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b\Downloads\"/>
    </mc:Choice>
  </mc:AlternateContent>
  <xr:revisionPtr revIDLastSave="0" documentId="8_{2EC7380B-22C3-4FE5-80C6-81C57FBB5B0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gPayers" sheetId="46" r:id="rId1"/>
    <sheet name="superadmin" sheetId="32" r:id="rId2"/>
    <sheet name="Partners details" sheetId="20" r:id="rId3"/>
    <sheet name="Withdrawals history" sheetId="53" r:id="rId4"/>
    <sheet name="Partners balances" sheetId="52" r:id="rId5"/>
    <sheet name="Companies" sheetId="29" r:id="rId6"/>
    <sheet name="More Partners" sheetId="40" r:id="rId7"/>
    <sheet name="gg teammates" sheetId="9" r:id="rId8"/>
    <sheet name="Fake pages" sheetId="27" r:id="rId9"/>
    <sheet name="Partners promoes" sheetId="12" r:id="rId10"/>
    <sheet name="partners phoneNumber-&gt; id" sheetId="22" r:id="rId11"/>
    <sheet name="_56F9DC9755BA473782653E2940F9" sheetId="17" state="veryHidden" r:id="rId12"/>
  </sheets>
  <definedNames>
    <definedName name="_56F9DC9755BA473782653E2940F9FormId">"oXyPuVe730m7t2mvE_xtE8kG71mdQzFBihVbhfRjn9VUQlRUUFNKVUNBWEpZTk1QWEtFQVozUTI4RC4u"</definedName>
    <definedName name="_56F9DC9755BA473782653E2940F9ResponseSheet">"Form1"</definedName>
    <definedName name="_56F9DC9755BA473782653E2940F9SourceDocId">"{619709ab-e384-4781-bd49-6fecfa2a3787}"</definedName>
    <definedName name="_xlnm._FilterDatabase" localSheetId="5" hidden="1">Companies!$M$1:$O$1</definedName>
    <definedName name="_xlnm._FilterDatabase" localSheetId="2" hidden="1">'Partners details'!$A$1:$D$1</definedName>
    <definedName name="_xlnm._FilterDatabase" localSheetId="9" hidden="1">'Partners promoes'!$AF$6:$AH$6</definedName>
    <definedName name="_xlnm._FilterDatabase" localSheetId="1" hidden="1">superadmin!$A$1:$I$1634</definedName>
    <definedName name="_GoBack">'Partners details'!#REF!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6" l="1"/>
  <c r="G7" i="46"/>
  <c r="G8" i="46"/>
  <c r="H15" i="46"/>
  <c r="G16" i="46"/>
  <c r="G17" i="46"/>
  <c r="H22" i="46"/>
  <c r="G24" i="46"/>
  <c r="G25" i="46"/>
  <c r="G30" i="46"/>
  <c r="G32" i="46"/>
  <c r="G38" i="46"/>
  <c r="G40" i="46"/>
  <c r="G41" i="46"/>
  <c r="H46" i="46"/>
  <c r="G48" i="46"/>
  <c r="G49" i="46"/>
  <c r="H55" i="46"/>
  <c r="G55" i="46"/>
  <c r="G56" i="46"/>
  <c r="G57" i="46"/>
  <c r="H62" i="46"/>
  <c r="G64" i="46"/>
  <c r="H70" i="46"/>
  <c r="G71" i="46"/>
  <c r="G72" i="46"/>
  <c r="G78" i="46"/>
  <c r="G80" i="46"/>
  <c r="G81" i="46"/>
  <c r="H86" i="46"/>
  <c r="G88" i="46"/>
  <c r="G89" i="46"/>
  <c r="H94" i="46"/>
  <c r="G96" i="46"/>
  <c r="G97" i="46"/>
  <c r="G102" i="46"/>
  <c r="G103" i="46"/>
  <c r="G104" i="46"/>
  <c r="G110" i="46"/>
  <c r="G112" i="46"/>
  <c r="G113" i="46"/>
  <c r="H118" i="46"/>
  <c r="G119" i="46"/>
  <c r="G120" i="46"/>
  <c r="G121" i="46"/>
  <c r="G126" i="46"/>
  <c r="G127" i="46"/>
  <c r="G128" i="46"/>
  <c r="H135" i="46"/>
  <c r="G135" i="46"/>
  <c r="G136" i="46"/>
  <c r="G137" i="46"/>
  <c r="G142" i="46"/>
  <c r="G144" i="46"/>
  <c r="G145" i="46"/>
  <c r="G150" i="46"/>
  <c r="G152" i="46"/>
  <c r="G153" i="46"/>
  <c r="H158" i="46"/>
  <c r="G160" i="46"/>
  <c r="G161" i="46"/>
  <c r="G166" i="46"/>
  <c r="G168" i="46"/>
  <c r="G175" i="46"/>
  <c r="G176" i="46"/>
  <c r="G177" i="46"/>
  <c r="H182" i="46"/>
  <c r="G184" i="46"/>
  <c r="G185" i="46"/>
  <c r="G190" i="46"/>
  <c r="G191" i="46"/>
  <c r="H192" i="46"/>
  <c r="H198" i="46"/>
  <c r="G199" i="46"/>
  <c r="G200" i="46"/>
  <c r="G201" i="46"/>
  <c r="G206" i="46"/>
  <c r="G207" i="46"/>
  <c r="G208" i="46"/>
  <c r="G209" i="46"/>
  <c r="G214" i="46"/>
  <c r="G216" i="46"/>
  <c r="G217" i="46"/>
  <c r="H222" i="46"/>
  <c r="H224" i="46"/>
  <c r="G225" i="46"/>
  <c r="G230" i="46"/>
  <c r="H231" i="46"/>
  <c r="G232" i="46"/>
  <c r="H238" i="46"/>
  <c r="G239" i="46"/>
  <c r="G240" i="46"/>
  <c r="G241" i="46"/>
  <c r="H246" i="46"/>
  <c r="G247" i="46"/>
  <c r="G248" i="46"/>
  <c r="G249" i="46"/>
  <c r="G254" i="46"/>
  <c r="G256" i="46"/>
  <c r="G257" i="46"/>
  <c r="H262" i="46"/>
  <c r="G263" i="46"/>
  <c r="G264" i="46"/>
  <c r="G265" i="46"/>
  <c r="H270" i="46"/>
  <c r="H271" i="46"/>
  <c r="G272" i="46"/>
  <c r="G273" i="46"/>
  <c r="G278" i="46"/>
  <c r="G279" i="46"/>
  <c r="G280" i="46"/>
  <c r="H286" i="46"/>
  <c r="G288" i="46"/>
  <c r="G289" i="46"/>
  <c r="G294" i="46"/>
  <c r="G295" i="46"/>
  <c r="G296" i="46"/>
  <c r="G297" i="46"/>
  <c r="H302" i="46"/>
  <c r="G304" i="46"/>
  <c r="G305" i="46"/>
  <c r="H310" i="46"/>
  <c r="G311" i="46"/>
  <c r="H312" i="46"/>
  <c r="G313" i="46"/>
  <c r="G318" i="46"/>
  <c r="G319" i="46"/>
  <c r="G320" i="46"/>
  <c r="H326" i="46"/>
  <c r="G327" i="46"/>
  <c r="G328" i="46"/>
  <c r="G329" i="46"/>
  <c r="G334" i="46"/>
  <c r="G336" i="46"/>
  <c r="G337" i="46"/>
  <c r="G342" i="46"/>
  <c r="G344" i="46"/>
  <c r="H350" i="46"/>
  <c r="H352" i="46"/>
  <c r="G353" i="46"/>
  <c r="G358" i="46"/>
  <c r="G360" i="46"/>
  <c r="H366" i="46"/>
  <c r="G367" i="46"/>
  <c r="G368" i="46"/>
  <c r="G369" i="46"/>
  <c r="H374" i="46"/>
  <c r="G376" i="46"/>
  <c r="G377" i="46"/>
  <c r="G382" i="46"/>
  <c r="G383" i="46"/>
  <c r="G384" i="46"/>
  <c r="G390" i="46"/>
  <c r="G391" i="46"/>
  <c r="G392" i="46"/>
  <c r="G400" i="46"/>
  <c r="G401" i="46"/>
  <c r="H406" i="46"/>
  <c r="G408" i="46"/>
  <c r="G414" i="46"/>
  <c r="G415" i="46"/>
  <c r="G416" i="46"/>
  <c r="G417" i="46"/>
  <c r="H422" i="46"/>
  <c r="G424" i="46"/>
  <c r="H430" i="46"/>
  <c r="G431" i="46"/>
  <c r="G432" i="46"/>
  <c r="G438" i="46"/>
  <c r="G439" i="46"/>
  <c r="G440" i="46"/>
  <c r="G441" i="46"/>
  <c r="G446" i="46"/>
  <c r="G447" i="46"/>
  <c r="G448" i="46"/>
  <c r="H454" i="46"/>
  <c r="G455" i="46"/>
  <c r="G456" i="46"/>
  <c r="G457" i="46"/>
  <c r="H462" i="46"/>
  <c r="G463" i="46"/>
  <c r="G464" i="46"/>
  <c r="G465" i="46"/>
  <c r="H470" i="46"/>
  <c r="G472" i="46"/>
  <c r="G478" i="46"/>
  <c r="G479" i="46"/>
  <c r="G480" i="46"/>
  <c r="G481" i="46"/>
  <c r="H486" i="46"/>
  <c r="G488" i="46"/>
  <c r="H494" i="46"/>
  <c r="G495" i="46"/>
  <c r="G496" i="46"/>
  <c r="G497" i="46"/>
  <c r="G502" i="46"/>
  <c r="G503" i="46"/>
  <c r="G504" i="46"/>
  <c r="G505" i="46"/>
  <c r="H510" i="46"/>
  <c r="G511" i="46"/>
  <c r="G512" i="46"/>
  <c r="G518" i="46"/>
  <c r="G519" i="46"/>
  <c r="G520" i="46"/>
  <c r="G521" i="46"/>
  <c r="H526" i="46"/>
  <c r="G528" i="46"/>
  <c r="G529" i="46"/>
  <c r="H534" i="46"/>
  <c r="G536" i="46"/>
  <c r="G537" i="46"/>
  <c r="G542" i="46"/>
  <c r="G543" i="46"/>
  <c r="G544" i="46"/>
  <c r="G545" i="46"/>
  <c r="H550" i="46"/>
  <c r="G552" i="46"/>
  <c r="G553" i="46"/>
  <c r="H558" i="46"/>
  <c r="G559" i="46"/>
  <c r="G560" i="46"/>
  <c r="G566" i="46"/>
  <c r="G567" i="46"/>
  <c r="G568" i="46"/>
  <c r="G569" i="46"/>
  <c r="G574" i="46"/>
  <c r="G575" i="46"/>
  <c r="G576" i="46"/>
  <c r="G577" i="46"/>
  <c r="G582" i="46"/>
  <c r="G583" i="46"/>
  <c r="G584" i="46"/>
  <c r="G585" i="46"/>
  <c r="G590" i="46"/>
  <c r="G591" i="46"/>
  <c r="G592" i="46"/>
  <c r="G593" i="46"/>
  <c r="G599" i="46"/>
  <c r="G600" i="46"/>
  <c r="G606" i="46"/>
  <c r="G607" i="46"/>
  <c r="G608" i="46"/>
  <c r="G609" i="46"/>
  <c r="G614" i="46"/>
  <c r="G615" i="46"/>
  <c r="G616" i="46"/>
  <c r="G617" i="46"/>
  <c r="G622" i="46"/>
  <c r="G623" i="46"/>
  <c r="G624" i="46"/>
  <c r="G625" i="46"/>
  <c r="G630" i="46"/>
  <c r="G631" i="46"/>
  <c r="G632" i="46"/>
  <c r="G633" i="46"/>
  <c r="G639" i="46"/>
  <c r="G640" i="46"/>
  <c r="G641" i="46"/>
  <c r="G646" i="46"/>
  <c r="G647" i="46"/>
  <c r="G648" i="46"/>
  <c r="G649" i="46"/>
  <c r="G654" i="46"/>
  <c r="G656" i="46"/>
  <c r="G662" i="46"/>
  <c r="G663" i="46"/>
  <c r="G664" i="46"/>
  <c r="G665" i="46"/>
  <c r="G670" i="46"/>
  <c r="G671" i="46"/>
  <c r="G672" i="46"/>
  <c r="G673" i="46"/>
  <c r="G678" i="46"/>
  <c r="G679" i="46"/>
  <c r="G680" i="46"/>
  <c r="G681" i="46"/>
  <c r="G686" i="46"/>
  <c r="G687" i="46"/>
  <c r="G688" i="46"/>
  <c r="G689" i="46"/>
  <c r="G695" i="46"/>
  <c r="G696" i="46"/>
  <c r="G697" i="46"/>
  <c r="G702" i="46"/>
  <c r="G703" i="46"/>
  <c r="G704" i="46"/>
  <c r="G705" i="46"/>
  <c r="G711" i="46"/>
  <c r="G712" i="46"/>
  <c r="G713" i="46"/>
  <c r="G718" i="46"/>
  <c r="G719" i="46"/>
  <c r="G720" i="46"/>
  <c r="G721" i="46"/>
  <c r="G726" i="46"/>
  <c r="G727" i="46"/>
  <c r="G728" i="46"/>
  <c r="G729" i="46"/>
  <c r="G735" i="46"/>
  <c r="G736" i="46"/>
  <c r="G737" i="46"/>
  <c r="G742" i="46"/>
  <c r="G743" i="46"/>
  <c r="G744" i="46"/>
  <c r="G751" i="46"/>
  <c r="G752" i="46"/>
  <c r="G753" i="46"/>
  <c r="G758" i="46"/>
  <c r="G759" i="46"/>
  <c r="G760" i="46"/>
  <c r="G761" i="46"/>
  <c r="G766" i="46"/>
  <c r="G767" i="46"/>
  <c r="G768" i="46"/>
  <c r="G769" i="46"/>
  <c r="G774" i="46"/>
  <c r="G775" i="46"/>
  <c r="G776" i="46"/>
  <c r="G777" i="46"/>
  <c r="G782" i="46"/>
  <c r="G783" i="46"/>
  <c r="G784" i="46"/>
  <c r="G785" i="46"/>
  <c r="G790" i="46"/>
  <c r="G791" i="46"/>
  <c r="G792" i="46"/>
  <c r="G793" i="46"/>
  <c r="G798" i="46"/>
  <c r="G799" i="46"/>
  <c r="G800" i="46"/>
  <c r="G801" i="46"/>
  <c r="G806" i="46"/>
  <c r="G807" i="46"/>
  <c r="G808" i="46"/>
  <c r="G809" i="46"/>
  <c r="G814" i="46"/>
  <c r="G815" i="46"/>
  <c r="G816" i="46"/>
  <c r="G817" i="46"/>
  <c r="G823" i="46"/>
  <c r="G824" i="46"/>
  <c r="G830" i="46"/>
  <c r="G831" i="46"/>
  <c r="G832" i="46"/>
  <c r="G833" i="46"/>
  <c r="G839" i="46"/>
  <c r="G840" i="46"/>
  <c r="G841" i="46"/>
  <c r="G847" i="46"/>
  <c r="G848" i="46"/>
  <c r="G849" i="46"/>
  <c r="G854" i="46"/>
  <c r="G856" i="46"/>
  <c r="G857" i="46"/>
  <c r="G863" i="46"/>
  <c r="G864" i="46"/>
  <c r="G865" i="46"/>
  <c r="G870" i="46"/>
  <c r="G871" i="46"/>
  <c r="G872" i="46"/>
  <c r="G873" i="46"/>
  <c r="G878" i="46"/>
  <c r="G879" i="46"/>
  <c r="G880" i="46"/>
  <c r="G881" i="46"/>
  <c r="G886" i="46"/>
  <c r="G887" i="46"/>
  <c r="G888" i="46"/>
  <c r="G889" i="46"/>
  <c r="G894" i="46"/>
  <c r="G895" i="46"/>
  <c r="G896" i="46"/>
  <c r="G897" i="46"/>
  <c r="G902" i="46"/>
  <c r="G903" i="46"/>
  <c r="G904" i="46"/>
  <c r="G905" i="46"/>
  <c r="G910" i="46"/>
  <c r="G912" i="46"/>
  <c r="G913" i="46"/>
  <c r="G918" i="46"/>
  <c r="G919" i="46"/>
  <c r="G920" i="46"/>
  <c r="G921" i="46"/>
  <c r="G922" i="46"/>
  <c r="G926" i="46"/>
  <c r="G927" i="46"/>
  <c r="G928" i="46"/>
  <c r="G929" i="46"/>
  <c r="G934" i="46"/>
  <c r="G935" i="46"/>
  <c r="G936" i="46"/>
  <c r="G937" i="46"/>
  <c r="G938" i="46"/>
  <c r="G942" i="46"/>
  <c r="G943" i="46"/>
  <c r="G944" i="46"/>
  <c r="G945" i="46"/>
  <c r="G950" i="46"/>
  <c r="G952" i="46"/>
  <c r="G953" i="46"/>
  <c r="G958" i="46"/>
  <c r="G959" i="46"/>
  <c r="G960" i="46"/>
  <c r="G961" i="46"/>
  <c r="G966" i="46"/>
  <c r="G967" i="46"/>
  <c r="G968" i="46"/>
  <c r="G969" i="46"/>
  <c r="G974" i="46"/>
  <c r="G975" i="46"/>
  <c r="G976" i="46"/>
  <c r="G977" i="46"/>
  <c r="G982" i="46"/>
  <c r="G983" i="46"/>
  <c r="G984" i="46"/>
  <c r="G985" i="46"/>
  <c r="G986" i="46"/>
  <c r="G990" i="46"/>
  <c r="G991" i="46"/>
  <c r="G992" i="46"/>
  <c r="G993" i="46"/>
  <c r="G998" i="46"/>
  <c r="G999" i="46"/>
  <c r="G1000" i="46"/>
  <c r="G1001" i="46"/>
  <c r="G1002" i="46"/>
  <c r="G1006" i="46"/>
  <c r="G1008" i="46"/>
  <c r="G1009" i="46"/>
  <c r="G1014" i="46"/>
  <c r="G1015" i="46"/>
  <c r="G1016" i="46"/>
  <c r="G1017" i="46"/>
  <c r="G1022" i="46"/>
  <c r="G1023" i="46"/>
  <c r="G1024" i="46"/>
  <c r="G1030" i="46"/>
  <c r="G1031" i="46"/>
  <c r="G1032" i="46"/>
  <c r="G1033" i="46"/>
  <c r="G1038" i="46"/>
  <c r="G1039" i="46"/>
  <c r="G1040" i="46"/>
  <c r="G1041" i="46"/>
  <c r="G1046" i="46"/>
  <c r="G1047" i="46"/>
  <c r="G1048" i="46"/>
  <c r="G1049" i="46"/>
  <c r="G1050" i="46"/>
  <c r="G1054" i="46"/>
  <c r="G1055" i="46"/>
  <c r="G1056" i="46"/>
  <c r="G1057" i="46"/>
  <c r="G1062" i="46"/>
  <c r="G1063" i="46"/>
  <c r="G1064" i="46"/>
  <c r="G1065" i="46"/>
  <c r="G1066" i="46"/>
  <c r="G1070" i="46"/>
  <c r="G1072" i="46"/>
  <c r="G1073" i="46"/>
  <c r="G1078" i="46"/>
  <c r="G1079" i="46"/>
  <c r="G1080" i="46"/>
  <c r="G1081" i="46"/>
  <c r="G1086" i="46"/>
  <c r="G1087" i="46"/>
  <c r="G1088" i="46"/>
  <c r="G1089" i="46"/>
  <c r="G1094" i="46"/>
  <c r="G1095" i="46"/>
  <c r="G1096" i="46"/>
  <c r="G1097" i="46"/>
  <c r="G1102" i="46"/>
  <c r="G1103" i="46"/>
  <c r="G1104" i="46"/>
  <c r="G1105" i="46"/>
  <c r="G1110" i="46"/>
  <c r="G1112" i="46"/>
  <c r="G1113" i="46"/>
  <c r="G1118" i="46"/>
  <c r="G1119" i="46"/>
  <c r="G1120" i="46"/>
  <c r="G1121" i="46"/>
  <c r="G1126" i="46"/>
  <c r="G1127" i="46"/>
  <c r="G1128" i="46"/>
  <c r="G1129" i="46"/>
  <c r="G1134" i="46"/>
  <c r="G1135" i="46"/>
  <c r="G1136" i="46"/>
  <c r="G1142" i="46"/>
  <c r="G1143" i="46"/>
  <c r="G1144" i="46"/>
  <c r="G1145" i="46"/>
  <c r="G1150" i="46"/>
  <c r="G1151" i="46"/>
  <c r="G1152" i="46"/>
  <c r="G1153" i="46"/>
  <c r="G1158" i="46"/>
  <c r="G1159" i="46"/>
  <c r="G1160" i="46"/>
  <c r="G1161" i="46"/>
  <c r="G1167" i="46"/>
  <c r="G1168" i="46"/>
  <c r="G1169" i="46"/>
  <c r="G1175" i="46"/>
  <c r="G1176" i="46"/>
  <c r="G1177" i="46"/>
  <c r="G1178" i="46"/>
  <c r="G1182" i="46"/>
  <c r="G1183" i="46"/>
  <c r="G1184" i="46"/>
  <c r="G1185" i="46"/>
  <c r="G1190" i="46"/>
  <c r="G1191" i="46"/>
  <c r="G1192" i="46"/>
  <c r="G1193" i="46"/>
  <c r="G1198" i="46"/>
  <c r="G1199" i="46"/>
  <c r="G1200" i="46"/>
  <c r="G1201" i="46"/>
  <c r="G1206" i="46"/>
  <c r="G1207" i="46"/>
  <c r="G1208" i="46"/>
  <c r="G1209" i="46"/>
  <c r="G1214" i="46"/>
  <c r="G1215" i="46"/>
  <c r="G1216" i="46"/>
  <c r="G1217" i="46"/>
  <c r="G1222" i="46"/>
  <c r="G1223" i="46"/>
  <c r="G1224" i="46"/>
  <c r="G1225" i="46"/>
  <c r="G1230" i="46"/>
  <c r="G1231" i="46"/>
  <c r="G1232" i="46"/>
  <c r="G1233" i="46"/>
  <c r="G1234" i="46"/>
  <c r="G1238" i="46"/>
  <c r="G1239" i="46"/>
  <c r="G1240" i="46"/>
  <c r="G1241" i="46"/>
  <c r="G1246" i="46"/>
  <c r="G1247" i="46"/>
  <c r="G1248" i="46"/>
  <c r="G1249" i="46"/>
  <c r="G1250" i="46"/>
  <c r="G1254" i="46"/>
  <c r="G1255" i="46"/>
  <c r="G1256" i="46"/>
  <c r="G1257" i="46"/>
  <c r="G1262" i="46"/>
  <c r="G1264" i="46"/>
  <c r="G1265" i="46"/>
  <c r="G1266" i="46"/>
  <c r="G1270" i="46"/>
  <c r="G1272" i="46"/>
  <c r="G1273" i="46"/>
  <c r="G1278" i="46"/>
  <c r="G1279" i="46"/>
  <c r="G1280" i="46"/>
  <c r="G1281" i="46"/>
  <c r="G1282" i="46"/>
  <c r="G1286" i="46"/>
  <c r="G1287" i="46"/>
  <c r="G1288" i="46"/>
  <c r="G1289" i="46"/>
  <c r="G1295" i="46"/>
  <c r="G1296" i="46"/>
  <c r="G1297" i="46"/>
  <c r="G1302" i="46"/>
  <c r="G1303" i="46"/>
  <c r="G1304" i="46"/>
  <c r="G1305" i="46"/>
  <c r="G1310" i="46"/>
  <c r="G1311" i="46"/>
  <c r="G1312" i="46"/>
  <c r="G1313" i="46"/>
  <c r="G1318" i="46"/>
  <c r="G1319" i="46"/>
  <c r="G1320" i="46"/>
  <c r="G1321" i="46"/>
  <c r="G1326" i="46"/>
  <c r="G1327" i="46"/>
  <c r="G1328" i="46"/>
  <c r="G1329" i="46"/>
  <c r="G1334" i="46"/>
  <c r="G1335" i="46"/>
  <c r="G1336" i="46"/>
  <c r="G1337" i="46"/>
  <c r="G1342" i="46"/>
  <c r="G1343" i="46"/>
  <c r="G1344" i="46"/>
  <c r="G1345" i="46"/>
  <c r="G1350" i="46"/>
  <c r="G1351" i="46"/>
  <c r="G1352" i="46"/>
  <c r="G1353" i="46"/>
  <c r="G1358" i="46"/>
  <c r="G1359" i="46"/>
  <c r="G1360" i="46"/>
  <c r="G1361" i="46"/>
  <c r="G1366" i="46"/>
  <c r="G1368" i="46"/>
  <c r="G1369" i="46"/>
  <c r="G1374" i="46"/>
  <c r="G1375" i="46"/>
  <c r="G1376" i="46"/>
  <c r="G1377" i="46"/>
  <c r="G1383" i="46"/>
  <c r="G1384" i="46"/>
  <c r="G1385" i="46"/>
  <c r="G1390" i="46"/>
  <c r="G1391" i="46"/>
  <c r="G1392" i="46"/>
  <c r="G1393" i="46"/>
  <c r="G1398" i="46"/>
  <c r="G1399" i="46"/>
  <c r="G1400" i="46"/>
  <c r="G1401" i="46"/>
  <c r="G1406" i="46"/>
  <c r="G1407" i="46"/>
  <c r="G1408" i="46"/>
  <c r="G1409" i="46"/>
  <c r="G1414" i="46"/>
  <c r="G1415" i="46"/>
  <c r="G1416" i="46"/>
  <c r="G1417" i="46"/>
  <c r="G1422" i="46"/>
  <c r="G1424" i="46"/>
  <c r="G1425" i="46"/>
  <c r="G1430" i="46"/>
  <c r="G1431" i="46"/>
  <c r="G1432" i="46"/>
  <c r="G1433" i="46"/>
  <c r="G1438" i="46"/>
  <c r="G1439" i="46"/>
  <c r="G1440" i="46"/>
  <c r="G1441" i="46"/>
  <c r="G1446" i="46"/>
  <c r="G1447" i="46"/>
  <c r="G1448" i="46"/>
  <c r="G1449" i="46"/>
  <c r="G1454" i="46"/>
  <c r="G1455" i="46"/>
  <c r="G1456" i="46"/>
  <c r="G1457" i="46"/>
  <c r="G1462" i="46"/>
  <c r="G1463" i="46"/>
  <c r="G1464" i="46"/>
  <c r="G1465" i="46"/>
  <c r="G1470" i="46"/>
  <c r="G1471" i="46"/>
  <c r="G1472" i="46"/>
  <c r="G1473" i="46"/>
  <c r="G1478" i="46"/>
  <c r="G1479" i="46"/>
  <c r="G1480" i="46"/>
  <c r="G1481" i="46"/>
  <c r="G1486" i="46"/>
  <c r="G1487" i="46"/>
  <c r="G1488" i="46"/>
  <c r="G1489" i="46"/>
  <c r="G1495" i="46"/>
  <c r="G1496" i="46"/>
  <c r="G1497" i="46"/>
  <c r="G1502" i="46"/>
  <c r="G1503" i="46"/>
  <c r="G1504" i="46"/>
  <c r="G1505" i="46"/>
  <c r="G1511" i="46"/>
  <c r="G1512" i="46"/>
  <c r="G1513" i="46"/>
  <c r="G1518" i="46"/>
  <c r="G1519" i="46"/>
  <c r="G1520" i="46"/>
  <c r="G1521" i="46"/>
  <c r="G1528" i="46"/>
  <c r="G1529" i="46"/>
  <c r="G1534" i="46"/>
  <c r="G1535" i="46"/>
  <c r="G1536" i="46"/>
  <c r="G1537" i="46"/>
  <c r="G1542" i="46"/>
  <c r="G1543" i="46"/>
  <c r="G1544" i="46"/>
  <c r="G1545" i="46"/>
  <c r="G1550" i="46"/>
  <c r="G1551" i="46"/>
  <c r="G1552" i="46"/>
  <c r="G1553" i="46"/>
  <c r="G1558" i="46"/>
  <c r="G1559" i="46"/>
  <c r="G1560" i="46"/>
  <c r="G1561" i="46"/>
  <c r="G1566" i="46"/>
  <c r="G1567" i="46"/>
  <c r="G1568" i="46"/>
  <c r="G1569" i="46"/>
  <c r="G1574" i="46"/>
  <c r="G1575" i="46"/>
  <c r="G1576" i="46"/>
  <c r="G1577" i="46"/>
  <c r="G1582" i="46"/>
  <c r="G1583" i="46"/>
  <c r="G1584" i="46"/>
  <c r="G1585" i="46"/>
  <c r="G1590" i="46"/>
  <c r="G1591" i="46"/>
  <c r="G1592" i="46"/>
  <c r="G1593" i="46"/>
  <c r="G1598" i="46"/>
  <c r="G1599" i="46"/>
  <c r="G1600" i="46"/>
  <c r="G1601" i="46"/>
  <c r="G1606" i="46"/>
  <c r="G1607" i="46"/>
  <c r="G1608" i="46"/>
  <c r="G1609" i="46"/>
  <c r="G1615" i="46"/>
  <c r="G1616" i="46"/>
  <c r="G1617" i="46"/>
  <c r="G1622" i="46"/>
  <c r="G1623" i="46"/>
  <c r="G1624" i="46"/>
  <c r="G1625" i="46"/>
  <c r="G1630" i="46"/>
  <c r="G1631" i="46"/>
  <c r="G1632" i="46"/>
  <c r="G1633" i="46"/>
  <c r="G1638" i="46"/>
  <c r="G1639" i="46"/>
  <c r="G1640" i="46"/>
  <c r="G1641" i="46"/>
  <c r="G1646" i="46"/>
  <c r="G1647" i="46"/>
  <c r="G1648" i="46"/>
  <c r="G1649" i="46"/>
  <c r="G1654" i="46"/>
  <c r="G1655" i="46"/>
  <c r="G1656" i="46"/>
  <c r="G1657" i="46"/>
  <c r="G1662" i="46"/>
  <c r="G1663" i="46"/>
  <c r="G1664" i="46"/>
  <c r="G1665" i="46"/>
  <c r="G1670" i="46"/>
  <c r="G1671" i="46"/>
  <c r="G1672" i="46"/>
  <c r="G1673" i="46"/>
  <c r="G1678" i="46"/>
  <c r="G1680" i="46"/>
  <c r="G1681" i="46"/>
  <c r="G1686" i="46"/>
  <c r="G1687" i="46"/>
  <c r="G1688" i="46"/>
  <c r="G1689" i="46"/>
  <c r="G1694" i="46"/>
  <c r="G1695" i="46"/>
  <c r="G1696" i="46"/>
  <c r="G1697" i="46"/>
  <c r="G1703" i="46"/>
  <c r="G1704" i="46"/>
  <c r="G1705" i="46"/>
  <c r="G1710" i="46"/>
  <c r="G1711" i="46"/>
  <c r="G1712" i="46"/>
  <c r="G1713" i="46"/>
  <c r="G1720" i="46"/>
  <c r="G1721" i="46"/>
  <c r="G1726" i="46"/>
  <c r="G1727" i="46"/>
  <c r="G1728" i="46"/>
  <c r="G1729" i="46"/>
  <c r="G1735" i="46"/>
  <c r="G1736" i="46"/>
  <c r="G1737" i="46"/>
  <c r="G1742" i="46"/>
  <c r="G1743" i="46"/>
  <c r="G1744" i="46"/>
  <c r="G1745" i="46"/>
  <c r="G1751" i="46"/>
  <c r="G1752" i="46"/>
  <c r="G1753" i="46"/>
  <c r="G1755" i="46"/>
  <c r="G1758" i="46"/>
  <c r="G1759" i="46"/>
  <c r="G1760" i="46"/>
  <c r="G1761" i="46"/>
  <c r="G1762" i="46"/>
  <c r="G1763" i="46"/>
  <c r="G1765" i="46"/>
  <c r="G1766" i="46"/>
  <c r="G1767" i="46"/>
  <c r="G1768" i="46"/>
  <c r="G1769" i="46"/>
  <c r="G1770" i="46"/>
  <c r="G1774" i="46"/>
  <c r="G1775" i="46"/>
  <c r="G1776" i="46"/>
  <c r="G1777" i="46"/>
  <c r="G1778" i="46"/>
  <c r="G1779" i="46"/>
  <c r="G1781" i="46"/>
  <c r="G1782" i="46"/>
  <c r="G1783" i="46"/>
  <c r="G1784" i="46"/>
  <c r="G1785" i="46"/>
  <c r="G1787" i="46"/>
  <c r="G1789" i="46"/>
  <c r="G1790" i="46"/>
  <c r="G1791" i="46"/>
  <c r="G1792" i="46"/>
  <c r="G1793" i="46"/>
  <c r="G1795" i="46"/>
  <c r="G1798" i="46"/>
  <c r="G1799" i="46"/>
  <c r="G1800" i="46"/>
  <c r="G1801" i="46"/>
  <c r="G1803" i="46"/>
  <c r="G1806" i="46"/>
  <c r="G1807" i="46"/>
  <c r="G1808" i="46"/>
  <c r="G1809" i="46"/>
  <c r="G1815" i="46"/>
  <c r="G1816" i="46"/>
  <c r="G1817" i="46"/>
  <c r="G1819" i="46"/>
  <c r="G1822" i="46"/>
  <c r="G1823" i="46"/>
  <c r="G1824" i="46"/>
  <c r="G1825" i="46"/>
  <c r="G1831" i="46"/>
  <c r="G1832" i="46"/>
  <c r="G1833" i="46"/>
  <c r="G1835" i="46"/>
  <c r="G1837" i="46"/>
  <c r="G1838" i="46"/>
  <c r="G1839" i="46"/>
  <c r="G1840" i="46"/>
  <c r="G1841" i="46"/>
  <c r="G1846" i="46"/>
  <c r="G1847" i="46"/>
  <c r="G1849" i="46"/>
  <c r="G1851" i="46"/>
  <c r="G1853" i="46"/>
  <c r="G1854" i="46"/>
  <c r="G1855" i="46"/>
  <c r="G1856" i="46"/>
  <c r="G1857" i="46"/>
  <c r="G1863" i="46"/>
  <c r="G1864" i="46"/>
  <c r="G1865" i="46"/>
  <c r="G1867" i="46"/>
  <c r="G1870" i="46"/>
  <c r="G1871" i="46"/>
  <c r="G1872" i="46"/>
  <c r="G1873" i="46"/>
  <c r="G1875" i="46"/>
  <c r="G1877" i="46"/>
  <c r="G1878" i="46"/>
  <c r="G1879" i="46"/>
  <c r="G1880" i="46"/>
  <c r="G1881" i="46"/>
  <c r="G1883" i="46"/>
  <c r="G1886" i="46"/>
  <c r="G1887" i="46"/>
  <c r="G1888" i="46"/>
  <c r="G1889" i="46"/>
  <c r="G1891" i="46"/>
  <c r="G1893" i="46"/>
  <c r="G1894" i="46"/>
  <c r="G1895" i="46"/>
  <c r="G1896" i="46"/>
  <c r="G1897" i="46"/>
  <c r="G1899" i="46"/>
  <c r="G1902" i="46"/>
  <c r="G1903" i="46"/>
  <c r="G1904" i="46"/>
  <c r="G1905" i="46"/>
  <c r="G1907" i="46"/>
  <c r="G1910" i="46"/>
  <c r="G1911" i="46"/>
  <c r="G1912" i="46"/>
  <c r="G1913" i="46"/>
  <c r="G1918" i="46"/>
  <c r="G1919" i="46"/>
  <c r="G1920" i="46"/>
  <c r="G1921" i="46"/>
  <c r="G1923" i="46"/>
  <c r="G1926" i="46"/>
  <c r="G1927" i="46"/>
  <c r="G1928" i="46"/>
  <c r="G1929" i="46"/>
  <c r="G1933" i="46"/>
  <c r="G1934" i="46"/>
  <c r="G1935" i="46"/>
  <c r="G1936" i="46"/>
  <c r="G1937" i="46"/>
  <c r="G1943" i="46"/>
  <c r="G1944" i="46"/>
  <c r="G1945" i="46"/>
  <c r="G1947" i="46"/>
  <c r="G1948" i="46"/>
  <c r="G1950" i="46"/>
  <c r="G1951" i="46"/>
  <c r="G1952" i="46"/>
  <c r="G1953" i="46"/>
  <c r="G1955" i="46"/>
  <c r="G1958" i="46"/>
  <c r="G1959" i="46"/>
  <c r="G1960" i="46"/>
  <c r="G1961" i="46"/>
  <c r="G1963" i="46"/>
  <c r="G1965" i="46"/>
  <c r="G1966" i="46"/>
  <c r="G1967" i="46"/>
  <c r="G1968" i="46"/>
  <c r="G1969" i="46"/>
  <c r="G1971" i="46"/>
  <c r="G1974" i="46"/>
  <c r="G1975" i="46"/>
  <c r="G1976" i="46"/>
  <c r="G1977" i="46"/>
  <c r="G1979" i="46"/>
  <c r="G1981" i="46"/>
  <c r="G1982" i="46"/>
  <c r="G1983" i="46"/>
  <c r="G1984" i="46"/>
  <c r="G1985" i="46"/>
  <c r="G1987" i="46"/>
  <c r="G1990" i="46"/>
  <c r="G1991" i="46"/>
  <c r="G1992" i="46"/>
  <c r="G1993" i="46"/>
  <c r="G1997" i="46"/>
  <c r="G1998" i="46"/>
  <c r="G1999" i="46"/>
  <c r="G2000" i="46"/>
  <c r="G2001" i="46"/>
  <c r="G2004" i="46"/>
  <c r="G2005" i="46"/>
  <c r="G2007" i="46"/>
  <c r="G2008" i="46"/>
  <c r="G2009" i="46"/>
  <c r="G2010" i="46"/>
  <c r="G2011" i="46"/>
  <c r="G2012" i="46"/>
  <c r="G2014" i="46"/>
  <c r="G2015" i="46"/>
  <c r="G2016" i="46"/>
  <c r="G2017" i="46"/>
  <c r="G2019" i="46"/>
  <c r="G2020" i="46"/>
  <c r="G2021" i="46"/>
  <c r="G2022" i="46"/>
  <c r="G2023" i="46"/>
  <c r="G2024" i="46"/>
  <c r="G2025" i="46"/>
  <c r="G2027" i="46"/>
  <c r="G2029" i="46"/>
  <c r="G2030" i="46"/>
  <c r="G2031" i="46"/>
  <c r="G2032" i="46"/>
  <c r="G2033" i="46"/>
  <c r="G2035" i="46"/>
  <c r="G2036" i="46"/>
  <c r="G2038" i="46"/>
  <c r="G2039" i="46"/>
  <c r="G2040" i="46"/>
  <c r="G2041" i="46"/>
  <c r="G2042" i="46"/>
  <c r="G2043" i="46"/>
  <c r="G2046" i="46"/>
  <c r="G2047" i="46"/>
  <c r="G2048" i="46"/>
  <c r="G2049" i="46"/>
  <c r="G2050" i="46"/>
  <c r="G2051" i="46"/>
  <c r="G2052" i="46"/>
  <c r="G2054" i="46"/>
  <c r="G2055" i="46"/>
  <c r="G2056" i="46"/>
  <c r="G2061" i="46"/>
  <c r="G2062" i="46"/>
  <c r="G2063" i="46"/>
  <c r="G2064" i="46"/>
  <c r="G2068" i="46"/>
  <c r="G2070" i="46"/>
  <c r="G2071" i="46"/>
  <c r="G2072" i="46"/>
  <c r="G2076" i="46"/>
  <c r="G2077" i="46"/>
  <c r="G2078" i="46"/>
  <c r="G2079" i="46"/>
  <c r="F126" i="29"/>
  <c r="I126" i="29"/>
  <c r="A2" i="20" a="1"/>
  <c r="A2" i="20" s="1"/>
  <c r="F125" i="29"/>
  <c r="I125" i="29"/>
  <c r="G2053" i="46"/>
  <c r="G2060" i="46"/>
  <c r="G2069" i="46"/>
  <c r="F3" i="29"/>
  <c r="I3" i="29"/>
  <c r="F2" i="29"/>
  <c r="I2" i="29"/>
  <c r="D32" i="20"/>
  <c r="A365" i="20" a="1"/>
  <c r="A365" i="20" s="1"/>
  <c r="A364" i="20" a="1"/>
  <c r="A364" i="20" s="1"/>
  <c r="A363" i="20" a="1"/>
  <c r="A363" i="20" s="1"/>
  <c r="A362" i="20" a="1"/>
  <c r="A362" i="20" s="1"/>
  <c r="A361" i="20" a="1"/>
  <c r="A361" i="20" s="1"/>
  <c r="A360" i="20" a="1"/>
  <c r="A360" i="20" s="1"/>
  <c r="A359" i="20" a="1"/>
  <c r="A359" i="20" s="1"/>
  <c r="A358" i="20" a="1"/>
  <c r="A358" i="20" s="1"/>
  <c r="A357" i="20" a="1"/>
  <c r="A357" i="20" s="1"/>
  <c r="A356" i="20" a="1"/>
  <c r="A356" i="20" s="1"/>
  <c r="A355" i="20" a="1"/>
  <c r="A355" i="20" s="1"/>
  <c r="A354" i="20" a="1"/>
  <c r="A354" i="20" s="1"/>
  <c r="A353" i="20" a="1"/>
  <c r="A353" i="20" s="1"/>
  <c r="A352" i="20" a="1"/>
  <c r="A352" i="20" s="1"/>
  <c r="A351" i="20" a="1"/>
  <c r="A351" i="20" s="1"/>
  <c r="A350" i="20" a="1"/>
  <c r="A350" i="20" s="1"/>
  <c r="A349" i="20" a="1"/>
  <c r="A349" i="20" s="1"/>
  <c r="B349" i="20" s="1"/>
  <c r="A348" i="20" a="1"/>
  <c r="A348" i="20" s="1"/>
  <c r="A347" i="20" a="1"/>
  <c r="A347" i="20" s="1"/>
  <c r="A346" i="20" a="1"/>
  <c r="A346" i="20" s="1"/>
  <c r="B346" i="20" s="1"/>
  <c r="A345" i="20" a="1"/>
  <c r="A345" i="20" s="1"/>
  <c r="B345" i="20" s="1"/>
  <c r="A344" i="20" a="1"/>
  <c r="A344" i="20" s="1"/>
  <c r="A343" i="20" a="1"/>
  <c r="A343" i="20" s="1"/>
  <c r="A342" i="20" a="1"/>
  <c r="A342" i="20" s="1"/>
  <c r="A341" i="20" a="1"/>
  <c r="A341" i="20" s="1"/>
  <c r="A340" i="20" a="1"/>
  <c r="A340" i="20" s="1"/>
  <c r="A339" i="20" a="1"/>
  <c r="A339" i="20" s="1"/>
  <c r="B339" i="20" s="1"/>
  <c r="A338" i="20" a="1"/>
  <c r="A338" i="20" s="1"/>
  <c r="A337" i="20" a="1"/>
  <c r="A337" i="20" s="1"/>
  <c r="B337" i="20" s="1"/>
  <c r="A336" i="20" a="1"/>
  <c r="A336" i="20" s="1"/>
  <c r="B336" i="20" s="1"/>
  <c r="A335" i="20" a="1"/>
  <c r="A335" i="20" s="1"/>
  <c r="A334" i="20" a="1"/>
  <c r="A334" i="20" s="1"/>
  <c r="B334" i="20" s="1"/>
  <c r="A333" i="20" a="1"/>
  <c r="A333" i="20" s="1"/>
  <c r="A332" i="20" a="1"/>
  <c r="A332" i="20" s="1"/>
  <c r="A331" i="20" a="1"/>
  <c r="A331" i="20" s="1"/>
  <c r="A330" i="20" a="1"/>
  <c r="A330" i="20" s="1"/>
  <c r="A329" i="20" a="1"/>
  <c r="A329" i="20" s="1"/>
  <c r="A328" i="20" a="1"/>
  <c r="A328" i="20" s="1"/>
  <c r="B328" i="20" s="1"/>
  <c r="A327" i="20" a="1"/>
  <c r="A327" i="20" s="1"/>
  <c r="B327" i="20" s="1"/>
  <c r="A326" i="20" a="1"/>
  <c r="A326" i="20" s="1"/>
  <c r="A325" i="20" a="1"/>
  <c r="A325" i="20" s="1"/>
  <c r="B325" i="20" s="1"/>
  <c r="A324" i="20" a="1"/>
  <c r="A324" i="20" s="1"/>
  <c r="A323" i="20" a="1"/>
  <c r="A323" i="20" s="1"/>
  <c r="A322" i="20" a="1"/>
  <c r="A322" i="20" s="1"/>
  <c r="A321" i="20" a="1"/>
  <c r="A321" i="20" s="1"/>
  <c r="B321" i="20" s="1"/>
  <c r="A320" i="20" a="1"/>
  <c r="A320" i="20" s="1"/>
  <c r="A319" i="20" a="1"/>
  <c r="A319" i="20" s="1"/>
  <c r="B319" i="20" s="1"/>
  <c r="A318" i="20" a="1"/>
  <c r="A318" i="20" s="1"/>
  <c r="A317" i="20" a="1"/>
  <c r="A317" i="20" s="1"/>
  <c r="A316" i="20" a="1"/>
  <c r="A316" i="20" s="1"/>
  <c r="B316" i="20" s="1"/>
  <c r="A315" i="20" a="1"/>
  <c r="A315" i="20" s="1"/>
  <c r="A314" i="20" a="1"/>
  <c r="A314" i="20" s="1"/>
  <c r="A313" i="20" a="1"/>
  <c r="A313" i="20" s="1"/>
  <c r="A312" i="20" a="1"/>
  <c r="A312" i="20" s="1"/>
  <c r="B312" i="20" s="1"/>
  <c r="A311" i="20" a="1"/>
  <c r="A311" i="20" s="1"/>
  <c r="A310" i="20" a="1"/>
  <c r="A310" i="20" s="1"/>
  <c r="B310" i="20" s="1"/>
  <c r="A309" i="20" a="1"/>
  <c r="A309" i="20" s="1"/>
  <c r="B309" i="20" s="1"/>
  <c r="A308" i="20" a="1"/>
  <c r="A308" i="20" s="1"/>
  <c r="A307" i="20" a="1"/>
  <c r="A307" i="20" s="1"/>
  <c r="B307" i="20" s="1"/>
  <c r="A306" i="20" a="1"/>
  <c r="A306" i="20" s="1"/>
  <c r="A305" i="20" a="1"/>
  <c r="A305" i="20" s="1"/>
  <c r="A304" i="20" a="1"/>
  <c r="A304" i="20" s="1"/>
  <c r="A303" i="20" a="1"/>
  <c r="A303" i="20" s="1"/>
  <c r="B303" i="20" s="1"/>
  <c r="A302" i="20" a="1"/>
  <c r="A302" i="20" s="1"/>
  <c r="A301" i="20" a="1"/>
  <c r="A301" i="20" s="1"/>
  <c r="B301" i="20" s="1"/>
  <c r="A300" i="20" a="1"/>
  <c r="A300" i="20" s="1"/>
  <c r="B300" i="20" s="1"/>
  <c r="A299" i="20" a="1"/>
  <c r="A299" i="20" s="1"/>
  <c r="A298" i="20" a="1"/>
  <c r="A298" i="20" s="1"/>
  <c r="B298" i="20" s="1"/>
  <c r="A297" i="20" a="1"/>
  <c r="A297" i="20" s="1"/>
  <c r="A296" i="20" a="1"/>
  <c r="A296" i="20" s="1"/>
  <c r="A295" i="20" a="1"/>
  <c r="A295" i="20" s="1"/>
  <c r="A294" i="20" a="1"/>
  <c r="A294" i="20" s="1"/>
  <c r="B294" i="20" s="1"/>
  <c r="A293" i="20" a="1"/>
  <c r="A293" i="20" s="1"/>
  <c r="A292" i="20" a="1"/>
  <c r="A292" i="20" s="1"/>
  <c r="B292" i="20" s="1"/>
  <c r="A291" i="20" a="1"/>
  <c r="A291" i="20" s="1"/>
  <c r="B291" i="20" s="1"/>
  <c r="A290" i="20" a="1"/>
  <c r="A290" i="20" s="1"/>
  <c r="A289" i="20" a="1"/>
  <c r="A289" i="20" s="1"/>
  <c r="A288" i="20" a="1"/>
  <c r="A288" i="20" s="1"/>
  <c r="A287" i="20" a="1"/>
  <c r="A287" i="20" s="1"/>
  <c r="A286" i="20" a="1"/>
  <c r="A286" i="20" s="1"/>
  <c r="A285" i="20" a="1"/>
  <c r="A285" i="20" s="1"/>
  <c r="B285" i="20" s="1"/>
  <c r="A284" i="20" a="1"/>
  <c r="A284" i="20" s="1"/>
  <c r="A283" i="20" a="1"/>
  <c r="A283" i="20" s="1"/>
  <c r="B283" i="20" s="1"/>
  <c r="A282" i="20" a="1"/>
  <c r="A282" i="20" s="1"/>
  <c r="B282" i="20" s="1"/>
  <c r="A281" i="20" a="1"/>
  <c r="A281" i="20" s="1"/>
  <c r="A280" i="20" a="1"/>
  <c r="A280" i="20" s="1"/>
  <c r="B280" i="20" s="1"/>
  <c r="A279" i="20" a="1"/>
  <c r="A279" i="20" s="1"/>
  <c r="A278" i="20" a="1"/>
  <c r="A278" i="20" s="1"/>
  <c r="A277" i="20" a="1"/>
  <c r="A277" i="20" s="1"/>
  <c r="A276" i="20" a="1"/>
  <c r="A276" i="20" s="1"/>
  <c r="A275" i="20" a="1"/>
  <c r="A275" i="20" s="1"/>
  <c r="A274" i="20" a="1"/>
  <c r="A274" i="20" s="1"/>
  <c r="B274" i="20" s="1"/>
  <c r="A273" i="20" a="1"/>
  <c r="A273" i="20" s="1"/>
  <c r="B273" i="20" s="1"/>
  <c r="A272" i="20" a="1"/>
  <c r="A272" i="20" s="1"/>
  <c r="A271" i="20" a="1"/>
  <c r="A271" i="20" s="1"/>
  <c r="B271" i="20" s="1"/>
  <c r="A270" i="20" a="1"/>
  <c r="A270" i="20" s="1"/>
  <c r="A269" i="20" a="1"/>
  <c r="A269" i="20" s="1"/>
  <c r="A268" i="20" a="1"/>
  <c r="A268" i="20" s="1"/>
  <c r="A267" i="20" a="1"/>
  <c r="A267" i="20" s="1"/>
  <c r="B267" i="20" s="1"/>
  <c r="A266" i="20" a="1"/>
  <c r="A266" i="20" s="1"/>
  <c r="A265" i="20" a="1"/>
  <c r="A265" i="20" s="1"/>
  <c r="B265" i="20" s="1"/>
  <c r="A264" i="20" a="1"/>
  <c r="A264" i="20" s="1"/>
  <c r="A263" i="20" a="1"/>
  <c r="A263" i="20" s="1"/>
  <c r="A262" i="20" a="1"/>
  <c r="A262" i="20" s="1"/>
  <c r="B262" i="20" s="1"/>
  <c r="A261" i="20" a="1"/>
  <c r="A261" i="20" s="1"/>
  <c r="A260" i="20" a="1"/>
  <c r="A260" i="20" s="1"/>
  <c r="A259" i="20" a="1"/>
  <c r="A259" i="20" s="1"/>
  <c r="A258" i="20" a="1"/>
  <c r="A258" i="20" s="1"/>
  <c r="B258" i="20" s="1"/>
  <c r="A257" i="20" a="1"/>
  <c r="A257" i="20" s="1"/>
  <c r="A256" i="20" a="1"/>
  <c r="A256" i="20" s="1"/>
  <c r="B256" i="20" s="1"/>
  <c r="A255" i="20" a="1"/>
  <c r="A255" i="20" s="1"/>
  <c r="B255" i="20" s="1"/>
  <c r="A254" i="20" a="1"/>
  <c r="A254" i="20" s="1"/>
  <c r="A253" i="20" a="1"/>
  <c r="A253" i="20" s="1"/>
  <c r="B253" i="20" s="1"/>
  <c r="A252" i="20" a="1"/>
  <c r="A252" i="20" s="1"/>
  <c r="A251" i="20" a="1"/>
  <c r="A251" i="20" s="1"/>
  <c r="A250" i="20" a="1"/>
  <c r="A250" i="20" s="1"/>
  <c r="A249" i="20" a="1"/>
  <c r="A249" i="20" s="1"/>
  <c r="B249" i="20" s="1"/>
  <c r="A248" i="20" a="1"/>
  <c r="A248" i="20" s="1"/>
  <c r="A247" i="20" a="1"/>
  <c r="A247" i="20" s="1"/>
  <c r="A246" i="20" a="1"/>
  <c r="A246" i="20" s="1"/>
  <c r="B246" i="20" s="1"/>
  <c r="A245" i="20" a="1"/>
  <c r="A245" i="20" s="1"/>
  <c r="A244" i="20" a="1"/>
  <c r="A244" i="20" s="1"/>
  <c r="B244" i="20" s="1"/>
  <c r="A243" i="20" a="1"/>
  <c r="A243" i="20" s="1"/>
  <c r="A242" i="20" a="1"/>
  <c r="A242" i="20" s="1"/>
  <c r="A241" i="20" a="1"/>
  <c r="A241" i="20" s="1"/>
  <c r="A240" i="20" a="1"/>
  <c r="A240" i="20" s="1"/>
  <c r="B240" i="20" s="1"/>
  <c r="A239" i="20" a="1"/>
  <c r="A239" i="20" s="1"/>
  <c r="A238" i="20" a="1"/>
  <c r="A238" i="20" s="1"/>
  <c r="B238" i="20" s="1"/>
  <c r="A237" i="20" a="1"/>
  <c r="A237" i="20" s="1"/>
  <c r="B237" i="20" s="1"/>
  <c r="A236" i="20" a="1"/>
  <c r="A236" i="20" s="1"/>
  <c r="A235" i="20" a="1"/>
  <c r="A235" i="20" s="1"/>
  <c r="A234" i="20" a="1"/>
  <c r="A234" i="20" s="1"/>
  <c r="A233" i="20" a="1"/>
  <c r="A233" i="20" s="1"/>
  <c r="A232" i="20" a="1"/>
  <c r="A232" i="20" s="1"/>
  <c r="A231" i="20" a="1"/>
  <c r="A231" i="20" s="1"/>
  <c r="B231" i="20" s="1"/>
  <c r="A230" i="20" a="1"/>
  <c r="A230" i="20" s="1"/>
  <c r="A229" i="20" a="1"/>
  <c r="A229" i="20" s="1"/>
  <c r="B229" i="20" s="1"/>
  <c r="A228" i="20" a="1"/>
  <c r="A228" i="20" s="1"/>
  <c r="B228" i="20" s="1"/>
  <c r="A227" i="20" a="1"/>
  <c r="A227" i="20" s="1"/>
  <c r="A226" i="20" a="1"/>
  <c r="A226" i="20" s="1"/>
  <c r="B226" i="20" s="1"/>
  <c r="A225" i="20" a="1"/>
  <c r="A225" i="20" s="1"/>
  <c r="A224" i="20" a="1"/>
  <c r="A224" i="20" s="1"/>
  <c r="A223" i="20" a="1"/>
  <c r="A223" i="20" s="1"/>
  <c r="A222" i="20" a="1"/>
  <c r="A222" i="20" s="1"/>
  <c r="B222" i="20" s="1"/>
  <c r="A221" i="20" a="1"/>
  <c r="A221" i="20" s="1"/>
  <c r="A220" i="20" a="1"/>
  <c r="A220" i="20" s="1"/>
  <c r="B220" i="20" s="1"/>
  <c r="A219" i="20" a="1"/>
  <c r="A219" i="20" s="1"/>
  <c r="B219" i="20" s="1"/>
  <c r="A218" i="20" a="1"/>
  <c r="A218" i="20" s="1"/>
  <c r="A217" i="20" a="1"/>
  <c r="A217" i="20" s="1"/>
  <c r="B217" i="20" s="1"/>
  <c r="A216" i="20" a="1"/>
  <c r="A216" i="20" s="1"/>
  <c r="A215" i="20" a="1"/>
  <c r="A215" i="20" s="1"/>
  <c r="A214" i="20" a="1"/>
  <c r="A214" i="20" s="1"/>
  <c r="A213" i="20" a="1"/>
  <c r="A213" i="20" s="1"/>
  <c r="B213" i="20" s="1"/>
  <c r="A212" i="20" a="1"/>
  <c r="A212" i="20" s="1"/>
  <c r="A211" i="20" a="1"/>
  <c r="A211" i="20" s="1"/>
  <c r="B211" i="20" s="1"/>
  <c r="A210" i="20" a="1"/>
  <c r="A210" i="20" s="1"/>
  <c r="A209" i="20" a="1"/>
  <c r="A209" i="20" s="1"/>
  <c r="A208" i="20" a="1"/>
  <c r="A208" i="20" s="1"/>
  <c r="A207" i="20" a="1"/>
  <c r="A207" i="20" s="1"/>
  <c r="A206" i="20" a="1"/>
  <c r="A206" i="20" s="1"/>
  <c r="A205" i="20" a="1"/>
  <c r="A205" i="20" s="1"/>
  <c r="A204" i="20" a="1"/>
  <c r="A204" i="20" s="1"/>
  <c r="B204" i="20" s="1"/>
  <c r="A203" i="20" a="1"/>
  <c r="A203" i="20" s="1"/>
  <c r="A202" i="20" a="1"/>
  <c r="A202" i="20" s="1"/>
  <c r="B202" i="20" s="1"/>
  <c r="A201" i="20" a="1"/>
  <c r="A201" i="20" s="1"/>
  <c r="B201" i="20" s="1"/>
  <c r="A200" i="20" a="1"/>
  <c r="A200" i="20" s="1"/>
  <c r="A199" i="20" a="1"/>
  <c r="A199" i="20" s="1"/>
  <c r="B199" i="20" s="1"/>
  <c r="A198" i="20" a="1"/>
  <c r="A198" i="20" s="1"/>
  <c r="A197" i="20" a="1"/>
  <c r="A197" i="20" s="1"/>
  <c r="A196" i="20" a="1"/>
  <c r="A196" i="20" s="1"/>
  <c r="A195" i="20" a="1"/>
  <c r="A195" i="20" s="1"/>
  <c r="B195" i="20" s="1"/>
  <c r="A194" i="20" a="1"/>
  <c r="A194" i="20" s="1"/>
  <c r="A193" i="20" a="1"/>
  <c r="A193" i="20" s="1"/>
  <c r="A192" i="20" a="1"/>
  <c r="A192" i="20" s="1"/>
  <c r="B192" i="20" s="1"/>
  <c r="A191" i="20" a="1"/>
  <c r="A191" i="20" s="1"/>
  <c r="A190" i="20" a="1"/>
  <c r="A190" i="20" s="1"/>
  <c r="B190" i="20" s="1"/>
  <c r="A189" i="20" a="1"/>
  <c r="A189" i="20" s="1"/>
  <c r="A188" i="20" a="1"/>
  <c r="A188" i="20" s="1"/>
  <c r="A187" i="20" a="1"/>
  <c r="A187" i="20" s="1"/>
  <c r="B187" i="20" s="1"/>
  <c r="A186" i="20" a="1"/>
  <c r="A186" i="20" s="1"/>
  <c r="B186" i="20" s="1"/>
  <c r="A185" i="20" a="1"/>
  <c r="A185" i="20" s="1"/>
  <c r="A184" i="20" a="1"/>
  <c r="A184" i="20" s="1"/>
  <c r="B184" i="20" s="1"/>
  <c r="A183" i="20" a="1"/>
  <c r="A183" i="20" s="1"/>
  <c r="B183" i="20" s="1"/>
  <c r="A182" i="20" a="1"/>
  <c r="A182" i="20" s="1"/>
  <c r="A181" i="20" a="1"/>
  <c r="A181" i="20" s="1"/>
  <c r="A180" i="20" a="1"/>
  <c r="A180" i="20" s="1"/>
  <c r="A179" i="20" a="1"/>
  <c r="A179" i="20" s="1"/>
  <c r="A178" i="20" a="1"/>
  <c r="A178" i="20" s="1"/>
  <c r="A177" i="20" a="1"/>
  <c r="A177" i="20" s="1"/>
  <c r="B177" i="20" s="1"/>
  <c r="A176" i="20" a="1"/>
  <c r="A176" i="20" s="1"/>
  <c r="A175" i="20" a="1"/>
  <c r="A175" i="20" s="1"/>
  <c r="B175" i="20" s="1"/>
  <c r="A174" i="20" a="1"/>
  <c r="A174" i="20" s="1"/>
  <c r="B174" i="20" s="1"/>
  <c r="A173" i="20" a="1"/>
  <c r="A173" i="20" s="1"/>
  <c r="A172" i="20" a="1"/>
  <c r="A172" i="20" s="1"/>
  <c r="B172" i="20" s="1"/>
  <c r="A171" i="20" a="1"/>
  <c r="A171" i="20" s="1"/>
  <c r="A170" i="20" a="1"/>
  <c r="A170" i="20" s="1"/>
  <c r="A169" i="20" a="1"/>
  <c r="A169" i="20" s="1"/>
  <c r="B169" i="20" s="1"/>
  <c r="A168" i="20" a="1"/>
  <c r="A168" i="20" s="1"/>
  <c r="A167" i="20" a="1"/>
  <c r="A167" i="20" s="1"/>
  <c r="A166" i="20" a="1"/>
  <c r="A166" i="20" s="1"/>
  <c r="B166" i="20" s="1"/>
  <c r="A165" i="20" a="1"/>
  <c r="A165" i="20" s="1"/>
  <c r="B165" i="20" s="1"/>
  <c r="A164" i="20" a="1"/>
  <c r="A164" i="20" s="1"/>
  <c r="A163" i="20" a="1"/>
  <c r="A163" i="20" s="1"/>
  <c r="B163" i="20" s="1"/>
  <c r="A162" i="20" a="1"/>
  <c r="A162" i="20" s="1"/>
  <c r="A161" i="20" a="1"/>
  <c r="A161" i="20" s="1"/>
  <c r="A160" i="20" a="1"/>
  <c r="A160" i="20" s="1"/>
  <c r="A159" i="20" a="1"/>
  <c r="A159" i="20" s="1"/>
  <c r="B159" i="20" s="1"/>
  <c r="A158" i="20" a="1"/>
  <c r="A158" i="20" s="1"/>
  <c r="A157" i="20" a="1"/>
  <c r="A157" i="20" s="1"/>
  <c r="B157" i="20" s="1"/>
  <c r="A156" i="20" a="1"/>
  <c r="A156" i="20" s="1"/>
  <c r="A155" i="20" a="1"/>
  <c r="A155" i="20" s="1"/>
  <c r="A154" i="20" a="1"/>
  <c r="A154" i="20" s="1"/>
  <c r="B154" i="20" s="1"/>
  <c r="A153" i="20" a="1"/>
  <c r="A153" i="20" s="1"/>
  <c r="B153" i="20" s="1"/>
  <c r="A152" i="20" a="1"/>
  <c r="A152" i="20" s="1"/>
  <c r="A151" i="20" a="1"/>
  <c r="A151" i="20" s="1"/>
  <c r="B151" i="20" s="1"/>
  <c r="A150" i="20" a="1"/>
  <c r="A150" i="20" s="1"/>
  <c r="B150" i="20" s="1"/>
  <c r="A149" i="20" a="1"/>
  <c r="A149" i="20" s="1"/>
  <c r="A148" i="20" a="1"/>
  <c r="A148" i="20" s="1"/>
  <c r="B148" i="20" s="1"/>
  <c r="A147" i="20" a="1"/>
  <c r="A147" i="20" s="1"/>
  <c r="B147" i="20" s="1"/>
  <c r="A146" i="20" a="1"/>
  <c r="A146" i="20" s="1"/>
  <c r="B146" i="20" s="1"/>
  <c r="A145" i="20" a="1"/>
  <c r="A145" i="20" s="1"/>
  <c r="B145" i="20" s="1"/>
  <c r="A144" i="20" a="1"/>
  <c r="A144" i="20" s="1"/>
  <c r="B144" i="20" s="1"/>
  <c r="A143" i="20" a="1"/>
  <c r="A143" i="20" s="1"/>
  <c r="B143" i="20" s="1"/>
  <c r="A142" i="20" a="1"/>
  <c r="A142" i="20" s="1"/>
  <c r="B142" i="20" s="1"/>
  <c r="A141" i="20" a="1"/>
  <c r="A141" i="20" s="1"/>
  <c r="B141" i="20" s="1"/>
  <c r="A140" i="20" a="1"/>
  <c r="A140" i="20" s="1"/>
  <c r="A139" i="20" a="1"/>
  <c r="A139" i="20" s="1"/>
  <c r="B139" i="20" s="1"/>
  <c r="A138" i="20" a="1"/>
  <c r="A138" i="20" s="1"/>
  <c r="B138" i="20" s="1"/>
  <c r="A137" i="20" a="1"/>
  <c r="A137" i="20" s="1"/>
  <c r="B137" i="20" s="1"/>
  <c r="A136" i="20" a="1"/>
  <c r="A136" i="20" s="1"/>
  <c r="B136" i="20" s="1"/>
  <c r="A135" i="20" a="1"/>
  <c r="A135" i="20" s="1"/>
  <c r="B135" i="20" s="1"/>
  <c r="A134" i="20" a="1"/>
  <c r="A134" i="20" s="1"/>
  <c r="B134" i="20" s="1"/>
  <c r="A133" i="20" a="1"/>
  <c r="A133" i="20" s="1"/>
  <c r="B133" i="20" s="1"/>
  <c r="A132" i="20" a="1"/>
  <c r="A132" i="20" s="1"/>
  <c r="B132" i="20" s="1"/>
  <c r="A131" i="20" a="1"/>
  <c r="A131" i="20" s="1"/>
  <c r="B131" i="20" s="1"/>
  <c r="A130" i="20" a="1"/>
  <c r="A130" i="20" s="1"/>
  <c r="B130" i="20" s="1"/>
  <c r="A129" i="20" a="1"/>
  <c r="A129" i="20" s="1"/>
  <c r="A128" i="20" a="1"/>
  <c r="A128" i="20" s="1"/>
  <c r="B128" i="20" s="1"/>
  <c r="A127" i="20" a="1"/>
  <c r="A127" i="20" s="1"/>
  <c r="B127" i="20" s="1"/>
  <c r="A126" i="20" a="1"/>
  <c r="A126" i="20" s="1"/>
  <c r="B126" i="20" s="1"/>
  <c r="A125" i="20" a="1"/>
  <c r="A125" i="20" s="1"/>
  <c r="B125" i="20" s="1"/>
  <c r="A124" i="20" a="1"/>
  <c r="A124" i="20" s="1"/>
  <c r="B124" i="20" s="1"/>
  <c r="A123" i="20" a="1"/>
  <c r="A123" i="20" s="1"/>
  <c r="B123" i="20" s="1"/>
  <c r="A122" i="20" a="1"/>
  <c r="A122" i="20" s="1"/>
  <c r="B122" i="20" s="1"/>
  <c r="A121" i="20" a="1"/>
  <c r="A121" i="20" s="1"/>
  <c r="B121" i="20" s="1"/>
  <c r="A120" i="20" a="1"/>
  <c r="A120" i="20" s="1"/>
  <c r="B120" i="20" s="1"/>
  <c r="A119" i="20" a="1"/>
  <c r="A119" i="20" s="1"/>
  <c r="B119" i="20" s="1"/>
  <c r="A118" i="20" a="1"/>
  <c r="A118" i="20" s="1"/>
  <c r="B118" i="20" s="1"/>
  <c r="A117" i="20" a="1"/>
  <c r="A117" i="20" s="1"/>
  <c r="B117" i="20" s="1"/>
  <c r="A116" i="20" a="1"/>
  <c r="A116" i="20" s="1"/>
  <c r="B116" i="20" s="1"/>
  <c r="A115" i="20" a="1"/>
  <c r="A115" i="20" s="1"/>
  <c r="B115" i="20" s="1"/>
  <c r="A114" i="20" a="1"/>
  <c r="A114" i="20" s="1"/>
  <c r="B114" i="20" s="1"/>
  <c r="A113" i="20" a="1"/>
  <c r="A113" i="20" s="1"/>
  <c r="B113" i="20" s="1"/>
  <c r="A112" i="20" a="1"/>
  <c r="A112" i="20" s="1"/>
  <c r="B112" i="20" s="1"/>
  <c r="A111" i="20" a="1"/>
  <c r="A111" i="20" s="1"/>
  <c r="B111" i="20" s="1"/>
  <c r="A110" i="20" a="1"/>
  <c r="A110" i="20" s="1"/>
  <c r="B110" i="20" s="1"/>
  <c r="A109" i="20" a="1"/>
  <c r="A109" i="20" s="1"/>
  <c r="B109" i="20" s="1"/>
  <c r="A108" i="20" a="1"/>
  <c r="A108" i="20" s="1"/>
  <c r="B108" i="20" s="1"/>
  <c r="A107" i="20" a="1"/>
  <c r="A107" i="20" s="1"/>
  <c r="B107" i="20" s="1"/>
  <c r="A106" i="20" a="1"/>
  <c r="A106" i="20" s="1"/>
  <c r="B106" i="20" s="1"/>
  <c r="A105" i="20" a="1"/>
  <c r="A105" i="20" s="1"/>
  <c r="B105" i="20" s="1"/>
  <c r="A104" i="20" a="1"/>
  <c r="A104" i="20" s="1"/>
  <c r="B104" i="20" s="1"/>
  <c r="A103" i="20" a="1"/>
  <c r="A103" i="20" s="1"/>
  <c r="B103" i="20" s="1"/>
  <c r="A102" i="20" a="1"/>
  <c r="A102" i="20" s="1"/>
  <c r="B102" i="20" s="1"/>
  <c r="A101" i="20" a="1"/>
  <c r="A101" i="20" s="1"/>
  <c r="B101" i="20" s="1"/>
  <c r="A100" i="20" a="1"/>
  <c r="A100" i="20" s="1"/>
  <c r="B100" i="20" s="1"/>
  <c r="A99" i="20" a="1"/>
  <c r="A99" i="20" s="1"/>
  <c r="B99" i="20" s="1"/>
  <c r="A98" i="20" a="1"/>
  <c r="A98" i="20" s="1"/>
  <c r="B98" i="20" s="1"/>
  <c r="A97" i="20" a="1"/>
  <c r="A97" i="20" s="1"/>
  <c r="B97" i="20" s="1"/>
  <c r="A96" i="20" a="1"/>
  <c r="A96" i="20" s="1"/>
  <c r="B96" i="20" s="1"/>
  <c r="A95" i="20" a="1"/>
  <c r="A95" i="20" s="1"/>
  <c r="B95" i="20" s="1"/>
  <c r="A94" i="20" a="1"/>
  <c r="A94" i="20" s="1"/>
  <c r="B94" i="20" s="1"/>
  <c r="A93" i="20" a="1"/>
  <c r="A93" i="20" s="1"/>
  <c r="B93" i="20" s="1"/>
  <c r="A92" i="20" a="1"/>
  <c r="A92" i="20" s="1"/>
  <c r="B92" i="20" s="1"/>
  <c r="A91" i="20" a="1"/>
  <c r="A91" i="20" s="1"/>
  <c r="B91" i="20" s="1"/>
  <c r="A90" i="20" a="1"/>
  <c r="A90" i="20" s="1"/>
  <c r="B90" i="20" s="1"/>
  <c r="A89" i="20" a="1"/>
  <c r="A89" i="20" s="1"/>
  <c r="B89" i="20" s="1"/>
  <c r="A88" i="20" a="1"/>
  <c r="A88" i="20" s="1"/>
  <c r="B88" i="20" s="1"/>
  <c r="A87" i="20" a="1"/>
  <c r="A87" i="20" s="1"/>
  <c r="B87" i="20" s="1"/>
  <c r="A86" i="20" a="1"/>
  <c r="A86" i="20" s="1"/>
  <c r="B86" i="20" s="1"/>
  <c r="A85" i="20" a="1"/>
  <c r="A85" i="20" s="1"/>
  <c r="B85" i="20" s="1"/>
  <c r="A84" i="20" a="1"/>
  <c r="A84" i="20" s="1"/>
  <c r="B84" i="20" s="1"/>
  <c r="A83" i="20" a="1"/>
  <c r="A83" i="20" s="1"/>
  <c r="B83" i="20" s="1"/>
  <c r="A82" i="20" a="1"/>
  <c r="A82" i="20" s="1"/>
  <c r="B82" i="20" s="1"/>
  <c r="A81" i="20" a="1"/>
  <c r="A81" i="20" s="1"/>
  <c r="B81" i="20" s="1"/>
  <c r="A80" i="20" a="1"/>
  <c r="A80" i="20" s="1"/>
  <c r="B80" i="20" s="1"/>
  <c r="A79" i="20" a="1"/>
  <c r="A79" i="20" s="1"/>
  <c r="B79" i="20" s="1"/>
  <c r="A78" i="20" a="1"/>
  <c r="A78" i="20" s="1"/>
  <c r="B78" i="20" s="1"/>
  <c r="A77" i="20" a="1"/>
  <c r="A77" i="20" s="1"/>
  <c r="B77" i="20" s="1"/>
  <c r="A76" i="20" a="1"/>
  <c r="A76" i="20" s="1"/>
  <c r="B76" i="20" s="1"/>
  <c r="A75" i="20" a="1"/>
  <c r="A75" i="20" s="1"/>
  <c r="B75" i="20" s="1"/>
  <c r="A74" i="20" a="1"/>
  <c r="A74" i="20" s="1"/>
  <c r="B74" i="20" s="1"/>
  <c r="A73" i="20" a="1"/>
  <c r="A73" i="20" s="1"/>
  <c r="B73" i="20" s="1"/>
  <c r="A72" i="20" a="1"/>
  <c r="A72" i="20" s="1"/>
  <c r="B72" i="20" s="1"/>
  <c r="A71" i="20" a="1"/>
  <c r="A71" i="20" s="1"/>
  <c r="B71" i="20" s="1"/>
  <c r="A70" i="20" a="1"/>
  <c r="A70" i="20" s="1"/>
  <c r="B70" i="20" s="1"/>
  <c r="A69" i="20" a="1"/>
  <c r="A69" i="20" s="1"/>
  <c r="B69" i="20" s="1"/>
  <c r="A68" i="20" a="1"/>
  <c r="A68" i="20" s="1"/>
  <c r="B68" i="20" s="1"/>
  <c r="A67" i="20" a="1"/>
  <c r="A67" i="20" s="1"/>
  <c r="B67" i="20" s="1"/>
  <c r="A66" i="20" a="1"/>
  <c r="A66" i="20" s="1"/>
  <c r="B66" i="20" s="1"/>
  <c r="A65" i="20" a="1"/>
  <c r="A65" i="20" s="1"/>
  <c r="B65" i="20" s="1"/>
  <c r="A64" i="20" a="1"/>
  <c r="A64" i="20" s="1"/>
  <c r="B64" i="20" s="1"/>
  <c r="A63" i="20" a="1"/>
  <c r="A63" i="20" s="1"/>
  <c r="B63" i="20" s="1"/>
  <c r="A62" i="20" a="1"/>
  <c r="A62" i="20" s="1"/>
  <c r="B62" i="20" s="1"/>
  <c r="A61" i="20" a="1"/>
  <c r="A61" i="20" s="1"/>
  <c r="B61" i="20" s="1"/>
  <c r="A60" i="20" a="1"/>
  <c r="A60" i="20" s="1"/>
  <c r="B60" i="20" s="1"/>
  <c r="A59" i="20" a="1"/>
  <c r="A59" i="20" s="1"/>
  <c r="B59" i="20" s="1"/>
  <c r="A58" i="20" a="1"/>
  <c r="A58" i="20" s="1"/>
  <c r="B58" i="20" s="1"/>
  <c r="A57" i="20" a="1"/>
  <c r="A57" i="20" s="1"/>
  <c r="B57" i="20" s="1"/>
  <c r="A56" i="20" a="1"/>
  <c r="A56" i="20" s="1"/>
  <c r="B56" i="20" s="1"/>
  <c r="A55" i="20" a="1"/>
  <c r="A55" i="20" s="1"/>
  <c r="B55" i="20" s="1"/>
  <c r="A54" i="20" a="1"/>
  <c r="A54" i="20" s="1"/>
  <c r="B54" i="20" s="1"/>
  <c r="A53" i="20" a="1"/>
  <c r="A53" i="20" s="1"/>
  <c r="B53" i="20" s="1"/>
  <c r="A52" i="20" a="1"/>
  <c r="A52" i="20" s="1"/>
  <c r="B52" i="20" s="1"/>
  <c r="A51" i="20" a="1"/>
  <c r="A51" i="20" s="1"/>
  <c r="B51" i="20" s="1"/>
  <c r="A50" i="20" a="1"/>
  <c r="A50" i="20" s="1"/>
  <c r="B50" i="20" s="1"/>
  <c r="A49" i="20" a="1"/>
  <c r="A49" i="20" s="1"/>
  <c r="B49" i="20" s="1"/>
  <c r="A48" i="20" a="1"/>
  <c r="A48" i="20" s="1"/>
  <c r="B48" i="20" s="1"/>
  <c r="A47" i="20" a="1"/>
  <c r="A47" i="20" s="1"/>
  <c r="B47" i="20" s="1"/>
  <c r="A46" i="20" a="1"/>
  <c r="A46" i="20" s="1"/>
  <c r="B46" i="20" s="1"/>
  <c r="A45" i="20" a="1"/>
  <c r="A45" i="20" s="1"/>
  <c r="B45" i="20" s="1"/>
  <c r="A44" i="20" a="1"/>
  <c r="A44" i="20" s="1"/>
  <c r="B44" i="20" s="1"/>
  <c r="A43" i="20" a="1"/>
  <c r="A43" i="20" s="1"/>
  <c r="B43" i="20" s="1"/>
  <c r="A42" i="20" a="1"/>
  <c r="A42" i="20" s="1"/>
  <c r="B42" i="20" s="1"/>
  <c r="A41" i="20" a="1"/>
  <c r="A41" i="20" s="1"/>
  <c r="B41" i="20" s="1"/>
  <c r="A40" i="20" a="1"/>
  <c r="A40" i="20" s="1"/>
  <c r="B40" i="20" s="1"/>
  <c r="A39" i="20" a="1"/>
  <c r="A39" i="20" s="1"/>
  <c r="B39" i="20" s="1"/>
  <c r="A38" i="20" a="1"/>
  <c r="A38" i="20" s="1"/>
  <c r="B38" i="20" s="1"/>
  <c r="A37" i="20" a="1"/>
  <c r="A37" i="20" s="1"/>
  <c r="B37" i="20" s="1"/>
  <c r="A36" i="20" a="1"/>
  <c r="A36" i="20" s="1"/>
  <c r="B36" i="20" s="1"/>
  <c r="A35" i="20" a="1"/>
  <c r="A35" i="20" s="1"/>
  <c r="B35" i="20" s="1"/>
  <c r="A34" i="20" a="1"/>
  <c r="A34" i="20" s="1"/>
  <c r="B34" i="20" s="1"/>
  <c r="A33" i="20" a="1"/>
  <c r="A33" i="20" s="1"/>
  <c r="B33" i="20" s="1"/>
  <c r="A32" i="20" a="1"/>
  <c r="A32" i="20" s="1"/>
  <c r="B32" i="20" s="1"/>
  <c r="A31" i="20" a="1"/>
  <c r="A31" i="20" s="1"/>
  <c r="B31" i="20" s="1"/>
  <c r="A30" i="20" a="1"/>
  <c r="A30" i="20" s="1"/>
  <c r="B30" i="20" s="1"/>
  <c r="A29" i="20" a="1"/>
  <c r="A29" i="20" s="1"/>
  <c r="B29" i="20" s="1"/>
  <c r="A28" i="20" a="1"/>
  <c r="A28" i="20" s="1"/>
  <c r="B28" i="20" s="1"/>
  <c r="A27" i="20" a="1"/>
  <c r="A27" i="20" s="1"/>
  <c r="B27" i="20" s="1"/>
  <c r="A26" i="20" a="1"/>
  <c r="A26" i="20" s="1"/>
  <c r="B26" i="20" s="1"/>
  <c r="A25" i="20" a="1"/>
  <c r="A25" i="20" s="1"/>
  <c r="B25" i="20" s="1"/>
  <c r="A24" i="20" a="1"/>
  <c r="A24" i="20" s="1"/>
  <c r="B24" i="20" s="1"/>
  <c r="A23" i="20" a="1"/>
  <c r="A23" i="20" s="1"/>
  <c r="B23" i="20" s="1"/>
  <c r="A22" i="20" a="1"/>
  <c r="A22" i="20" s="1"/>
  <c r="B22" i="20" s="1"/>
  <c r="A21" i="20" a="1"/>
  <c r="A21" i="20" s="1"/>
  <c r="B21" i="20" s="1"/>
  <c r="A20" i="20" a="1"/>
  <c r="A20" i="20" s="1"/>
  <c r="B20" i="20" s="1"/>
  <c r="A19" i="20" a="1"/>
  <c r="A19" i="20" s="1"/>
  <c r="B19" i="20" s="1"/>
  <c r="A18" i="20" a="1"/>
  <c r="A18" i="20" s="1"/>
  <c r="B18" i="20" s="1"/>
  <c r="A17" i="20" a="1"/>
  <c r="A17" i="20" s="1"/>
  <c r="B17" i="20" s="1"/>
  <c r="A16" i="20" a="1"/>
  <c r="A16" i="20" s="1"/>
  <c r="B16" i="20" s="1"/>
  <c r="A15" i="20" a="1"/>
  <c r="A15" i="20" s="1"/>
  <c r="B15" i="20" s="1"/>
  <c r="A14" i="20" a="1"/>
  <c r="A14" i="20" s="1"/>
  <c r="B14" i="20" s="1"/>
  <c r="A13" i="20" a="1"/>
  <c r="A13" i="20" s="1"/>
  <c r="B13" i="20" s="1"/>
  <c r="A12" i="20" a="1"/>
  <c r="A12" i="20" s="1"/>
  <c r="B12" i="20" s="1"/>
  <c r="A11" i="20" a="1"/>
  <c r="A11" i="20" s="1"/>
  <c r="B11" i="20" s="1"/>
  <c r="A10" i="20" a="1"/>
  <c r="A10" i="20" s="1"/>
  <c r="B10" i="20" s="1"/>
  <c r="A9" i="20" a="1"/>
  <c r="A9" i="20" s="1"/>
  <c r="B9" i="20" s="1"/>
  <c r="A8" i="20" a="1"/>
  <c r="A8" i="20" s="1"/>
  <c r="B8" i="20" s="1"/>
  <c r="A7" i="20" a="1"/>
  <c r="A7" i="20" s="1"/>
  <c r="B7" i="20" s="1"/>
  <c r="A6" i="20" a="1"/>
  <c r="A6" i="20" s="1"/>
  <c r="B6" i="20" s="1"/>
  <c r="A5" i="20" a="1"/>
  <c r="A5" i="20" s="1"/>
  <c r="B5" i="20" s="1"/>
  <c r="A4" i="20" a="1"/>
  <c r="A4" i="20" s="1"/>
  <c r="B4" i="20" s="1"/>
  <c r="A3" i="20" a="1"/>
  <c r="A3" i="20" s="1"/>
  <c r="B3" i="20" s="1"/>
  <c r="B361" i="20"/>
  <c r="B362" i="20"/>
  <c r="B363" i="20"/>
  <c r="B364" i="20"/>
  <c r="B365" i="20"/>
  <c r="C361" i="20"/>
  <c r="C362" i="20"/>
  <c r="C363" i="20"/>
  <c r="C364" i="20"/>
  <c r="C365" i="20"/>
  <c r="D361" i="20"/>
  <c r="D362" i="20"/>
  <c r="D363" i="20"/>
  <c r="D364" i="20"/>
  <c r="D365" i="20"/>
  <c r="F589" i="52"/>
  <c r="G589" i="52"/>
  <c r="F590" i="52"/>
  <c r="G590" i="52"/>
  <c r="F591" i="52"/>
  <c r="G591" i="52"/>
  <c r="F592" i="52"/>
  <c r="G592" i="52"/>
  <c r="F593" i="52"/>
  <c r="G593" i="52"/>
  <c r="F594" i="52"/>
  <c r="G594" i="52"/>
  <c r="F595" i="52"/>
  <c r="G595" i="52"/>
  <c r="F596" i="52"/>
  <c r="G596" i="52"/>
  <c r="F597" i="52"/>
  <c r="G597" i="52"/>
  <c r="F598" i="52"/>
  <c r="G598" i="52"/>
  <c r="F599" i="52"/>
  <c r="G599" i="52"/>
  <c r="G2006" i="46"/>
  <c r="G2013" i="46"/>
  <c r="G2028" i="46"/>
  <c r="G2037" i="46"/>
  <c r="G2044" i="46"/>
  <c r="G2045" i="46"/>
  <c r="G147" i="53"/>
  <c r="G148" i="53"/>
  <c r="G149" i="53"/>
  <c r="G150" i="53"/>
  <c r="G151" i="53"/>
  <c r="G152" i="53"/>
  <c r="G153" i="53"/>
  <c r="G154" i="53"/>
  <c r="G155" i="53"/>
  <c r="G156" i="53"/>
  <c r="G157" i="53"/>
  <c r="G158" i="53"/>
  <c r="G159" i="53"/>
  <c r="G160" i="53"/>
  <c r="G161" i="53"/>
  <c r="G162" i="53"/>
  <c r="G163" i="53"/>
  <c r="G164" i="53"/>
  <c r="G165" i="53"/>
  <c r="G166" i="53"/>
  <c r="G167" i="53"/>
  <c r="G168" i="53"/>
  <c r="G169" i="53"/>
  <c r="G170" i="53"/>
  <c r="G171" i="53"/>
  <c r="G172" i="53"/>
  <c r="G173" i="53"/>
  <c r="G174" i="53"/>
  <c r="G175" i="53"/>
  <c r="G176" i="53"/>
  <c r="G177" i="53"/>
  <c r="G178" i="53"/>
  <c r="G179" i="53"/>
  <c r="G180" i="53"/>
  <c r="G181" i="53"/>
  <c r="G182" i="53"/>
  <c r="G183" i="53"/>
  <c r="G184" i="53"/>
  <c r="G185" i="53"/>
  <c r="G186" i="53"/>
  <c r="G187" i="53"/>
  <c r="G188" i="53"/>
  <c r="F147" i="53"/>
  <c r="F148" i="53"/>
  <c r="F149" i="53"/>
  <c r="F150" i="53"/>
  <c r="F151" i="53"/>
  <c r="F152" i="53"/>
  <c r="F153" i="53"/>
  <c r="F154" i="53"/>
  <c r="F155" i="53"/>
  <c r="F156" i="53"/>
  <c r="F157" i="53"/>
  <c r="F158" i="53"/>
  <c r="F159" i="53"/>
  <c r="F160" i="53"/>
  <c r="F161" i="53"/>
  <c r="F162" i="53"/>
  <c r="F163" i="53"/>
  <c r="F164" i="53"/>
  <c r="F165" i="53"/>
  <c r="F166" i="53"/>
  <c r="F167" i="53"/>
  <c r="F168" i="53"/>
  <c r="F169" i="53"/>
  <c r="F170" i="53"/>
  <c r="F171" i="53"/>
  <c r="F172" i="53"/>
  <c r="F173" i="53"/>
  <c r="F174" i="53"/>
  <c r="F175" i="53"/>
  <c r="F176" i="53"/>
  <c r="F177" i="53"/>
  <c r="F178" i="53"/>
  <c r="F179" i="53"/>
  <c r="F180" i="53"/>
  <c r="F181" i="53"/>
  <c r="F182" i="53"/>
  <c r="F183" i="53"/>
  <c r="F184" i="53"/>
  <c r="F185" i="53"/>
  <c r="F186" i="53"/>
  <c r="F187" i="53"/>
  <c r="F188" i="53"/>
  <c r="G1989" i="46"/>
  <c r="G1996" i="46"/>
  <c r="F5" i="29"/>
  <c r="I5" i="29"/>
  <c r="F4" i="29"/>
  <c r="F6" i="29"/>
  <c r="I6" i="29"/>
  <c r="I4" i="29"/>
  <c r="G130" i="53"/>
  <c r="G3" i="53"/>
  <c r="G4" i="53"/>
  <c r="G5" i="53"/>
  <c r="G6" i="53"/>
  <c r="G7" i="53"/>
  <c r="G8" i="53"/>
  <c r="G9" i="53"/>
  <c r="G10" i="53"/>
  <c r="G11" i="53"/>
  <c r="G12" i="53"/>
  <c r="G13" i="53"/>
  <c r="G14" i="53"/>
  <c r="G15" i="53"/>
  <c r="G16" i="53"/>
  <c r="G17" i="53"/>
  <c r="G18" i="53"/>
  <c r="G19" i="53"/>
  <c r="G20" i="53"/>
  <c r="G21" i="53"/>
  <c r="G22" i="53"/>
  <c r="G23" i="53"/>
  <c r="G24" i="53"/>
  <c r="G25" i="53"/>
  <c r="G26" i="53"/>
  <c r="G27" i="53"/>
  <c r="G28" i="53"/>
  <c r="G29" i="53"/>
  <c r="G30" i="53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44" i="53"/>
  <c r="G45" i="53"/>
  <c r="G46" i="53"/>
  <c r="G47" i="53"/>
  <c r="G48" i="53"/>
  <c r="G49" i="53"/>
  <c r="G50" i="53"/>
  <c r="G51" i="53"/>
  <c r="G52" i="53"/>
  <c r="G53" i="53"/>
  <c r="G54" i="53"/>
  <c r="G55" i="53"/>
  <c r="G56" i="53"/>
  <c r="G57" i="53"/>
  <c r="G58" i="53"/>
  <c r="G59" i="53"/>
  <c r="G60" i="53"/>
  <c r="G61" i="53"/>
  <c r="G62" i="53"/>
  <c r="G63" i="53"/>
  <c r="G64" i="53"/>
  <c r="G65" i="53"/>
  <c r="G66" i="53"/>
  <c r="G67" i="53"/>
  <c r="G68" i="53"/>
  <c r="G69" i="53"/>
  <c r="G70" i="53"/>
  <c r="G71" i="53"/>
  <c r="G72" i="53"/>
  <c r="G73" i="53"/>
  <c r="G74" i="53"/>
  <c r="G75" i="53"/>
  <c r="G76" i="53"/>
  <c r="G77" i="53"/>
  <c r="G78" i="53"/>
  <c r="G79" i="53"/>
  <c r="G80" i="53"/>
  <c r="G81" i="53"/>
  <c r="G82" i="53"/>
  <c r="G83" i="53"/>
  <c r="G84" i="53"/>
  <c r="G85" i="53"/>
  <c r="G86" i="53"/>
  <c r="G87" i="53"/>
  <c r="G88" i="53"/>
  <c r="G89" i="53"/>
  <c r="G90" i="53"/>
  <c r="G91" i="53"/>
  <c r="G92" i="53"/>
  <c r="G93" i="53"/>
  <c r="G94" i="53"/>
  <c r="G95" i="53"/>
  <c r="G96" i="53"/>
  <c r="G97" i="53"/>
  <c r="G98" i="53"/>
  <c r="G99" i="53"/>
  <c r="G100" i="53"/>
  <c r="G101" i="53"/>
  <c r="G102" i="53"/>
  <c r="G103" i="53"/>
  <c r="G104" i="53"/>
  <c r="G105" i="53"/>
  <c r="G106" i="53"/>
  <c r="G107" i="53"/>
  <c r="G108" i="53"/>
  <c r="G109" i="53"/>
  <c r="G110" i="53"/>
  <c r="G111" i="53"/>
  <c r="G112" i="53"/>
  <c r="G113" i="53"/>
  <c r="G114" i="53"/>
  <c r="G115" i="53"/>
  <c r="G116" i="53"/>
  <c r="G117" i="53"/>
  <c r="G118" i="53"/>
  <c r="G119" i="53"/>
  <c r="G120" i="53"/>
  <c r="G121" i="53"/>
  <c r="G122" i="53"/>
  <c r="G123" i="53"/>
  <c r="G124" i="53"/>
  <c r="G125" i="53"/>
  <c r="G126" i="53"/>
  <c r="G127" i="53"/>
  <c r="G128" i="53"/>
  <c r="G129" i="53"/>
  <c r="G131" i="53"/>
  <c r="G132" i="53"/>
  <c r="G133" i="53"/>
  <c r="G134" i="53"/>
  <c r="G135" i="53"/>
  <c r="G136" i="53"/>
  <c r="G137" i="53"/>
  <c r="G138" i="53"/>
  <c r="G139" i="53"/>
  <c r="G140" i="53"/>
  <c r="G141" i="53"/>
  <c r="G142" i="53"/>
  <c r="G143" i="53"/>
  <c r="G144" i="53"/>
  <c r="G145" i="53"/>
  <c r="G146" i="53"/>
  <c r="G2" i="53"/>
  <c r="F3" i="53"/>
  <c r="F4" i="53"/>
  <c r="F5" i="53"/>
  <c r="F6" i="53"/>
  <c r="F7" i="53"/>
  <c r="F8" i="53"/>
  <c r="F9" i="53"/>
  <c r="F10" i="53"/>
  <c r="F11" i="53"/>
  <c r="F12" i="53"/>
  <c r="F13" i="53"/>
  <c r="F14" i="53"/>
  <c r="F15" i="53"/>
  <c r="F16" i="53"/>
  <c r="F17" i="53"/>
  <c r="F18" i="53"/>
  <c r="F19" i="53"/>
  <c r="F20" i="53"/>
  <c r="F21" i="53"/>
  <c r="F22" i="53"/>
  <c r="F23" i="53"/>
  <c r="F24" i="53"/>
  <c r="F25" i="53"/>
  <c r="F26" i="53"/>
  <c r="F27" i="53"/>
  <c r="F28" i="53"/>
  <c r="F29" i="53"/>
  <c r="F30" i="53"/>
  <c r="F31" i="53"/>
  <c r="F32" i="53"/>
  <c r="F33" i="53"/>
  <c r="F34" i="53"/>
  <c r="F35" i="53"/>
  <c r="F36" i="53"/>
  <c r="F37" i="53"/>
  <c r="F38" i="53"/>
  <c r="F39" i="53"/>
  <c r="F40" i="53"/>
  <c r="F41" i="53"/>
  <c r="F42" i="53"/>
  <c r="F43" i="53"/>
  <c r="F44" i="53"/>
  <c r="F45" i="53"/>
  <c r="F46" i="53"/>
  <c r="F47" i="53"/>
  <c r="F48" i="53"/>
  <c r="F49" i="53"/>
  <c r="F50" i="53"/>
  <c r="F51" i="53"/>
  <c r="F52" i="53"/>
  <c r="F53" i="53"/>
  <c r="F54" i="53"/>
  <c r="F55" i="53"/>
  <c r="F56" i="53"/>
  <c r="F57" i="53"/>
  <c r="F58" i="53"/>
  <c r="F59" i="53"/>
  <c r="F60" i="53"/>
  <c r="F61" i="53"/>
  <c r="F62" i="53"/>
  <c r="F63" i="53"/>
  <c r="F64" i="53"/>
  <c r="F65" i="53"/>
  <c r="F66" i="53"/>
  <c r="F67" i="53"/>
  <c r="F68" i="53"/>
  <c r="F69" i="53"/>
  <c r="F70" i="53"/>
  <c r="F71" i="53"/>
  <c r="F72" i="53"/>
  <c r="F73" i="53"/>
  <c r="F74" i="53"/>
  <c r="F75" i="53"/>
  <c r="F76" i="53"/>
  <c r="F77" i="53"/>
  <c r="F78" i="53"/>
  <c r="F79" i="53"/>
  <c r="F80" i="53"/>
  <c r="F81" i="53"/>
  <c r="F82" i="53"/>
  <c r="F83" i="53"/>
  <c r="F84" i="53"/>
  <c r="F85" i="53"/>
  <c r="F86" i="53"/>
  <c r="F87" i="53"/>
  <c r="F88" i="53"/>
  <c r="F89" i="53"/>
  <c r="F90" i="53"/>
  <c r="F91" i="53"/>
  <c r="F92" i="53"/>
  <c r="F93" i="53"/>
  <c r="F94" i="53"/>
  <c r="F95" i="53"/>
  <c r="F96" i="53"/>
  <c r="F97" i="53"/>
  <c r="F98" i="53"/>
  <c r="F99" i="53"/>
  <c r="F100" i="53"/>
  <c r="F101" i="53"/>
  <c r="F102" i="53"/>
  <c r="F103" i="53"/>
  <c r="F104" i="53"/>
  <c r="F105" i="53"/>
  <c r="F106" i="53"/>
  <c r="F107" i="53"/>
  <c r="F108" i="53"/>
  <c r="F109" i="53"/>
  <c r="F110" i="53"/>
  <c r="F111" i="53"/>
  <c r="F112" i="53"/>
  <c r="F113" i="53"/>
  <c r="F114" i="53"/>
  <c r="F115" i="53"/>
  <c r="F116" i="53"/>
  <c r="F117" i="53"/>
  <c r="F118" i="53"/>
  <c r="F119" i="53"/>
  <c r="F120" i="53"/>
  <c r="F121" i="53"/>
  <c r="F122" i="53"/>
  <c r="F123" i="53"/>
  <c r="F124" i="53"/>
  <c r="F125" i="53"/>
  <c r="F126" i="53"/>
  <c r="F127" i="53"/>
  <c r="F128" i="53"/>
  <c r="F129" i="53"/>
  <c r="F130" i="53"/>
  <c r="F131" i="53"/>
  <c r="F132" i="53"/>
  <c r="F133" i="53"/>
  <c r="F134" i="53"/>
  <c r="F135" i="53"/>
  <c r="F136" i="53"/>
  <c r="F137" i="53"/>
  <c r="F138" i="53"/>
  <c r="F139" i="53"/>
  <c r="F140" i="53"/>
  <c r="F141" i="53"/>
  <c r="F142" i="53"/>
  <c r="F143" i="53"/>
  <c r="F144" i="53"/>
  <c r="F145" i="53"/>
  <c r="F146" i="53"/>
  <c r="F2" i="53"/>
  <c r="G1949" i="46"/>
  <c r="G1956" i="46"/>
  <c r="G1957" i="46"/>
  <c r="G1964" i="46"/>
  <c r="G1972" i="46"/>
  <c r="G1973" i="46"/>
  <c r="G1980" i="46"/>
  <c r="G1988" i="46"/>
  <c r="C14" i="20"/>
  <c r="D14" i="20"/>
  <c r="C21" i="20"/>
  <c r="D21" i="20"/>
  <c r="C35" i="20"/>
  <c r="D35" i="20"/>
  <c r="C41" i="20"/>
  <c r="D41" i="20"/>
  <c r="C47" i="20"/>
  <c r="D47" i="20"/>
  <c r="C54" i="20"/>
  <c r="D54" i="20"/>
  <c r="C64" i="20"/>
  <c r="D64" i="20"/>
  <c r="C75" i="20"/>
  <c r="D75" i="20"/>
  <c r="C78" i="20"/>
  <c r="D78" i="20"/>
  <c r="C81" i="20"/>
  <c r="D81" i="20"/>
  <c r="C83" i="20"/>
  <c r="D83" i="20"/>
  <c r="C87" i="20"/>
  <c r="D87" i="20"/>
  <c r="C94" i="20"/>
  <c r="D94" i="20"/>
  <c r="C96" i="20"/>
  <c r="D96" i="20"/>
  <c r="C99" i="20"/>
  <c r="D99" i="20"/>
  <c r="C103" i="20"/>
  <c r="D103" i="20"/>
  <c r="C105" i="20"/>
  <c r="D105" i="20"/>
  <c r="C107" i="20"/>
  <c r="D107" i="20"/>
  <c r="C115" i="20"/>
  <c r="D115" i="20"/>
  <c r="C121" i="20"/>
  <c r="D121" i="20"/>
  <c r="C133" i="20"/>
  <c r="D133" i="20"/>
  <c r="C137" i="20"/>
  <c r="D137" i="20"/>
  <c r="C139" i="20"/>
  <c r="D139" i="20"/>
  <c r="B140" i="20"/>
  <c r="C140" i="20"/>
  <c r="D140" i="20"/>
  <c r="C147" i="20"/>
  <c r="D147" i="20"/>
  <c r="C148" i="20"/>
  <c r="D148" i="20"/>
  <c r="C151" i="20"/>
  <c r="D151" i="20"/>
  <c r="B155" i="20"/>
  <c r="C155" i="20"/>
  <c r="D155" i="20"/>
  <c r="C163" i="20"/>
  <c r="D163" i="20"/>
  <c r="B171" i="20"/>
  <c r="C171" i="20"/>
  <c r="D171" i="20"/>
  <c r="C175" i="20"/>
  <c r="D175" i="20"/>
  <c r="B176" i="20"/>
  <c r="C176" i="20"/>
  <c r="D176" i="20"/>
  <c r="C183" i="20"/>
  <c r="D183" i="20"/>
  <c r="C184" i="20"/>
  <c r="D184" i="20"/>
  <c r="C186" i="20"/>
  <c r="D186" i="20"/>
  <c r="B188" i="20"/>
  <c r="C188" i="20"/>
  <c r="D188" i="20"/>
  <c r="B189" i="20"/>
  <c r="C189" i="20"/>
  <c r="D189" i="20"/>
  <c r="C190" i="20"/>
  <c r="D190" i="20"/>
  <c r="B194" i="20"/>
  <c r="C194" i="20"/>
  <c r="D194" i="20"/>
  <c r="C195" i="20"/>
  <c r="D195" i="20"/>
  <c r="B198" i="20"/>
  <c r="C198" i="20"/>
  <c r="D198" i="20"/>
  <c r="C202" i="20"/>
  <c r="D202" i="20"/>
  <c r="B205" i="20"/>
  <c r="C205" i="20"/>
  <c r="D205" i="20"/>
  <c r="B206" i="20"/>
  <c r="C206" i="20"/>
  <c r="D206" i="20"/>
  <c r="C213" i="20"/>
  <c r="D213" i="20"/>
  <c r="C217" i="20"/>
  <c r="D217" i="20"/>
  <c r="B218" i="20"/>
  <c r="C218" i="20"/>
  <c r="D218" i="20"/>
  <c r="C219" i="20"/>
  <c r="D219" i="20"/>
  <c r="C220" i="20"/>
  <c r="D220" i="20"/>
  <c r="C222" i="20"/>
  <c r="D222" i="20"/>
  <c r="B224" i="20"/>
  <c r="C224" i="20"/>
  <c r="D224" i="20"/>
  <c r="B227" i="20"/>
  <c r="C227" i="20"/>
  <c r="D227" i="20"/>
  <c r="B234" i="20"/>
  <c r="C234" i="20"/>
  <c r="D234" i="20"/>
  <c r="C237" i="20"/>
  <c r="D237" i="20"/>
  <c r="C244" i="20"/>
  <c r="D244" i="20"/>
  <c r="B245" i="20"/>
  <c r="C245" i="20"/>
  <c r="D245" i="20"/>
  <c r="B248" i="20"/>
  <c r="C248" i="20"/>
  <c r="D248" i="20"/>
  <c r="C249" i="20"/>
  <c r="D249" i="20"/>
  <c r="B251" i="20"/>
  <c r="C251" i="20"/>
  <c r="D251" i="20"/>
  <c r="B252" i="20"/>
  <c r="C252" i="20"/>
  <c r="D252" i="20"/>
  <c r="C253" i="20"/>
  <c r="D253" i="20"/>
  <c r="B259" i="20"/>
  <c r="C259" i="20"/>
  <c r="D259" i="20"/>
  <c r="B260" i="20"/>
  <c r="C260" i="20"/>
  <c r="D260" i="20"/>
  <c r="B261" i="20"/>
  <c r="C261" i="20"/>
  <c r="D261" i="20"/>
  <c r="B272" i="20"/>
  <c r="C272" i="20"/>
  <c r="D272" i="20"/>
  <c r="C273" i="20"/>
  <c r="D273" i="20"/>
  <c r="C274" i="20"/>
  <c r="D274" i="20"/>
  <c r="C282" i="20"/>
  <c r="D282" i="20"/>
  <c r="C285" i="20"/>
  <c r="D285" i="20"/>
  <c r="B290" i="20"/>
  <c r="C290" i="20"/>
  <c r="D290" i="20"/>
  <c r="C291" i="20"/>
  <c r="D291" i="20"/>
  <c r="C301" i="20"/>
  <c r="D301" i="20"/>
  <c r="C316" i="20"/>
  <c r="D316" i="20"/>
  <c r="C321" i="20"/>
  <c r="D321" i="20"/>
  <c r="C325" i="20"/>
  <c r="D325" i="20"/>
  <c r="B326" i="20"/>
  <c r="C326" i="20"/>
  <c r="D326" i="20"/>
  <c r="B335" i="20"/>
  <c r="C335" i="20"/>
  <c r="D335" i="20"/>
  <c r="B341" i="20"/>
  <c r="C341" i="20"/>
  <c r="D341" i="20"/>
  <c r="C349" i="20"/>
  <c r="D349" i="20"/>
  <c r="B350" i="20"/>
  <c r="C350" i="20"/>
  <c r="D350" i="20"/>
  <c r="B351" i="20"/>
  <c r="C351" i="20"/>
  <c r="D351" i="20"/>
  <c r="B353" i="20"/>
  <c r="C353" i="20"/>
  <c r="D353" i="20"/>
  <c r="B355" i="20"/>
  <c r="C355" i="20"/>
  <c r="D355" i="20"/>
  <c r="B360" i="20"/>
  <c r="D360" i="20"/>
  <c r="B129" i="20"/>
  <c r="B149" i="20"/>
  <c r="B152" i="20"/>
  <c r="B156" i="20"/>
  <c r="B160" i="20"/>
  <c r="B161" i="20"/>
  <c r="B162" i="20"/>
  <c r="B164" i="20"/>
  <c r="B167" i="20"/>
  <c r="B170" i="20"/>
  <c r="B173" i="20"/>
  <c r="B178" i="20"/>
  <c r="B179" i="20"/>
  <c r="B181" i="20"/>
  <c r="B182" i="20"/>
  <c r="B191" i="20"/>
  <c r="B193" i="20"/>
  <c r="B196" i="20"/>
  <c r="B197" i="20"/>
  <c r="B200" i="20"/>
  <c r="B203" i="20"/>
  <c r="B207" i="20"/>
  <c r="B208" i="20"/>
  <c r="B209" i="20"/>
  <c r="B210" i="20"/>
  <c r="B212" i="20"/>
  <c r="B214" i="20"/>
  <c r="B215" i="20"/>
  <c r="B216" i="20"/>
  <c r="B221" i="20"/>
  <c r="B223" i="20"/>
  <c r="B225" i="20"/>
  <c r="B230" i="20"/>
  <c r="B232" i="20"/>
  <c r="B233" i="20"/>
  <c r="B235" i="20"/>
  <c r="B236" i="20"/>
  <c r="B239" i="20"/>
  <c r="B241" i="20"/>
  <c r="B242" i="20"/>
  <c r="B243" i="20"/>
  <c r="B247" i="20"/>
  <c r="B250" i="20"/>
  <c r="B254" i="20"/>
  <c r="B257" i="20"/>
  <c r="B263" i="20"/>
  <c r="B264" i="20"/>
  <c r="B266" i="20"/>
  <c r="B268" i="20"/>
  <c r="B269" i="20"/>
  <c r="B270" i="20"/>
  <c r="B275" i="20"/>
  <c r="B276" i="20"/>
  <c r="B277" i="20"/>
  <c r="B278" i="20"/>
  <c r="B279" i="20"/>
  <c r="B281" i="20"/>
  <c r="B284" i="20"/>
  <c r="B286" i="20"/>
  <c r="B287" i="20"/>
  <c r="B288" i="20"/>
  <c r="B289" i="20"/>
  <c r="B293" i="20"/>
  <c r="B295" i="20"/>
  <c r="B296" i="20"/>
  <c r="B297" i="20"/>
  <c r="B299" i="20"/>
  <c r="B302" i="20"/>
  <c r="B304" i="20"/>
  <c r="B305" i="20"/>
  <c r="B306" i="20"/>
  <c r="B308" i="20"/>
  <c r="B311" i="20"/>
  <c r="B313" i="20"/>
  <c r="B314" i="20"/>
  <c r="B315" i="20"/>
  <c r="B317" i="20"/>
  <c r="B318" i="20"/>
  <c r="B320" i="20"/>
  <c r="B322" i="20"/>
  <c r="B323" i="20"/>
  <c r="B324" i="20"/>
  <c r="B329" i="20"/>
  <c r="B330" i="20"/>
  <c r="B331" i="20"/>
  <c r="B332" i="20"/>
  <c r="B333" i="20"/>
  <c r="B338" i="20"/>
  <c r="B340" i="20"/>
  <c r="B342" i="20"/>
  <c r="B343" i="20"/>
  <c r="B344" i="20"/>
  <c r="B347" i="20"/>
  <c r="B348" i="20"/>
  <c r="B352" i="20"/>
  <c r="B354" i="20"/>
  <c r="B356" i="20"/>
  <c r="B357" i="20"/>
  <c r="B358" i="20"/>
  <c r="B359" i="20"/>
  <c r="F10" i="52"/>
  <c r="G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G43" i="52"/>
  <c r="G44" i="52"/>
  <c r="G45" i="52"/>
  <c r="G46" i="52"/>
  <c r="G47" i="52"/>
  <c r="G48" i="52"/>
  <c r="G49" i="52"/>
  <c r="G50" i="52"/>
  <c r="G51" i="52"/>
  <c r="G52" i="52"/>
  <c r="G53" i="52"/>
  <c r="G54" i="52"/>
  <c r="G55" i="52"/>
  <c r="G56" i="52"/>
  <c r="G57" i="52"/>
  <c r="G58" i="52"/>
  <c r="G59" i="52"/>
  <c r="G60" i="52"/>
  <c r="G61" i="52"/>
  <c r="G62" i="52"/>
  <c r="G63" i="52"/>
  <c r="G64" i="52"/>
  <c r="G65" i="52"/>
  <c r="G66" i="52"/>
  <c r="G67" i="52"/>
  <c r="G68" i="52"/>
  <c r="G69" i="52"/>
  <c r="G70" i="52"/>
  <c r="G71" i="52"/>
  <c r="G72" i="52"/>
  <c r="G73" i="52"/>
  <c r="G74" i="52"/>
  <c r="G75" i="52"/>
  <c r="G76" i="52"/>
  <c r="G77" i="52"/>
  <c r="G78" i="52"/>
  <c r="G79" i="52"/>
  <c r="G80" i="52"/>
  <c r="G81" i="52"/>
  <c r="G82" i="52"/>
  <c r="G83" i="52"/>
  <c r="G84" i="52"/>
  <c r="G85" i="52"/>
  <c r="G86" i="52"/>
  <c r="G87" i="52"/>
  <c r="G88" i="52"/>
  <c r="G89" i="52"/>
  <c r="G90" i="52"/>
  <c r="G91" i="52"/>
  <c r="G92" i="52"/>
  <c r="G93" i="52"/>
  <c r="G94" i="52"/>
  <c r="G95" i="52"/>
  <c r="G96" i="52"/>
  <c r="G97" i="52"/>
  <c r="G98" i="52"/>
  <c r="G99" i="52"/>
  <c r="G100" i="52"/>
  <c r="G101" i="52"/>
  <c r="G102" i="52"/>
  <c r="G103" i="52"/>
  <c r="G104" i="52"/>
  <c r="G105" i="52"/>
  <c r="G106" i="52"/>
  <c r="G107" i="52"/>
  <c r="G108" i="52"/>
  <c r="G109" i="52"/>
  <c r="G110" i="52"/>
  <c r="G111" i="52"/>
  <c r="G112" i="52"/>
  <c r="G113" i="52"/>
  <c r="G114" i="52"/>
  <c r="G115" i="52"/>
  <c r="G116" i="52"/>
  <c r="G117" i="52"/>
  <c r="G118" i="52"/>
  <c r="G119" i="52"/>
  <c r="G120" i="52"/>
  <c r="G121" i="52"/>
  <c r="G122" i="52"/>
  <c r="G123" i="52"/>
  <c r="G124" i="52"/>
  <c r="G125" i="52"/>
  <c r="G126" i="52"/>
  <c r="G127" i="52"/>
  <c r="G128" i="52"/>
  <c r="G129" i="52"/>
  <c r="G130" i="52"/>
  <c r="G131" i="52"/>
  <c r="G132" i="52"/>
  <c r="G133" i="52"/>
  <c r="G134" i="52"/>
  <c r="G135" i="52"/>
  <c r="G136" i="52"/>
  <c r="G137" i="52"/>
  <c r="G138" i="52"/>
  <c r="G139" i="52"/>
  <c r="G140" i="52"/>
  <c r="G141" i="52"/>
  <c r="G142" i="52"/>
  <c r="G143" i="52"/>
  <c r="G144" i="52"/>
  <c r="G145" i="52"/>
  <c r="G146" i="52"/>
  <c r="G147" i="52"/>
  <c r="G148" i="52"/>
  <c r="G149" i="52"/>
  <c r="G150" i="52"/>
  <c r="G151" i="52"/>
  <c r="G152" i="52"/>
  <c r="G153" i="52"/>
  <c r="G154" i="52"/>
  <c r="G155" i="52"/>
  <c r="G156" i="52"/>
  <c r="G157" i="52"/>
  <c r="G158" i="52"/>
  <c r="G159" i="52"/>
  <c r="G160" i="52"/>
  <c r="G161" i="52"/>
  <c r="G162" i="52"/>
  <c r="G163" i="52"/>
  <c r="G164" i="52"/>
  <c r="G165" i="52"/>
  <c r="G166" i="52"/>
  <c r="G167" i="52"/>
  <c r="G168" i="52"/>
  <c r="G169" i="52"/>
  <c r="G170" i="52"/>
  <c r="G171" i="52"/>
  <c r="G172" i="52"/>
  <c r="G173" i="52"/>
  <c r="G174" i="52"/>
  <c r="G175" i="52"/>
  <c r="G176" i="52"/>
  <c r="G177" i="52"/>
  <c r="G178" i="52"/>
  <c r="G179" i="52"/>
  <c r="G180" i="52"/>
  <c r="G181" i="52"/>
  <c r="G182" i="52"/>
  <c r="G183" i="52"/>
  <c r="G184" i="52"/>
  <c r="G185" i="52"/>
  <c r="G186" i="52"/>
  <c r="G187" i="52"/>
  <c r="G188" i="52"/>
  <c r="G189" i="52"/>
  <c r="G190" i="52"/>
  <c r="G191" i="52"/>
  <c r="G192" i="52"/>
  <c r="G193" i="52"/>
  <c r="G194" i="52"/>
  <c r="G195" i="52"/>
  <c r="G196" i="52"/>
  <c r="G197" i="52"/>
  <c r="G198" i="52"/>
  <c r="G199" i="52"/>
  <c r="G200" i="52"/>
  <c r="G201" i="52"/>
  <c r="G202" i="52"/>
  <c r="G203" i="52"/>
  <c r="G204" i="52"/>
  <c r="G205" i="52"/>
  <c r="G206" i="52"/>
  <c r="G207" i="52"/>
  <c r="G208" i="52"/>
  <c r="G209" i="52"/>
  <c r="G210" i="52"/>
  <c r="G211" i="52"/>
  <c r="G212" i="52"/>
  <c r="G213" i="52"/>
  <c r="G214" i="52"/>
  <c r="G215" i="52"/>
  <c r="G216" i="52"/>
  <c r="G217" i="52"/>
  <c r="G218" i="52"/>
  <c r="G219" i="52"/>
  <c r="G220" i="52"/>
  <c r="G221" i="52"/>
  <c r="G222" i="52"/>
  <c r="G223" i="52"/>
  <c r="G224" i="52"/>
  <c r="G225" i="52"/>
  <c r="G226" i="52"/>
  <c r="G227" i="52"/>
  <c r="G228" i="52"/>
  <c r="G229" i="52"/>
  <c r="G230" i="52"/>
  <c r="G231" i="52"/>
  <c r="G232" i="52"/>
  <c r="G233" i="52"/>
  <c r="G234" i="52"/>
  <c r="G235" i="52"/>
  <c r="G236" i="52"/>
  <c r="G237" i="52"/>
  <c r="G238" i="52"/>
  <c r="G239" i="52"/>
  <c r="G240" i="52"/>
  <c r="G241" i="52"/>
  <c r="G242" i="52"/>
  <c r="G243" i="52"/>
  <c r="G244" i="52"/>
  <c r="G245" i="52"/>
  <c r="G246" i="52"/>
  <c r="G247" i="52"/>
  <c r="G248" i="52"/>
  <c r="G249" i="52"/>
  <c r="G250" i="52"/>
  <c r="G251" i="52"/>
  <c r="G252" i="52"/>
  <c r="G253" i="52"/>
  <c r="G254" i="52"/>
  <c r="G255" i="52"/>
  <c r="G256" i="52"/>
  <c r="G257" i="52"/>
  <c r="G258" i="52"/>
  <c r="G259" i="52"/>
  <c r="G260" i="52"/>
  <c r="G261" i="52"/>
  <c r="G262" i="52"/>
  <c r="G263" i="52"/>
  <c r="G264" i="52"/>
  <c r="G265" i="52"/>
  <c r="G266" i="52"/>
  <c r="G267" i="52"/>
  <c r="G268" i="52"/>
  <c r="G269" i="52"/>
  <c r="G270" i="52"/>
  <c r="G271" i="52"/>
  <c r="G272" i="52"/>
  <c r="G273" i="52"/>
  <c r="G274" i="52"/>
  <c r="G275" i="52"/>
  <c r="G276" i="52"/>
  <c r="G277" i="52"/>
  <c r="G278" i="52"/>
  <c r="G279" i="52"/>
  <c r="G280" i="52"/>
  <c r="G281" i="52"/>
  <c r="G282" i="52"/>
  <c r="G283" i="52"/>
  <c r="G284" i="52"/>
  <c r="G285" i="52"/>
  <c r="G286" i="52"/>
  <c r="G287" i="52"/>
  <c r="G288" i="52"/>
  <c r="G289" i="52"/>
  <c r="G290" i="52"/>
  <c r="G291" i="52"/>
  <c r="G292" i="52"/>
  <c r="G293" i="52"/>
  <c r="G294" i="52"/>
  <c r="G295" i="52"/>
  <c r="G296" i="52"/>
  <c r="G297" i="52"/>
  <c r="G298" i="52"/>
  <c r="G299" i="52"/>
  <c r="G300" i="52"/>
  <c r="G301" i="52"/>
  <c r="G302" i="52"/>
  <c r="G303" i="52"/>
  <c r="G304" i="52"/>
  <c r="G305" i="52"/>
  <c r="G306" i="52"/>
  <c r="G307" i="52"/>
  <c r="G308" i="52"/>
  <c r="G309" i="52"/>
  <c r="G310" i="52"/>
  <c r="G311" i="52"/>
  <c r="G312" i="52"/>
  <c r="G313" i="52"/>
  <c r="G314" i="52"/>
  <c r="G315" i="52"/>
  <c r="G316" i="52"/>
  <c r="G317" i="52"/>
  <c r="G318" i="52"/>
  <c r="G319" i="52"/>
  <c r="G320" i="52"/>
  <c r="G321" i="52"/>
  <c r="G322" i="52"/>
  <c r="G323" i="52"/>
  <c r="G324" i="52"/>
  <c r="G325" i="52"/>
  <c r="G326" i="52"/>
  <c r="G327" i="52"/>
  <c r="G328" i="52"/>
  <c r="G329" i="52"/>
  <c r="G330" i="52"/>
  <c r="G331" i="52"/>
  <c r="G332" i="52"/>
  <c r="G333" i="52"/>
  <c r="G334" i="52"/>
  <c r="G335" i="52"/>
  <c r="G336" i="52"/>
  <c r="G337" i="52"/>
  <c r="G338" i="52"/>
  <c r="G339" i="52"/>
  <c r="G340" i="52"/>
  <c r="G341" i="52"/>
  <c r="G342" i="52"/>
  <c r="G343" i="52"/>
  <c r="G344" i="52"/>
  <c r="G345" i="52"/>
  <c r="G346" i="52"/>
  <c r="G347" i="52"/>
  <c r="G348" i="52"/>
  <c r="G349" i="52"/>
  <c r="G350" i="52"/>
  <c r="G351" i="52"/>
  <c r="G352" i="52"/>
  <c r="G353" i="52"/>
  <c r="G354" i="52"/>
  <c r="G355" i="52"/>
  <c r="G356" i="52"/>
  <c r="G357" i="52"/>
  <c r="G358" i="52"/>
  <c r="G359" i="52"/>
  <c r="G360" i="52"/>
  <c r="G361" i="52"/>
  <c r="G362" i="52"/>
  <c r="G363" i="52"/>
  <c r="G364" i="52"/>
  <c r="G365" i="52"/>
  <c r="G366" i="52"/>
  <c r="G367" i="52"/>
  <c r="G368" i="52"/>
  <c r="G369" i="52"/>
  <c r="G370" i="52"/>
  <c r="G371" i="52"/>
  <c r="G372" i="52"/>
  <c r="G373" i="52"/>
  <c r="G374" i="52"/>
  <c r="G375" i="52"/>
  <c r="G376" i="52"/>
  <c r="G377" i="52"/>
  <c r="G378" i="52"/>
  <c r="G379" i="52"/>
  <c r="G380" i="52"/>
  <c r="G381" i="52"/>
  <c r="G382" i="52"/>
  <c r="G383" i="52"/>
  <c r="G384" i="52"/>
  <c r="G385" i="52"/>
  <c r="G386" i="52"/>
  <c r="G387" i="52"/>
  <c r="G388" i="52"/>
  <c r="G389" i="52"/>
  <c r="G390" i="52"/>
  <c r="G391" i="52"/>
  <c r="G392" i="52"/>
  <c r="G393" i="52"/>
  <c r="G394" i="52"/>
  <c r="G395" i="52"/>
  <c r="G396" i="52"/>
  <c r="G397" i="52"/>
  <c r="G398" i="52"/>
  <c r="G399" i="52"/>
  <c r="G400" i="52"/>
  <c r="G401" i="52"/>
  <c r="G402" i="52"/>
  <c r="G403" i="52"/>
  <c r="G404" i="52"/>
  <c r="G405" i="52"/>
  <c r="G406" i="52"/>
  <c r="G407" i="52"/>
  <c r="G408" i="52"/>
  <c r="G409" i="52"/>
  <c r="G410" i="52"/>
  <c r="G411" i="52"/>
  <c r="G412" i="52"/>
  <c r="G413" i="52"/>
  <c r="G414" i="52"/>
  <c r="G415" i="52"/>
  <c r="G416" i="52"/>
  <c r="G417" i="52"/>
  <c r="G418" i="52"/>
  <c r="G419" i="52"/>
  <c r="G420" i="52"/>
  <c r="G421" i="52"/>
  <c r="G422" i="52"/>
  <c r="G423" i="52"/>
  <c r="G424" i="52"/>
  <c r="G425" i="52"/>
  <c r="G426" i="52"/>
  <c r="G427" i="52"/>
  <c r="G428" i="52"/>
  <c r="G429" i="52"/>
  <c r="G430" i="52"/>
  <c r="G431" i="52"/>
  <c r="G432" i="52"/>
  <c r="G433" i="52"/>
  <c r="G434" i="52"/>
  <c r="G435" i="52"/>
  <c r="G436" i="52"/>
  <c r="G437" i="52"/>
  <c r="G438" i="52"/>
  <c r="G439" i="52"/>
  <c r="G440" i="52"/>
  <c r="G441" i="52"/>
  <c r="G442" i="52"/>
  <c r="G443" i="52"/>
  <c r="G444" i="52"/>
  <c r="G445" i="52"/>
  <c r="G446" i="52"/>
  <c r="G447" i="52"/>
  <c r="G448" i="52"/>
  <c r="G449" i="52"/>
  <c r="G450" i="52"/>
  <c r="G451" i="52"/>
  <c r="G452" i="52"/>
  <c r="G453" i="52"/>
  <c r="G454" i="52"/>
  <c r="G455" i="52"/>
  <c r="G456" i="52"/>
  <c r="G457" i="52"/>
  <c r="G458" i="52"/>
  <c r="G459" i="52"/>
  <c r="G460" i="52"/>
  <c r="G461" i="52"/>
  <c r="G462" i="52"/>
  <c r="G463" i="52"/>
  <c r="G464" i="52"/>
  <c r="G465" i="52"/>
  <c r="G466" i="52"/>
  <c r="G467" i="52"/>
  <c r="G468" i="52"/>
  <c r="G469" i="52"/>
  <c r="G470" i="52"/>
  <c r="G471" i="52"/>
  <c r="G472" i="52"/>
  <c r="G473" i="52"/>
  <c r="G474" i="52"/>
  <c r="G475" i="52"/>
  <c r="G476" i="52"/>
  <c r="G477" i="52"/>
  <c r="G478" i="52"/>
  <c r="G479" i="52"/>
  <c r="G480" i="52"/>
  <c r="G481" i="52"/>
  <c r="G482" i="52"/>
  <c r="G483" i="52"/>
  <c r="G484" i="52"/>
  <c r="G485" i="52"/>
  <c r="G486" i="52"/>
  <c r="G487" i="52"/>
  <c r="G488" i="52"/>
  <c r="G489" i="52"/>
  <c r="G490" i="52"/>
  <c r="G491" i="52"/>
  <c r="G492" i="52"/>
  <c r="G493" i="52"/>
  <c r="G494" i="52"/>
  <c r="G495" i="52"/>
  <c r="G496" i="52"/>
  <c r="G497" i="52"/>
  <c r="G498" i="52"/>
  <c r="G499" i="52"/>
  <c r="G500" i="52"/>
  <c r="G501" i="52"/>
  <c r="G502" i="52"/>
  <c r="G503" i="52"/>
  <c r="G504" i="52"/>
  <c r="G505" i="52"/>
  <c r="G506" i="52"/>
  <c r="G507" i="52"/>
  <c r="G508" i="52"/>
  <c r="G509" i="52"/>
  <c r="G510" i="52"/>
  <c r="G511" i="52"/>
  <c r="G512" i="52"/>
  <c r="G513" i="52"/>
  <c r="G514" i="52"/>
  <c r="G515" i="52"/>
  <c r="G516" i="52"/>
  <c r="G517" i="52"/>
  <c r="G518" i="52"/>
  <c r="G519" i="52"/>
  <c r="G520" i="52"/>
  <c r="G521" i="52"/>
  <c r="G522" i="52"/>
  <c r="G523" i="52"/>
  <c r="G524" i="52"/>
  <c r="G525" i="52"/>
  <c r="G526" i="52"/>
  <c r="G527" i="52"/>
  <c r="G528" i="52"/>
  <c r="G529" i="52"/>
  <c r="G530" i="52"/>
  <c r="G531" i="52"/>
  <c r="G532" i="52"/>
  <c r="G533" i="52"/>
  <c r="G534" i="52"/>
  <c r="G535" i="52"/>
  <c r="G536" i="52"/>
  <c r="G537" i="52"/>
  <c r="G538" i="52"/>
  <c r="G539" i="52"/>
  <c r="G540" i="52"/>
  <c r="G541" i="52"/>
  <c r="G542" i="52"/>
  <c r="G543" i="52"/>
  <c r="G544" i="52"/>
  <c r="G545" i="52"/>
  <c r="G546" i="52"/>
  <c r="G547" i="52"/>
  <c r="G548" i="52"/>
  <c r="G549" i="52"/>
  <c r="G550" i="52"/>
  <c r="G551" i="52"/>
  <c r="G552" i="52"/>
  <c r="G553" i="52"/>
  <c r="G554" i="52"/>
  <c r="G555" i="52"/>
  <c r="G556" i="52"/>
  <c r="G557" i="52"/>
  <c r="G558" i="52"/>
  <c r="G559" i="52"/>
  <c r="G560" i="52"/>
  <c r="G561" i="52"/>
  <c r="G562" i="52"/>
  <c r="G563" i="52"/>
  <c r="G564" i="52"/>
  <c r="G565" i="52"/>
  <c r="G566" i="52"/>
  <c r="G567" i="52"/>
  <c r="G568" i="52"/>
  <c r="G569" i="52"/>
  <c r="G570" i="52"/>
  <c r="G571" i="52"/>
  <c r="G572" i="52"/>
  <c r="G573" i="52"/>
  <c r="G574" i="52"/>
  <c r="G575" i="52"/>
  <c r="G576" i="52"/>
  <c r="G577" i="52"/>
  <c r="G578" i="52"/>
  <c r="G579" i="52"/>
  <c r="G580" i="52"/>
  <c r="G581" i="52"/>
  <c r="G582" i="52"/>
  <c r="G583" i="52"/>
  <c r="G584" i="52"/>
  <c r="G585" i="52"/>
  <c r="G586" i="52"/>
  <c r="G587" i="52"/>
  <c r="G588" i="52"/>
  <c r="G2" i="52"/>
  <c r="F3" i="52"/>
  <c r="F4" i="52"/>
  <c r="F5" i="52"/>
  <c r="F6" i="52"/>
  <c r="F7" i="52"/>
  <c r="F8" i="52"/>
  <c r="F9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F43" i="52"/>
  <c r="F44" i="52"/>
  <c r="F45" i="52"/>
  <c r="F46" i="52"/>
  <c r="F47" i="52"/>
  <c r="F48" i="52"/>
  <c r="F49" i="52"/>
  <c r="F50" i="52"/>
  <c r="F51" i="52"/>
  <c r="F52" i="52"/>
  <c r="F53" i="52"/>
  <c r="F54" i="52"/>
  <c r="F55" i="52"/>
  <c r="F56" i="52"/>
  <c r="F57" i="52"/>
  <c r="F58" i="52"/>
  <c r="F59" i="52"/>
  <c r="F60" i="52"/>
  <c r="F61" i="52"/>
  <c r="F62" i="52"/>
  <c r="F63" i="52"/>
  <c r="F64" i="52"/>
  <c r="F65" i="52"/>
  <c r="F66" i="52"/>
  <c r="F67" i="52"/>
  <c r="F68" i="52"/>
  <c r="F69" i="52"/>
  <c r="F70" i="52"/>
  <c r="F71" i="52"/>
  <c r="F72" i="52"/>
  <c r="F73" i="52"/>
  <c r="F74" i="52"/>
  <c r="F75" i="52"/>
  <c r="F76" i="52"/>
  <c r="F77" i="52"/>
  <c r="F78" i="52"/>
  <c r="F79" i="52"/>
  <c r="F80" i="52"/>
  <c r="F81" i="52"/>
  <c r="F82" i="52"/>
  <c r="F83" i="52"/>
  <c r="F84" i="52"/>
  <c r="F85" i="52"/>
  <c r="F86" i="52"/>
  <c r="F87" i="52"/>
  <c r="F88" i="52"/>
  <c r="F89" i="52"/>
  <c r="F90" i="52"/>
  <c r="F91" i="52"/>
  <c r="F92" i="52"/>
  <c r="F93" i="52"/>
  <c r="F94" i="52"/>
  <c r="F95" i="52"/>
  <c r="F96" i="52"/>
  <c r="F97" i="52"/>
  <c r="F98" i="52"/>
  <c r="F99" i="52"/>
  <c r="F100" i="52"/>
  <c r="F101" i="52"/>
  <c r="F102" i="52"/>
  <c r="F103" i="52"/>
  <c r="F104" i="52"/>
  <c r="F105" i="52"/>
  <c r="F106" i="52"/>
  <c r="F107" i="52"/>
  <c r="F108" i="52"/>
  <c r="F109" i="52"/>
  <c r="F110" i="52"/>
  <c r="F111" i="52"/>
  <c r="F112" i="52"/>
  <c r="F113" i="52"/>
  <c r="F114" i="52"/>
  <c r="F115" i="52"/>
  <c r="F116" i="52"/>
  <c r="F117" i="52"/>
  <c r="F118" i="52"/>
  <c r="F119" i="52"/>
  <c r="F120" i="52"/>
  <c r="F121" i="52"/>
  <c r="F122" i="52"/>
  <c r="F123" i="52"/>
  <c r="F124" i="52"/>
  <c r="F125" i="52"/>
  <c r="F126" i="52"/>
  <c r="F127" i="52"/>
  <c r="F128" i="52"/>
  <c r="F129" i="52"/>
  <c r="F130" i="52"/>
  <c r="F131" i="52"/>
  <c r="F132" i="52"/>
  <c r="F133" i="52"/>
  <c r="F134" i="52"/>
  <c r="F135" i="52"/>
  <c r="F136" i="52"/>
  <c r="F137" i="52"/>
  <c r="F138" i="52"/>
  <c r="F139" i="52"/>
  <c r="F140" i="52"/>
  <c r="F141" i="52"/>
  <c r="F142" i="52"/>
  <c r="F143" i="52"/>
  <c r="F144" i="52"/>
  <c r="F145" i="52"/>
  <c r="F146" i="52"/>
  <c r="F147" i="52"/>
  <c r="F148" i="52"/>
  <c r="F149" i="52"/>
  <c r="F150" i="52"/>
  <c r="F151" i="52"/>
  <c r="F152" i="52"/>
  <c r="F153" i="52"/>
  <c r="F154" i="52"/>
  <c r="F155" i="52"/>
  <c r="F156" i="52"/>
  <c r="F157" i="52"/>
  <c r="F158" i="52"/>
  <c r="F159" i="52"/>
  <c r="F160" i="52"/>
  <c r="F161" i="52"/>
  <c r="F162" i="52"/>
  <c r="F163" i="52"/>
  <c r="F164" i="52"/>
  <c r="F165" i="52"/>
  <c r="F166" i="52"/>
  <c r="F167" i="52"/>
  <c r="F168" i="52"/>
  <c r="F169" i="52"/>
  <c r="F170" i="52"/>
  <c r="F171" i="52"/>
  <c r="F172" i="52"/>
  <c r="F173" i="52"/>
  <c r="F174" i="52"/>
  <c r="F175" i="52"/>
  <c r="F176" i="52"/>
  <c r="F177" i="52"/>
  <c r="F178" i="52"/>
  <c r="F179" i="52"/>
  <c r="F180" i="52"/>
  <c r="F181" i="52"/>
  <c r="F182" i="52"/>
  <c r="F183" i="52"/>
  <c r="F184" i="52"/>
  <c r="F185" i="52"/>
  <c r="F186" i="52"/>
  <c r="F187" i="52"/>
  <c r="F188" i="52"/>
  <c r="F189" i="52"/>
  <c r="F190" i="52"/>
  <c r="F191" i="52"/>
  <c r="F192" i="52"/>
  <c r="F193" i="52"/>
  <c r="F194" i="52"/>
  <c r="F195" i="52"/>
  <c r="F196" i="52"/>
  <c r="F197" i="52"/>
  <c r="F198" i="52"/>
  <c r="F199" i="52"/>
  <c r="F200" i="52"/>
  <c r="F201" i="52"/>
  <c r="F202" i="52"/>
  <c r="F203" i="52"/>
  <c r="F204" i="52"/>
  <c r="F205" i="52"/>
  <c r="F206" i="52"/>
  <c r="F207" i="52"/>
  <c r="F208" i="52"/>
  <c r="F209" i="52"/>
  <c r="F210" i="52"/>
  <c r="F211" i="52"/>
  <c r="F212" i="52"/>
  <c r="F213" i="52"/>
  <c r="F214" i="52"/>
  <c r="F215" i="52"/>
  <c r="F216" i="52"/>
  <c r="F217" i="52"/>
  <c r="F218" i="52"/>
  <c r="F219" i="52"/>
  <c r="F220" i="52"/>
  <c r="F221" i="52"/>
  <c r="F222" i="52"/>
  <c r="F223" i="52"/>
  <c r="F224" i="52"/>
  <c r="F225" i="52"/>
  <c r="F226" i="52"/>
  <c r="F227" i="52"/>
  <c r="F228" i="52"/>
  <c r="F229" i="52"/>
  <c r="F230" i="52"/>
  <c r="F231" i="52"/>
  <c r="F232" i="52"/>
  <c r="F233" i="52"/>
  <c r="F234" i="52"/>
  <c r="F235" i="52"/>
  <c r="F236" i="52"/>
  <c r="F237" i="52"/>
  <c r="F238" i="52"/>
  <c r="F239" i="52"/>
  <c r="F240" i="52"/>
  <c r="F241" i="52"/>
  <c r="F242" i="52"/>
  <c r="F243" i="52"/>
  <c r="F244" i="52"/>
  <c r="F245" i="52"/>
  <c r="F246" i="52"/>
  <c r="F247" i="52"/>
  <c r="F248" i="52"/>
  <c r="F249" i="52"/>
  <c r="F250" i="52"/>
  <c r="F251" i="52"/>
  <c r="F252" i="52"/>
  <c r="F253" i="52"/>
  <c r="F254" i="52"/>
  <c r="F255" i="52"/>
  <c r="F256" i="52"/>
  <c r="F257" i="52"/>
  <c r="F258" i="52"/>
  <c r="F259" i="52"/>
  <c r="F260" i="52"/>
  <c r="F261" i="52"/>
  <c r="F262" i="52"/>
  <c r="F263" i="52"/>
  <c r="F264" i="52"/>
  <c r="F265" i="52"/>
  <c r="F266" i="52"/>
  <c r="F267" i="52"/>
  <c r="F268" i="52"/>
  <c r="F269" i="52"/>
  <c r="F270" i="52"/>
  <c r="F271" i="52"/>
  <c r="F272" i="52"/>
  <c r="F273" i="52"/>
  <c r="F274" i="52"/>
  <c r="F275" i="52"/>
  <c r="F276" i="52"/>
  <c r="F277" i="52"/>
  <c r="F278" i="52"/>
  <c r="F279" i="52"/>
  <c r="F280" i="52"/>
  <c r="F281" i="52"/>
  <c r="F282" i="52"/>
  <c r="F283" i="52"/>
  <c r="F284" i="52"/>
  <c r="F285" i="52"/>
  <c r="F286" i="52"/>
  <c r="F287" i="52"/>
  <c r="F288" i="52"/>
  <c r="F289" i="52"/>
  <c r="F290" i="52"/>
  <c r="F291" i="52"/>
  <c r="F292" i="52"/>
  <c r="F293" i="52"/>
  <c r="F294" i="52"/>
  <c r="F295" i="52"/>
  <c r="F296" i="52"/>
  <c r="F297" i="52"/>
  <c r="F298" i="52"/>
  <c r="F299" i="52"/>
  <c r="F300" i="52"/>
  <c r="F301" i="52"/>
  <c r="F302" i="52"/>
  <c r="F303" i="52"/>
  <c r="F304" i="52"/>
  <c r="F305" i="52"/>
  <c r="F306" i="52"/>
  <c r="F307" i="52"/>
  <c r="F308" i="52"/>
  <c r="F309" i="52"/>
  <c r="F310" i="52"/>
  <c r="F311" i="52"/>
  <c r="F312" i="52"/>
  <c r="F313" i="52"/>
  <c r="F314" i="52"/>
  <c r="F315" i="52"/>
  <c r="F316" i="52"/>
  <c r="F317" i="52"/>
  <c r="F318" i="52"/>
  <c r="F319" i="52"/>
  <c r="F320" i="52"/>
  <c r="F321" i="52"/>
  <c r="F322" i="52"/>
  <c r="F323" i="52"/>
  <c r="F324" i="52"/>
  <c r="F325" i="52"/>
  <c r="F326" i="52"/>
  <c r="F327" i="52"/>
  <c r="F328" i="52"/>
  <c r="F329" i="52"/>
  <c r="F330" i="52"/>
  <c r="F331" i="52"/>
  <c r="F332" i="52"/>
  <c r="F333" i="52"/>
  <c r="F334" i="52"/>
  <c r="F335" i="52"/>
  <c r="F336" i="52"/>
  <c r="F337" i="52"/>
  <c r="F338" i="52"/>
  <c r="F339" i="52"/>
  <c r="F340" i="52"/>
  <c r="F341" i="52"/>
  <c r="F342" i="52"/>
  <c r="F343" i="52"/>
  <c r="F344" i="52"/>
  <c r="F345" i="52"/>
  <c r="F346" i="52"/>
  <c r="F347" i="52"/>
  <c r="F348" i="52"/>
  <c r="F349" i="52"/>
  <c r="F350" i="52"/>
  <c r="F351" i="52"/>
  <c r="F352" i="52"/>
  <c r="F353" i="52"/>
  <c r="F354" i="52"/>
  <c r="F355" i="52"/>
  <c r="F356" i="52"/>
  <c r="F357" i="52"/>
  <c r="F358" i="52"/>
  <c r="F359" i="52"/>
  <c r="F360" i="52"/>
  <c r="F361" i="52"/>
  <c r="F362" i="52"/>
  <c r="F363" i="52"/>
  <c r="F364" i="52"/>
  <c r="F365" i="52"/>
  <c r="F366" i="52"/>
  <c r="F367" i="52"/>
  <c r="F368" i="52"/>
  <c r="F369" i="52"/>
  <c r="F370" i="52"/>
  <c r="F371" i="52"/>
  <c r="F372" i="52"/>
  <c r="F373" i="52"/>
  <c r="F374" i="52"/>
  <c r="F375" i="52"/>
  <c r="F376" i="52"/>
  <c r="F377" i="52"/>
  <c r="F378" i="52"/>
  <c r="F379" i="52"/>
  <c r="F380" i="52"/>
  <c r="F381" i="52"/>
  <c r="F382" i="52"/>
  <c r="F383" i="52"/>
  <c r="F384" i="52"/>
  <c r="F385" i="52"/>
  <c r="F386" i="52"/>
  <c r="F387" i="52"/>
  <c r="F388" i="52"/>
  <c r="F389" i="52"/>
  <c r="F390" i="52"/>
  <c r="F391" i="52"/>
  <c r="F392" i="52"/>
  <c r="F393" i="52"/>
  <c r="F394" i="52"/>
  <c r="F395" i="52"/>
  <c r="F396" i="52"/>
  <c r="F397" i="52"/>
  <c r="F398" i="52"/>
  <c r="F399" i="52"/>
  <c r="F400" i="52"/>
  <c r="F401" i="52"/>
  <c r="F402" i="52"/>
  <c r="F403" i="52"/>
  <c r="F404" i="52"/>
  <c r="F405" i="52"/>
  <c r="F406" i="52"/>
  <c r="F407" i="52"/>
  <c r="F408" i="52"/>
  <c r="F409" i="52"/>
  <c r="F410" i="52"/>
  <c r="F411" i="52"/>
  <c r="F412" i="52"/>
  <c r="F413" i="52"/>
  <c r="F414" i="52"/>
  <c r="F415" i="52"/>
  <c r="F416" i="52"/>
  <c r="F417" i="52"/>
  <c r="F418" i="52"/>
  <c r="F419" i="52"/>
  <c r="F420" i="52"/>
  <c r="F421" i="52"/>
  <c r="F422" i="52"/>
  <c r="F423" i="52"/>
  <c r="F424" i="52"/>
  <c r="F425" i="52"/>
  <c r="F426" i="52"/>
  <c r="F427" i="52"/>
  <c r="F428" i="52"/>
  <c r="F429" i="52"/>
  <c r="F430" i="52"/>
  <c r="F431" i="52"/>
  <c r="F432" i="52"/>
  <c r="F433" i="52"/>
  <c r="F434" i="52"/>
  <c r="F435" i="52"/>
  <c r="F436" i="52"/>
  <c r="F437" i="52"/>
  <c r="F438" i="52"/>
  <c r="F439" i="52"/>
  <c r="F440" i="52"/>
  <c r="F441" i="52"/>
  <c r="F442" i="52"/>
  <c r="F443" i="52"/>
  <c r="F444" i="52"/>
  <c r="F445" i="52"/>
  <c r="F446" i="52"/>
  <c r="F447" i="52"/>
  <c r="F448" i="52"/>
  <c r="F449" i="52"/>
  <c r="F450" i="52"/>
  <c r="F451" i="52"/>
  <c r="F452" i="52"/>
  <c r="F453" i="52"/>
  <c r="F454" i="52"/>
  <c r="F455" i="52"/>
  <c r="F456" i="52"/>
  <c r="F457" i="52"/>
  <c r="F458" i="52"/>
  <c r="F459" i="52"/>
  <c r="F460" i="52"/>
  <c r="F461" i="52"/>
  <c r="F462" i="52"/>
  <c r="F463" i="52"/>
  <c r="F464" i="52"/>
  <c r="F465" i="52"/>
  <c r="F466" i="52"/>
  <c r="F467" i="52"/>
  <c r="F468" i="52"/>
  <c r="F469" i="52"/>
  <c r="F470" i="52"/>
  <c r="F471" i="52"/>
  <c r="F472" i="52"/>
  <c r="F473" i="52"/>
  <c r="F474" i="52"/>
  <c r="F475" i="52"/>
  <c r="F476" i="52"/>
  <c r="F477" i="52"/>
  <c r="F478" i="52"/>
  <c r="F479" i="52"/>
  <c r="F480" i="52"/>
  <c r="F481" i="52"/>
  <c r="F482" i="52"/>
  <c r="F483" i="52"/>
  <c r="F484" i="52"/>
  <c r="F485" i="52"/>
  <c r="F486" i="52"/>
  <c r="F487" i="52"/>
  <c r="F488" i="52"/>
  <c r="F489" i="52"/>
  <c r="F490" i="52"/>
  <c r="F491" i="52"/>
  <c r="F492" i="52"/>
  <c r="F493" i="52"/>
  <c r="F494" i="52"/>
  <c r="F495" i="52"/>
  <c r="F496" i="52"/>
  <c r="F497" i="52"/>
  <c r="F498" i="52"/>
  <c r="F499" i="52"/>
  <c r="F500" i="52"/>
  <c r="F501" i="52"/>
  <c r="F502" i="52"/>
  <c r="F503" i="52"/>
  <c r="F504" i="52"/>
  <c r="F505" i="52"/>
  <c r="F506" i="52"/>
  <c r="F507" i="52"/>
  <c r="F508" i="52"/>
  <c r="F509" i="52"/>
  <c r="F510" i="52"/>
  <c r="F511" i="52"/>
  <c r="F512" i="52"/>
  <c r="F513" i="52"/>
  <c r="F514" i="52"/>
  <c r="F515" i="52"/>
  <c r="F516" i="52"/>
  <c r="F517" i="52"/>
  <c r="F518" i="52"/>
  <c r="F519" i="52"/>
  <c r="F520" i="52"/>
  <c r="F521" i="52"/>
  <c r="F522" i="52"/>
  <c r="F523" i="52"/>
  <c r="F524" i="52"/>
  <c r="F525" i="52"/>
  <c r="F526" i="52"/>
  <c r="F527" i="52"/>
  <c r="F528" i="52"/>
  <c r="F529" i="52"/>
  <c r="F530" i="52"/>
  <c r="F531" i="52"/>
  <c r="F532" i="52"/>
  <c r="F533" i="52"/>
  <c r="F534" i="52"/>
  <c r="F535" i="52"/>
  <c r="F536" i="52"/>
  <c r="F537" i="52"/>
  <c r="F538" i="52"/>
  <c r="F539" i="52"/>
  <c r="F540" i="52"/>
  <c r="F541" i="52"/>
  <c r="F542" i="52"/>
  <c r="F543" i="52"/>
  <c r="F544" i="52"/>
  <c r="F545" i="52"/>
  <c r="F546" i="52"/>
  <c r="F547" i="52"/>
  <c r="F548" i="52"/>
  <c r="F549" i="52"/>
  <c r="F550" i="52"/>
  <c r="F551" i="52"/>
  <c r="F552" i="52"/>
  <c r="F553" i="52"/>
  <c r="F554" i="52"/>
  <c r="F555" i="52"/>
  <c r="F556" i="52"/>
  <c r="F557" i="52"/>
  <c r="F558" i="52"/>
  <c r="F559" i="52"/>
  <c r="F560" i="52"/>
  <c r="F561" i="52"/>
  <c r="F562" i="52"/>
  <c r="F563" i="52"/>
  <c r="F564" i="52"/>
  <c r="F565" i="52"/>
  <c r="F566" i="52"/>
  <c r="F567" i="52"/>
  <c r="F568" i="52"/>
  <c r="F569" i="52"/>
  <c r="F570" i="52"/>
  <c r="F571" i="52"/>
  <c r="F572" i="52"/>
  <c r="F573" i="52"/>
  <c r="F574" i="52"/>
  <c r="F575" i="52"/>
  <c r="F576" i="52"/>
  <c r="F577" i="52"/>
  <c r="F578" i="52"/>
  <c r="F579" i="52"/>
  <c r="F580" i="52"/>
  <c r="F581" i="52"/>
  <c r="F582" i="52"/>
  <c r="F583" i="52"/>
  <c r="F584" i="52"/>
  <c r="F585" i="52"/>
  <c r="F586" i="52"/>
  <c r="F587" i="52"/>
  <c r="F588" i="52"/>
  <c r="F2" i="52"/>
  <c r="C347" i="20"/>
  <c r="C348" i="20"/>
  <c r="C352" i="20"/>
  <c r="C354" i="20"/>
  <c r="C356" i="20"/>
  <c r="C357" i="20"/>
  <c r="C358" i="20"/>
  <c r="C359" i="20"/>
  <c r="D347" i="20"/>
  <c r="D348" i="20"/>
  <c r="D352" i="20"/>
  <c r="D354" i="20"/>
  <c r="D356" i="20"/>
  <c r="D357" i="20"/>
  <c r="D358" i="20"/>
  <c r="D359" i="20"/>
  <c r="F9" i="29"/>
  <c r="I9" i="29"/>
  <c r="G1884" i="46"/>
  <c r="G1885" i="46"/>
  <c r="G1892" i="46"/>
  <c r="G1900" i="46"/>
  <c r="G1901" i="46"/>
  <c r="G1908" i="46"/>
  <c r="G1909" i="46"/>
  <c r="G1915" i="46"/>
  <c r="G1916" i="46"/>
  <c r="G1917" i="46"/>
  <c r="G1924" i="46"/>
  <c r="G1925" i="46"/>
  <c r="G1931" i="46"/>
  <c r="G1932" i="46"/>
  <c r="G1939" i="46"/>
  <c r="G1940" i="46"/>
  <c r="G1941" i="46"/>
  <c r="G1942" i="46"/>
  <c r="F8" i="29"/>
  <c r="I8" i="29"/>
  <c r="F7" i="29"/>
  <c r="I7" i="29"/>
  <c r="F10" i="29"/>
  <c r="I10" i="29"/>
  <c r="G1868" i="46"/>
  <c r="G1869" i="46"/>
  <c r="G1876" i="46"/>
  <c r="F11" i="29"/>
  <c r="I11" i="29"/>
  <c r="G1845" i="46"/>
  <c r="G1852" i="46"/>
  <c r="G1859" i="46"/>
  <c r="G1860" i="46"/>
  <c r="G1861" i="46"/>
  <c r="G1862" i="46"/>
  <c r="F14" i="29"/>
  <c r="I14" i="29"/>
  <c r="F13" i="29"/>
  <c r="I13" i="29"/>
  <c r="G1827" i="46"/>
  <c r="G1828" i="46"/>
  <c r="G1829" i="46"/>
  <c r="G1830" i="46"/>
  <c r="G1836" i="46"/>
  <c r="G1843" i="46"/>
  <c r="G1844" i="46"/>
  <c r="F15" i="29"/>
  <c r="I15" i="29"/>
  <c r="F16" i="29"/>
  <c r="I16" i="29"/>
  <c r="G1788" i="46"/>
  <c r="G1796" i="46"/>
  <c r="G1797" i="46"/>
  <c r="G1804" i="46"/>
  <c r="G1805" i="46"/>
  <c r="G1811" i="46"/>
  <c r="G1812" i="46"/>
  <c r="G1813" i="46"/>
  <c r="G1814" i="46"/>
  <c r="G1820" i="46"/>
  <c r="G1821" i="46"/>
  <c r="F17" i="29"/>
  <c r="I17" i="29"/>
  <c r="C55" i="20"/>
  <c r="F20" i="29"/>
  <c r="I20" i="29"/>
  <c r="F19" i="29"/>
  <c r="I19" i="29"/>
  <c r="F18" i="29"/>
  <c r="I18" i="29"/>
  <c r="G1764" i="46"/>
  <c r="G1771" i="46"/>
  <c r="G1772" i="46"/>
  <c r="G1773" i="46"/>
  <c r="G1780" i="46"/>
  <c r="F42" i="40" a="1"/>
  <c r="F42" i="40" s="1"/>
  <c r="F41" i="40" a="1"/>
  <c r="F41" i="40" s="1"/>
  <c r="F40" i="40" a="1"/>
  <c r="F40" i="40" s="1"/>
  <c r="F39" i="40" a="1"/>
  <c r="F39" i="40" s="1"/>
  <c r="F38" i="40" a="1"/>
  <c r="F38" i="40" s="1"/>
  <c r="F37" i="40" a="1"/>
  <c r="F37" i="40" s="1"/>
  <c r="F36" i="40" a="1"/>
  <c r="F36" i="40" s="1"/>
  <c r="F35" i="40" a="1"/>
  <c r="F35" i="40" s="1"/>
  <c r="F34" i="40" a="1"/>
  <c r="F34" i="40" s="1"/>
  <c r="F33" i="40" a="1"/>
  <c r="F33" i="40" s="1"/>
  <c r="F32" i="40" a="1"/>
  <c r="F32" i="40" s="1"/>
  <c r="F31" i="40" a="1"/>
  <c r="F31" i="40" s="1"/>
  <c r="F30" i="40" a="1"/>
  <c r="F30" i="40" s="1"/>
  <c r="F29" i="40" a="1"/>
  <c r="F29" i="40" s="1"/>
  <c r="F28" i="40" a="1"/>
  <c r="F28" i="40" s="1"/>
  <c r="F27" i="40" a="1"/>
  <c r="F27" i="40" s="1"/>
  <c r="F26" i="40" a="1"/>
  <c r="F26" i="40" s="1"/>
  <c r="F3" i="40" a="1"/>
  <c r="F3" i="40" s="1"/>
  <c r="F4" i="40" a="1"/>
  <c r="F4" i="40" s="1"/>
  <c r="F5" i="40" a="1"/>
  <c r="F5" i="40" s="1"/>
  <c r="F6" i="40" a="1"/>
  <c r="F6" i="40" s="1"/>
  <c r="F7" i="40" a="1"/>
  <c r="F7" i="40" s="1"/>
  <c r="F8" i="40" a="1"/>
  <c r="F8" i="40" s="1"/>
  <c r="F9" i="40" a="1"/>
  <c r="F9" i="40" s="1"/>
  <c r="F10" i="40" a="1"/>
  <c r="F10" i="40" s="1"/>
  <c r="F11" i="40" a="1"/>
  <c r="F11" i="40" s="1"/>
  <c r="F12" i="40" a="1"/>
  <c r="F12" i="40" s="1"/>
  <c r="F13" i="40" a="1"/>
  <c r="F13" i="40" s="1"/>
  <c r="F14" i="40" a="1"/>
  <c r="F14" i="40" s="1"/>
  <c r="F15" i="40" a="1"/>
  <c r="F15" i="40" s="1"/>
  <c r="F16" i="40" a="1"/>
  <c r="F16" i="40" s="1"/>
  <c r="F17" i="40" a="1"/>
  <c r="F17" i="40" s="1"/>
  <c r="F18" i="40" a="1"/>
  <c r="F18" i="40" s="1"/>
  <c r="F19" i="40" a="1"/>
  <c r="F19" i="40" s="1"/>
  <c r="F20" i="40" a="1"/>
  <c r="F20" i="40" s="1"/>
  <c r="F21" i="40" a="1"/>
  <c r="F21" i="40" s="1"/>
  <c r="F22" i="40" a="1"/>
  <c r="F22" i="40" s="1"/>
  <c r="F23" i="40" a="1"/>
  <c r="F23" i="40" s="1"/>
  <c r="F24" i="40" a="1"/>
  <c r="F24" i="40" s="1"/>
  <c r="F25" i="40" a="1"/>
  <c r="F25" i="40" s="1"/>
  <c r="F2" i="40" a="1"/>
  <c r="F2" i="40" s="1"/>
  <c r="B158" i="20"/>
  <c r="B168" i="20"/>
  <c r="G1756" i="46"/>
  <c r="G1757" i="46"/>
  <c r="H4" i="46"/>
  <c r="H5" i="46"/>
  <c r="H11" i="46"/>
  <c r="H12" i="46"/>
  <c r="H13" i="46"/>
  <c r="H20" i="46"/>
  <c r="H21" i="46"/>
  <c r="H28" i="46"/>
  <c r="H29" i="46"/>
  <c r="H30" i="46"/>
  <c r="H36" i="46"/>
  <c r="H37" i="46"/>
  <c r="H44" i="46"/>
  <c r="H45" i="46"/>
  <c r="H52" i="46"/>
  <c r="H53" i="46"/>
  <c r="H54" i="46"/>
  <c r="H60" i="46"/>
  <c r="H61" i="46"/>
  <c r="H68" i="46"/>
  <c r="H69" i="46"/>
  <c r="H76" i="46"/>
  <c r="H77" i="46"/>
  <c r="H84" i="46"/>
  <c r="H85" i="46"/>
  <c r="H92" i="46"/>
  <c r="H93" i="46"/>
  <c r="H100" i="46"/>
  <c r="H101" i="46"/>
  <c r="H108" i="46"/>
  <c r="H109" i="46"/>
  <c r="H110" i="46"/>
  <c r="H116" i="46"/>
  <c r="H117" i="46"/>
  <c r="H124" i="46"/>
  <c r="H125" i="46"/>
  <c r="H126" i="46"/>
  <c r="H132" i="46"/>
  <c r="H133" i="46"/>
  <c r="H134" i="46"/>
  <c r="H140" i="46"/>
  <c r="H141" i="46"/>
  <c r="H148" i="46"/>
  <c r="H149" i="46"/>
  <c r="H150" i="46"/>
  <c r="H156" i="46"/>
  <c r="H157" i="46"/>
  <c r="H164" i="46"/>
  <c r="H165" i="46"/>
  <c r="H172" i="46"/>
  <c r="H173" i="46"/>
  <c r="H174" i="46"/>
  <c r="H180" i="46"/>
  <c r="H181" i="46"/>
  <c r="H188" i="46"/>
  <c r="H189" i="46"/>
  <c r="H196" i="46"/>
  <c r="H197" i="46"/>
  <c r="H204" i="46"/>
  <c r="H205" i="46"/>
  <c r="H206" i="46"/>
  <c r="H212" i="46"/>
  <c r="H213" i="46"/>
  <c r="H220" i="46"/>
  <c r="H221" i="46"/>
  <c r="H228" i="46"/>
  <c r="H229" i="46"/>
  <c r="H230" i="46"/>
  <c r="H236" i="46"/>
  <c r="H237" i="46"/>
  <c r="H244" i="46"/>
  <c r="H245" i="46"/>
  <c r="H252" i="46"/>
  <c r="H253" i="46"/>
  <c r="H254" i="46"/>
  <c r="H260" i="46"/>
  <c r="H261" i="46"/>
  <c r="H268" i="46"/>
  <c r="H269" i="46"/>
  <c r="H276" i="46"/>
  <c r="H277" i="46"/>
  <c r="H278" i="46"/>
  <c r="H284" i="46"/>
  <c r="H285" i="46"/>
  <c r="H292" i="46"/>
  <c r="H293" i="46"/>
  <c r="H300" i="46"/>
  <c r="H301" i="46"/>
  <c r="H308" i="46"/>
  <c r="H309" i="46"/>
  <c r="H316" i="46"/>
  <c r="H317" i="46"/>
  <c r="H324" i="46"/>
  <c r="H325" i="46"/>
  <c r="H332" i="46"/>
  <c r="H333" i="46"/>
  <c r="H334" i="46"/>
  <c r="H340" i="46"/>
  <c r="H341" i="46"/>
  <c r="H348" i="46"/>
  <c r="H349" i="46"/>
  <c r="H356" i="46"/>
  <c r="H357" i="46"/>
  <c r="H358" i="46"/>
  <c r="H364" i="46"/>
  <c r="H365" i="46"/>
  <c r="H372" i="46"/>
  <c r="H373" i="46"/>
  <c r="H379" i="46"/>
  <c r="H380" i="46"/>
  <c r="H381" i="46"/>
  <c r="H382" i="46"/>
  <c r="H388" i="46"/>
  <c r="H389" i="46"/>
  <c r="H396" i="46"/>
  <c r="H397" i="46"/>
  <c r="H398" i="46"/>
  <c r="H404" i="46"/>
  <c r="H405" i="46"/>
  <c r="H412" i="46"/>
  <c r="H413" i="46"/>
  <c r="H420" i="46"/>
  <c r="H421" i="46"/>
  <c r="H428" i="46"/>
  <c r="H429" i="46"/>
  <c r="H436" i="46"/>
  <c r="H437" i="46"/>
  <c r="H444" i="46"/>
  <c r="H445" i="46"/>
  <c r="H452" i="46"/>
  <c r="H453" i="46"/>
  <c r="H460" i="46"/>
  <c r="H461" i="46"/>
  <c r="H468" i="46"/>
  <c r="H469" i="46"/>
  <c r="H476" i="46"/>
  <c r="H477" i="46"/>
  <c r="H478" i="46"/>
  <c r="H479" i="46"/>
  <c r="H484" i="46"/>
  <c r="H485" i="46"/>
  <c r="H492" i="46"/>
  <c r="H493" i="46"/>
  <c r="H495" i="46"/>
  <c r="H500" i="46"/>
  <c r="H501" i="46"/>
  <c r="H502" i="46"/>
  <c r="H508" i="46"/>
  <c r="H509" i="46"/>
  <c r="H516" i="46"/>
  <c r="H517" i="46"/>
  <c r="H518" i="46"/>
  <c r="H524" i="46"/>
  <c r="H525" i="46"/>
  <c r="H532" i="46"/>
  <c r="H533" i="46"/>
  <c r="H540" i="46"/>
  <c r="H541" i="46"/>
  <c r="H548" i="46"/>
  <c r="H549" i="46"/>
  <c r="H556" i="46"/>
  <c r="H557" i="46"/>
  <c r="H564" i="46"/>
  <c r="H565" i="46"/>
  <c r="G3" i="46"/>
  <c r="G4" i="46"/>
  <c r="G5" i="46"/>
  <c r="G10" i="46"/>
  <c r="G11" i="46"/>
  <c r="G12" i="46"/>
  <c r="G13" i="46"/>
  <c r="G15" i="46"/>
  <c r="G18" i="46"/>
  <c r="G19" i="46"/>
  <c r="G20" i="46"/>
  <c r="G21" i="46"/>
  <c r="G26" i="46"/>
  <c r="G27" i="46"/>
  <c r="G28" i="46"/>
  <c r="G29" i="46"/>
  <c r="G34" i="46"/>
  <c r="G35" i="46"/>
  <c r="G36" i="46"/>
  <c r="G37" i="46"/>
  <c r="G42" i="46"/>
  <c r="G43" i="46"/>
  <c r="G44" i="46"/>
  <c r="G45" i="46"/>
  <c r="G46" i="46"/>
  <c r="G50" i="46"/>
  <c r="G51" i="46"/>
  <c r="G52" i="46"/>
  <c r="G53" i="46"/>
  <c r="G58" i="46"/>
  <c r="G59" i="46"/>
  <c r="G60" i="46"/>
  <c r="G61" i="46"/>
  <c r="G62" i="46"/>
  <c r="G66" i="46"/>
  <c r="G67" i="46"/>
  <c r="G68" i="46"/>
  <c r="G69" i="46"/>
  <c r="G74" i="46"/>
  <c r="G75" i="46"/>
  <c r="G76" i="46"/>
  <c r="G77" i="46"/>
  <c r="G82" i="46"/>
  <c r="G83" i="46"/>
  <c r="G84" i="46"/>
  <c r="G85" i="46"/>
  <c r="G86" i="46"/>
  <c r="G90" i="46"/>
  <c r="G91" i="46"/>
  <c r="G92" i="46"/>
  <c r="G93" i="46"/>
  <c r="G98" i="46"/>
  <c r="G99" i="46"/>
  <c r="G100" i="46"/>
  <c r="G101" i="46"/>
  <c r="G106" i="46"/>
  <c r="G107" i="46"/>
  <c r="G108" i="46"/>
  <c r="G109" i="46"/>
  <c r="G114" i="46"/>
  <c r="G115" i="46"/>
  <c r="G116" i="46"/>
  <c r="G117" i="46"/>
  <c r="G122" i="46"/>
  <c r="G123" i="46"/>
  <c r="G124" i="46"/>
  <c r="G125" i="46"/>
  <c r="G130" i="46"/>
  <c r="G131" i="46"/>
  <c r="G132" i="46"/>
  <c r="G133" i="46"/>
  <c r="G134" i="46"/>
  <c r="G138" i="46"/>
  <c r="G139" i="46"/>
  <c r="G140" i="46"/>
  <c r="G141" i="46"/>
  <c r="G143" i="46"/>
  <c r="G146" i="46"/>
  <c r="G147" i="46"/>
  <c r="G148" i="46"/>
  <c r="G149" i="46"/>
  <c r="G154" i="46"/>
  <c r="G155" i="46"/>
  <c r="G156" i="46"/>
  <c r="G157" i="46"/>
  <c r="G158" i="46"/>
  <c r="G162" i="46"/>
  <c r="G163" i="46"/>
  <c r="G164" i="46"/>
  <c r="G165" i="46"/>
  <c r="G170" i="46"/>
  <c r="G171" i="46"/>
  <c r="G172" i="46"/>
  <c r="G173" i="46"/>
  <c r="G174" i="46"/>
  <c r="G178" i="46"/>
  <c r="G179" i="46"/>
  <c r="G180" i="46"/>
  <c r="G181" i="46"/>
  <c r="G182" i="46"/>
  <c r="G186" i="46"/>
  <c r="G187" i="46"/>
  <c r="G188" i="46"/>
  <c r="G189" i="46"/>
  <c r="G194" i="46"/>
  <c r="G195" i="46"/>
  <c r="G196" i="46"/>
  <c r="G197" i="46"/>
  <c r="G198" i="46"/>
  <c r="G202" i="46"/>
  <c r="G203" i="46"/>
  <c r="G204" i="46"/>
  <c r="G205" i="46"/>
  <c r="G210" i="46"/>
  <c r="G211" i="46"/>
  <c r="G212" i="46"/>
  <c r="G213" i="46"/>
  <c r="G218" i="46"/>
  <c r="G219" i="46"/>
  <c r="G220" i="46"/>
  <c r="G221" i="46"/>
  <c r="G226" i="46"/>
  <c r="G227" i="46"/>
  <c r="G228" i="46"/>
  <c r="G229" i="46"/>
  <c r="G234" i="46"/>
  <c r="G235" i="46"/>
  <c r="G236" i="46"/>
  <c r="G237" i="46"/>
  <c r="G242" i="46"/>
  <c r="G243" i="46"/>
  <c r="G244" i="46"/>
  <c r="G245" i="46"/>
  <c r="G250" i="46"/>
  <c r="G251" i="46"/>
  <c r="G252" i="46"/>
  <c r="G253" i="46"/>
  <c r="G258" i="46"/>
  <c r="G259" i="46"/>
  <c r="G260" i="46"/>
  <c r="G261" i="46"/>
  <c r="G266" i="46"/>
  <c r="G267" i="46"/>
  <c r="G268" i="46"/>
  <c r="G269" i="46"/>
  <c r="G270" i="46"/>
  <c r="G274" i="46"/>
  <c r="G275" i="46"/>
  <c r="G276" i="46"/>
  <c r="G277" i="46"/>
  <c r="G282" i="46"/>
  <c r="G283" i="46"/>
  <c r="G284" i="46"/>
  <c r="G285" i="46"/>
  <c r="G286" i="46"/>
  <c r="G290" i="46"/>
  <c r="G291" i="46"/>
  <c r="G292" i="46"/>
  <c r="G293" i="46"/>
  <c r="G298" i="46"/>
  <c r="G299" i="46"/>
  <c r="G300" i="46"/>
  <c r="G301" i="46"/>
  <c r="G306" i="46"/>
  <c r="G307" i="46"/>
  <c r="G308" i="46"/>
  <c r="G309" i="46"/>
  <c r="G310" i="46"/>
  <c r="G314" i="46"/>
  <c r="G315" i="46"/>
  <c r="G316" i="46"/>
  <c r="G317" i="46"/>
  <c r="G322" i="46"/>
  <c r="G323" i="46"/>
  <c r="G324" i="46"/>
  <c r="G325" i="46"/>
  <c r="G326" i="46"/>
  <c r="G330" i="46"/>
  <c r="G331" i="46"/>
  <c r="G332" i="46"/>
  <c r="G333" i="46"/>
  <c r="G338" i="46"/>
  <c r="G339" i="46"/>
  <c r="G340" i="46"/>
  <c r="G341" i="46"/>
  <c r="G346" i="46"/>
  <c r="G347" i="46"/>
  <c r="G348" i="46"/>
  <c r="G349" i="46"/>
  <c r="G354" i="46"/>
  <c r="G355" i="46"/>
  <c r="G356" i="46"/>
  <c r="G357" i="46"/>
  <c r="G362" i="46"/>
  <c r="G363" i="46"/>
  <c r="G364" i="46"/>
  <c r="G365" i="46"/>
  <c r="G370" i="46"/>
  <c r="G371" i="46"/>
  <c r="G372" i="46"/>
  <c r="G373" i="46"/>
  <c r="G378" i="46"/>
  <c r="G379" i="46"/>
  <c r="G380" i="46"/>
  <c r="G381" i="46"/>
  <c r="G386" i="46"/>
  <c r="G387" i="46"/>
  <c r="G388" i="46"/>
  <c r="G389" i="46"/>
  <c r="G394" i="46"/>
  <c r="G395" i="46"/>
  <c r="G396" i="46"/>
  <c r="G397" i="46"/>
  <c r="G398" i="46"/>
  <c r="G399" i="46"/>
  <c r="G402" i="46"/>
  <c r="G403" i="46"/>
  <c r="G404" i="46"/>
  <c r="G405" i="46"/>
  <c r="G410" i="46"/>
  <c r="G411" i="46"/>
  <c r="G412" i="46"/>
  <c r="G413" i="46"/>
  <c r="G418" i="46"/>
  <c r="G419" i="46"/>
  <c r="G420" i="46"/>
  <c r="G421" i="46"/>
  <c r="G422" i="46"/>
  <c r="G426" i="46"/>
  <c r="G427" i="46"/>
  <c r="G428" i="46"/>
  <c r="G429" i="46"/>
  <c r="G434" i="46"/>
  <c r="G435" i="46"/>
  <c r="G436" i="46"/>
  <c r="G437" i="46"/>
  <c r="G442" i="46"/>
  <c r="G443" i="46"/>
  <c r="G444" i="46"/>
  <c r="G445" i="46"/>
  <c r="G450" i="46"/>
  <c r="G451" i="46"/>
  <c r="G452" i="46"/>
  <c r="G453" i="46"/>
  <c r="G458" i="46"/>
  <c r="G459" i="46"/>
  <c r="G460" i="46"/>
  <c r="G461" i="46"/>
  <c r="G466" i="46"/>
  <c r="G467" i="46"/>
  <c r="G468" i="46"/>
  <c r="G469" i="46"/>
  <c r="G470" i="46"/>
  <c r="G474" i="46"/>
  <c r="G475" i="46"/>
  <c r="G476" i="46"/>
  <c r="G477" i="46"/>
  <c r="G482" i="46"/>
  <c r="G483" i="46"/>
  <c r="G484" i="46"/>
  <c r="G485" i="46"/>
  <c r="G490" i="46"/>
  <c r="G491" i="46"/>
  <c r="G492" i="46"/>
  <c r="G493" i="46"/>
  <c r="G498" i="46"/>
  <c r="G499" i="46"/>
  <c r="G500" i="46"/>
  <c r="G501" i="46"/>
  <c r="G506" i="46"/>
  <c r="G507" i="46"/>
  <c r="G508" i="46"/>
  <c r="G509" i="46"/>
  <c r="G510" i="46"/>
  <c r="G514" i="46"/>
  <c r="G515" i="46"/>
  <c r="G516" i="46"/>
  <c r="G517" i="46"/>
  <c r="G522" i="46"/>
  <c r="G523" i="46"/>
  <c r="G524" i="46"/>
  <c r="G525" i="46"/>
  <c r="G530" i="46"/>
  <c r="G531" i="46"/>
  <c r="G532" i="46"/>
  <c r="G533" i="46"/>
  <c r="G538" i="46"/>
  <c r="G539" i="46"/>
  <c r="G540" i="46"/>
  <c r="G541" i="46"/>
  <c r="G546" i="46"/>
  <c r="G547" i="46"/>
  <c r="G548" i="46"/>
  <c r="G549" i="46"/>
  <c r="G554" i="46"/>
  <c r="G555" i="46"/>
  <c r="G556" i="46"/>
  <c r="G557" i="46"/>
  <c r="G562" i="46"/>
  <c r="G563" i="46"/>
  <c r="G564" i="46"/>
  <c r="G565" i="46"/>
  <c r="G570" i="46"/>
  <c r="G571" i="46"/>
  <c r="G572" i="46"/>
  <c r="G573" i="46"/>
  <c r="G578" i="46"/>
  <c r="G579" i="46"/>
  <c r="G580" i="46"/>
  <c r="G581" i="46"/>
  <c r="G586" i="46"/>
  <c r="G587" i="46"/>
  <c r="G588" i="46"/>
  <c r="G589" i="46"/>
  <c r="G594" i="46"/>
  <c r="G595" i="46"/>
  <c r="G596" i="46"/>
  <c r="G597" i="46"/>
  <c r="G598" i="46"/>
  <c r="G602" i="46"/>
  <c r="G603" i="46"/>
  <c r="G604" i="46"/>
  <c r="G605" i="46"/>
  <c r="G610" i="46"/>
  <c r="G611" i="46"/>
  <c r="G612" i="46"/>
  <c r="G613" i="46"/>
  <c r="G618" i="46"/>
  <c r="G619" i="46"/>
  <c r="G620" i="46"/>
  <c r="G621" i="46"/>
  <c r="G626" i="46"/>
  <c r="G627" i="46"/>
  <c r="G628" i="46"/>
  <c r="G629" i="46"/>
  <c r="G634" i="46"/>
  <c r="G635" i="46"/>
  <c r="G636" i="46"/>
  <c r="G637" i="46"/>
  <c r="G638" i="46"/>
  <c r="G642" i="46"/>
  <c r="G643" i="46"/>
  <c r="G644" i="46"/>
  <c r="G645" i="46"/>
  <c r="G650" i="46"/>
  <c r="G651" i="46"/>
  <c r="G652" i="46"/>
  <c r="G653" i="46"/>
  <c r="G655" i="46"/>
  <c r="G658" i="46"/>
  <c r="G659" i="46"/>
  <c r="G660" i="46"/>
  <c r="G661" i="46"/>
  <c r="G666" i="46"/>
  <c r="G667" i="46"/>
  <c r="G668" i="46"/>
  <c r="G669" i="46"/>
  <c r="G674" i="46"/>
  <c r="G675" i="46"/>
  <c r="G676" i="46"/>
  <c r="G677" i="46"/>
  <c r="G682" i="46"/>
  <c r="G683" i="46"/>
  <c r="G684" i="46"/>
  <c r="G685" i="46"/>
  <c r="G690" i="46"/>
  <c r="G691" i="46"/>
  <c r="G692" i="46"/>
  <c r="G693" i="46"/>
  <c r="G694" i="46"/>
  <c r="G698" i="46"/>
  <c r="G699" i="46"/>
  <c r="G700" i="46"/>
  <c r="G701" i="46"/>
  <c r="G706" i="46"/>
  <c r="G707" i="46"/>
  <c r="G708" i="46"/>
  <c r="G709" i="46"/>
  <c r="G710" i="46"/>
  <c r="G714" i="46"/>
  <c r="G715" i="46"/>
  <c r="G716" i="46"/>
  <c r="G717" i="46"/>
  <c r="G722" i="46"/>
  <c r="G723" i="46"/>
  <c r="G724" i="46"/>
  <c r="G725" i="46"/>
  <c r="G730" i="46"/>
  <c r="G731" i="46"/>
  <c r="G732" i="46"/>
  <c r="G733" i="46"/>
  <c r="G734" i="46"/>
  <c r="G738" i="46"/>
  <c r="G739" i="46"/>
  <c r="G740" i="46"/>
  <c r="G741" i="46"/>
  <c r="G746" i="46"/>
  <c r="G747" i="46"/>
  <c r="G748" i="46"/>
  <c r="G749" i="46"/>
  <c r="G750" i="46"/>
  <c r="G754" i="46"/>
  <c r="G755" i="46"/>
  <c r="G756" i="46"/>
  <c r="G757" i="46"/>
  <c r="G762" i="46"/>
  <c r="G763" i="46"/>
  <c r="G764" i="46"/>
  <c r="G765" i="46"/>
  <c r="G770" i="46"/>
  <c r="G771" i="46"/>
  <c r="G772" i="46"/>
  <c r="G773" i="46"/>
  <c r="G778" i="46"/>
  <c r="G779" i="46"/>
  <c r="G780" i="46"/>
  <c r="G781" i="46"/>
  <c r="G786" i="46"/>
  <c r="G787" i="46"/>
  <c r="G788" i="46"/>
  <c r="G789" i="46"/>
  <c r="G794" i="46"/>
  <c r="G795" i="46"/>
  <c r="G796" i="46"/>
  <c r="G797" i="46"/>
  <c r="G802" i="46"/>
  <c r="G803" i="46"/>
  <c r="G804" i="46"/>
  <c r="G805" i="46"/>
  <c r="G810" i="46"/>
  <c r="G811" i="46"/>
  <c r="G812" i="46"/>
  <c r="G813" i="46"/>
  <c r="G818" i="46"/>
  <c r="G819" i="46"/>
  <c r="G820" i="46"/>
  <c r="G821" i="46"/>
  <c r="G822" i="46"/>
  <c r="G826" i="46"/>
  <c r="G827" i="46"/>
  <c r="G828" i="46"/>
  <c r="G829" i="46"/>
  <c r="G834" i="46"/>
  <c r="G835" i="46"/>
  <c r="G836" i="46"/>
  <c r="G837" i="46"/>
  <c r="G838" i="46"/>
  <c r="G842" i="46"/>
  <c r="G843" i="46"/>
  <c r="G844" i="46"/>
  <c r="G845" i="46"/>
  <c r="G846" i="46"/>
  <c r="G851" i="46"/>
  <c r="G852" i="46"/>
  <c r="G853" i="46"/>
  <c r="G855" i="46"/>
  <c r="G859" i="46"/>
  <c r="G860" i="46"/>
  <c r="G861" i="46"/>
  <c r="G862" i="46"/>
  <c r="G867" i="46"/>
  <c r="G868" i="46"/>
  <c r="G869" i="46"/>
  <c r="G875" i="46"/>
  <c r="G876" i="46"/>
  <c r="G877" i="46"/>
  <c r="G883" i="46"/>
  <c r="G884" i="46"/>
  <c r="G885" i="46"/>
  <c r="G891" i="46"/>
  <c r="G892" i="46"/>
  <c r="G893" i="46"/>
  <c r="G899" i="46"/>
  <c r="G900" i="46"/>
  <c r="G901" i="46"/>
  <c r="G907" i="46"/>
  <c r="G908" i="46"/>
  <c r="G909" i="46"/>
  <c r="G911" i="46"/>
  <c r="G915" i="46"/>
  <c r="G916" i="46"/>
  <c r="G917" i="46"/>
  <c r="G923" i="46"/>
  <c r="G924" i="46"/>
  <c r="G925" i="46"/>
  <c r="G931" i="46"/>
  <c r="G932" i="46"/>
  <c r="G933" i="46"/>
  <c r="G939" i="46"/>
  <c r="G940" i="46"/>
  <c r="G941" i="46"/>
  <c r="G947" i="46"/>
  <c r="G948" i="46"/>
  <c r="G949" i="46"/>
  <c r="G951" i="46"/>
  <c r="G955" i="46"/>
  <c r="G956" i="46"/>
  <c r="G957" i="46"/>
  <c r="G963" i="46"/>
  <c r="G964" i="46"/>
  <c r="G965" i="46"/>
  <c r="G971" i="46"/>
  <c r="G972" i="46"/>
  <c r="G973" i="46"/>
  <c r="G979" i="46"/>
  <c r="G980" i="46"/>
  <c r="G981" i="46"/>
  <c r="G987" i="46"/>
  <c r="G988" i="46"/>
  <c r="G989" i="46"/>
  <c r="G995" i="46"/>
  <c r="G996" i="46"/>
  <c r="G997" i="46"/>
  <c r="G1003" i="46"/>
  <c r="G1004" i="46"/>
  <c r="G1005" i="46"/>
  <c r="G1007" i="46"/>
  <c r="G1011" i="46"/>
  <c r="G1012" i="46"/>
  <c r="G1013" i="46"/>
  <c r="G1019" i="46"/>
  <c r="G1020" i="46"/>
  <c r="G1021" i="46"/>
  <c r="G1027" i="46"/>
  <c r="G1028" i="46"/>
  <c r="G1029" i="46"/>
  <c r="G1035" i="46"/>
  <c r="G1036" i="46"/>
  <c r="G1037" i="46"/>
  <c r="G1043" i="46"/>
  <c r="G1044" i="46"/>
  <c r="G1045" i="46"/>
  <c r="G1051" i="46"/>
  <c r="G1052" i="46"/>
  <c r="G1053" i="46"/>
  <c r="G1059" i="46"/>
  <c r="G1060" i="46"/>
  <c r="G1061" i="46"/>
  <c r="G1067" i="46"/>
  <c r="G1068" i="46"/>
  <c r="G1069" i="46"/>
  <c r="G1071" i="46"/>
  <c r="G1075" i="46"/>
  <c r="G1076" i="46"/>
  <c r="G1077" i="46"/>
  <c r="G1083" i="46"/>
  <c r="G1084" i="46"/>
  <c r="G1085" i="46"/>
  <c r="G1091" i="46"/>
  <c r="G1092" i="46"/>
  <c r="G1093" i="46"/>
  <c r="G1099" i="46"/>
  <c r="G1100" i="46"/>
  <c r="G1101" i="46"/>
  <c r="G1107" i="46"/>
  <c r="G1108" i="46"/>
  <c r="G1109" i="46"/>
  <c r="G1111" i="46"/>
  <c r="G1115" i="46"/>
  <c r="G1116" i="46"/>
  <c r="G1117" i="46"/>
  <c r="G1123" i="46"/>
  <c r="G1124" i="46"/>
  <c r="G1125" i="46"/>
  <c r="G1131" i="46"/>
  <c r="G1132" i="46"/>
  <c r="G1133" i="46"/>
  <c r="G1139" i="46"/>
  <c r="G1140" i="46"/>
  <c r="G1141" i="46"/>
  <c r="G1147" i="46"/>
  <c r="G1148" i="46"/>
  <c r="G1149" i="46"/>
  <c r="G1155" i="46"/>
  <c r="G1156" i="46"/>
  <c r="G1157" i="46"/>
  <c r="G1163" i="46"/>
  <c r="G1164" i="46"/>
  <c r="G1165" i="46"/>
  <c r="G1166" i="46"/>
  <c r="G1171" i="46"/>
  <c r="G1172" i="46"/>
  <c r="G1173" i="46"/>
  <c r="G1174" i="46"/>
  <c r="G1179" i="46"/>
  <c r="G1180" i="46"/>
  <c r="G1181" i="46"/>
  <c r="G1187" i="46"/>
  <c r="G1188" i="46"/>
  <c r="G1189" i="46"/>
  <c r="G1195" i="46"/>
  <c r="G1196" i="46"/>
  <c r="G1197" i="46"/>
  <c r="G1203" i="46"/>
  <c r="G1204" i="46"/>
  <c r="G1205" i="46"/>
  <c r="G1211" i="46"/>
  <c r="G1212" i="46"/>
  <c r="G1213" i="46"/>
  <c r="G1219" i="46"/>
  <c r="G1220" i="46"/>
  <c r="G1221" i="46"/>
  <c r="G1227" i="46"/>
  <c r="G1228" i="46"/>
  <c r="G1229" i="46"/>
  <c r="G1235" i="46"/>
  <c r="G1236" i="46"/>
  <c r="G1237" i="46"/>
  <c r="G1243" i="46"/>
  <c r="G1244" i="46"/>
  <c r="G1245" i="46"/>
  <c r="G1251" i="46"/>
  <c r="G1252" i="46"/>
  <c r="G1253" i="46"/>
  <c r="G1259" i="46"/>
  <c r="G1260" i="46"/>
  <c r="G1261" i="46"/>
  <c r="G1263" i="46"/>
  <c r="G1267" i="46"/>
  <c r="G1268" i="46"/>
  <c r="G1269" i="46"/>
  <c r="G1271" i="46"/>
  <c r="G1275" i="46"/>
  <c r="G1276" i="46"/>
  <c r="G1277" i="46"/>
  <c r="G1283" i="46"/>
  <c r="G1284" i="46"/>
  <c r="G1285" i="46"/>
  <c r="G1291" i="46"/>
  <c r="G1292" i="46"/>
  <c r="G1293" i="46"/>
  <c r="G1294" i="46"/>
  <c r="G1299" i="46"/>
  <c r="G1300" i="46"/>
  <c r="G1301" i="46"/>
  <c r="G1307" i="46"/>
  <c r="G1308" i="46"/>
  <c r="G1309" i="46"/>
  <c r="G1315" i="46"/>
  <c r="G1316" i="46"/>
  <c r="G1317" i="46"/>
  <c r="G1323" i="46"/>
  <c r="G1324" i="46"/>
  <c r="G1325" i="46"/>
  <c r="G1331" i="46"/>
  <c r="G1332" i="46"/>
  <c r="G1333" i="46"/>
  <c r="G1339" i="46"/>
  <c r="G1340" i="46"/>
  <c r="G1341" i="46"/>
  <c r="G1347" i="46"/>
  <c r="G1348" i="46"/>
  <c r="G1349" i="46"/>
  <c r="G1355" i="46"/>
  <c r="G1356" i="46"/>
  <c r="G1357" i="46"/>
  <c r="G1363" i="46"/>
  <c r="G1364" i="46"/>
  <c r="G1365" i="46"/>
  <c r="G1367" i="46"/>
  <c r="G1371" i="46"/>
  <c r="G1372" i="46"/>
  <c r="G1373" i="46"/>
  <c r="G1379" i="46"/>
  <c r="G1380" i="46"/>
  <c r="G1381" i="46"/>
  <c r="G1382" i="46"/>
  <c r="G1387" i="46"/>
  <c r="G1388" i="46"/>
  <c r="G1389" i="46"/>
  <c r="G1395" i="46"/>
  <c r="G1396" i="46"/>
  <c r="G1397" i="46"/>
  <c r="G1403" i="46"/>
  <c r="G1404" i="46"/>
  <c r="G1405" i="46"/>
  <c r="G1411" i="46"/>
  <c r="G1412" i="46"/>
  <c r="G1413" i="46"/>
  <c r="G1419" i="46"/>
  <c r="G1420" i="46"/>
  <c r="G1421" i="46"/>
  <c r="G1423" i="46"/>
  <c r="G1427" i="46"/>
  <c r="G1428" i="46"/>
  <c r="G1429" i="46"/>
  <c r="G1435" i="46"/>
  <c r="G1436" i="46"/>
  <c r="G1437" i="46"/>
  <c r="G1443" i="46"/>
  <c r="G1444" i="46"/>
  <c r="G1445" i="46"/>
  <c r="G1451" i="46"/>
  <c r="G1452" i="46"/>
  <c r="G1453" i="46"/>
  <c r="G1459" i="46"/>
  <c r="G1460" i="46"/>
  <c r="G1461" i="46"/>
  <c r="G1467" i="46"/>
  <c r="G1468" i="46"/>
  <c r="G1469" i="46"/>
  <c r="G1475" i="46"/>
  <c r="G1476" i="46"/>
  <c r="G1477" i="46"/>
  <c r="G1483" i="46"/>
  <c r="G1484" i="46"/>
  <c r="G1485" i="46"/>
  <c r="G1491" i="46"/>
  <c r="G1492" i="46"/>
  <c r="G1493" i="46"/>
  <c r="G1494" i="46"/>
  <c r="G1499" i="46"/>
  <c r="G1500" i="46"/>
  <c r="G1501" i="46"/>
  <c r="G1507" i="46"/>
  <c r="G1508" i="46"/>
  <c r="G1509" i="46"/>
  <c r="G1510" i="46"/>
  <c r="G1515" i="46"/>
  <c r="G1516" i="46"/>
  <c r="G1517" i="46"/>
  <c r="G1523" i="46"/>
  <c r="G1524" i="46"/>
  <c r="G1525" i="46"/>
  <c r="G1526" i="46"/>
  <c r="G1527" i="46"/>
  <c r="G1531" i="46"/>
  <c r="G1532" i="46"/>
  <c r="G1533" i="46"/>
  <c r="G1539" i="46"/>
  <c r="G1540" i="46"/>
  <c r="G1541" i="46"/>
  <c r="G1547" i="46"/>
  <c r="G1548" i="46"/>
  <c r="G1549" i="46"/>
  <c r="G1555" i="46"/>
  <c r="G1556" i="46"/>
  <c r="G1557" i="46"/>
  <c r="G1563" i="46"/>
  <c r="G1564" i="46"/>
  <c r="G1565" i="46"/>
  <c r="G1571" i="46"/>
  <c r="G1572" i="46"/>
  <c r="G1573" i="46"/>
  <c r="G1579" i="46"/>
  <c r="G1580" i="46"/>
  <c r="G1581" i="46"/>
  <c r="G1587" i="46"/>
  <c r="G1588" i="46"/>
  <c r="G1589" i="46"/>
  <c r="G1595" i="46"/>
  <c r="G1596" i="46"/>
  <c r="G1597" i="46"/>
  <c r="G1603" i="46"/>
  <c r="G1604" i="46"/>
  <c r="G1605" i="46"/>
  <c r="G1611" i="46"/>
  <c r="G1612" i="46"/>
  <c r="G1613" i="46"/>
  <c r="G1614" i="46"/>
  <c r="G1619" i="46"/>
  <c r="G1620" i="46"/>
  <c r="G1621" i="46"/>
  <c r="G1627" i="46"/>
  <c r="G1628" i="46"/>
  <c r="G1629" i="46"/>
  <c r="G1635" i="46"/>
  <c r="G1636" i="46"/>
  <c r="G1637" i="46"/>
  <c r="G1643" i="46"/>
  <c r="G1644" i="46"/>
  <c r="G1645" i="46"/>
  <c r="G1651" i="46"/>
  <c r="G1652" i="46"/>
  <c r="G1653" i="46"/>
  <c r="G1659" i="46"/>
  <c r="G1660" i="46"/>
  <c r="G1661" i="46"/>
  <c r="G1667" i="46"/>
  <c r="G1668" i="46"/>
  <c r="G1669" i="46"/>
  <c r="G1675" i="46"/>
  <c r="G1676" i="46"/>
  <c r="G1677" i="46"/>
  <c r="G1679" i="46"/>
  <c r="G1683" i="46"/>
  <c r="G1684" i="46"/>
  <c r="G1685" i="46"/>
  <c r="G1691" i="46"/>
  <c r="G1692" i="46"/>
  <c r="G1693" i="46"/>
  <c r="G1699" i="46"/>
  <c r="G1700" i="46"/>
  <c r="G1701" i="46"/>
  <c r="G1702" i="46"/>
  <c r="G1707" i="46"/>
  <c r="G1708" i="46"/>
  <c r="G1709" i="46"/>
  <c r="G1715" i="46"/>
  <c r="G1716" i="46"/>
  <c r="G1717" i="46"/>
  <c r="G1718" i="46"/>
  <c r="G1719" i="46"/>
  <c r="G1723" i="46"/>
  <c r="G1724" i="46"/>
  <c r="G1725" i="46"/>
  <c r="G1731" i="46"/>
  <c r="G1732" i="46"/>
  <c r="G1733" i="46"/>
  <c r="G1734" i="46"/>
  <c r="G1739" i="46"/>
  <c r="G1740" i="46"/>
  <c r="G1741" i="46"/>
  <c r="G1747" i="46"/>
  <c r="G1748" i="46"/>
  <c r="G1749" i="46"/>
  <c r="G1750" i="46"/>
  <c r="F21" i="29"/>
  <c r="I21" i="29"/>
  <c r="C17" i="20"/>
  <c r="D17" i="20"/>
  <c r="C24" i="20"/>
  <c r="D24" i="20"/>
  <c r="C25" i="20"/>
  <c r="D25" i="20"/>
  <c r="C45" i="20"/>
  <c r="D45" i="20"/>
  <c r="C48" i="20"/>
  <c r="D48" i="20"/>
  <c r="C51" i="20"/>
  <c r="D51" i="20"/>
  <c r="C53" i="20"/>
  <c r="D53" i="20"/>
  <c r="C57" i="20"/>
  <c r="D57" i="20"/>
  <c r="C65" i="20"/>
  <c r="D65" i="20"/>
  <c r="C79" i="20"/>
  <c r="D79" i="20"/>
  <c r="C88" i="20"/>
  <c r="D88" i="20"/>
  <c r="C6" i="20"/>
  <c r="D6" i="20"/>
  <c r="C104" i="20"/>
  <c r="D104" i="20"/>
  <c r="C106" i="20"/>
  <c r="D106" i="20"/>
  <c r="C110" i="20"/>
  <c r="D110" i="20"/>
  <c r="C114" i="20"/>
  <c r="D114" i="20"/>
  <c r="C127" i="20"/>
  <c r="D127" i="20"/>
  <c r="C130" i="20"/>
  <c r="D130" i="20"/>
  <c r="C135" i="20"/>
  <c r="D135" i="20"/>
  <c r="C146" i="20"/>
  <c r="D146" i="20"/>
  <c r="C149" i="20"/>
  <c r="D149" i="20"/>
  <c r="C156" i="20"/>
  <c r="D156" i="20"/>
  <c r="C160" i="20"/>
  <c r="D160" i="20"/>
  <c r="C10" i="20"/>
  <c r="D10" i="20"/>
  <c r="C11" i="20"/>
  <c r="D11" i="20"/>
  <c r="C166" i="20"/>
  <c r="D166" i="20"/>
  <c r="C167" i="20"/>
  <c r="D167" i="20"/>
  <c r="C177" i="20"/>
  <c r="D177" i="20"/>
  <c r="C187" i="20"/>
  <c r="D187" i="20"/>
  <c r="C196" i="20"/>
  <c r="D196" i="20"/>
  <c r="C197" i="20"/>
  <c r="D197" i="20"/>
  <c r="C15" i="20"/>
  <c r="D15" i="20"/>
  <c r="C201" i="20"/>
  <c r="D201" i="20"/>
  <c r="C204" i="20"/>
  <c r="D204" i="20"/>
  <c r="C16" i="20"/>
  <c r="D16" i="20"/>
  <c r="C207" i="20"/>
  <c r="D207" i="20"/>
  <c r="C211" i="20"/>
  <c r="D211" i="20"/>
  <c r="C212" i="20"/>
  <c r="D212" i="20"/>
  <c r="C19" i="20"/>
  <c r="D19" i="20"/>
  <c r="C20" i="20"/>
  <c r="D20" i="20"/>
  <c r="C247" i="20"/>
  <c r="D247" i="20"/>
  <c r="C262" i="20"/>
  <c r="D262" i="20"/>
  <c r="C266" i="20"/>
  <c r="D266" i="20"/>
  <c r="C267" i="20"/>
  <c r="D267" i="20"/>
  <c r="C271" i="20"/>
  <c r="D271" i="20"/>
  <c r="C22" i="20"/>
  <c r="D22" i="20"/>
  <c r="C280" i="20"/>
  <c r="D280" i="20"/>
  <c r="C284" i="20"/>
  <c r="D284" i="20"/>
  <c r="C288" i="20"/>
  <c r="D288" i="20"/>
  <c r="C293" i="20"/>
  <c r="D293" i="20"/>
  <c r="C294" i="20"/>
  <c r="D294" i="20"/>
  <c r="C296" i="20"/>
  <c r="D296" i="20"/>
  <c r="C298" i="20"/>
  <c r="D298" i="20"/>
  <c r="C23" i="20"/>
  <c r="D23" i="20"/>
  <c r="C26" i="20"/>
  <c r="D26" i="20"/>
  <c r="C320" i="20"/>
  <c r="D320" i="20"/>
  <c r="C324" i="20"/>
  <c r="D324" i="20"/>
  <c r="C43" i="20"/>
  <c r="D43" i="20"/>
  <c r="C44" i="20"/>
  <c r="D44" i="20"/>
  <c r="C46" i="20"/>
  <c r="D46" i="20"/>
  <c r="C49" i="20"/>
  <c r="D49" i="20"/>
  <c r="C50" i="20"/>
  <c r="D50" i="20"/>
  <c r="C337" i="20"/>
  <c r="D337" i="20"/>
  <c r="C52" i="20"/>
  <c r="D52" i="20"/>
  <c r="D55" i="20"/>
  <c r="C56" i="20"/>
  <c r="D56" i="20"/>
  <c r="C58" i="20"/>
  <c r="D58" i="20"/>
  <c r="C59" i="20"/>
  <c r="D59" i="20"/>
  <c r="C60" i="20"/>
  <c r="D60" i="20"/>
  <c r="C61" i="20"/>
  <c r="D61" i="20"/>
  <c r="C340" i="20"/>
  <c r="C342" i="20"/>
  <c r="C343" i="20"/>
  <c r="C344" i="20"/>
  <c r="C345" i="20"/>
  <c r="C346" i="20"/>
  <c r="C27" i="20"/>
  <c r="C28" i="20"/>
  <c r="C29" i="20"/>
  <c r="C30" i="20"/>
  <c r="C31" i="20"/>
  <c r="C32" i="20"/>
  <c r="C33" i="20"/>
  <c r="C34" i="20"/>
  <c r="C36" i="20"/>
  <c r="C37" i="20"/>
  <c r="C38" i="20"/>
  <c r="C39" i="20"/>
  <c r="C40" i="20"/>
  <c r="C42" i="20"/>
  <c r="D340" i="20"/>
  <c r="D342" i="20"/>
  <c r="D343" i="20"/>
  <c r="D344" i="20"/>
  <c r="D345" i="20"/>
  <c r="D346" i="20"/>
  <c r="D27" i="20"/>
  <c r="D28" i="20"/>
  <c r="D29" i="20"/>
  <c r="D30" i="20"/>
  <c r="D31" i="20"/>
  <c r="D33" i="20"/>
  <c r="D34" i="20"/>
  <c r="D36" i="20"/>
  <c r="D37" i="20"/>
  <c r="D38" i="20"/>
  <c r="D39" i="20"/>
  <c r="D40" i="20"/>
  <c r="D42" i="20"/>
  <c r="F22" i="29"/>
  <c r="I22" i="29"/>
  <c r="F24" i="29"/>
  <c r="I24" i="29"/>
  <c r="I29" i="29"/>
  <c r="F29" i="29"/>
  <c r="F28" i="29"/>
  <c r="I28" i="29"/>
  <c r="I27" i="29"/>
  <c r="F27" i="29"/>
  <c r="F23" i="29"/>
  <c r="I23" i="29"/>
  <c r="F31" i="29"/>
  <c r="I31" i="29"/>
  <c r="I30" i="29"/>
  <c r="F32" i="29"/>
  <c r="I32" i="29"/>
  <c r="F33" i="29"/>
  <c r="I33" i="29"/>
  <c r="I34" i="29"/>
  <c r="F34" i="29"/>
  <c r="F36" i="29"/>
  <c r="I36" i="29"/>
  <c r="F55" i="29"/>
  <c r="I55" i="29"/>
  <c r="F37" i="29"/>
  <c r="I37" i="29"/>
  <c r="F39" i="29"/>
  <c r="F40" i="29"/>
  <c r="F41" i="29"/>
  <c r="F42" i="29"/>
  <c r="F43" i="29"/>
  <c r="F44" i="29"/>
  <c r="I39" i="29"/>
  <c r="I40" i="29"/>
  <c r="I41" i="29"/>
  <c r="I42" i="29"/>
  <c r="I43" i="29"/>
  <c r="I44" i="29"/>
  <c r="F38" i="29"/>
  <c r="I38" i="29"/>
  <c r="F123" i="29"/>
  <c r="I123" i="29"/>
  <c r="M2" i="29" a="1"/>
  <c r="F70" i="29"/>
  <c r="I70" i="29"/>
  <c r="F46" i="29"/>
  <c r="I46" i="29"/>
  <c r="F52" i="29"/>
  <c r="F53" i="29"/>
  <c r="F54" i="29"/>
  <c r="F56" i="29"/>
  <c r="F57" i="29"/>
  <c r="F58" i="29"/>
  <c r="F59" i="29"/>
  <c r="F63" i="29"/>
  <c r="F61" i="29"/>
  <c r="F62" i="29"/>
  <c r="F60" i="29"/>
  <c r="F124" i="29"/>
  <c r="F64" i="29"/>
  <c r="F65" i="29"/>
  <c r="F66" i="29"/>
  <c r="F67" i="29"/>
  <c r="F68" i="29"/>
  <c r="F69" i="29"/>
  <c r="F71" i="29"/>
  <c r="F72" i="29"/>
  <c r="F74" i="29"/>
  <c r="F75" i="29"/>
  <c r="F73" i="29"/>
  <c r="F76" i="29"/>
  <c r="F77" i="29"/>
  <c r="F78" i="29"/>
  <c r="F79" i="29"/>
  <c r="F81" i="29"/>
  <c r="F85" i="29"/>
  <c r="F83" i="29"/>
  <c r="F82" i="29"/>
  <c r="F84" i="29"/>
  <c r="F87" i="29"/>
  <c r="F86" i="29"/>
  <c r="F88" i="29"/>
  <c r="F89" i="29"/>
  <c r="F90" i="29"/>
  <c r="F80" i="29"/>
  <c r="F91" i="29"/>
  <c r="F92" i="29"/>
  <c r="F93" i="29"/>
  <c r="F95" i="29"/>
  <c r="F96" i="29"/>
  <c r="F94" i="29"/>
  <c r="F97" i="29"/>
  <c r="F98" i="29"/>
  <c r="F99" i="29"/>
  <c r="F100" i="29"/>
  <c r="F103" i="29"/>
  <c r="F101" i="29"/>
  <c r="F102" i="29"/>
  <c r="F104" i="29"/>
  <c r="F105" i="29"/>
  <c r="F107" i="29"/>
  <c r="F106" i="29"/>
  <c r="F108" i="29"/>
  <c r="F109" i="29"/>
  <c r="F110" i="29"/>
  <c r="F111" i="29"/>
  <c r="F112" i="29"/>
  <c r="F114" i="29"/>
  <c r="F113" i="29"/>
  <c r="F116" i="29"/>
  <c r="F115" i="29"/>
  <c r="F121" i="29"/>
  <c r="F120" i="29"/>
  <c r="F117" i="29"/>
  <c r="F118" i="29"/>
  <c r="F119" i="29"/>
  <c r="F122" i="29"/>
  <c r="F35" i="29"/>
  <c r="F48" i="29"/>
  <c r="F50" i="29"/>
  <c r="F47" i="29"/>
  <c r="F49" i="29"/>
  <c r="F12" i="29"/>
  <c r="F25" i="29"/>
  <c r="F45" i="29"/>
  <c r="F26" i="29"/>
  <c r="F51" i="29"/>
  <c r="I52" i="29"/>
  <c r="I53" i="29"/>
  <c r="I54" i="29"/>
  <c r="I56" i="29"/>
  <c r="I57" i="29"/>
  <c r="I58" i="29"/>
  <c r="I59" i="29"/>
  <c r="I63" i="29"/>
  <c r="I61" i="29"/>
  <c r="I62" i="29"/>
  <c r="I60" i="29"/>
  <c r="I124" i="29"/>
  <c r="I64" i="29"/>
  <c r="I65" i="29"/>
  <c r="I66" i="29"/>
  <c r="I67" i="29"/>
  <c r="I68" i="29"/>
  <c r="I69" i="29"/>
  <c r="I71" i="29"/>
  <c r="I72" i="29"/>
  <c r="I74" i="29"/>
  <c r="I75" i="29"/>
  <c r="I73" i="29"/>
  <c r="I76" i="29"/>
  <c r="I77" i="29"/>
  <c r="I78" i="29"/>
  <c r="I79" i="29"/>
  <c r="I81" i="29"/>
  <c r="I85" i="29"/>
  <c r="I83" i="29"/>
  <c r="I82" i="29"/>
  <c r="I84" i="29"/>
  <c r="I87" i="29"/>
  <c r="I86" i="29"/>
  <c r="I88" i="29"/>
  <c r="I89" i="29"/>
  <c r="I90" i="29"/>
  <c r="I80" i="29"/>
  <c r="I91" i="29"/>
  <c r="I92" i="29"/>
  <c r="I93" i="29"/>
  <c r="I95" i="29"/>
  <c r="I96" i="29"/>
  <c r="I94" i="29"/>
  <c r="I97" i="29"/>
  <c r="I98" i="29"/>
  <c r="I99" i="29"/>
  <c r="I100" i="29"/>
  <c r="I103" i="29"/>
  <c r="I101" i="29"/>
  <c r="I102" i="29"/>
  <c r="I104" i="29"/>
  <c r="I105" i="29"/>
  <c r="I107" i="29"/>
  <c r="I106" i="29"/>
  <c r="I108" i="29"/>
  <c r="I109" i="29"/>
  <c r="I110" i="29"/>
  <c r="I111" i="29"/>
  <c r="I112" i="29"/>
  <c r="I114" i="29"/>
  <c r="I113" i="29"/>
  <c r="I116" i="29"/>
  <c r="I115" i="29"/>
  <c r="I121" i="29"/>
  <c r="I120" i="29"/>
  <c r="I117" i="29"/>
  <c r="I118" i="29"/>
  <c r="I119" i="29"/>
  <c r="I122" i="29"/>
  <c r="I35" i="29"/>
  <c r="I48" i="29"/>
  <c r="I50" i="29"/>
  <c r="I47" i="29"/>
  <c r="I49" i="29"/>
  <c r="I12" i="29"/>
  <c r="I25" i="29"/>
  <c r="I45" i="29"/>
  <c r="I26" i="29"/>
  <c r="I51" i="29"/>
  <c r="B180" i="20"/>
  <c r="B185" i="20"/>
  <c r="G550" i="46" l="1"/>
  <c r="G350" i="46"/>
  <c r="G238" i="46"/>
  <c r="G70" i="46"/>
  <c r="H566" i="46"/>
  <c r="H542" i="46"/>
  <c r="H446" i="46"/>
  <c r="H294" i="46"/>
  <c r="H71" i="46"/>
  <c r="G534" i="46"/>
  <c r="G462" i="46"/>
  <c r="G222" i="46"/>
  <c r="H342" i="46"/>
  <c r="H318" i="46"/>
  <c r="H214" i="46"/>
  <c r="H191" i="46"/>
  <c r="G374" i="46"/>
  <c r="G262" i="46"/>
  <c r="H463" i="46"/>
  <c r="H190" i="46"/>
  <c r="H166" i="46"/>
  <c r="G558" i="46"/>
  <c r="G486" i="46"/>
  <c r="G246" i="46"/>
  <c r="G22" i="46"/>
  <c r="H438" i="46"/>
  <c r="H14" i="46"/>
  <c r="H551" i="46"/>
  <c r="H535" i="46"/>
  <c r="H527" i="46"/>
  <c r="H487" i="46"/>
  <c r="H471" i="46"/>
  <c r="H423" i="46"/>
  <c r="H407" i="46"/>
  <c r="H399" i="46"/>
  <c r="H375" i="46"/>
  <c r="H359" i="46"/>
  <c r="H351" i="46"/>
  <c r="H343" i="46"/>
  <c r="H335" i="46"/>
  <c r="H303" i="46"/>
  <c r="H287" i="46"/>
  <c r="H255" i="46"/>
  <c r="H223" i="46"/>
  <c r="H215" i="46"/>
  <c r="H183" i="46"/>
  <c r="H167" i="46"/>
  <c r="H159" i="46"/>
  <c r="H151" i="46"/>
  <c r="H143" i="46"/>
  <c r="H111" i="46"/>
  <c r="H95" i="46"/>
  <c r="H87" i="46"/>
  <c r="H79" i="46"/>
  <c r="H63" i="46"/>
  <c r="H47" i="46"/>
  <c r="H39" i="46"/>
  <c r="H31" i="46"/>
  <c r="H23" i="46"/>
  <c r="G494" i="46"/>
  <c r="G430" i="46"/>
  <c r="G406" i="46"/>
  <c r="G94" i="46"/>
  <c r="G6" i="46"/>
  <c r="H414" i="46"/>
  <c r="H142" i="46"/>
  <c r="H102" i="46"/>
  <c r="G454" i="46"/>
  <c r="G118" i="46"/>
  <c r="G54" i="46"/>
  <c r="H390" i="46"/>
  <c r="H78" i="46"/>
  <c r="G366" i="46"/>
  <c r="H38" i="46"/>
  <c r="G526" i="46"/>
  <c r="G302" i="46"/>
  <c r="G14" i="46"/>
  <c r="G527" i="46"/>
  <c r="G351" i="46"/>
  <c r="G271" i="46"/>
  <c r="G223" i="46"/>
  <c r="G95" i="46"/>
  <c r="H511" i="46"/>
  <c r="H383" i="46"/>
  <c r="H367" i="46"/>
  <c r="H327" i="46"/>
  <c r="H207" i="46"/>
  <c r="H543" i="46"/>
  <c r="H415" i="46"/>
  <c r="G352" i="46"/>
  <c r="G79" i="46"/>
  <c r="G31" i="46"/>
  <c r="H559" i="46"/>
  <c r="H431" i="46"/>
  <c r="H279" i="46"/>
  <c r="H239" i="46"/>
  <c r="G335" i="46"/>
  <c r="G312" i="46"/>
  <c r="G287" i="46"/>
  <c r="G159" i="46"/>
  <c r="H447" i="46"/>
  <c r="H119" i="46"/>
  <c r="H208" i="46"/>
  <c r="H16" i="46"/>
  <c r="G224" i="46"/>
  <c r="G192" i="46"/>
  <c r="H1137" i="46"/>
  <c r="H1025" i="46"/>
  <c r="H825" i="46"/>
  <c r="H745" i="46"/>
  <c r="H657" i="46"/>
  <c r="H601" i="46"/>
  <c r="G535" i="46"/>
  <c r="G471" i="46"/>
  <c r="G407" i="46"/>
  <c r="G343" i="46"/>
  <c r="G215" i="46"/>
  <c r="G151" i="46"/>
  <c r="G87" i="46"/>
  <c r="G23" i="46"/>
  <c r="H311" i="46"/>
  <c r="H295" i="46"/>
  <c r="H103" i="46"/>
  <c r="H560" i="46"/>
  <c r="H552" i="46"/>
  <c r="H544" i="46"/>
  <c r="H536" i="46"/>
  <c r="H528" i="46"/>
  <c r="H520" i="46"/>
  <c r="H512" i="46"/>
  <c r="H504" i="46"/>
  <c r="H496" i="46"/>
  <c r="H488" i="46"/>
  <c r="H480" i="46"/>
  <c r="H472" i="46"/>
  <c r="H464" i="46"/>
  <c r="H456" i="46"/>
  <c r="H448" i="46"/>
  <c r="H440" i="46"/>
  <c r="H432" i="46"/>
  <c r="H424" i="46"/>
  <c r="H416" i="46"/>
  <c r="H408" i="46"/>
  <c r="H400" i="46"/>
  <c r="H392" i="46"/>
  <c r="H384" i="46"/>
  <c r="H360" i="46"/>
  <c r="H344" i="46"/>
  <c r="H320" i="46"/>
  <c r="H296" i="46"/>
  <c r="H280" i="46"/>
  <c r="H256" i="46"/>
  <c r="H232" i="46"/>
  <c r="H216" i="46"/>
  <c r="G551" i="46"/>
  <c r="G487" i="46"/>
  <c r="G423" i="46"/>
  <c r="G359" i="46"/>
  <c r="G231" i="46"/>
  <c r="G167" i="46"/>
  <c r="G39" i="46"/>
  <c r="H336" i="46"/>
  <c r="H263" i="46"/>
  <c r="H248" i="46"/>
  <c r="H175" i="46"/>
  <c r="H144" i="46"/>
  <c r="G303" i="46"/>
  <c r="G111" i="46"/>
  <c r="G47" i="46"/>
  <c r="H567" i="46"/>
  <c r="H519" i="46"/>
  <c r="H503" i="46"/>
  <c r="H455" i="46"/>
  <c r="H439" i="46"/>
  <c r="H391" i="46"/>
  <c r="H319" i="46"/>
  <c r="H247" i="46"/>
  <c r="H127" i="46"/>
  <c r="H112" i="46"/>
  <c r="G375" i="46"/>
  <c r="G183" i="46"/>
  <c r="H376" i="46"/>
  <c r="H288" i="46"/>
  <c r="H80" i="46"/>
  <c r="H7" i="46"/>
  <c r="G255" i="46"/>
  <c r="G63" i="46"/>
  <c r="H272" i="46"/>
  <c r="H199" i="46"/>
  <c r="H184" i="46"/>
  <c r="H48" i="46"/>
  <c r="H168" i="46"/>
  <c r="H160" i="46"/>
  <c r="H136" i="46"/>
  <c r="H128" i="46"/>
  <c r="H104" i="46"/>
  <c r="H96" i="46"/>
  <c r="H72" i="46"/>
  <c r="H64" i="46"/>
  <c r="H40" i="46"/>
  <c r="H32" i="46"/>
  <c r="H1720" i="46"/>
  <c r="H1510" i="46"/>
  <c r="H481" i="46"/>
  <c r="H97" i="46"/>
  <c r="H8" i="46"/>
  <c r="H1350" i="46"/>
  <c r="H734" i="46"/>
  <c r="H137" i="46"/>
  <c r="H697" i="46"/>
  <c r="H441" i="46"/>
  <c r="G825" i="46"/>
  <c r="G745" i="46"/>
  <c r="G657" i="46"/>
  <c r="G601" i="46"/>
  <c r="H1753" i="46"/>
  <c r="H938" i="46"/>
  <c r="H1366" i="46"/>
  <c r="H1550" i="46"/>
  <c r="H1653" i="46"/>
  <c r="H1739" i="46"/>
  <c r="H620" i="46"/>
  <c r="H771" i="46"/>
  <c r="H1382" i="46"/>
  <c r="H1551" i="46"/>
  <c r="H1661" i="46"/>
  <c r="H1743" i="46"/>
  <c r="H653" i="46"/>
  <c r="H773" i="46"/>
  <c r="H1112" i="46"/>
  <c r="H1398" i="46"/>
  <c r="H1566" i="46"/>
  <c r="H1671" i="46"/>
  <c r="H795" i="46"/>
  <c r="H1414" i="46"/>
  <c r="H1588" i="46"/>
  <c r="H1676" i="46"/>
  <c r="H662" i="46"/>
  <c r="H804" i="46"/>
  <c r="H1446" i="46"/>
  <c r="H1608" i="46"/>
  <c r="H1692" i="46"/>
  <c r="H561" i="46"/>
  <c r="G561" i="46"/>
  <c r="H513" i="46"/>
  <c r="G513" i="46"/>
  <c r="H489" i="46"/>
  <c r="G489" i="46"/>
  <c r="H473" i="46"/>
  <c r="G473" i="46"/>
  <c r="H449" i="46"/>
  <c r="G449" i="46"/>
  <c r="H433" i="46"/>
  <c r="G433" i="46"/>
  <c r="H425" i="46"/>
  <c r="G425" i="46"/>
  <c r="H409" i="46"/>
  <c r="G409" i="46"/>
  <c r="H393" i="46"/>
  <c r="G393" i="46"/>
  <c r="H385" i="46"/>
  <c r="G385" i="46"/>
  <c r="G361" i="46"/>
  <c r="H361" i="46"/>
  <c r="H345" i="46"/>
  <c r="G345" i="46"/>
  <c r="G321" i="46"/>
  <c r="H321" i="46"/>
  <c r="G281" i="46"/>
  <c r="H281" i="46"/>
  <c r="H233" i="46"/>
  <c r="G233" i="46"/>
  <c r="H193" i="46"/>
  <c r="G193" i="46"/>
  <c r="H169" i="46"/>
  <c r="G169" i="46"/>
  <c r="H129" i="46"/>
  <c r="G129" i="46"/>
  <c r="G105" i="46"/>
  <c r="H105" i="46"/>
  <c r="H73" i="46"/>
  <c r="G73" i="46"/>
  <c r="G65" i="46"/>
  <c r="H65" i="46"/>
  <c r="H33" i="46"/>
  <c r="G33" i="46"/>
  <c r="H9" i="46"/>
  <c r="G9" i="46"/>
  <c r="H1708" i="46"/>
  <c r="H1315" i="46"/>
  <c r="H537" i="46"/>
  <c r="G1137" i="46"/>
  <c r="H1645" i="46"/>
  <c r="H1266" i="46"/>
  <c r="H521" i="46"/>
  <c r="H161" i="46"/>
  <c r="H1636" i="46"/>
  <c r="H854" i="46"/>
  <c r="H417" i="46"/>
  <c r="H217" i="46"/>
  <c r="G2" i="46"/>
  <c r="H2" i="46"/>
  <c r="G1025" i="46"/>
  <c r="H1629" i="46"/>
  <c r="H835" i="46"/>
  <c r="H257" i="46"/>
  <c r="H3" i="46"/>
  <c r="H1542" i="46"/>
  <c r="H457" i="46"/>
  <c r="H297" i="46"/>
  <c r="H41" i="46"/>
  <c r="H1733" i="46"/>
  <c r="H1478" i="46"/>
  <c r="H709" i="46"/>
  <c r="H497" i="46"/>
  <c r="H1930" i="46"/>
  <c r="H1746" i="46"/>
  <c r="H1738" i="46"/>
  <c r="H1730" i="46"/>
  <c r="H1722" i="46"/>
  <c r="H1714" i="46"/>
  <c r="H1706" i="46"/>
  <c r="H1698" i="46"/>
  <c r="H1690" i="46"/>
  <c r="H1682" i="46"/>
  <c r="H1674" i="46"/>
  <c r="H1666" i="46"/>
  <c r="H1658" i="46"/>
  <c r="H1650" i="46"/>
  <c r="H1642" i="46"/>
  <c r="H1634" i="46"/>
  <c r="H1626" i="46"/>
  <c r="H1618" i="46"/>
  <c r="H1610" i="46"/>
  <c r="H1602" i="46"/>
  <c r="H1594" i="46"/>
  <c r="H1586" i="46"/>
  <c r="H1578" i="46"/>
  <c r="H1570" i="46"/>
  <c r="H1562" i="46"/>
  <c r="H1554" i="46"/>
  <c r="H1546" i="46"/>
  <c r="H1538" i="46"/>
  <c r="H1530" i="46"/>
  <c r="H1522" i="46"/>
  <c r="H1514" i="46"/>
  <c r="H1506" i="46"/>
  <c r="H1498" i="46"/>
  <c r="H1490" i="46"/>
  <c r="H1482" i="46"/>
  <c r="H1474" i="46"/>
  <c r="H1466" i="46"/>
  <c r="H1458" i="46"/>
  <c r="H1450" i="46"/>
  <c r="H1442" i="46"/>
  <c r="H1434" i="46"/>
  <c r="H1426" i="46"/>
  <c r="H1418" i="46"/>
  <c r="H1410" i="46"/>
  <c r="H1402" i="46"/>
  <c r="H1394" i="46"/>
  <c r="H1386" i="46"/>
  <c r="H1378" i="46"/>
  <c r="H1370" i="46"/>
  <c r="H1362" i="46"/>
  <c r="H1354" i="46"/>
  <c r="H1346" i="46"/>
  <c r="H1338" i="46"/>
  <c r="H1330" i="46"/>
  <c r="H1322" i="46"/>
  <c r="H1314" i="46"/>
  <c r="H1306" i="46"/>
  <c r="H1298" i="46"/>
  <c r="H1290" i="46"/>
  <c r="H1274" i="46"/>
  <c r="H1258" i="46"/>
  <c r="H1242" i="46"/>
  <c r="H1226" i="46"/>
  <c r="H1218" i="46"/>
  <c r="H1210" i="46"/>
  <c r="H1202" i="46"/>
  <c r="G1194" i="46"/>
  <c r="H1194" i="46"/>
  <c r="H1186" i="46"/>
  <c r="H1170" i="46"/>
  <c r="H1162" i="46"/>
  <c r="H1154" i="46"/>
  <c r="H1146" i="46"/>
  <c r="H1138" i="46"/>
  <c r="H1752" i="46"/>
  <c r="H1736" i="46"/>
  <c r="H1728" i="46"/>
  <c r="H1712" i="46"/>
  <c r="H1704" i="46"/>
  <c r="H1696" i="46"/>
  <c r="H1688" i="46"/>
  <c r="H1680" i="46"/>
  <c r="H1672" i="46"/>
  <c r="H1664" i="46"/>
  <c r="H1648" i="46"/>
  <c r="H1632" i="46"/>
  <c r="H1616" i="46"/>
  <c r="H1600" i="46"/>
  <c r="H1592" i="46"/>
  <c r="H1584" i="46"/>
  <c r="H1576" i="46"/>
  <c r="H1552" i="46"/>
  <c r="H1536" i="46"/>
  <c r="H1528" i="46"/>
  <c r="H1520" i="46"/>
  <c r="H1504" i="46"/>
  <c r="H1496" i="46"/>
  <c r="H1488" i="46"/>
  <c r="H1472" i="46"/>
  <c r="H1464" i="46"/>
  <c r="H1456" i="46"/>
  <c r="H1440" i="46"/>
  <c r="H1432" i="46"/>
  <c r="H1424" i="46"/>
  <c r="H1408" i="46"/>
  <c r="H1400" i="46"/>
  <c r="H1392" i="46"/>
  <c r="H1376" i="46"/>
  <c r="H1368" i="46"/>
  <c r="H1360" i="46"/>
  <c r="H1344" i="46"/>
  <c r="H1336" i="46"/>
  <c r="H1328" i="46"/>
  <c r="H1296" i="46"/>
  <c r="H1280" i="46"/>
  <c r="H1256" i="46"/>
  <c r="H1240" i="46"/>
  <c r="H1224" i="46"/>
  <c r="H377" i="46"/>
  <c r="H353" i="46"/>
  <c r="H337" i="46"/>
  <c r="H313" i="46"/>
  <c r="H289" i="46"/>
  <c r="H273" i="46"/>
  <c r="H249" i="46"/>
  <c r="H225" i="46"/>
  <c r="H209" i="46"/>
  <c r="H185" i="46"/>
  <c r="H145" i="46"/>
  <c r="H113" i="46"/>
  <c r="H81" i="46"/>
  <c r="H49" i="46"/>
  <c r="H17" i="46"/>
  <c r="H1130" i="46"/>
  <c r="H1122" i="46"/>
  <c r="H1114" i="46"/>
  <c r="H1106" i="46"/>
  <c r="H1098" i="46"/>
  <c r="H1090" i="46"/>
  <c r="H1082" i="46"/>
  <c r="H1074" i="46"/>
  <c r="H1058" i="46"/>
  <c r="H1042" i="46"/>
  <c r="H1034" i="46"/>
  <c r="H1026" i="46"/>
  <c r="H1018" i="46"/>
  <c r="H1010" i="46"/>
  <c r="H994" i="46"/>
  <c r="H978" i="46"/>
  <c r="H970" i="46"/>
  <c r="H962" i="46"/>
  <c r="H954" i="46"/>
  <c r="H946" i="46"/>
  <c r="H930" i="46"/>
  <c r="H914" i="46"/>
  <c r="H906" i="46"/>
  <c r="H898" i="46"/>
  <c r="H890" i="46"/>
  <c r="H882" i="46"/>
  <c r="H874" i="46"/>
  <c r="H866" i="46"/>
  <c r="H858" i="46"/>
  <c r="H842" i="46"/>
  <c r="H834" i="46"/>
  <c r="H826" i="46"/>
  <c r="H818" i="46"/>
  <c r="H810" i="46"/>
  <c r="H802" i="46"/>
  <c r="H794" i="46"/>
  <c r="H786" i="46"/>
  <c r="H778" i="46"/>
  <c r="H770" i="46"/>
  <c r="H762" i="46"/>
  <c r="H754" i="46"/>
  <c r="H746" i="46"/>
  <c r="H738" i="46"/>
  <c r="H730" i="46"/>
  <c r="H722" i="46"/>
  <c r="H714" i="46"/>
  <c r="H706" i="46"/>
  <c r="H698" i="46"/>
  <c r="H690" i="46"/>
  <c r="H682" i="46"/>
  <c r="H674" i="46"/>
  <c r="H666" i="46"/>
  <c r="H658" i="46"/>
  <c r="H650" i="46"/>
  <c r="H642" i="46"/>
  <c r="H634" i="46"/>
  <c r="H626" i="46"/>
  <c r="H618" i="46"/>
  <c r="H610" i="46"/>
  <c r="H602" i="46"/>
  <c r="H594" i="46"/>
  <c r="H586" i="46"/>
  <c r="H578" i="46"/>
  <c r="H378" i="46"/>
  <c r="H370" i="46"/>
  <c r="H10" i="46"/>
  <c r="H1946" i="46"/>
  <c r="H1898" i="46"/>
  <c r="H850" i="46"/>
  <c r="H1745" i="46"/>
  <c r="H1723" i="46"/>
  <c r="H1556" i="46"/>
  <c r="H1621" i="46"/>
  <c r="H1711" i="46"/>
  <c r="H1742" i="46"/>
  <c r="H1732" i="46"/>
  <c r="H1719" i="46"/>
  <c r="H1660" i="46"/>
  <c r="H1644" i="46"/>
  <c r="H1628" i="46"/>
  <c r="H1606" i="46"/>
  <c r="H1564" i="46"/>
  <c r="H1307" i="46"/>
  <c r="H1178" i="46"/>
  <c r="H1096" i="46"/>
  <c r="H1009" i="46"/>
  <c r="H922" i="46"/>
  <c r="H1922" i="46"/>
  <c r="H1882" i="46"/>
  <c r="H1751" i="46"/>
  <c r="H1741" i="46"/>
  <c r="H1731" i="46"/>
  <c r="H1718" i="46"/>
  <c r="H1702" i="46"/>
  <c r="H1686" i="46"/>
  <c r="H1656" i="46"/>
  <c r="H1640" i="46"/>
  <c r="H1624" i="46"/>
  <c r="H1604" i="46"/>
  <c r="H1582" i="46"/>
  <c r="H1560" i="46"/>
  <c r="H1534" i="46"/>
  <c r="H1502" i="46"/>
  <c r="H1470" i="46"/>
  <c r="H1438" i="46"/>
  <c r="H1406" i="46"/>
  <c r="H1374" i="46"/>
  <c r="H1342" i="46"/>
  <c r="H1305" i="46"/>
  <c r="H1250" i="46"/>
  <c r="H1176" i="46"/>
  <c r="H1089" i="46"/>
  <c r="H1002" i="46"/>
  <c r="H920" i="46"/>
  <c r="H2080" i="46"/>
  <c r="G2080" i="46"/>
  <c r="G1848" i="46"/>
  <c r="H1848" i="46"/>
  <c r="H1320" i="46"/>
  <c r="H1312" i="46"/>
  <c r="H1304" i="46"/>
  <c r="H1288" i="46"/>
  <c r="H1272" i="46"/>
  <c r="H1264" i="46"/>
  <c r="H1248" i="46"/>
  <c r="H1232" i="46"/>
  <c r="H1216" i="46"/>
  <c r="H1208" i="46"/>
  <c r="H1200" i="46"/>
  <c r="H1192" i="46"/>
  <c r="H1184" i="46"/>
  <c r="H1168" i="46"/>
  <c r="H1152" i="46"/>
  <c r="H1144" i="46"/>
  <c r="H1136" i="46"/>
  <c r="H1128" i="46"/>
  <c r="H1120" i="46"/>
  <c r="H1938" i="46"/>
  <c r="H1906" i="46"/>
  <c r="H1750" i="46"/>
  <c r="H1740" i="46"/>
  <c r="H1717" i="46"/>
  <c r="H1701" i="46"/>
  <c r="H1685" i="46"/>
  <c r="H1670" i="46"/>
  <c r="H1654" i="46"/>
  <c r="H1638" i="46"/>
  <c r="H1622" i="46"/>
  <c r="H1580" i="46"/>
  <c r="H1558" i="46"/>
  <c r="H1160" i="46"/>
  <c r="H1073" i="46"/>
  <c r="H986" i="46"/>
  <c r="H904" i="46"/>
  <c r="H1914" i="46"/>
  <c r="H1749" i="46"/>
  <c r="H1727" i="46"/>
  <c r="H1716" i="46"/>
  <c r="H1700" i="46"/>
  <c r="H1684" i="46"/>
  <c r="H1669" i="46"/>
  <c r="H1637" i="46"/>
  <c r="H1620" i="46"/>
  <c r="H1598" i="46"/>
  <c r="H1526" i="46"/>
  <c r="H1494" i="46"/>
  <c r="H1462" i="46"/>
  <c r="H1430" i="46"/>
  <c r="H1334" i="46"/>
  <c r="H1291" i="46"/>
  <c r="H1234" i="46"/>
  <c r="H1153" i="46"/>
  <c r="H1066" i="46"/>
  <c r="H984" i="46"/>
  <c r="H897" i="46"/>
  <c r="H1748" i="46"/>
  <c r="H1726" i="46"/>
  <c r="H1668" i="46"/>
  <c r="H1652" i="46"/>
  <c r="H1596" i="46"/>
  <c r="H1574" i="46"/>
  <c r="H1282" i="46"/>
  <c r="H1050" i="46"/>
  <c r="H968" i="46"/>
  <c r="H881" i="46"/>
  <c r="H1890" i="46"/>
  <c r="G1746" i="46"/>
  <c r="G1738" i="46"/>
  <c r="G1730" i="46"/>
  <c r="G1722" i="46"/>
  <c r="G1714" i="46"/>
  <c r="G1706" i="46"/>
  <c r="G1698" i="46"/>
  <c r="G1690" i="46"/>
  <c r="G1682" i="46"/>
  <c r="G1674" i="46"/>
  <c r="G1666" i="46"/>
  <c r="G1658" i="46"/>
  <c r="G1650" i="46"/>
  <c r="G1642" i="46"/>
  <c r="G1634" i="46"/>
  <c r="G1626" i="46"/>
  <c r="G1618" i="46"/>
  <c r="G1610" i="46"/>
  <c r="G1602" i="46"/>
  <c r="G1594" i="46"/>
  <c r="G1586" i="46"/>
  <c r="G1578" i="46"/>
  <c r="G1570" i="46"/>
  <c r="G1562" i="46"/>
  <c r="G1554" i="46"/>
  <c r="G1546" i="46"/>
  <c r="G1538" i="46"/>
  <c r="G1530" i="46"/>
  <c r="G1522" i="46"/>
  <c r="G1514" i="46"/>
  <c r="G1506" i="46"/>
  <c r="G1498" i="46"/>
  <c r="G1490" i="46"/>
  <c r="G1482" i="46"/>
  <c r="G1474" i="46"/>
  <c r="G1466" i="46"/>
  <c r="G1458" i="46"/>
  <c r="G1450" i="46"/>
  <c r="G1442" i="46"/>
  <c r="G1434" i="46"/>
  <c r="G1426" i="46"/>
  <c r="G1418" i="46"/>
  <c r="G1410" i="46"/>
  <c r="G1402" i="46"/>
  <c r="G1394" i="46"/>
  <c r="G1386" i="46"/>
  <c r="G1378" i="46"/>
  <c r="G1370" i="46"/>
  <c r="G1362" i="46"/>
  <c r="G1354" i="46"/>
  <c r="G1346" i="46"/>
  <c r="G1338" i="46"/>
  <c r="G1330" i="46"/>
  <c r="G1322" i="46"/>
  <c r="G1314" i="46"/>
  <c r="G1306" i="46"/>
  <c r="G1298" i="46"/>
  <c r="G1290" i="46"/>
  <c r="G1274" i="46"/>
  <c r="G1258" i="46"/>
  <c r="G1242" i="46"/>
  <c r="G1226" i="46"/>
  <c r="G1218" i="46"/>
  <c r="G1210" i="46"/>
  <c r="G1202" i="46"/>
  <c r="G1186" i="46"/>
  <c r="G1170" i="46"/>
  <c r="G1162" i="46"/>
  <c r="G1154" i="46"/>
  <c r="G1146" i="46"/>
  <c r="G1138" i="46"/>
  <c r="G1130" i="46"/>
  <c r="G1122" i="46"/>
  <c r="G1114" i="46"/>
  <c r="G1106" i="46"/>
  <c r="G1098" i="46"/>
  <c r="G1090" i="46"/>
  <c r="G1082" i="46"/>
  <c r="G1074" i="46"/>
  <c r="G1058" i="46"/>
  <c r="G1042" i="46"/>
  <c r="G1034" i="46"/>
  <c r="G1026" i="46"/>
  <c r="G1018" i="46"/>
  <c r="G1010" i="46"/>
  <c r="G994" i="46"/>
  <c r="G978" i="46"/>
  <c r="G970" i="46"/>
  <c r="G962" i="46"/>
  <c r="G954" i="46"/>
  <c r="G946" i="46"/>
  <c r="G930" i="46"/>
  <c r="G914" i="46"/>
  <c r="G906" i="46"/>
  <c r="G898" i="46"/>
  <c r="G890" i="46"/>
  <c r="G882" i="46"/>
  <c r="G874" i="46"/>
  <c r="G866" i="46"/>
  <c r="G858" i="46"/>
  <c r="G850" i="46"/>
  <c r="H1747" i="46"/>
  <c r="H1735" i="46"/>
  <c r="H1725" i="46"/>
  <c r="H1710" i="46"/>
  <c r="H1694" i="46"/>
  <c r="H1678" i="46"/>
  <c r="H1614" i="46"/>
  <c r="H1572" i="46"/>
  <c r="H1518" i="46"/>
  <c r="H1486" i="46"/>
  <c r="H1454" i="46"/>
  <c r="H1422" i="46"/>
  <c r="H1390" i="46"/>
  <c r="H1358" i="46"/>
  <c r="H1325" i="46"/>
  <c r="H1217" i="46"/>
  <c r="H1048" i="46"/>
  <c r="H961" i="46"/>
  <c r="H1744" i="46"/>
  <c r="H1734" i="46"/>
  <c r="H1724" i="46"/>
  <c r="H1709" i="46"/>
  <c r="H1693" i="46"/>
  <c r="H1677" i="46"/>
  <c r="H1662" i="46"/>
  <c r="H1646" i="46"/>
  <c r="H1630" i="46"/>
  <c r="H1612" i="46"/>
  <c r="H1590" i="46"/>
  <c r="H1568" i="46"/>
  <c r="H1544" i="46"/>
  <c r="H1512" i="46"/>
  <c r="H1480" i="46"/>
  <c r="H1448" i="46"/>
  <c r="H1416" i="46"/>
  <c r="H1384" i="46"/>
  <c r="H1352" i="46"/>
  <c r="H1319" i="46"/>
  <c r="H1268" i="46"/>
  <c r="H1201" i="46"/>
  <c r="H1032" i="46"/>
  <c r="H945" i="46"/>
  <c r="H857" i="46"/>
  <c r="H570" i="46"/>
  <c r="H700" i="46"/>
  <c r="H711" i="46"/>
  <c r="H725" i="46"/>
  <c r="H737" i="46"/>
  <c r="H750" i="46"/>
  <c r="H764" i="46"/>
  <c r="H774" i="46"/>
  <c r="H785" i="46"/>
  <c r="H796" i="46"/>
  <c r="H806" i="46"/>
  <c r="H817" i="46"/>
  <c r="H828" i="46"/>
  <c r="H838" i="46"/>
  <c r="H849" i="46"/>
  <c r="H867" i="46"/>
  <c r="H875" i="46"/>
  <c r="H883" i="46"/>
  <c r="H891" i="46"/>
  <c r="H899" i="46"/>
  <c r="H907" i="46"/>
  <c r="H915" i="46"/>
  <c r="H923" i="46"/>
  <c r="H931" i="46"/>
  <c r="H939" i="46"/>
  <c r="H947" i="46"/>
  <c r="H955" i="46"/>
  <c r="H963" i="46"/>
  <c r="H971" i="46"/>
  <c r="H979" i="46"/>
  <c r="H987" i="46"/>
  <c r="H995" i="46"/>
  <c r="H1003" i="46"/>
  <c r="H1011" i="46"/>
  <c r="H1019" i="46"/>
  <c r="H1027" i="46"/>
  <c r="H1035" i="46"/>
  <c r="H1043" i="46"/>
  <c r="H1051" i="46"/>
  <c r="H1059" i="46"/>
  <c r="H1067" i="46"/>
  <c r="H1075" i="46"/>
  <c r="H1083" i="46"/>
  <c r="H1091" i="46"/>
  <c r="H1099" i="46"/>
  <c r="H1107" i="46"/>
  <c r="H1115" i="46"/>
  <c r="H1123" i="46"/>
  <c r="H1131" i="46"/>
  <c r="H1139" i="46"/>
  <c r="H1147" i="46"/>
  <c r="H1155" i="46"/>
  <c r="H1163" i="46"/>
  <c r="H1171" i="46"/>
  <c r="H1179" i="46"/>
  <c r="H1187" i="46"/>
  <c r="H1195" i="46"/>
  <c r="H1203" i="46"/>
  <c r="H1211" i="46"/>
  <c r="H1219" i="46"/>
  <c r="H740" i="46"/>
  <c r="H751" i="46"/>
  <c r="H765" i="46"/>
  <c r="H775" i="46"/>
  <c r="H787" i="46"/>
  <c r="H797" i="46"/>
  <c r="H807" i="46"/>
  <c r="H819" i="46"/>
  <c r="H829" i="46"/>
  <c r="H839" i="46"/>
  <c r="H859" i="46"/>
  <c r="H868" i="46"/>
  <c r="H876" i="46"/>
  <c r="H884" i="46"/>
  <c r="H892" i="46"/>
  <c r="H900" i="46"/>
  <c r="H908" i="46"/>
  <c r="H916" i="46"/>
  <c r="H924" i="46"/>
  <c r="H932" i="46"/>
  <c r="H940" i="46"/>
  <c r="H948" i="46"/>
  <c r="H956" i="46"/>
  <c r="H964" i="46"/>
  <c r="H972" i="46"/>
  <c r="H980" i="46"/>
  <c r="H988" i="46"/>
  <c r="H996" i="46"/>
  <c r="H1004" i="46"/>
  <c r="H1012" i="46"/>
  <c r="H1020" i="46"/>
  <c r="H1028" i="46"/>
  <c r="H1036" i="46"/>
  <c r="H1044" i="46"/>
  <c r="H1052" i="46"/>
  <c r="H1060" i="46"/>
  <c r="H1068" i="46"/>
  <c r="H1076" i="46"/>
  <c r="H1084" i="46"/>
  <c r="H1092" i="46"/>
  <c r="H1100" i="46"/>
  <c r="H1108" i="46"/>
  <c r="H1116" i="46"/>
  <c r="H1124" i="46"/>
  <c r="H1132" i="46"/>
  <c r="H1140" i="46"/>
  <c r="H1148" i="46"/>
  <c r="H1156" i="46"/>
  <c r="H1164" i="46"/>
  <c r="H1172" i="46"/>
  <c r="H1180" i="46"/>
  <c r="H1188" i="46"/>
  <c r="H1196" i="46"/>
  <c r="H1204" i="46"/>
  <c r="H1212" i="46"/>
  <c r="H1220" i="46"/>
  <c r="H1228" i="46"/>
  <c r="H1236" i="46"/>
  <c r="H1244" i="46"/>
  <c r="H1252" i="46"/>
  <c r="H1260" i="46"/>
  <c r="H893" i="46"/>
  <c r="H901" i="46"/>
  <c r="H909" i="46"/>
  <c r="H917" i="46"/>
  <c r="H925" i="46"/>
  <c r="H933" i="46"/>
  <c r="H941" i="46"/>
  <c r="H949" i="46"/>
  <c r="H957" i="46"/>
  <c r="H965" i="46"/>
  <c r="H973" i="46"/>
  <c r="H981" i="46"/>
  <c r="H989" i="46"/>
  <c r="H997" i="46"/>
  <c r="H1005" i="46"/>
  <c r="H1013" i="46"/>
  <c r="H1021" i="46"/>
  <c r="H1029" i="46"/>
  <c r="H1037" i="46"/>
  <c r="H1045" i="46"/>
  <c r="H1053" i="46"/>
  <c r="H1061" i="46"/>
  <c r="H1069" i="46"/>
  <c r="H1077" i="46"/>
  <c r="H1085" i="46"/>
  <c r="H1093" i="46"/>
  <c r="H1101" i="46"/>
  <c r="H1109" i="46"/>
  <c r="H1117" i="46"/>
  <c r="H1125" i="46"/>
  <c r="H1133" i="46"/>
  <c r="H1141" i="46"/>
  <c r="H1149" i="46"/>
  <c r="H1157" i="46"/>
  <c r="H1165" i="46"/>
  <c r="H1173" i="46"/>
  <c r="H1181" i="46"/>
  <c r="H1189" i="46"/>
  <c r="H1197" i="46"/>
  <c r="H1205" i="46"/>
  <c r="H1213" i="46"/>
  <c r="H1221" i="46"/>
  <c r="H1229" i="46"/>
  <c r="H1237" i="46"/>
  <c r="H1245" i="46"/>
  <c r="H1253" i="46"/>
  <c r="H1261" i="46"/>
  <c r="H1269" i="46"/>
  <c r="H1277" i="46"/>
  <c r="H1285" i="46"/>
  <c r="H1293" i="46"/>
  <c r="H1301" i="46"/>
  <c r="H1309" i="46"/>
  <c r="H1317" i="46"/>
  <c r="H799" i="46"/>
  <c r="H811" i="46"/>
  <c r="H821" i="46"/>
  <c r="H831" i="46"/>
  <c r="H843" i="46"/>
  <c r="H852" i="46"/>
  <c r="H861" i="46"/>
  <c r="H870" i="46"/>
  <c r="H878" i="46"/>
  <c r="H886" i="46"/>
  <c r="H894" i="46"/>
  <c r="H902" i="46"/>
  <c r="H910" i="46"/>
  <c r="H918" i="46"/>
  <c r="H926" i="46"/>
  <c r="H934" i="46"/>
  <c r="H942" i="46"/>
  <c r="H950" i="46"/>
  <c r="H958" i="46"/>
  <c r="H966" i="46"/>
  <c r="H974" i="46"/>
  <c r="H982" i="46"/>
  <c r="H990" i="46"/>
  <c r="H998" i="46"/>
  <c r="H1006" i="46"/>
  <c r="H1014" i="46"/>
  <c r="H1022" i="46"/>
  <c r="H1030" i="46"/>
  <c r="H1038" i="46"/>
  <c r="H1046" i="46"/>
  <c r="H1054" i="46"/>
  <c r="H1062" i="46"/>
  <c r="H1070" i="46"/>
  <c r="H1078" i="46"/>
  <c r="H1086" i="46"/>
  <c r="H1094" i="46"/>
  <c r="H1102" i="46"/>
  <c r="H1110" i="46"/>
  <c r="H1118" i="46"/>
  <c r="H1126" i="46"/>
  <c r="H1134" i="46"/>
  <c r="H1142" i="46"/>
  <c r="H1150" i="46"/>
  <c r="H1158" i="46"/>
  <c r="H1166" i="46"/>
  <c r="H1174" i="46"/>
  <c r="H1182" i="46"/>
  <c r="H1190" i="46"/>
  <c r="H1198" i="46"/>
  <c r="H1206" i="46"/>
  <c r="H1214" i="46"/>
  <c r="H1222" i="46"/>
  <c r="H1230" i="46"/>
  <c r="H1238" i="46"/>
  <c r="H1246" i="46"/>
  <c r="H1254" i="46"/>
  <c r="H1262" i="46"/>
  <c r="H1270" i="46"/>
  <c r="H1278" i="46"/>
  <c r="H1286" i="46"/>
  <c r="H1294" i="46"/>
  <c r="H1302" i="46"/>
  <c r="H1310" i="46"/>
  <c r="H1318" i="46"/>
  <c r="H1326" i="46"/>
  <c r="H769" i="46"/>
  <c r="H780" i="46"/>
  <c r="H790" i="46"/>
  <c r="H801" i="46"/>
  <c r="H812" i="46"/>
  <c r="H822" i="46"/>
  <c r="H833" i="46"/>
  <c r="H844" i="46"/>
  <c r="H853" i="46"/>
  <c r="H862" i="46"/>
  <c r="H871" i="46"/>
  <c r="H879" i="46"/>
  <c r="H887" i="46"/>
  <c r="H895" i="46"/>
  <c r="H903" i="46"/>
  <c r="H911" i="46"/>
  <c r="H919" i="46"/>
  <c r="H927" i="46"/>
  <c r="H935" i="46"/>
  <c r="H943" i="46"/>
  <c r="H951" i="46"/>
  <c r="H959" i="46"/>
  <c r="H967" i="46"/>
  <c r="H975" i="46"/>
  <c r="H983" i="46"/>
  <c r="H991" i="46"/>
  <c r="H999" i="46"/>
  <c r="H1007" i="46"/>
  <c r="H1015" i="46"/>
  <c r="H1023" i="46"/>
  <c r="H1031" i="46"/>
  <c r="H1039" i="46"/>
  <c r="H1047" i="46"/>
  <c r="H1055" i="46"/>
  <c r="H1063" i="46"/>
  <c r="H1071" i="46"/>
  <c r="H1079" i="46"/>
  <c r="H1087" i="46"/>
  <c r="H1095" i="46"/>
  <c r="H1103" i="46"/>
  <c r="H1111" i="46"/>
  <c r="H1119" i="46"/>
  <c r="H1127" i="46"/>
  <c r="H1135" i="46"/>
  <c r="H1143" i="46"/>
  <c r="H1151" i="46"/>
  <c r="H1159" i="46"/>
  <c r="H1167" i="46"/>
  <c r="H1175" i="46"/>
  <c r="H1183" i="46"/>
  <c r="H1191" i="46"/>
  <c r="H1199" i="46"/>
  <c r="H1207" i="46"/>
  <c r="H1215" i="46"/>
  <c r="H1223" i="46"/>
  <c r="H1231" i="46"/>
  <c r="H1239" i="46"/>
  <c r="H1247" i="46"/>
  <c r="H1255" i="46"/>
  <c r="H1263" i="46"/>
  <c r="H1271" i="46"/>
  <c r="H1279" i="46"/>
  <c r="H1287" i="46"/>
  <c r="H1295" i="46"/>
  <c r="H1303" i="46"/>
  <c r="H577" i="46"/>
  <c r="H562" i="46"/>
  <c r="H563" i="46"/>
  <c r="H554" i="46"/>
  <c r="H555" i="46"/>
  <c r="H546" i="46"/>
  <c r="H547" i="46"/>
  <c r="H538" i="46"/>
  <c r="H539" i="46"/>
  <c r="H530" i="46"/>
  <c r="H531" i="46"/>
  <c r="H522" i="46"/>
  <c r="H523" i="46"/>
  <c r="H514" i="46"/>
  <c r="H515" i="46"/>
  <c r="H506" i="46"/>
  <c r="H507" i="46"/>
  <c r="H498" i="46"/>
  <c r="H499" i="46"/>
  <c r="H490" i="46"/>
  <c r="H491" i="46"/>
  <c r="H482" i="46"/>
  <c r="H483" i="46"/>
  <c r="H474" i="46"/>
  <c r="H475" i="46"/>
  <c r="H466" i="46"/>
  <c r="H467" i="46"/>
  <c r="H458" i="46"/>
  <c r="H459" i="46"/>
  <c r="H450" i="46"/>
  <c r="H451" i="46"/>
  <c r="H442" i="46"/>
  <c r="H443" i="46"/>
  <c r="H434" i="46"/>
  <c r="H435" i="46"/>
  <c r="H426" i="46"/>
  <c r="H427" i="46"/>
  <c r="H418" i="46"/>
  <c r="H419" i="46"/>
  <c r="H410" i="46"/>
  <c r="H411" i="46"/>
  <c r="H402" i="46"/>
  <c r="H403" i="46"/>
  <c r="H394" i="46"/>
  <c r="H395" i="46"/>
  <c r="H386" i="46"/>
  <c r="H387" i="46"/>
  <c r="H362" i="46"/>
  <c r="H363" i="46"/>
  <c r="H354" i="46"/>
  <c r="H355" i="46"/>
  <c r="H346" i="46"/>
  <c r="H347" i="46"/>
  <c r="H338" i="46"/>
  <c r="H339" i="46"/>
  <c r="H330" i="46"/>
  <c r="H331" i="46"/>
  <c r="H322" i="46"/>
  <c r="H323" i="46"/>
  <c r="H314" i="46"/>
  <c r="H315" i="46"/>
  <c r="H306" i="46"/>
  <c r="H307" i="46"/>
  <c r="H298" i="46"/>
  <c r="H299" i="46"/>
  <c r="H290" i="46"/>
  <c r="H291" i="46"/>
  <c r="H282" i="46"/>
  <c r="H283" i="46"/>
  <c r="H274" i="46"/>
  <c r="H275" i="46"/>
  <c r="H266" i="46"/>
  <c r="H267" i="46"/>
  <c r="H258" i="46"/>
  <c r="H259" i="46"/>
  <c r="H250" i="46"/>
  <c r="H251" i="46"/>
  <c r="H242" i="46"/>
  <c r="H243" i="46"/>
  <c r="H234" i="46"/>
  <c r="H235" i="46"/>
  <c r="H226" i="46"/>
  <c r="H227" i="46"/>
  <c r="H218" i="46"/>
  <c r="H219" i="46"/>
  <c r="H210" i="46"/>
  <c r="H211" i="46"/>
  <c r="H202" i="46"/>
  <c r="H203" i="46"/>
  <c r="H194" i="46"/>
  <c r="H195" i="46"/>
  <c r="H186" i="46"/>
  <c r="H187" i="46"/>
  <c r="H178" i="46"/>
  <c r="H179" i="46"/>
  <c r="H170" i="46"/>
  <c r="H171" i="46"/>
  <c r="H1703" i="46"/>
  <c r="H1695" i="46"/>
  <c r="H1687" i="46"/>
  <c r="H1679" i="46"/>
  <c r="H1663" i="46"/>
  <c r="H1655" i="46"/>
  <c r="H1647" i="46"/>
  <c r="H1639" i="46"/>
  <c r="H1631" i="46"/>
  <c r="H1623" i="46"/>
  <c r="H1615" i="46"/>
  <c r="H1607" i="46"/>
  <c r="H1599" i="46"/>
  <c r="H1591" i="46"/>
  <c r="H1583" i="46"/>
  <c r="H1575" i="46"/>
  <c r="H1567" i="46"/>
  <c r="H1559" i="46"/>
  <c r="H1543" i="46"/>
  <c r="H1535" i="46"/>
  <c r="H1527" i="46"/>
  <c r="H1519" i="46"/>
  <c r="H1511" i="46"/>
  <c r="H1503" i="46"/>
  <c r="H1495" i="46"/>
  <c r="H1487" i="46"/>
  <c r="H1479" i="46"/>
  <c r="H1471" i="46"/>
  <c r="H1463" i="46"/>
  <c r="H1455" i="46"/>
  <c r="H1447" i="46"/>
  <c r="H1439" i="46"/>
  <c r="H1431" i="46"/>
  <c r="H1423" i="46"/>
  <c r="H1415" i="46"/>
  <c r="H1407" i="46"/>
  <c r="H1399" i="46"/>
  <c r="H1391" i="46"/>
  <c r="H1383" i="46"/>
  <c r="H1375" i="46"/>
  <c r="H1367" i="46"/>
  <c r="H1359" i="46"/>
  <c r="H1351" i="46"/>
  <c r="H1343" i="46"/>
  <c r="H1335" i="46"/>
  <c r="H1327" i="46"/>
  <c r="H1316" i="46"/>
  <c r="H1292" i="46"/>
  <c r="H1281" i="46"/>
  <c r="H1267" i="46"/>
  <c r="H1251" i="46"/>
  <c r="H1235" i="46"/>
  <c r="H1177" i="46"/>
  <c r="H1113" i="46"/>
  <c r="H1072" i="46"/>
  <c r="H1049" i="46"/>
  <c r="H1008" i="46"/>
  <c r="H985" i="46"/>
  <c r="H944" i="46"/>
  <c r="H921" i="46"/>
  <c r="H880" i="46"/>
  <c r="H855" i="46"/>
  <c r="H827" i="46"/>
  <c r="H803" i="46"/>
  <c r="H772" i="46"/>
  <c r="H735" i="46"/>
  <c r="H708" i="46"/>
  <c r="H660" i="46"/>
  <c r="H617" i="46"/>
  <c r="H1613" i="46"/>
  <c r="H1605" i="46"/>
  <c r="H1597" i="46"/>
  <c r="H1589" i="46"/>
  <c r="H1581" i="46"/>
  <c r="H1573" i="46"/>
  <c r="H1565" i="46"/>
  <c r="H1557" i="46"/>
  <c r="H1549" i="46"/>
  <c r="H1541" i="46"/>
  <c r="H1533" i="46"/>
  <c r="H1525" i="46"/>
  <c r="H1517" i="46"/>
  <c r="H1509" i="46"/>
  <c r="H1501" i="46"/>
  <c r="H1493" i="46"/>
  <c r="H1485" i="46"/>
  <c r="H1477" i="46"/>
  <c r="H1469" i="46"/>
  <c r="H1461" i="46"/>
  <c r="H1453" i="46"/>
  <c r="H1445" i="46"/>
  <c r="H1437" i="46"/>
  <c r="H1429" i="46"/>
  <c r="H1421" i="46"/>
  <c r="H1413" i="46"/>
  <c r="H1405" i="46"/>
  <c r="H1397" i="46"/>
  <c r="H1389" i="46"/>
  <c r="H1381" i="46"/>
  <c r="H1373" i="46"/>
  <c r="H1365" i="46"/>
  <c r="H1357" i="46"/>
  <c r="H1349" i="46"/>
  <c r="H1341" i="46"/>
  <c r="H1333" i="46"/>
  <c r="H1324" i="46"/>
  <c r="H1276" i="46"/>
  <c r="H1265" i="46"/>
  <c r="H1249" i="46"/>
  <c r="H1233" i="46"/>
  <c r="H1193" i="46"/>
  <c r="H1129" i="46"/>
  <c r="H1088" i="46"/>
  <c r="H1065" i="46"/>
  <c r="H1024" i="46"/>
  <c r="H1001" i="46"/>
  <c r="H960" i="46"/>
  <c r="H937" i="46"/>
  <c r="H896" i="46"/>
  <c r="H873" i="46"/>
  <c r="H847" i="46"/>
  <c r="H823" i="46"/>
  <c r="H793" i="46"/>
  <c r="H761" i="46"/>
  <c r="H733" i="46"/>
  <c r="H695" i="46"/>
  <c r="H598" i="46"/>
  <c r="H1548" i="46"/>
  <c r="H1540" i="46"/>
  <c r="H1532" i="46"/>
  <c r="H1524" i="46"/>
  <c r="H1516" i="46"/>
  <c r="H1508" i="46"/>
  <c r="H1500" i="46"/>
  <c r="H1492" i="46"/>
  <c r="H1484" i="46"/>
  <c r="H1476" i="46"/>
  <c r="H1468" i="46"/>
  <c r="H1460" i="46"/>
  <c r="H1452" i="46"/>
  <c r="H1444" i="46"/>
  <c r="H1436" i="46"/>
  <c r="H1428" i="46"/>
  <c r="H1420" i="46"/>
  <c r="H1412" i="46"/>
  <c r="H1404" i="46"/>
  <c r="H1396" i="46"/>
  <c r="H1388" i="46"/>
  <c r="H1380" i="46"/>
  <c r="H1372" i="46"/>
  <c r="H1364" i="46"/>
  <c r="H1356" i="46"/>
  <c r="H1348" i="46"/>
  <c r="H1340" i="46"/>
  <c r="H1332" i="46"/>
  <c r="H1323" i="46"/>
  <c r="H1313" i="46"/>
  <c r="H1300" i="46"/>
  <c r="H1289" i="46"/>
  <c r="H1275" i="46"/>
  <c r="H1169" i="46"/>
  <c r="H1105" i="46"/>
  <c r="H1064" i="46"/>
  <c r="H1041" i="46"/>
  <c r="H1000" i="46"/>
  <c r="H977" i="46"/>
  <c r="H936" i="46"/>
  <c r="H913" i="46"/>
  <c r="H872" i="46"/>
  <c r="H846" i="46"/>
  <c r="H815" i="46"/>
  <c r="H791" i="46"/>
  <c r="H759" i="46"/>
  <c r="H724" i="46"/>
  <c r="H694" i="46"/>
  <c r="H644" i="46"/>
  <c r="H596" i="46"/>
  <c r="H1715" i="46"/>
  <c r="H1707" i="46"/>
  <c r="H1699" i="46"/>
  <c r="H1691" i="46"/>
  <c r="H1683" i="46"/>
  <c r="H1675" i="46"/>
  <c r="H1667" i="46"/>
  <c r="H1659" i="46"/>
  <c r="H1651" i="46"/>
  <c r="H1643" i="46"/>
  <c r="H1635" i="46"/>
  <c r="H1627" i="46"/>
  <c r="H1619" i="46"/>
  <c r="H1611" i="46"/>
  <c r="H1603" i="46"/>
  <c r="H1595" i="46"/>
  <c r="H1587" i="46"/>
  <c r="H1579" i="46"/>
  <c r="H1571" i="46"/>
  <c r="H1563" i="46"/>
  <c r="H1555" i="46"/>
  <c r="H1547" i="46"/>
  <c r="H1539" i="46"/>
  <c r="H1531" i="46"/>
  <c r="H1523" i="46"/>
  <c r="H1515" i="46"/>
  <c r="H1507" i="46"/>
  <c r="H1499" i="46"/>
  <c r="H1491" i="46"/>
  <c r="H1483" i="46"/>
  <c r="H1475" i="46"/>
  <c r="H1467" i="46"/>
  <c r="H1459" i="46"/>
  <c r="H1451" i="46"/>
  <c r="H1443" i="46"/>
  <c r="H1435" i="46"/>
  <c r="H1427" i="46"/>
  <c r="H1419" i="46"/>
  <c r="H1411" i="46"/>
  <c r="H1403" i="46"/>
  <c r="H1395" i="46"/>
  <c r="H1387" i="46"/>
  <c r="H1379" i="46"/>
  <c r="H1371" i="46"/>
  <c r="H1363" i="46"/>
  <c r="H1355" i="46"/>
  <c r="H1347" i="46"/>
  <c r="H1339" i="46"/>
  <c r="H1331" i="46"/>
  <c r="H1299" i="46"/>
  <c r="H1259" i="46"/>
  <c r="H1243" i="46"/>
  <c r="H1227" i="46"/>
  <c r="H1209" i="46"/>
  <c r="H1145" i="46"/>
  <c r="H1104" i="46"/>
  <c r="H1081" i="46"/>
  <c r="H1040" i="46"/>
  <c r="H1017" i="46"/>
  <c r="H976" i="46"/>
  <c r="H953" i="46"/>
  <c r="H912" i="46"/>
  <c r="H889" i="46"/>
  <c r="H845" i="46"/>
  <c r="H814" i="46"/>
  <c r="H783" i="46"/>
  <c r="H758" i="46"/>
  <c r="H721" i="46"/>
  <c r="H684" i="46"/>
  <c r="H641" i="46"/>
  <c r="H580" i="46"/>
  <c r="H1321" i="46"/>
  <c r="H1311" i="46"/>
  <c r="H1284" i="46"/>
  <c r="H1273" i="46"/>
  <c r="H1185" i="46"/>
  <c r="H1121" i="46"/>
  <c r="H1080" i="46"/>
  <c r="H1057" i="46"/>
  <c r="H1016" i="46"/>
  <c r="H993" i="46"/>
  <c r="H952" i="46"/>
  <c r="H929" i="46"/>
  <c r="H888" i="46"/>
  <c r="H865" i="46"/>
  <c r="H837" i="46"/>
  <c r="H813" i="46"/>
  <c r="H782" i="46"/>
  <c r="H749" i="46"/>
  <c r="H719" i="46"/>
  <c r="H681" i="46"/>
  <c r="H638" i="46"/>
  <c r="H574" i="46"/>
  <c r="H371" i="46"/>
  <c r="H1737" i="46"/>
  <c r="H1729" i="46"/>
  <c r="H1721" i="46"/>
  <c r="H1713" i="46"/>
  <c r="H1705" i="46"/>
  <c r="H1697" i="46"/>
  <c r="H1689" i="46"/>
  <c r="H1681" i="46"/>
  <c r="H1673" i="46"/>
  <c r="H1665" i="46"/>
  <c r="H1657" i="46"/>
  <c r="H1649" i="46"/>
  <c r="H1641" i="46"/>
  <c r="H1633" i="46"/>
  <c r="H1625" i="46"/>
  <c r="H1617" i="46"/>
  <c r="H1609" i="46"/>
  <c r="H1601" i="46"/>
  <c r="H1593" i="46"/>
  <c r="H1585" i="46"/>
  <c r="H1577" i="46"/>
  <c r="H1569" i="46"/>
  <c r="H1561" i="46"/>
  <c r="H1553" i="46"/>
  <c r="H1545" i="46"/>
  <c r="H1537" i="46"/>
  <c r="H1529" i="46"/>
  <c r="H1521" i="46"/>
  <c r="H1513" i="46"/>
  <c r="H1505" i="46"/>
  <c r="H1497" i="46"/>
  <c r="H1489" i="46"/>
  <c r="H1481" i="46"/>
  <c r="H1473" i="46"/>
  <c r="H1465" i="46"/>
  <c r="H1457" i="46"/>
  <c r="H1449" i="46"/>
  <c r="H1441" i="46"/>
  <c r="H1433" i="46"/>
  <c r="H1425" i="46"/>
  <c r="H1417" i="46"/>
  <c r="H1409" i="46"/>
  <c r="H1401" i="46"/>
  <c r="H1393" i="46"/>
  <c r="H1385" i="46"/>
  <c r="H1377" i="46"/>
  <c r="H1369" i="46"/>
  <c r="H1361" i="46"/>
  <c r="H1353" i="46"/>
  <c r="H1345" i="46"/>
  <c r="H1337" i="46"/>
  <c r="H1329" i="46"/>
  <c r="H1308" i="46"/>
  <c r="H1297" i="46"/>
  <c r="H1283" i="46"/>
  <c r="H1257" i="46"/>
  <c r="H1241" i="46"/>
  <c r="H1225" i="46"/>
  <c r="H1161" i="46"/>
  <c r="H1097" i="46"/>
  <c r="H1056" i="46"/>
  <c r="H1033" i="46"/>
  <c r="H992" i="46"/>
  <c r="H969" i="46"/>
  <c r="H928" i="46"/>
  <c r="H905" i="46"/>
  <c r="H863" i="46"/>
  <c r="H836" i="46"/>
  <c r="H805" i="46"/>
  <c r="H781" i="46"/>
  <c r="H748" i="46"/>
  <c r="H710" i="46"/>
  <c r="H678" i="46"/>
  <c r="H622" i="46"/>
  <c r="H864" i="46"/>
  <c r="H856" i="46"/>
  <c r="H848" i="46"/>
  <c r="H840" i="46"/>
  <c r="H832" i="46"/>
  <c r="H824" i="46"/>
  <c r="H816" i="46"/>
  <c r="H808" i="46"/>
  <c r="H800" i="46"/>
  <c r="H792" i="46"/>
  <c r="H784" i="46"/>
  <c r="H776" i="46"/>
  <c r="H768" i="46"/>
  <c r="H760" i="46"/>
  <c r="H752" i="46"/>
  <c r="H744" i="46"/>
  <c r="H736" i="46"/>
  <c r="H728" i="46"/>
  <c r="H720" i="46"/>
  <c r="H712" i="46"/>
  <c r="H704" i="46"/>
  <c r="H696" i="46"/>
  <c r="H688" i="46"/>
  <c r="H680" i="46"/>
  <c r="H672" i="46"/>
  <c r="H664" i="46"/>
  <c r="H656" i="46"/>
  <c r="H648" i="46"/>
  <c r="H640" i="46"/>
  <c r="H632" i="46"/>
  <c r="H624" i="46"/>
  <c r="H616" i="46"/>
  <c r="H608" i="46"/>
  <c r="H600" i="46"/>
  <c r="H592" i="46"/>
  <c r="H584" i="46"/>
  <c r="H576" i="46"/>
  <c r="H1908" i="46"/>
  <c r="H1807" i="46"/>
  <c r="H1779" i="46"/>
  <c r="H1755" i="46"/>
  <c r="H575" i="46"/>
  <c r="H583" i="46"/>
  <c r="H591" i="46"/>
  <c r="H599" i="46"/>
  <c r="H607" i="46"/>
  <c r="H615" i="46"/>
  <c r="H623" i="46"/>
  <c r="H631" i="46"/>
  <c r="H639" i="46"/>
  <c r="H647" i="46"/>
  <c r="H655" i="46"/>
  <c r="H663" i="46"/>
  <c r="H671" i="46"/>
  <c r="H679" i="46"/>
  <c r="H1924" i="46"/>
  <c r="H1828" i="46"/>
  <c r="H1815" i="46"/>
  <c r="H568" i="46"/>
  <c r="H1836" i="46"/>
  <c r="H2069" i="46"/>
  <c r="H571" i="46"/>
  <c r="H579" i="46"/>
  <c r="H587" i="46"/>
  <c r="H595" i="46"/>
  <c r="H603" i="46"/>
  <c r="H611" i="46"/>
  <c r="H619" i="46"/>
  <c r="H627" i="46"/>
  <c r="H635" i="46"/>
  <c r="H643" i="46"/>
  <c r="H651" i="46"/>
  <c r="H659" i="46"/>
  <c r="H667" i="46"/>
  <c r="H675" i="46"/>
  <c r="H683" i="46"/>
  <c r="H691" i="46"/>
  <c r="H699" i="46"/>
  <c r="H707" i="46"/>
  <c r="H715" i="46"/>
  <c r="H723" i="46"/>
  <c r="H731" i="46"/>
  <c r="H739" i="46"/>
  <c r="H747" i="46"/>
  <c r="H755" i="46"/>
  <c r="H763" i="46"/>
  <c r="H1951" i="46"/>
  <c r="H573" i="46"/>
  <c r="H581" i="46"/>
  <c r="H589" i="46"/>
  <c r="H597" i="46"/>
  <c r="H605" i="46"/>
  <c r="H613" i="46"/>
  <c r="H621" i="46"/>
  <c r="H629" i="46"/>
  <c r="H637" i="46"/>
  <c r="H645" i="46"/>
  <c r="H661" i="46"/>
  <c r="H669" i="46"/>
  <c r="H677" i="46"/>
  <c r="H685" i="46"/>
  <c r="H368" i="46"/>
  <c r="H369" i="46"/>
  <c r="H328" i="46"/>
  <c r="H329" i="46"/>
  <c r="H304" i="46"/>
  <c r="H305" i="46"/>
  <c r="H264" i="46"/>
  <c r="H265" i="46"/>
  <c r="H240" i="46"/>
  <c r="H241" i="46"/>
  <c r="H200" i="46"/>
  <c r="H201" i="46"/>
  <c r="H176" i="46"/>
  <c r="H177" i="46"/>
  <c r="H152" i="46"/>
  <c r="H153" i="46"/>
  <c r="H120" i="46"/>
  <c r="H121" i="46"/>
  <c r="H88" i="46"/>
  <c r="H89" i="46"/>
  <c r="H56" i="46"/>
  <c r="H57" i="46"/>
  <c r="H24" i="46"/>
  <c r="H25" i="46"/>
  <c r="H757" i="46"/>
  <c r="H743" i="46"/>
  <c r="H732" i="46"/>
  <c r="H718" i="46"/>
  <c r="H705" i="46"/>
  <c r="H693" i="46"/>
  <c r="H676" i="46"/>
  <c r="H654" i="46"/>
  <c r="H636" i="46"/>
  <c r="H614" i="46"/>
  <c r="H593" i="46"/>
  <c r="H572" i="46"/>
  <c r="H545" i="46"/>
  <c r="H2053" i="46"/>
  <c r="H789" i="46"/>
  <c r="H779" i="46"/>
  <c r="H767" i="46"/>
  <c r="H756" i="46"/>
  <c r="H742" i="46"/>
  <c r="H729" i="46"/>
  <c r="H717" i="46"/>
  <c r="H703" i="46"/>
  <c r="H692" i="46"/>
  <c r="H673" i="46"/>
  <c r="H633" i="46"/>
  <c r="H612" i="46"/>
  <c r="H590" i="46"/>
  <c r="H569" i="46"/>
  <c r="H505" i="46"/>
  <c r="H885" i="46"/>
  <c r="H877" i="46"/>
  <c r="H869" i="46"/>
  <c r="H860" i="46"/>
  <c r="H851" i="46"/>
  <c r="H841" i="46"/>
  <c r="H830" i="46"/>
  <c r="H820" i="46"/>
  <c r="H809" i="46"/>
  <c r="H798" i="46"/>
  <c r="H788" i="46"/>
  <c r="H777" i="46"/>
  <c r="H766" i="46"/>
  <c r="H753" i="46"/>
  <c r="H741" i="46"/>
  <c r="H727" i="46"/>
  <c r="H716" i="46"/>
  <c r="H702" i="46"/>
  <c r="H689" i="46"/>
  <c r="H670" i="46"/>
  <c r="H652" i="46"/>
  <c r="H630" i="46"/>
  <c r="H609" i="46"/>
  <c r="H588" i="46"/>
  <c r="H529" i="46"/>
  <c r="H465" i="46"/>
  <c r="H401" i="46"/>
  <c r="H726" i="46"/>
  <c r="H713" i="46"/>
  <c r="H701" i="46"/>
  <c r="H687" i="46"/>
  <c r="H668" i="46"/>
  <c r="H649" i="46"/>
  <c r="H628" i="46"/>
  <c r="H606" i="46"/>
  <c r="H585" i="46"/>
  <c r="H553" i="46"/>
  <c r="H1967" i="46"/>
  <c r="H686" i="46"/>
  <c r="H665" i="46"/>
  <c r="H646" i="46"/>
  <c r="H625" i="46"/>
  <c r="H604" i="46"/>
  <c r="H582" i="46"/>
  <c r="H2074" i="46"/>
  <c r="G2074" i="46"/>
  <c r="H2066" i="46"/>
  <c r="G2066" i="46"/>
  <c r="H2058" i="46"/>
  <c r="G2058" i="46"/>
  <c r="H2034" i="46"/>
  <c r="G2034" i="46"/>
  <c r="H2026" i="46"/>
  <c r="G2026" i="46"/>
  <c r="H2018" i="46"/>
  <c r="G2018" i="46"/>
  <c r="H2002" i="46"/>
  <c r="G2002" i="46"/>
  <c r="H1994" i="46"/>
  <c r="G1994" i="46"/>
  <c r="H1986" i="46"/>
  <c r="G1986" i="46"/>
  <c r="H1978" i="46"/>
  <c r="G1978" i="46"/>
  <c r="H1970" i="46"/>
  <c r="G1970" i="46"/>
  <c r="H1962" i="46"/>
  <c r="G1962" i="46"/>
  <c r="H1954" i="46"/>
  <c r="G1954" i="46"/>
  <c r="G1874" i="46"/>
  <c r="H1874" i="46"/>
  <c r="G1866" i="46"/>
  <c r="H1866" i="46"/>
  <c r="H1858" i="46"/>
  <c r="G1858" i="46"/>
  <c r="H1850" i="46"/>
  <c r="G1850" i="46"/>
  <c r="G1842" i="46"/>
  <c r="H1842" i="46"/>
  <c r="G1834" i="46"/>
  <c r="H1834" i="46"/>
  <c r="G1826" i="46"/>
  <c r="H1826" i="46"/>
  <c r="H1818" i="46"/>
  <c r="G1818" i="46"/>
  <c r="H1810" i="46"/>
  <c r="G1810" i="46"/>
  <c r="H1802" i="46"/>
  <c r="G1802" i="46"/>
  <c r="H1794" i="46"/>
  <c r="G1794" i="46"/>
  <c r="H1786" i="46"/>
  <c r="G1786" i="46"/>
  <c r="G1754" i="46"/>
  <c r="H1754" i="46"/>
  <c r="H2076" i="46"/>
  <c r="H2068" i="46"/>
  <c r="H2060" i="46"/>
  <c r="H2052" i="46"/>
  <c r="H2036" i="46"/>
  <c r="H2028" i="46"/>
  <c r="H2019" i="46"/>
  <c r="H1952" i="46"/>
  <c r="H1960" i="46"/>
  <c r="H1968" i="46"/>
  <c r="H1976" i="46"/>
  <c r="H1984" i="46"/>
  <c r="H1885" i="46"/>
  <c r="H1893" i="46"/>
  <c r="H1901" i="46"/>
  <c r="H1909" i="46"/>
  <c r="H1917" i="46"/>
  <c r="H1925" i="46"/>
  <c r="H1933" i="46"/>
  <c r="H1941" i="46"/>
  <c r="H1880" i="46"/>
  <c r="H1870" i="46"/>
  <c r="H1849" i="46"/>
  <c r="H1857" i="46"/>
  <c r="H1953" i="46"/>
  <c r="H1961" i="46"/>
  <c r="H1969" i="46"/>
  <c r="H1977" i="46"/>
  <c r="H1985" i="46"/>
  <c r="H1886" i="46"/>
  <c r="H1894" i="46"/>
  <c r="H1902" i="46"/>
  <c r="H1910" i="46"/>
  <c r="H1918" i="46"/>
  <c r="H1926" i="46"/>
  <c r="H1934" i="46"/>
  <c r="H1942" i="46"/>
  <c r="H1878" i="46"/>
  <c r="H1869" i="46"/>
  <c r="H1830" i="46"/>
  <c r="H1838" i="46"/>
  <c r="H1784" i="46"/>
  <c r="H1792" i="46"/>
  <c r="H1800" i="46"/>
  <c r="H1808" i="46"/>
  <c r="H1816" i="46"/>
  <c r="H1783" i="46"/>
  <c r="H1764" i="46"/>
  <c r="H1772" i="46"/>
  <c r="H1780" i="46"/>
  <c r="H1757" i="46"/>
  <c r="H2048" i="46"/>
  <c r="H2016" i="46"/>
  <c r="H1996" i="46"/>
  <c r="H2004" i="46"/>
  <c r="H1868" i="46"/>
  <c r="H1887" i="46"/>
  <c r="H1895" i="46"/>
  <c r="H1903" i="46"/>
  <c r="H1911" i="46"/>
  <c r="H1919" i="46"/>
  <c r="H1927" i="46"/>
  <c r="H1935" i="46"/>
  <c r="H1943" i="46"/>
  <c r="H1877" i="46"/>
  <c r="H1867" i="46"/>
  <c r="H1851" i="46"/>
  <c r="H1859" i="46"/>
  <c r="H1831" i="46"/>
  <c r="H1839" i="46"/>
  <c r="H1785" i="46"/>
  <c r="H1793" i="46"/>
  <c r="H1801" i="46"/>
  <c r="H1809" i="46"/>
  <c r="H1817" i="46"/>
  <c r="H1765" i="46"/>
  <c r="H1773" i="46"/>
  <c r="H1781" i="46"/>
  <c r="H1758" i="46"/>
  <c r="H2044" i="46"/>
  <c r="H2024" i="46"/>
  <c r="H2015" i="46"/>
  <c r="H2007" i="46"/>
  <c r="H1997" i="46"/>
  <c r="H2005" i="46"/>
  <c r="H1879" i="46"/>
  <c r="H1888" i="46"/>
  <c r="H1896" i="46"/>
  <c r="H1904" i="46"/>
  <c r="H1912" i="46"/>
  <c r="H1920" i="46"/>
  <c r="H1928" i="46"/>
  <c r="H1936" i="46"/>
  <c r="H1944" i="46"/>
  <c r="H1876" i="46"/>
  <c r="H1852" i="46"/>
  <c r="H1860" i="46"/>
  <c r="H1832" i="46"/>
  <c r="H1840" i="46"/>
  <c r="H1766" i="46"/>
  <c r="H1774" i="46"/>
  <c r="H1782" i="46"/>
  <c r="H1759" i="46"/>
  <c r="H2072" i="46"/>
  <c r="H2064" i="46"/>
  <c r="H2056" i="46"/>
  <c r="H2032" i="46"/>
  <c r="H2023" i="46"/>
  <c r="H2014" i="46"/>
  <c r="H1990" i="46"/>
  <c r="H1998" i="46"/>
  <c r="H1989" i="46"/>
  <c r="H1948" i="46"/>
  <c r="H1956" i="46"/>
  <c r="H1964" i="46"/>
  <c r="H1972" i="46"/>
  <c r="H1980" i="46"/>
  <c r="H1988" i="46"/>
  <c r="H1871" i="46"/>
  <c r="H1889" i="46"/>
  <c r="H1897" i="46"/>
  <c r="H1905" i="46"/>
  <c r="H1913" i="46"/>
  <c r="H1921" i="46"/>
  <c r="H1929" i="46"/>
  <c r="H1937" i="46"/>
  <c r="H1945" i="46"/>
  <c r="H1875" i="46"/>
  <c r="H1865" i="46"/>
  <c r="H1845" i="46"/>
  <c r="H1853" i="46"/>
  <c r="H1861" i="46"/>
  <c r="H1825" i="46"/>
  <c r="H1833" i="46"/>
  <c r="H1841" i="46"/>
  <c r="H1787" i="46"/>
  <c r="H1795" i="46"/>
  <c r="H1803" i="46"/>
  <c r="H1811" i="46"/>
  <c r="H1819" i="46"/>
  <c r="H1767" i="46"/>
  <c r="H1775" i="46"/>
  <c r="H2079" i="46"/>
  <c r="H2071" i="46"/>
  <c r="H2063" i="46"/>
  <c r="H2055" i="46"/>
  <c r="H2031" i="46"/>
  <c r="H2022" i="46"/>
  <c r="H2012" i="46"/>
  <c r="H1991" i="46"/>
  <c r="H1999" i="46"/>
  <c r="H1949" i="46"/>
  <c r="H1957" i="46"/>
  <c r="H1965" i="46"/>
  <c r="H1973" i="46"/>
  <c r="H1981" i="46"/>
  <c r="H1864" i="46"/>
  <c r="H1846" i="46"/>
  <c r="H1854" i="46"/>
  <c r="H1862" i="46"/>
  <c r="H1788" i="46"/>
  <c r="H1796" i="46"/>
  <c r="H1804" i="46"/>
  <c r="H1812" i="46"/>
  <c r="H1820" i="46"/>
  <c r="H1760" i="46"/>
  <c r="H1768" i="46"/>
  <c r="H1776" i="46"/>
  <c r="H2078" i="46"/>
  <c r="H2070" i="46"/>
  <c r="H2062" i="46"/>
  <c r="H2054" i="46"/>
  <c r="H2040" i="46"/>
  <c r="H2030" i="46"/>
  <c r="H2021" i="46"/>
  <c r="H2008" i="46"/>
  <c r="H1992" i="46"/>
  <c r="H2000" i="46"/>
  <c r="H1950" i="46"/>
  <c r="H1958" i="46"/>
  <c r="H1966" i="46"/>
  <c r="H1974" i="46"/>
  <c r="H1982" i="46"/>
  <c r="H1883" i="46"/>
  <c r="H1891" i="46"/>
  <c r="H1899" i="46"/>
  <c r="H1907" i="46"/>
  <c r="H1915" i="46"/>
  <c r="H1923" i="46"/>
  <c r="H1931" i="46"/>
  <c r="H1939" i="46"/>
  <c r="H1947" i="46"/>
  <c r="H1873" i="46"/>
  <c r="H1863" i="46"/>
  <c r="H1847" i="46"/>
  <c r="H1855" i="46"/>
  <c r="H1827" i="46"/>
  <c r="H1835" i="46"/>
  <c r="H1843" i="46"/>
  <c r="H1789" i="46"/>
  <c r="H1797" i="46"/>
  <c r="H1805" i="46"/>
  <c r="H1813" i="46"/>
  <c r="H1822" i="46"/>
  <c r="H1761" i="46"/>
  <c r="H1769" i="46"/>
  <c r="H1777" i="46"/>
  <c r="H162" i="46"/>
  <c r="H163" i="46"/>
  <c r="H154" i="46"/>
  <c r="H155" i="46"/>
  <c r="H146" i="46"/>
  <c r="H147" i="46"/>
  <c r="H138" i="46"/>
  <c r="H139" i="46"/>
  <c r="H130" i="46"/>
  <c r="H131" i="46"/>
  <c r="H122" i="46"/>
  <c r="H123" i="46"/>
  <c r="H114" i="46"/>
  <c r="H115" i="46"/>
  <c r="H106" i="46"/>
  <c r="H107" i="46"/>
  <c r="H98" i="46"/>
  <c r="H99" i="46"/>
  <c r="H90" i="46"/>
  <c r="H91" i="46"/>
  <c r="H82" i="46"/>
  <c r="H83" i="46"/>
  <c r="H74" i="46"/>
  <c r="H75" i="46"/>
  <c r="H66" i="46"/>
  <c r="H67" i="46"/>
  <c r="H58" i="46"/>
  <c r="H59" i="46"/>
  <c r="H50" i="46"/>
  <c r="H51" i="46"/>
  <c r="H42" i="46"/>
  <c r="H43" i="46"/>
  <c r="H34" i="46"/>
  <c r="H35" i="46"/>
  <c r="H26" i="46"/>
  <c r="H27" i="46"/>
  <c r="H18" i="46"/>
  <c r="H19" i="46"/>
  <c r="H1756" i="46"/>
  <c r="H1814" i="46"/>
  <c r="H1829" i="46"/>
  <c r="H1916" i="46"/>
  <c r="H1959" i="46"/>
  <c r="H2061" i="46"/>
  <c r="H2073" i="46"/>
  <c r="H2065" i="46"/>
  <c r="H2057" i="46"/>
  <c r="H2041" i="46"/>
  <c r="H2033" i="46"/>
  <c r="H1778" i="46"/>
  <c r="H1806" i="46"/>
  <c r="H1900" i="46"/>
  <c r="H2077" i="46"/>
  <c r="H1771" i="46"/>
  <c r="H1799" i="46"/>
  <c r="H1872" i="46"/>
  <c r="H1892" i="46"/>
  <c r="H1770" i="46"/>
  <c r="H1798" i="46"/>
  <c r="H1821" i="46"/>
  <c r="H1881" i="46"/>
  <c r="G1946" i="46"/>
  <c r="G1938" i="46"/>
  <c r="G1930" i="46"/>
  <c r="G1922" i="46"/>
  <c r="G1914" i="46"/>
  <c r="G1906" i="46"/>
  <c r="G1898" i="46"/>
  <c r="G1890" i="46"/>
  <c r="G1882" i="46"/>
  <c r="H1884" i="46"/>
  <c r="H2020" i="46"/>
  <c r="H1763" i="46"/>
  <c r="H1824" i="46"/>
  <c r="H1791" i="46"/>
  <c r="H1844" i="46"/>
  <c r="H1940" i="46"/>
  <c r="H1983" i="46"/>
  <c r="H2001" i="46"/>
  <c r="H2029" i="46"/>
  <c r="H1762" i="46"/>
  <c r="H1823" i="46"/>
  <c r="H1790" i="46"/>
  <c r="H1837" i="46"/>
  <c r="H1856" i="46"/>
  <c r="H1932" i="46"/>
  <c r="H1975" i="46"/>
  <c r="H1993" i="46"/>
  <c r="H2037" i="46"/>
  <c r="H2075" i="46"/>
  <c r="H2067" i="46"/>
  <c r="H2059" i="46"/>
  <c r="H2051" i="46"/>
  <c r="H2043" i="46"/>
  <c r="H2035" i="46"/>
  <c r="H2027" i="46"/>
  <c r="H2003" i="46"/>
  <c r="H1995" i="46"/>
  <c r="H1987" i="46"/>
  <c r="H1979" i="46"/>
  <c r="H1971" i="46"/>
  <c r="H1963" i="46"/>
  <c r="H1955" i="46"/>
  <c r="G2075" i="46"/>
  <c r="G2067" i="46"/>
  <c r="G2059" i="46"/>
  <c r="G2073" i="46"/>
  <c r="G2065" i="46"/>
  <c r="G2057" i="46"/>
  <c r="G2003" i="46"/>
  <c r="G1995" i="46"/>
  <c r="AG10" i="12"/>
  <c r="AH7" i="12"/>
  <c r="AG8" i="12"/>
  <c r="AH8" i="12"/>
  <c r="AG9" i="12"/>
  <c r="AH9" i="12"/>
  <c r="AH10" i="12"/>
  <c r="AG11" i="12"/>
  <c r="AH11" i="12"/>
  <c r="AG12" i="12"/>
  <c r="AH12" i="12"/>
  <c r="AG13" i="12"/>
  <c r="AH13" i="12"/>
  <c r="AG14" i="12"/>
  <c r="AH14" i="12"/>
  <c r="AG15" i="12"/>
  <c r="AH15" i="12"/>
  <c r="AG16" i="12"/>
  <c r="AH16" i="12"/>
  <c r="AG17" i="12"/>
  <c r="AH17" i="12"/>
  <c r="AG18" i="12"/>
  <c r="AH18" i="12"/>
  <c r="AG19" i="12"/>
  <c r="AH19" i="12"/>
  <c r="AG20" i="12"/>
  <c r="AH20" i="12"/>
  <c r="AG21" i="12"/>
  <c r="AH21" i="12"/>
  <c r="AG22" i="12"/>
  <c r="AH22" i="12"/>
  <c r="AG23" i="12"/>
  <c r="AH23" i="12"/>
  <c r="AG24" i="12"/>
  <c r="AH24" i="12"/>
  <c r="AG25" i="12"/>
  <c r="AH25" i="12"/>
  <c r="AG26" i="12"/>
  <c r="AH26" i="12"/>
  <c r="AG27" i="12"/>
  <c r="AH27" i="12"/>
  <c r="AG28" i="12"/>
  <c r="AH28" i="12"/>
  <c r="AG29" i="12"/>
  <c r="AH29" i="12"/>
  <c r="AG30" i="12"/>
  <c r="AH30" i="12"/>
  <c r="AG31" i="12"/>
  <c r="AH31" i="12"/>
  <c r="AG32" i="12"/>
  <c r="AH32" i="12"/>
  <c r="AG33" i="12"/>
  <c r="AH33" i="12"/>
  <c r="AG34" i="12"/>
  <c r="AH34" i="12"/>
  <c r="AG35" i="12"/>
  <c r="AH35" i="12"/>
  <c r="AG36" i="12"/>
  <c r="AH36" i="12"/>
  <c r="AG37" i="12"/>
  <c r="AH37" i="12"/>
  <c r="AG38" i="12"/>
  <c r="AH38" i="12"/>
  <c r="AG39" i="12"/>
  <c r="AH39" i="12"/>
  <c r="AG40" i="12"/>
  <c r="AH40" i="12"/>
  <c r="AG41" i="12"/>
  <c r="AH41" i="12"/>
  <c r="AG42" i="12"/>
  <c r="AH42" i="12"/>
  <c r="AG43" i="12"/>
  <c r="AH43" i="12"/>
  <c r="AG44" i="12"/>
  <c r="AH44" i="12"/>
  <c r="AG45" i="12"/>
  <c r="AH45" i="12"/>
  <c r="AG46" i="12"/>
  <c r="AH46" i="12"/>
  <c r="AG47" i="12"/>
  <c r="AH47" i="12"/>
  <c r="AG48" i="12"/>
  <c r="AH48" i="12"/>
  <c r="AG49" i="12"/>
  <c r="AH49" i="12"/>
  <c r="AG50" i="12"/>
  <c r="AH50" i="12"/>
  <c r="AG51" i="12"/>
  <c r="AH51" i="12"/>
  <c r="AG52" i="12"/>
  <c r="AH52" i="12"/>
  <c r="AG53" i="12"/>
  <c r="AH53" i="12"/>
  <c r="AG54" i="12"/>
  <c r="AH54" i="12"/>
  <c r="AG55" i="12"/>
  <c r="AH55" i="12"/>
  <c r="AG56" i="12"/>
  <c r="AH56" i="12"/>
  <c r="AG57" i="12"/>
  <c r="AH57" i="12"/>
  <c r="AG58" i="12"/>
  <c r="AH58" i="12"/>
  <c r="AG59" i="12"/>
  <c r="AH59" i="12"/>
  <c r="AG60" i="12"/>
  <c r="AH60" i="12"/>
  <c r="AG61" i="12"/>
  <c r="AH61" i="12"/>
  <c r="AG62" i="12"/>
  <c r="AH62" i="12"/>
  <c r="AG63" i="12"/>
  <c r="AH63" i="12"/>
  <c r="AG64" i="12"/>
  <c r="AH64" i="12"/>
  <c r="AG65" i="12"/>
  <c r="AH65" i="12"/>
  <c r="AG66" i="12"/>
  <c r="AH66" i="12"/>
  <c r="AG67" i="12"/>
  <c r="AH67" i="12"/>
  <c r="AG68" i="12"/>
  <c r="AH68" i="12"/>
  <c r="AG69" i="12"/>
  <c r="AH69" i="12"/>
  <c r="AG70" i="12"/>
  <c r="AH70" i="12"/>
  <c r="AG71" i="12"/>
  <c r="AH71" i="12"/>
  <c r="AG72" i="12"/>
  <c r="AH72" i="12"/>
  <c r="AG73" i="12"/>
  <c r="AH73" i="12"/>
  <c r="AG74" i="12"/>
  <c r="AH74" i="12"/>
  <c r="AG75" i="12"/>
  <c r="AH75" i="12"/>
  <c r="AG76" i="12"/>
  <c r="AH76" i="12"/>
  <c r="AG77" i="12"/>
  <c r="AH77" i="12"/>
  <c r="AG78" i="12"/>
  <c r="AH78" i="12"/>
  <c r="AG79" i="12"/>
  <c r="AH79" i="12"/>
  <c r="AG80" i="12"/>
  <c r="AH80" i="12"/>
  <c r="AG81" i="12"/>
  <c r="AH81" i="12"/>
  <c r="AG82" i="12"/>
  <c r="AH82" i="12"/>
  <c r="AG83" i="12"/>
  <c r="AH83" i="12"/>
  <c r="AG84" i="12"/>
  <c r="AH84" i="12"/>
  <c r="AG85" i="12"/>
  <c r="AH85" i="12"/>
  <c r="AG86" i="12"/>
  <c r="AH86" i="12"/>
  <c r="AG87" i="12"/>
  <c r="AH87" i="12"/>
  <c r="AG88" i="12"/>
  <c r="AH88" i="12"/>
  <c r="AG89" i="12"/>
  <c r="AH89" i="12"/>
  <c r="AG90" i="12"/>
  <c r="AH90" i="12"/>
  <c r="AG91" i="12"/>
  <c r="AH91" i="12"/>
  <c r="AG92" i="12"/>
  <c r="AH92" i="12"/>
  <c r="AG93" i="12"/>
  <c r="AH93" i="12"/>
  <c r="AG94" i="12"/>
  <c r="AH94" i="12"/>
  <c r="AG95" i="12"/>
  <c r="AH95" i="12"/>
  <c r="AG96" i="12"/>
  <c r="AH96" i="12"/>
  <c r="AG97" i="12"/>
  <c r="AH97" i="12"/>
  <c r="AG98" i="12"/>
  <c r="AH98" i="12"/>
  <c r="AG99" i="12"/>
  <c r="AH99" i="12"/>
  <c r="AG100" i="12"/>
  <c r="AH100" i="12"/>
  <c r="AG101" i="12"/>
  <c r="AH101" i="12"/>
  <c r="AG102" i="12"/>
  <c r="AH102" i="12"/>
  <c r="AG103" i="12"/>
  <c r="AH103" i="12"/>
  <c r="AG104" i="12"/>
  <c r="AH104" i="12"/>
  <c r="AG105" i="12"/>
  <c r="AH105" i="12"/>
  <c r="AG106" i="12"/>
  <c r="AH106" i="12"/>
  <c r="AG107" i="12"/>
  <c r="AH107" i="12"/>
  <c r="AG108" i="12"/>
  <c r="AH108" i="12"/>
  <c r="AG109" i="12"/>
  <c r="AH109" i="12"/>
  <c r="AG110" i="12"/>
  <c r="AH110" i="12"/>
  <c r="AG111" i="12"/>
  <c r="AH111" i="12"/>
  <c r="AG112" i="12"/>
  <c r="AH112" i="12"/>
  <c r="AG113" i="12"/>
  <c r="AH113" i="12"/>
  <c r="AG114" i="12"/>
  <c r="AH114" i="12"/>
  <c r="AG115" i="12"/>
  <c r="AH115" i="12"/>
  <c r="AG116" i="12"/>
  <c r="AH116" i="12"/>
  <c r="AG117" i="12"/>
  <c r="AH117" i="12"/>
  <c r="AG118" i="12"/>
  <c r="AH118" i="12"/>
  <c r="AG119" i="12"/>
  <c r="AH119" i="12"/>
  <c r="AG120" i="12"/>
  <c r="AH120" i="12"/>
  <c r="AG121" i="12"/>
  <c r="AH121" i="12"/>
  <c r="AG122" i="12"/>
  <c r="AH122" i="12"/>
  <c r="AG123" i="12"/>
  <c r="AH123" i="12"/>
  <c r="AG124" i="12"/>
  <c r="AH124" i="12"/>
  <c r="AG125" i="12"/>
  <c r="AH125" i="12"/>
  <c r="AG126" i="12"/>
  <c r="AH126" i="12"/>
  <c r="AG127" i="12"/>
  <c r="AH127" i="12"/>
  <c r="AG128" i="12"/>
  <c r="AH128" i="12"/>
  <c r="AG129" i="12"/>
  <c r="AH129" i="12"/>
  <c r="AG130" i="12"/>
  <c r="AH130" i="12"/>
  <c r="AG131" i="12"/>
  <c r="AH131" i="12"/>
  <c r="AG132" i="12"/>
  <c r="AH132" i="12"/>
  <c r="AG133" i="12"/>
  <c r="AH133" i="12"/>
  <c r="AG134" i="12"/>
  <c r="AH134" i="12"/>
  <c r="AG135" i="12"/>
  <c r="AH135" i="12"/>
  <c r="AG136" i="12"/>
  <c r="AH136" i="12"/>
  <c r="AG137" i="12"/>
  <c r="AH137" i="12"/>
  <c r="AG138" i="12"/>
  <c r="AH138" i="12"/>
  <c r="AG139" i="12"/>
  <c r="AH139" i="12"/>
  <c r="AG140" i="12"/>
  <c r="AH140" i="12"/>
  <c r="AG141" i="12"/>
  <c r="AH141" i="12"/>
  <c r="AG142" i="12"/>
  <c r="AH142" i="12"/>
  <c r="AG143" i="12"/>
  <c r="AH143" i="12"/>
  <c r="AG144" i="12"/>
  <c r="AH144" i="12"/>
  <c r="AG145" i="12"/>
  <c r="AH145" i="12"/>
  <c r="AG146" i="12"/>
  <c r="AH146" i="12"/>
  <c r="AG147" i="12"/>
  <c r="AH147" i="12"/>
  <c r="AG148" i="12"/>
  <c r="AH148" i="12"/>
  <c r="AG149" i="12"/>
  <c r="AH149" i="12"/>
  <c r="AG150" i="12"/>
  <c r="AH150" i="12"/>
  <c r="AG151" i="12"/>
  <c r="AH151" i="12"/>
  <c r="AG152" i="12"/>
  <c r="AH152" i="12"/>
  <c r="AG153" i="12"/>
  <c r="AH153" i="12"/>
  <c r="AG154" i="12"/>
  <c r="AH154" i="12"/>
  <c r="AG155" i="12"/>
  <c r="AH155" i="12"/>
  <c r="AG156" i="12"/>
  <c r="AH156" i="12"/>
  <c r="AG157" i="12"/>
  <c r="AH157" i="12"/>
  <c r="AG158" i="12"/>
  <c r="AH158" i="12"/>
  <c r="AG159" i="12"/>
  <c r="AH159" i="12"/>
  <c r="AG160" i="12"/>
  <c r="AH160" i="12"/>
  <c r="AG161" i="12"/>
  <c r="AH161" i="12"/>
  <c r="AG162" i="12"/>
  <c r="AH162" i="12"/>
  <c r="AG163" i="12"/>
  <c r="AH163" i="12"/>
  <c r="AG164" i="12"/>
  <c r="AH164" i="12"/>
  <c r="AG165" i="12"/>
  <c r="AH165" i="12"/>
  <c r="AG166" i="12"/>
  <c r="AH166" i="12"/>
  <c r="AG167" i="12"/>
  <c r="AH167" i="12"/>
  <c r="AG168" i="12"/>
  <c r="AH168" i="12"/>
  <c r="AG169" i="12"/>
  <c r="AH169" i="12"/>
  <c r="AG170" i="12"/>
  <c r="AH170" i="12"/>
  <c r="AG171" i="12"/>
  <c r="AH171" i="12"/>
  <c r="AG172" i="12"/>
  <c r="AH172" i="12"/>
  <c r="AG173" i="12"/>
  <c r="AH173" i="12"/>
  <c r="AG174" i="12"/>
  <c r="AH174" i="12"/>
  <c r="AG175" i="12"/>
  <c r="AH175" i="12"/>
  <c r="AG176" i="12"/>
  <c r="AH176" i="12"/>
  <c r="AG177" i="12"/>
  <c r="AH177" i="12"/>
  <c r="AG178" i="12"/>
  <c r="AH178" i="12"/>
  <c r="AG179" i="12"/>
  <c r="AH179" i="12"/>
  <c r="AG180" i="12"/>
  <c r="AH180" i="12"/>
  <c r="AG181" i="12"/>
  <c r="AH181" i="12"/>
  <c r="AG182" i="12"/>
  <c r="AH182" i="12"/>
  <c r="AG183" i="12"/>
  <c r="AH183" i="12"/>
  <c r="AG184" i="12"/>
  <c r="AH184" i="12"/>
  <c r="AG185" i="12"/>
  <c r="AH185" i="12"/>
  <c r="AG186" i="12"/>
  <c r="AH186" i="12"/>
  <c r="AG187" i="12"/>
  <c r="AH187" i="12"/>
  <c r="AG188" i="12"/>
  <c r="AH188" i="12"/>
  <c r="AG189" i="12"/>
  <c r="AH189" i="12"/>
  <c r="AG190" i="12"/>
  <c r="AH190" i="12"/>
  <c r="AG191" i="12"/>
  <c r="AH191" i="12"/>
  <c r="AG192" i="12"/>
  <c r="AH192" i="12"/>
  <c r="AG193" i="12"/>
  <c r="AH193" i="12"/>
  <c r="AG194" i="12"/>
  <c r="AH194" i="12"/>
  <c r="AG195" i="12"/>
  <c r="AH195" i="12"/>
  <c r="AG196" i="12"/>
  <c r="AH196" i="12"/>
  <c r="AG197" i="12"/>
  <c r="AH197" i="12"/>
  <c r="AG198" i="12"/>
  <c r="AH198" i="12"/>
  <c r="AG199" i="12"/>
  <c r="AH199" i="12"/>
  <c r="AG200" i="12"/>
  <c r="AH200" i="12"/>
  <c r="AG201" i="12"/>
  <c r="AH201" i="12"/>
  <c r="AG202" i="12"/>
  <c r="AH202" i="12"/>
  <c r="AG203" i="12"/>
  <c r="AH203" i="12"/>
  <c r="AG204" i="12"/>
  <c r="AH204" i="12"/>
  <c r="AG205" i="12"/>
  <c r="AH205" i="12"/>
  <c r="AG206" i="12"/>
  <c r="AH206" i="12"/>
  <c r="AG207" i="12"/>
  <c r="AH207" i="12"/>
  <c r="AG208" i="12"/>
  <c r="AH208" i="12"/>
  <c r="AG209" i="12"/>
  <c r="AH209" i="12"/>
  <c r="AG210" i="12"/>
  <c r="AH210" i="12"/>
  <c r="AG211" i="12"/>
  <c r="AH211" i="12"/>
  <c r="AG212" i="12"/>
  <c r="AH212" i="12"/>
  <c r="AG213" i="12"/>
  <c r="AH213" i="12"/>
  <c r="AG214" i="12"/>
  <c r="AH214" i="12"/>
  <c r="AG215" i="12"/>
  <c r="AH215" i="12"/>
  <c r="AG216" i="12"/>
  <c r="AH216" i="12"/>
  <c r="AG217" i="12"/>
  <c r="AH217" i="12"/>
  <c r="AG218" i="12"/>
  <c r="AH218" i="12"/>
  <c r="AG219" i="12"/>
  <c r="AH219" i="12"/>
  <c r="AG220" i="12"/>
  <c r="AH220" i="12"/>
  <c r="AG221" i="12"/>
  <c r="AH221" i="12"/>
  <c r="AG222" i="12"/>
  <c r="AH222" i="12"/>
  <c r="AG223" i="12"/>
  <c r="AH223" i="12"/>
  <c r="AG224" i="12"/>
  <c r="AH224" i="12"/>
  <c r="AG225" i="12"/>
  <c r="AH225" i="12"/>
  <c r="AG226" i="12"/>
  <c r="AH226" i="12"/>
  <c r="AG227" i="12"/>
  <c r="AH227" i="12"/>
  <c r="AG228" i="12"/>
  <c r="AH228" i="12"/>
  <c r="AG229" i="12"/>
  <c r="AH229" i="12"/>
  <c r="AG230" i="12"/>
  <c r="AH230" i="12"/>
  <c r="AG231" i="12"/>
  <c r="AH231" i="12"/>
  <c r="AG232" i="12"/>
  <c r="AH232" i="12"/>
  <c r="AG233" i="12"/>
  <c r="AH233" i="12"/>
  <c r="AG234" i="12"/>
  <c r="AH234" i="12"/>
  <c r="AG235" i="12"/>
  <c r="AH235" i="12"/>
  <c r="AG236" i="12"/>
  <c r="AH236" i="12"/>
  <c r="AG237" i="12"/>
  <c r="AH237" i="12"/>
  <c r="AG238" i="12"/>
  <c r="AH238" i="12"/>
  <c r="AG239" i="12"/>
  <c r="AH239" i="12"/>
  <c r="AG240" i="12"/>
  <c r="AH240" i="12"/>
  <c r="AG241" i="12"/>
  <c r="AH241" i="12"/>
  <c r="AG242" i="12"/>
  <c r="AH242" i="12"/>
  <c r="AG243" i="12"/>
  <c r="AH243" i="12"/>
  <c r="AG244" i="12"/>
  <c r="AH244" i="12"/>
  <c r="AG245" i="12"/>
  <c r="AH245" i="12"/>
  <c r="AG246" i="12"/>
  <c r="AH246" i="12"/>
  <c r="AG247" i="12"/>
  <c r="AH247" i="12"/>
  <c r="AG248" i="12"/>
  <c r="AH248" i="12"/>
  <c r="AG249" i="12"/>
  <c r="AH249" i="12"/>
  <c r="AG250" i="12"/>
  <c r="AH250" i="12"/>
  <c r="AG251" i="12"/>
  <c r="AH251" i="12"/>
  <c r="AG252" i="12"/>
  <c r="AH252" i="12"/>
  <c r="AG253" i="12"/>
  <c r="AH253" i="12"/>
  <c r="AG254" i="12"/>
  <c r="AH254" i="12"/>
  <c r="AG255" i="12"/>
  <c r="AH255" i="12"/>
  <c r="AG256" i="12"/>
  <c r="AH256" i="12"/>
  <c r="AG257" i="12"/>
  <c r="AH257" i="12"/>
  <c r="AG258" i="12"/>
  <c r="AH258" i="12"/>
  <c r="AG259" i="12"/>
  <c r="AH259" i="12"/>
  <c r="AG260" i="12"/>
  <c r="AH260" i="12"/>
  <c r="AG261" i="12"/>
  <c r="AH261" i="12"/>
  <c r="AG262" i="12"/>
  <c r="AH262" i="12"/>
  <c r="AG263" i="12"/>
  <c r="AH263" i="12"/>
  <c r="AG264" i="12"/>
  <c r="AH264" i="12"/>
  <c r="AG265" i="12"/>
  <c r="AH265" i="12"/>
  <c r="AG266" i="12"/>
  <c r="AH266" i="12"/>
  <c r="AG267" i="12"/>
  <c r="AH267" i="12"/>
  <c r="AG268" i="12"/>
  <c r="AH268" i="12"/>
  <c r="AG269" i="12"/>
  <c r="AH269" i="12"/>
  <c r="AG270" i="12"/>
  <c r="AH270" i="12"/>
  <c r="AG271" i="12"/>
  <c r="AH271" i="12"/>
  <c r="AG272" i="12"/>
  <c r="AH272" i="12"/>
  <c r="AG273" i="12"/>
  <c r="AH273" i="12"/>
  <c r="AG274" i="12"/>
  <c r="AH274" i="12"/>
  <c r="AG275" i="12"/>
  <c r="AH275" i="12"/>
  <c r="AG276" i="12"/>
  <c r="AH276" i="12"/>
  <c r="AG277" i="12"/>
  <c r="AH277" i="12"/>
  <c r="AG278" i="12"/>
  <c r="AH278" i="12"/>
  <c r="AG279" i="12"/>
  <c r="AH279" i="12"/>
  <c r="AG280" i="12"/>
  <c r="AH280" i="12"/>
  <c r="AG281" i="12"/>
  <c r="AH281" i="12"/>
  <c r="AG282" i="12"/>
  <c r="AH282" i="12"/>
  <c r="AG283" i="12"/>
  <c r="AH283" i="12"/>
  <c r="AG284" i="12"/>
  <c r="AH284" i="12"/>
  <c r="AG285" i="12"/>
  <c r="AH285" i="12"/>
  <c r="AG286" i="12"/>
  <c r="AH286" i="12"/>
  <c r="AG287" i="12"/>
  <c r="AH287" i="12"/>
  <c r="AG288" i="12"/>
  <c r="AH288" i="12"/>
  <c r="AG289" i="12"/>
  <c r="AH289" i="12"/>
  <c r="AG290" i="12"/>
  <c r="AH290" i="12"/>
  <c r="AG291" i="12"/>
  <c r="AH291" i="12"/>
  <c r="AG292" i="12"/>
  <c r="AH292" i="12"/>
  <c r="AG293" i="12"/>
  <c r="AH293" i="12"/>
  <c r="AG294" i="12"/>
  <c r="AH294" i="12"/>
  <c r="AG295" i="12"/>
  <c r="AH295" i="12"/>
  <c r="AG296" i="12"/>
  <c r="AH296" i="12"/>
  <c r="AG297" i="12"/>
  <c r="AH297" i="12"/>
  <c r="AG298" i="12"/>
  <c r="AH298" i="12"/>
  <c r="AG299" i="12"/>
  <c r="AH299" i="12"/>
  <c r="AG300" i="12"/>
  <c r="AH300" i="12"/>
  <c r="AG301" i="12"/>
  <c r="AH301" i="12"/>
  <c r="AG302" i="12"/>
  <c r="AH302" i="12"/>
  <c r="AG303" i="12"/>
  <c r="AH303" i="12"/>
  <c r="AG304" i="12"/>
  <c r="AH304" i="12"/>
  <c r="AG305" i="12"/>
  <c r="AH305" i="12"/>
  <c r="AG306" i="12"/>
  <c r="AH306" i="12"/>
  <c r="AG307" i="12"/>
  <c r="AH307" i="12"/>
  <c r="AG7" i="12"/>
  <c r="C36" i="27"/>
  <c r="B36" i="27"/>
  <c r="B35" i="27"/>
  <c r="C35" i="27"/>
  <c r="O59" i="29"/>
  <c r="O60" i="29"/>
  <c r="O61" i="29"/>
  <c r="O62" i="29"/>
  <c r="O63" i="29"/>
  <c r="N59" i="29"/>
  <c r="N60" i="29"/>
  <c r="N61" i="29"/>
  <c r="N62" i="29"/>
  <c r="N63" i="29"/>
  <c r="B2" i="20"/>
  <c r="O33" i="29" s="1"/>
  <c r="AD102" i="12"/>
  <c r="AC102" i="12"/>
  <c r="AD101" i="12"/>
  <c r="AC101" i="12"/>
  <c r="AD100" i="12"/>
  <c r="AC100" i="12"/>
  <c r="AD99" i="12"/>
  <c r="AC99" i="12"/>
  <c r="AD98" i="12"/>
  <c r="AC98" i="12"/>
  <c r="AD97" i="12"/>
  <c r="AC97" i="12"/>
  <c r="AD96" i="12"/>
  <c r="AC96" i="12"/>
  <c r="AD95" i="12"/>
  <c r="AC95" i="12"/>
  <c r="AD94" i="12"/>
  <c r="AC94" i="12"/>
  <c r="AD93" i="12"/>
  <c r="AC93" i="12"/>
  <c r="AD92" i="12"/>
  <c r="AC92" i="12"/>
  <c r="AD91" i="12"/>
  <c r="AC91" i="12"/>
  <c r="AD90" i="12"/>
  <c r="AC90" i="12"/>
  <c r="AD89" i="12"/>
  <c r="AC89" i="12"/>
  <c r="AD88" i="12"/>
  <c r="AC88" i="12"/>
  <c r="AD87" i="12"/>
  <c r="AC87" i="12"/>
  <c r="AD86" i="12"/>
  <c r="AC86" i="12"/>
  <c r="AD85" i="12"/>
  <c r="AC85" i="12"/>
  <c r="AD84" i="12"/>
  <c r="AC84" i="12"/>
  <c r="AD83" i="12"/>
  <c r="AC83" i="12"/>
  <c r="AD82" i="12"/>
  <c r="AC82" i="12"/>
  <c r="AD81" i="12"/>
  <c r="AC81" i="12"/>
  <c r="AD80" i="12"/>
  <c r="AC80" i="12"/>
  <c r="AD79" i="12"/>
  <c r="AC79" i="12"/>
  <c r="AD78" i="12"/>
  <c r="AC78" i="12"/>
  <c r="AD77" i="12"/>
  <c r="AC77" i="12"/>
  <c r="AD76" i="12"/>
  <c r="AC76" i="12"/>
  <c r="AD75" i="12"/>
  <c r="AC75" i="12"/>
  <c r="AD74" i="12"/>
  <c r="AC74" i="12"/>
  <c r="AD73" i="12"/>
  <c r="AC73" i="12"/>
  <c r="AD72" i="12"/>
  <c r="AC72" i="12"/>
  <c r="AD71" i="12"/>
  <c r="AC71" i="12"/>
  <c r="AD70" i="12"/>
  <c r="AC70" i="12"/>
  <c r="AD69" i="12"/>
  <c r="AC69" i="12"/>
  <c r="AD68" i="12"/>
  <c r="AC68" i="12"/>
  <c r="AD67" i="12"/>
  <c r="AC67" i="12"/>
  <c r="AD66" i="12"/>
  <c r="AC66" i="12"/>
  <c r="AD65" i="12"/>
  <c r="AC65" i="12"/>
  <c r="AD64" i="12"/>
  <c r="AC64" i="12"/>
  <c r="AD63" i="12"/>
  <c r="AC63" i="12"/>
  <c r="AD62" i="12"/>
  <c r="AC62" i="12"/>
  <c r="AD61" i="12"/>
  <c r="AC61" i="12"/>
  <c r="AD60" i="12"/>
  <c r="AC60" i="12"/>
  <c r="AD59" i="12"/>
  <c r="AC59" i="12"/>
  <c r="AD58" i="12"/>
  <c r="AC58" i="12"/>
  <c r="AD57" i="12"/>
  <c r="AC57" i="12"/>
  <c r="AD56" i="12"/>
  <c r="AC56" i="12"/>
  <c r="AD55" i="12"/>
  <c r="AC55" i="12"/>
  <c r="AD54" i="12"/>
  <c r="AC54" i="12"/>
  <c r="AD53" i="12"/>
  <c r="AC53" i="12"/>
  <c r="AD52" i="12"/>
  <c r="AC52" i="12"/>
  <c r="AD51" i="12"/>
  <c r="AC51" i="12"/>
  <c r="AD50" i="12"/>
  <c r="AC50" i="12"/>
  <c r="AD49" i="12"/>
  <c r="AC49" i="12"/>
  <c r="AD48" i="12"/>
  <c r="AC48" i="12"/>
  <c r="AD47" i="12"/>
  <c r="AC47" i="12"/>
  <c r="AD46" i="12"/>
  <c r="AC46" i="12"/>
  <c r="AD45" i="12"/>
  <c r="AC45" i="12"/>
  <c r="AD44" i="12"/>
  <c r="AC44" i="12"/>
  <c r="AD43" i="12"/>
  <c r="AC43" i="12"/>
  <c r="AD42" i="12"/>
  <c r="AC42" i="12"/>
  <c r="AD41" i="12"/>
  <c r="AC41" i="12"/>
  <c r="AD40" i="12"/>
  <c r="AC40" i="12"/>
  <c r="AD39" i="12"/>
  <c r="AC39" i="12"/>
  <c r="AD38" i="12"/>
  <c r="AC38" i="12"/>
  <c r="AD37" i="12"/>
  <c r="AC37" i="12"/>
  <c r="AD36" i="12"/>
  <c r="AC36" i="12"/>
  <c r="AD35" i="12"/>
  <c r="AC35" i="12"/>
  <c r="AD34" i="12"/>
  <c r="AC34" i="12"/>
  <c r="AD33" i="12"/>
  <c r="AC33" i="12"/>
  <c r="AD32" i="12"/>
  <c r="AC32" i="12"/>
  <c r="AD31" i="12"/>
  <c r="AC31" i="12"/>
  <c r="AD30" i="12"/>
  <c r="AC30" i="12"/>
  <c r="AD29" i="12"/>
  <c r="AC29" i="12"/>
  <c r="AD28" i="12"/>
  <c r="AC28" i="12"/>
  <c r="AD27" i="12"/>
  <c r="AC27" i="12"/>
  <c r="AD26" i="12"/>
  <c r="AC26" i="12"/>
  <c r="AD25" i="12"/>
  <c r="AC25" i="12"/>
  <c r="AD24" i="12"/>
  <c r="AC24" i="12"/>
  <c r="AD23" i="12"/>
  <c r="AC23" i="12"/>
  <c r="AD22" i="12"/>
  <c r="AC22" i="12"/>
  <c r="AD21" i="12"/>
  <c r="AC21" i="12"/>
  <c r="AD20" i="12"/>
  <c r="AC20" i="12"/>
  <c r="AD19" i="12"/>
  <c r="AC19" i="12"/>
  <c r="AD18" i="12"/>
  <c r="AC18" i="12"/>
  <c r="AD17" i="12"/>
  <c r="AC17" i="12"/>
  <c r="AD16" i="12"/>
  <c r="AC16" i="12"/>
  <c r="AD15" i="12"/>
  <c r="AC15" i="12"/>
  <c r="AD14" i="12"/>
  <c r="AC14" i="12"/>
  <c r="AD13" i="12"/>
  <c r="AC13" i="12"/>
  <c r="AD12" i="12"/>
  <c r="AC12" i="12"/>
  <c r="AD11" i="12"/>
  <c r="AC11" i="12"/>
  <c r="AD10" i="12"/>
  <c r="AC10" i="12"/>
  <c r="AD9" i="12"/>
  <c r="AC9" i="12"/>
  <c r="AD8" i="12"/>
  <c r="AC8" i="12"/>
  <c r="AD7" i="12"/>
  <c r="AC7" i="12"/>
  <c r="M2" i="29"/>
  <c r="O2" i="29" s="1"/>
  <c r="D74" i="20"/>
  <c r="C74" i="20"/>
  <c r="D73" i="20"/>
  <c r="C73" i="20"/>
  <c r="D72" i="20"/>
  <c r="D12" i="20"/>
  <c r="C72" i="20"/>
  <c r="C12" i="20"/>
  <c r="D71" i="20"/>
  <c r="C71" i="20"/>
  <c r="C70" i="20"/>
  <c r="D70" i="20"/>
  <c r="C69" i="20"/>
  <c r="D69" i="20"/>
  <c r="C68" i="20"/>
  <c r="D68" i="20"/>
  <c r="C67" i="20"/>
  <c r="D67" i="20"/>
  <c r="D66" i="20"/>
  <c r="D63" i="20"/>
  <c r="C63" i="20"/>
  <c r="C62" i="20"/>
  <c r="D62" i="20"/>
  <c r="D238" i="20"/>
  <c r="D209" i="20"/>
  <c r="D168" i="20"/>
  <c r="D312" i="20"/>
  <c r="D323" i="20"/>
  <c r="D334" i="20"/>
  <c r="D309" i="20"/>
  <c r="D232" i="20"/>
  <c r="D136" i="20"/>
  <c r="D141" i="20"/>
  <c r="D128" i="20"/>
  <c r="D126" i="20"/>
  <c r="D119" i="20"/>
  <c r="D129" i="20"/>
  <c r="D98" i="20"/>
  <c r="D90" i="20"/>
  <c r="D86" i="20"/>
  <c r="D123" i="20"/>
  <c r="D154" i="20"/>
  <c r="D178" i="20"/>
  <c r="D331" i="20"/>
  <c r="D215" i="20"/>
  <c r="D233" i="20"/>
  <c r="D339" i="20"/>
  <c r="D223" i="20"/>
  <c r="D170" i="20"/>
  <c r="D275" i="20"/>
  <c r="D179" i="20"/>
  <c r="D216" i="20"/>
  <c r="D226" i="20"/>
  <c r="D225" i="20"/>
  <c r="D174" i="20"/>
  <c r="D193" i="20"/>
  <c r="D185" i="20"/>
  <c r="D164" i="20"/>
  <c r="D158" i="20"/>
  <c r="D256" i="20"/>
  <c r="D138" i="20"/>
  <c r="D172" i="20"/>
  <c r="D134" i="20"/>
  <c r="D162" i="20"/>
  <c r="D125" i="20"/>
  <c r="D5" i="20"/>
  <c r="D118" i="20"/>
  <c r="D314" i="20"/>
  <c r="D159" i="20"/>
  <c r="D93" i="20"/>
  <c r="D77" i="20"/>
  <c r="D120" i="20"/>
  <c r="D329" i="20"/>
  <c r="D173" i="20"/>
  <c r="D180" i="20"/>
  <c r="D8" i="20"/>
  <c r="D279" i="20"/>
  <c r="D9" i="20"/>
  <c r="D322" i="20"/>
  <c r="D338" i="20"/>
  <c r="D336" i="20"/>
  <c r="D313" i="20"/>
  <c r="D332" i="20"/>
  <c r="D310" i="20"/>
  <c r="D311" i="20"/>
  <c r="D308" i="20"/>
  <c r="D327" i="20"/>
  <c r="D319" i="20"/>
  <c r="D330" i="20"/>
  <c r="D306" i="20"/>
  <c r="D236" i="20"/>
  <c r="D304" i="20"/>
  <c r="D289" i="20"/>
  <c r="D169" i="20"/>
  <c r="D240" i="20"/>
  <c r="D276" i="20"/>
  <c r="D264" i="20"/>
  <c r="D328" i="20"/>
  <c r="D263" i="20"/>
  <c r="D269" i="20"/>
  <c r="D315" i="20"/>
  <c r="D258" i="20"/>
  <c r="D278" i="20"/>
  <c r="D265" i="20"/>
  <c r="D214" i="20"/>
  <c r="D122" i="20"/>
  <c r="D317" i="20"/>
  <c r="D270" i="20"/>
  <c r="D277" i="20"/>
  <c r="D287" i="20"/>
  <c r="D255" i="20"/>
  <c r="D182" i="20"/>
  <c r="D18" i="20"/>
  <c r="D246" i="20"/>
  <c r="D242" i="20"/>
  <c r="D254" i="20"/>
  <c r="D239" i="20"/>
  <c r="D241" i="20"/>
  <c r="D221" i="20"/>
  <c r="D243" i="20"/>
  <c r="D165" i="20"/>
  <c r="D192" i="20"/>
  <c r="D150" i="20"/>
  <c r="D152" i="20"/>
  <c r="D228" i="20"/>
  <c r="D230" i="20"/>
  <c r="D208" i="20"/>
  <c r="D181" i="20"/>
  <c r="D13" i="20"/>
  <c r="D299" i="20"/>
  <c r="D307" i="20"/>
  <c r="D161" i="20"/>
  <c r="D286" i="20"/>
  <c r="D300" i="20"/>
  <c r="D283" i="20"/>
  <c r="D257" i="20"/>
  <c r="D231" i="20"/>
  <c r="D7" i="20"/>
  <c r="D229" i="20"/>
  <c r="D109" i="20"/>
  <c r="D111" i="20"/>
  <c r="D100" i="20"/>
  <c r="D101" i="20"/>
  <c r="D95" i="20"/>
  <c r="D82" i="20"/>
  <c r="D4" i="20"/>
  <c r="D131" i="20"/>
  <c r="D132" i="20"/>
  <c r="D295" i="20"/>
  <c r="D108" i="20"/>
  <c r="D3" i="20"/>
  <c r="D97" i="20"/>
  <c r="D281" i="20"/>
  <c r="D102" i="20"/>
  <c r="D191" i="20"/>
  <c r="D210" i="20"/>
  <c r="D76" i="20"/>
  <c r="D203" i="20"/>
  <c r="D157" i="20"/>
  <c r="D305" i="20"/>
  <c r="D250" i="20"/>
  <c r="D153" i="20"/>
  <c r="D199" i="20"/>
  <c r="D200" i="20"/>
  <c r="D143" i="20"/>
  <c r="D142" i="20"/>
  <c r="D144" i="20"/>
  <c r="D235" i="20"/>
  <c r="D124" i="20"/>
  <c r="D117" i="20"/>
  <c r="D116" i="20"/>
  <c r="D297" i="20"/>
  <c r="D303" i="20"/>
  <c r="D333" i="20"/>
  <c r="D113" i="20"/>
  <c r="D292" i="20"/>
  <c r="D91" i="20"/>
  <c r="D92" i="20"/>
  <c r="D89" i="20"/>
  <c r="D268" i="20"/>
  <c r="D302" i="20"/>
  <c r="D85" i="20"/>
  <c r="D112" i="20"/>
  <c r="D80" i="20"/>
  <c r="D318" i="20"/>
  <c r="D145" i="20"/>
  <c r="D84" i="20"/>
  <c r="C238" i="20"/>
  <c r="C209" i="20"/>
  <c r="C168" i="20"/>
  <c r="C312" i="20"/>
  <c r="C323" i="20"/>
  <c r="C334" i="20"/>
  <c r="C309" i="20"/>
  <c r="C232" i="20"/>
  <c r="C136" i="20"/>
  <c r="C141" i="20"/>
  <c r="C128" i="20"/>
  <c r="C126" i="20"/>
  <c r="C119" i="20"/>
  <c r="C129" i="20"/>
  <c r="C98" i="20"/>
  <c r="C90" i="20"/>
  <c r="C86" i="20"/>
  <c r="C123" i="20"/>
  <c r="C154" i="20"/>
  <c r="C178" i="20"/>
  <c r="C331" i="20"/>
  <c r="C215" i="20"/>
  <c r="C233" i="20"/>
  <c r="C339" i="20"/>
  <c r="C223" i="20"/>
  <c r="C170" i="20"/>
  <c r="C275" i="20"/>
  <c r="C179" i="20"/>
  <c r="C216" i="20"/>
  <c r="C226" i="20"/>
  <c r="C225" i="20"/>
  <c r="C174" i="20"/>
  <c r="C193" i="20"/>
  <c r="C185" i="20"/>
  <c r="C164" i="20"/>
  <c r="C158" i="20"/>
  <c r="C256" i="20"/>
  <c r="C138" i="20"/>
  <c r="C172" i="20"/>
  <c r="C134" i="20"/>
  <c r="C162" i="20"/>
  <c r="C125" i="20"/>
  <c r="C5" i="20"/>
  <c r="C118" i="20"/>
  <c r="C314" i="20"/>
  <c r="C159" i="20"/>
  <c r="C93" i="20"/>
  <c r="C77" i="20"/>
  <c r="C120" i="20"/>
  <c r="C329" i="20"/>
  <c r="C173" i="20"/>
  <c r="C180" i="20"/>
  <c r="C8" i="20"/>
  <c r="C279" i="20"/>
  <c r="C9" i="20"/>
  <c r="C322" i="20"/>
  <c r="C338" i="20"/>
  <c r="C336" i="20"/>
  <c r="C313" i="20"/>
  <c r="C332" i="20"/>
  <c r="C310" i="20"/>
  <c r="C311" i="20"/>
  <c r="C308" i="20"/>
  <c r="C327" i="20"/>
  <c r="C319" i="20"/>
  <c r="C330" i="20"/>
  <c r="C306" i="20"/>
  <c r="C236" i="20"/>
  <c r="C304" i="20"/>
  <c r="C289" i="20"/>
  <c r="C169" i="20"/>
  <c r="C240" i="20"/>
  <c r="C276" i="20"/>
  <c r="C264" i="20"/>
  <c r="C328" i="20"/>
  <c r="C263" i="20"/>
  <c r="C269" i="20"/>
  <c r="C315" i="20"/>
  <c r="C258" i="20"/>
  <c r="C278" i="20"/>
  <c r="C265" i="20"/>
  <c r="C214" i="20"/>
  <c r="C122" i="20"/>
  <c r="C317" i="20"/>
  <c r="C270" i="20"/>
  <c r="C277" i="20"/>
  <c r="C287" i="20"/>
  <c r="C255" i="20"/>
  <c r="C182" i="20"/>
  <c r="C18" i="20"/>
  <c r="C246" i="20"/>
  <c r="C242" i="20"/>
  <c r="C254" i="20"/>
  <c r="C239" i="20"/>
  <c r="C241" i="20"/>
  <c r="C221" i="20"/>
  <c r="C243" i="20"/>
  <c r="C165" i="20"/>
  <c r="C192" i="20"/>
  <c r="C150" i="20"/>
  <c r="C152" i="20"/>
  <c r="C228" i="20"/>
  <c r="C230" i="20"/>
  <c r="C208" i="20"/>
  <c r="C181" i="20"/>
  <c r="C13" i="20"/>
  <c r="C299" i="20"/>
  <c r="C307" i="20"/>
  <c r="C161" i="20"/>
  <c r="C286" i="20"/>
  <c r="C300" i="20"/>
  <c r="C283" i="20"/>
  <c r="C257" i="20"/>
  <c r="C231" i="20"/>
  <c r="C7" i="20"/>
  <c r="C229" i="20"/>
  <c r="C109" i="20"/>
  <c r="C111" i="20"/>
  <c r="C100" i="20"/>
  <c r="C101" i="20"/>
  <c r="C95" i="20"/>
  <c r="C82" i="20"/>
  <c r="C4" i="20"/>
  <c r="C131" i="20"/>
  <c r="C132" i="20"/>
  <c r="C295" i="20"/>
  <c r="C108" i="20"/>
  <c r="C3" i="20"/>
  <c r="C97" i="20"/>
  <c r="C281" i="20"/>
  <c r="C102" i="20"/>
  <c r="C191" i="20"/>
  <c r="C210" i="20"/>
  <c r="C76" i="20"/>
  <c r="C203" i="20"/>
  <c r="C157" i="20"/>
  <c r="C305" i="20"/>
  <c r="C250" i="20"/>
  <c r="C153" i="20"/>
  <c r="C199" i="20"/>
  <c r="C200" i="20"/>
  <c r="C143" i="20"/>
  <c r="C142" i="20"/>
  <c r="C144" i="20"/>
  <c r="C235" i="20"/>
  <c r="C124" i="20"/>
  <c r="C117" i="20"/>
  <c r="C116" i="20"/>
  <c r="C297" i="20"/>
  <c r="C303" i="20"/>
  <c r="C333" i="20"/>
  <c r="C113" i="20"/>
  <c r="C292" i="20"/>
  <c r="C91" i="20"/>
  <c r="C92" i="20"/>
  <c r="C89" i="20"/>
  <c r="C268" i="20"/>
  <c r="C302" i="20"/>
  <c r="C85" i="20"/>
  <c r="C112" i="20"/>
  <c r="C80" i="20"/>
  <c r="C318" i="20"/>
  <c r="C145" i="20"/>
  <c r="C84" i="20"/>
  <c r="O58" i="29"/>
  <c r="N58" i="29"/>
  <c r="O57" i="29"/>
  <c r="N57" i="29"/>
  <c r="O56" i="29"/>
  <c r="N56" i="29"/>
  <c r="O55" i="29"/>
  <c r="N55" i="29"/>
  <c r="O52" i="29"/>
  <c r="O53" i="29"/>
  <c r="O54" i="29"/>
  <c r="O3" i="29"/>
  <c r="O4" i="29"/>
  <c r="O5" i="29"/>
  <c r="O6" i="29"/>
  <c r="O7" i="29"/>
  <c r="O9" i="29"/>
  <c r="O10" i="29"/>
  <c r="O11" i="29"/>
  <c r="O12" i="29"/>
  <c r="O13" i="29"/>
  <c r="O14" i="29"/>
  <c r="O15" i="29"/>
  <c r="O16" i="29"/>
  <c r="O17" i="29"/>
  <c r="O18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4" i="29"/>
  <c r="O36" i="29"/>
  <c r="O37" i="29"/>
  <c r="O38" i="29"/>
  <c r="O39" i="29"/>
  <c r="O40" i="29"/>
  <c r="O41" i="29"/>
  <c r="O43" i="29"/>
  <c r="O44" i="29"/>
  <c r="O45" i="29"/>
  <c r="O46" i="29"/>
  <c r="O47" i="29"/>
  <c r="O48" i="29"/>
  <c r="O49" i="29"/>
  <c r="O50" i="29"/>
  <c r="O51" i="29"/>
  <c r="N54" i="29"/>
  <c r="N53" i="29"/>
  <c r="N52" i="29"/>
  <c r="N51" i="29"/>
  <c r="N50" i="29"/>
  <c r="N49" i="29"/>
  <c r="N48" i="29"/>
  <c r="N47" i="29"/>
  <c r="N46" i="29"/>
  <c r="N45" i="29"/>
  <c r="N44" i="29"/>
  <c r="N43" i="29"/>
  <c r="N42" i="29"/>
  <c r="N41" i="29"/>
  <c r="N40" i="29"/>
  <c r="N39" i="29"/>
  <c r="N38" i="29"/>
  <c r="N37" i="29"/>
  <c r="N36" i="29"/>
  <c r="N35" i="29"/>
  <c r="N34" i="29"/>
  <c r="N33" i="29"/>
  <c r="N32" i="29"/>
  <c r="N31" i="29"/>
  <c r="N30" i="29"/>
  <c r="N29" i="29"/>
  <c r="N28" i="29"/>
  <c r="N27" i="29"/>
  <c r="N26" i="29"/>
  <c r="N25" i="29"/>
  <c r="N24" i="29"/>
  <c r="N23" i="29"/>
  <c r="N22" i="29"/>
  <c r="N21" i="29"/>
  <c r="N20" i="29"/>
  <c r="N19" i="29"/>
  <c r="N18" i="29"/>
  <c r="N17" i="29"/>
  <c r="N15" i="29"/>
  <c r="N14" i="29"/>
  <c r="N13" i="29"/>
  <c r="N12" i="29"/>
  <c r="N11" i="29"/>
  <c r="N10" i="29"/>
  <c r="N9" i="29"/>
  <c r="N8" i="29"/>
  <c r="N7" i="29"/>
  <c r="N6" i="29"/>
  <c r="N5" i="29"/>
  <c r="N4" i="29"/>
  <c r="N3" i="29"/>
  <c r="N16" i="29"/>
  <c r="B34" i="27"/>
  <c r="C34" i="27"/>
  <c r="B33" i="27"/>
  <c r="C33" i="27"/>
  <c r="B12" i="27"/>
  <c r="C12" i="27"/>
  <c r="B32" i="27"/>
  <c r="B20" i="27"/>
  <c r="B8" i="27"/>
  <c r="B26" i="27"/>
  <c r="C32" i="27"/>
  <c r="C20" i="27"/>
  <c r="C8" i="27"/>
  <c r="C26" i="27"/>
  <c r="C18" i="27"/>
  <c r="C11" i="27"/>
  <c r="C17" i="27"/>
  <c r="C21" i="27"/>
  <c r="C24" i="27"/>
  <c r="C22" i="27"/>
  <c r="C10" i="27"/>
  <c r="C2" i="27"/>
  <c r="C16" i="27"/>
  <c r="C19" i="27"/>
  <c r="C27" i="27"/>
  <c r="C29" i="27"/>
  <c r="C15" i="27"/>
  <c r="C3" i="27"/>
  <c r="C23" i="27"/>
  <c r="C9" i="27"/>
  <c r="C31" i="27"/>
  <c r="C13" i="27"/>
  <c r="C4" i="27"/>
  <c r="C30" i="27"/>
  <c r="C28" i="27"/>
  <c r="C5" i="27"/>
  <c r="C14" i="27"/>
  <c r="C6" i="27"/>
  <c r="C25" i="27"/>
  <c r="C7" i="27"/>
  <c r="B18" i="27"/>
  <c r="B11" i="27"/>
  <c r="B17" i="27"/>
  <c r="B21" i="27"/>
  <c r="B24" i="27"/>
  <c r="B22" i="27"/>
  <c r="B10" i="27"/>
  <c r="B2" i="27"/>
  <c r="B16" i="27"/>
  <c r="B19" i="27"/>
  <c r="B27" i="27"/>
  <c r="B29" i="27"/>
  <c r="B15" i="27"/>
  <c r="B3" i="27"/>
  <c r="B23" i="27"/>
  <c r="B9" i="27"/>
  <c r="B31" i="27"/>
  <c r="B13" i="27"/>
  <c r="B4" i="27"/>
  <c r="B30" i="27"/>
  <c r="B28" i="27"/>
  <c r="B5" i="27"/>
  <c r="B14" i="27"/>
  <c r="B6" i="27"/>
  <c r="B25" i="27"/>
  <c r="B7" i="27"/>
  <c r="N2" i="29" l="1"/>
  <c r="O35" i="29"/>
  <c r="O8" i="29"/>
  <c r="O19" i="29"/>
  <c r="O42" i="29"/>
  <c r="O32" i="29"/>
  <c r="G30" i="29"/>
  <c r="F30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<sst xmlns="http://schemas.openxmlformats.org/spreadsheetml/2006/main" count="28395" uniqueCount="6628">
  <si>
    <t>Bardak</t>
  </si>
  <si>
    <t>amd</t>
  </si>
  <si>
    <t>ggpay</t>
  </si>
  <si>
    <t>6be083e4-2dff-4666-8ed1-41970237fd2d</t>
  </si>
  <si>
    <t>-</t>
  </si>
  <si>
    <t>settings</t>
  </si>
  <si>
    <t>ID</t>
  </si>
  <si>
    <t>Kilikian</t>
  </si>
  <si>
    <t>Kilikian Beer House</t>
  </si>
  <si>
    <t>finished</t>
  </si>
  <si>
    <t>95a68025-995f-4d71-bb80-be9b6788a690</t>
  </si>
  <si>
    <t>Lumen Coffee</t>
  </si>
  <si>
    <t>430a687f-5a4d-4246-b36d-bfcc4f114076</t>
  </si>
  <si>
    <t>Cinnabon</t>
  </si>
  <si>
    <t>9701a4a7-10ae-46ef-8aa5-713fa5ac17cd</t>
  </si>
  <si>
    <t>Louis Charden</t>
  </si>
  <si>
    <t>16cc3e34-1cf4-4638-96ab-7a189a5817b3</t>
  </si>
  <si>
    <t>Common Ground Books &amp; Spirits</t>
  </si>
  <si>
    <t>Common Ground - Waiters</t>
  </si>
  <si>
    <t>9ac979a3-61cc-4964-a722-e70bf46eb643</t>
  </si>
  <si>
    <t>Eraz park</t>
  </si>
  <si>
    <t>Eraz Park</t>
  </si>
  <si>
    <t>f6a6086b-d389-4f6d-bbd7-f9ac61b262a4</t>
  </si>
  <si>
    <t>4549f4a5-3154-44cb-abbd-dc72ddddcefa</t>
  </si>
  <si>
    <t>Buzand cafe</t>
  </si>
  <si>
    <t>Buzand Cafe</t>
  </si>
  <si>
    <t>a03aab21-3e83-4e8a-ab90-638503d69ca8</t>
  </si>
  <si>
    <t>ggcjsc</t>
  </si>
  <si>
    <t>Ani Avetyan</t>
  </si>
  <si>
    <t>7be8ea79-ceeb-4eef-8ea8-ecc0ea0ece8f</t>
  </si>
  <si>
    <t>Tashir Khanjyan</t>
  </si>
  <si>
    <t>fe118855-f5a8-4e09-bbcf-4b270c6e9863</t>
  </si>
  <si>
    <t>d2edb146-bad7-40ad-9533-c669f02c2cfe</t>
  </si>
  <si>
    <t>bbfb9afb-5a25-4734-ba4a-5fbf29b34fc5</t>
  </si>
  <si>
    <t>Tashir Masiv</t>
  </si>
  <si>
    <t>Tashir Pizza</t>
  </si>
  <si>
    <t>06a1ae2f-022a-41c1-aabb-7a7a87ad0691</t>
  </si>
  <si>
    <t>Թեսթ</t>
  </si>
  <si>
    <t>Malocco</t>
  </si>
  <si>
    <t>Beer Academy</t>
  </si>
  <si>
    <t>Ethnoraph</t>
  </si>
  <si>
    <t>a1b87fbe-1669-45a2-99fa-2f66fb4ccb6e</t>
  </si>
  <si>
    <t>Shat mersi kicktaili rekomendaciai hamar</t>
  </si>
  <si>
    <t>Sunrise noyland</t>
  </si>
  <si>
    <t>SUNRISE NOYLAND</t>
  </si>
  <si>
    <t>64d2dfcf-ad6c-4b7c-b253-0cacd339d15d</t>
  </si>
  <si>
    <t>f7fb425e-80f5-47a2-924b-c3a4d073f2b6</t>
  </si>
  <si>
    <t>Minour</t>
  </si>
  <si>
    <t>Harutyun</t>
  </si>
  <si>
    <t>d6fd99bc-c622-4bd3-9958-f6c98ff54da7</t>
  </si>
  <si>
    <t>Epicure</t>
  </si>
  <si>
    <t>f9d17d3a-08b3-4544-b7a5-b8df74158feb</t>
  </si>
  <si>
    <t>Tigran</t>
  </si>
  <si>
    <t>d1529106-126c-486f-ab3a-8ddf812d6d73</t>
  </si>
  <si>
    <t>465b2664-52ec-4925-b541-692842f4f8d1</t>
  </si>
  <si>
    <t>287e85d4-b050-418e-a232-f8bf140fb305</t>
  </si>
  <si>
    <t>Paul</t>
  </si>
  <si>
    <t>Paul Armenia</t>
  </si>
  <si>
    <t>04d537d5-1483-4872-a9af-0fa0578a8f87</t>
  </si>
  <si>
    <t>4fcc8b50-c203-4b97-9bfa-d960fc48593a</t>
  </si>
  <si>
    <t>Beer academy moskovyan</t>
  </si>
  <si>
    <t>Lyuba</t>
  </si>
  <si>
    <t>2344e227-e6e5-494f-bc3c-c7776ba4d706</t>
  </si>
  <si>
    <t>415a19b8-49d6-44fd-8b44-bb4139930358</t>
  </si>
  <si>
    <t>La Cucina</t>
  </si>
  <si>
    <t>39df7190-789a-4b2c-833f-c95b9c10d5b7</t>
  </si>
  <si>
    <t>8ef231a0-3749-49de-bd9f-5b32245758c9</t>
  </si>
  <si>
    <t>Թեսթ ինեկո-իդբանկ</t>
  </si>
  <si>
    <t>fail</t>
  </si>
  <si>
    <t>4bd650e0-7860-4730-9249-c22eb3493486</t>
  </si>
  <si>
    <t>259fb411-2aa7-47d7-b56c-cd64adb449dd</t>
  </si>
  <si>
    <t>77d47ec2-02c5-4565-8862-e95cd16107c8</t>
  </si>
  <si>
    <t>8a62edb3-4200-4acf-bbf0-d137f69b82a8</t>
  </si>
  <si>
    <t>Bisquit</t>
  </si>
  <si>
    <t>Elena</t>
  </si>
  <si>
    <t>05dc7d88-e228-4586-8480-35a4371770bb</t>
  </si>
  <si>
    <t>Smoking Chef</t>
  </si>
  <si>
    <t>6a3cdf1e-f375-4be3-8c82-3fcb1a660222</t>
  </si>
  <si>
    <t>6bb57fd5-01f0-4c2f-b814-68c78ce865a2</t>
  </si>
  <si>
    <t>fd5d3ac7-5509-43bd-8676-0804a86352d0</t>
  </si>
  <si>
    <t>Paul Teryan</t>
  </si>
  <si>
    <t>Thank you</t>
  </si>
  <si>
    <t>Bagel</t>
  </si>
  <si>
    <t>Bagel Shop</t>
  </si>
  <si>
    <t>814b8ec9-bacb-4445-ab43-9617092dd9e9</t>
  </si>
  <si>
    <t>3143e036-c1be-4461-8a1e-a4a688a375d5</t>
  </si>
  <si>
    <t>Tashir Hanrapetutyun</t>
  </si>
  <si>
    <t>Armen Grigoryan</t>
  </si>
  <si>
    <t>87b9d312-4edf-40c7-bb67-87ec2747ca6f</t>
  </si>
  <si>
    <t>992b8221-1d50-44ae-9c8a-a01b36a9bf5d</t>
  </si>
  <si>
    <t>ad8f6c78-0f20-4d0c-881a-cf2b6e8e0df1</t>
  </si>
  <si>
    <t>499b8189-d91f-47a7-b74d-a6d07b0a489a</t>
  </si>
  <si>
    <t>40561aa3-af68-4665-884f-4c674ac74b6f</t>
  </si>
  <si>
    <t>c07afbab-9531-46b1-ab26-7a93c599febc</t>
  </si>
  <si>
    <t>Test</t>
  </si>
  <si>
    <t>b0370fde-3857-4d8d-8d66-8f9981a12d68</t>
  </si>
  <si>
    <t>e6f037c4-e773-4c70-90d0-3ff4edee36ad</t>
  </si>
  <si>
    <t>ac7af170-865d-45d5-8869-aecf79a5d912</t>
  </si>
  <si>
    <t>Prepa</t>
  </si>
  <si>
    <t>c10c11f9-7903-416f-bc52-15e8b3f8bfc7</t>
  </si>
  <si>
    <t>ff7f8076-2df1-426a-aca1-62d75219f3d2</t>
  </si>
  <si>
    <t>51633f3b-b117-41cf-a1ed-40d52d0313fe</t>
  </si>
  <si>
    <t>87e3791e-2e37-4215-beec-3e9601857268</t>
  </si>
  <si>
    <t>Noraleppo</t>
  </si>
  <si>
    <t>Nor Aleppo</t>
  </si>
  <si>
    <t>idram</t>
  </si>
  <si>
    <t>0eddc7d7-91c4-47a5-9531-95c9339dcecc</t>
  </si>
  <si>
    <t>Mov | Phoenix</t>
  </si>
  <si>
    <t>Mov</t>
  </si>
  <si>
    <t>6f002fc8-3777-4a22-99bd-4e454d7e5696</t>
  </si>
  <si>
    <t>0b87127e-9956-4ce2-b9f3-1ddaac61a65d</t>
  </si>
  <si>
    <t>2689054c-17ad-4db2-985e-43bb81006f70</t>
  </si>
  <si>
    <t>thenks a lot❤️</t>
  </si>
  <si>
    <t>2aea8838-c44b-4b7c-a947-57d4a5f30eef</t>
  </si>
  <si>
    <t>Coffee music</t>
  </si>
  <si>
    <t>Luiza</t>
  </si>
  <si>
    <t>a1c43bf3-d7ef-4d93-bf4b-35b49f11b947</t>
  </si>
  <si>
    <t>Շնորհակալություն</t>
  </si>
  <si>
    <t>a06fb399-b57a-4fd1-a66c-3528f8c03b33</t>
  </si>
  <si>
    <t>❤️Rozi</t>
  </si>
  <si>
    <t>92138ace-6bf8-4d4b-8a90-e7ec5fe6f35e</t>
  </si>
  <si>
    <t>96a6266d-7af6-4487-80f6-4a7bfd203f38</t>
  </si>
  <si>
    <t>4e7d5162-f6e6-4c71-a436-b2ae6e8848aa</t>
  </si>
  <si>
    <t>691e33bf-e0c8-4afb-af3b-b4ad11667644</t>
  </si>
  <si>
    <t>53f57b7b-3d4c-460c-bfa7-c443e5c32414</t>
  </si>
  <si>
    <t>Edmon</t>
  </si>
  <si>
    <t>57a260d5-31ab-4dea-8178-5d334e8c5f47</t>
  </si>
  <si>
    <t>99424b13-68ce-4042-bfbf-25a3c4036002</t>
  </si>
  <si>
    <t>Tashir Mashtoc (Pak Shuka)</t>
  </si>
  <si>
    <t>Haykanush Grigoryan</t>
  </si>
  <si>
    <t>220f881e-64b0-41d8-ac58-e153f0668bca</t>
  </si>
  <si>
    <t>Mante</t>
  </si>
  <si>
    <t>185e41dd-be3c-4011-8432-c33af3b5e87d</t>
  </si>
  <si>
    <t>Design</t>
  </si>
  <si>
    <t>c5eae5e8-d7c2-4e43-b5a6-62b903c460ba</t>
  </si>
  <si>
    <t>Թթսթ</t>
  </si>
  <si>
    <t>Tashir Komitas</t>
  </si>
  <si>
    <t>Elen</t>
  </si>
  <si>
    <t>fa785202-9b43-4e7e-bd3f-ef138402c5e6</t>
  </si>
  <si>
    <t>4d992a77-3a84-4f5c-9b62-dd83b0fed4f6</t>
  </si>
  <si>
    <t>Venlo</t>
  </si>
  <si>
    <t>Karo</t>
  </si>
  <si>
    <t>34b74687-0c7e-4845-baba-c94ea726f517</t>
  </si>
  <si>
    <t>3cf9add5-bb06-4674-858c-cc28aa4c0bb2</t>
  </si>
  <si>
    <t>22d8af6c-f1bc-4c1c-9118-b7046d347885</t>
  </si>
  <si>
    <t>37b4ce20-a070-4219-a996-e3b0153eaab2</t>
  </si>
  <si>
    <t>796708e5-ea79-4bdc-99ef-47cee3333638</t>
  </si>
  <si>
    <t>Pizzanini</t>
  </si>
  <si>
    <t>ef4605e7-3529-4c02-a780-64480914298c</t>
  </si>
  <si>
    <t>8cc07ed0-e41f-434d-9722-705385a0da7a</t>
  </si>
  <si>
    <t>eb347254-a957-4215-8d8d-4e88223f72cb</t>
  </si>
  <si>
    <t>804b29cd-c0f2-4b97-9f1d-a1fbfe8b964a</t>
  </si>
  <si>
    <t>4a6c1018-76d5-417d-a04c-88166ecd0a32</t>
  </si>
  <si>
    <t>Pavel</t>
  </si>
  <si>
    <t>4d5093e8-cf22-4728-97d1-ba68c733b050</t>
  </si>
  <si>
    <t>df46848a-d796-40a7-8505-6124f3232c3e</t>
  </si>
  <si>
    <t>2ba048fc-c96f-4415-b2f6-5d91fa6e257b</t>
  </si>
  <si>
    <t>ee3dd1eb-bf56-46db-9de8-23b345c3835f</t>
  </si>
  <si>
    <t>38868fc0-dc42-4f0a-acee-64ca4662278b</t>
  </si>
  <si>
    <t>877dcb84-94bf-44ba-ba3e-2859eebf95e3</t>
  </si>
  <si>
    <t>d694ad2d-7286-4c92-81c5-9c036cd7e52f</t>
  </si>
  <si>
    <t>cbc543ba-acea-43f2-a566-324643835db6</t>
  </si>
  <si>
    <t>4e888167-a6ad-4e5d-955d-b474c876821a</t>
  </si>
  <si>
    <t>Vahan</t>
  </si>
  <si>
    <t>fc09032b-bf2d-48e5-8633-f6e7985e9dd1</t>
  </si>
  <si>
    <t>Mane Koshkakaryan</t>
  </si>
  <si>
    <t>3818cb28-d49c-440a-85de-869da4d22cc4</t>
  </si>
  <si>
    <t>87f85641-1b70-4a6d-ac27-de708db12f5c</t>
  </si>
  <si>
    <t>Tashir Vanadzor</t>
  </si>
  <si>
    <t>Volodya Abovyan</t>
  </si>
  <si>
    <t>9e74e6c4-613c-4e2a-b427-3787360e8312</t>
  </si>
  <si>
    <t>7cdfd5bf-75a3-4ef8-8eca-cfa21106ca7f</t>
  </si>
  <si>
    <t>Excellent 🍰</t>
  </si>
  <si>
    <t>d05e9f6e-0938-410f-b074-8af43179becb</t>
  </si>
  <si>
    <t>620ffa96-8274-4f4d-ab83-b90f7752ac64</t>
  </si>
  <si>
    <t>312ea36d-a4c1-4266-bda4-078df60ca243</t>
  </si>
  <si>
    <t>e44d3886-411f-45cc-b639-e19c45582e33</t>
  </si>
  <si>
    <t>Gohar</t>
  </si>
  <si>
    <t>b6f40963-7e9f-4dee-9973-0d3d0e194796</t>
  </si>
  <si>
    <t>0e614f36-62ec-4b2a-a5d7-cfd86129558d</t>
  </si>
  <si>
    <t>14852c53-d5ae-4d09-bb87-57d8a983965e</t>
  </si>
  <si>
    <t>Liberty Pub</t>
  </si>
  <si>
    <t>da3f2e42-8cf4-4906-a43c-4fb2bf1759ba</t>
  </si>
  <si>
    <t>bed11a33-3999-4b0e-a255-eda2725feb6a</t>
  </si>
  <si>
    <t>089d7d1a-2730-408c-8722-fd055f2e8c13</t>
  </si>
  <si>
    <t>eb19eaa6-da70-4e64-89c4-b7684e3ca0f8</t>
  </si>
  <si>
    <t>Qarahunge</t>
  </si>
  <si>
    <t>Qarahunge Stepanavan</t>
  </si>
  <si>
    <t>Tashir Mazmanyan</t>
  </si>
  <si>
    <t>Tashir pizza</t>
  </si>
  <si>
    <t>a10ad9c3-c0fc-40d5-a799-65c84d3bf79c</t>
  </si>
  <si>
    <t>2a0d54b7-ca69-4e5e-917c-402009240857</t>
  </si>
  <si>
    <t>623a3276-df73-489f-9994-0726c1810d03</t>
  </si>
  <si>
    <t>ff249f2e-e801-429c-957e-d6abff495ec7</t>
  </si>
  <si>
    <t>005a7a4e-58c3-4c3a-9fad-0fe7c6f2ed4c</t>
  </si>
  <si>
    <t>Անահիտ</t>
  </si>
  <si>
    <t>7b37a058-6603-4e5c-ad79-65cb16aff427</t>
  </si>
  <si>
    <t>e9677416-5450-4d5f-9ef8-50bf3bf8d95d</t>
  </si>
  <si>
    <t>704ca33f-22cc-44e8-9cd6-4f2789a83219</t>
  </si>
  <si>
    <t>ee7e5d09-585c-4875-9c68-e7fd98f5b678</t>
  </si>
  <si>
    <t>1cd0148d-9467-4e33-9466-d1da5f8fe76c</t>
  </si>
  <si>
    <t>579f88d6-b6f0-461a-b714-3c240a112511</t>
  </si>
  <si>
    <t>e5b4b9e2-678d-4126-b307-0f6c8201c66a</t>
  </si>
  <si>
    <t>Mobile Developers</t>
  </si>
  <si>
    <t>055d54fc-8185-407a-b66e-11648f01fcb9</t>
  </si>
  <si>
    <t>352cdad7-9f16-4d2c-9da0-5b2b62c3c835</t>
  </si>
  <si>
    <t>d7b9650b-1745-4721-82a8-765319540ef4</t>
  </si>
  <si>
    <t>b569832d-af9d-4d2c-90e8-ad82ef8f6fd7</t>
  </si>
  <si>
    <t>07709819-9a2d-4dd7-be2e-c4555452d6df</t>
  </si>
  <si>
    <t>7e8e8d69-4e2a-4a15-beac-ffd0a5bad6f7</t>
  </si>
  <si>
    <t>3f771522-9c0e-4057-9e32-7684e4a7b9ae</t>
  </si>
  <si>
    <t>db6f5714-9414-4bca-bd5b-cdcb13fec172</t>
  </si>
  <si>
    <t>68c26701-0c32-4d7d-a21c-5ca26dc6b89d</t>
  </si>
  <si>
    <t>Zhan</t>
  </si>
  <si>
    <t>fe0f95ab-63ae-4820-a42b-a987db1d46f7</t>
  </si>
  <si>
    <t>b25bf2ae-79ac-44b5-9f3d-cd48e44cc5d5</t>
  </si>
  <si>
    <t>f48643ff-6cc2-4bdb-aa41-9f355cb6e416</t>
  </si>
  <si>
    <t>a91939dc-7977-485a-abb3-a81ba5ef5cdc</t>
  </si>
  <si>
    <t>126c9665-66f2-4013-a1fa-257d039f7d72</t>
  </si>
  <si>
    <t>Special thanks for coffee</t>
  </si>
  <si>
    <t>14f6bdfc-43ea-4177-8773-d1dc7574d5bf</t>
  </si>
  <si>
    <t>eeb6db76-9a39-42d1-884e-d2196d8f8569</t>
  </si>
  <si>
    <t>ggTeam</t>
  </si>
  <si>
    <t>b489f48e-5fb0-4b27-b0e5-1d366880f3c6</t>
  </si>
  <si>
    <t>998fc6a5-e1c2-40f9-9896-3461a0312c35</t>
  </si>
  <si>
    <t>c1d52ff2-35f0-4604-9dfa-2b0119ae0acc</t>
  </si>
  <si>
    <t>b339ca05-97b7-4f05-b4f2-70ad4a930dfd</t>
  </si>
  <si>
    <t>a40dce6b-3094-47c0-b3a7-296ad5f2d4b8</t>
  </si>
  <si>
    <t>738aa248-335c-44b6-9318-91433b6f985e</t>
  </si>
  <si>
    <t>4ae57f41-cea8-48b7-82f6-8c528cf47335</t>
  </si>
  <si>
    <t>403de0d7-4abe-4f31-8431-40c112c1718e</t>
  </si>
  <si>
    <t>66aca271-c6d9-4622-9670-2e9d867ebba9</t>
  </si>
  <si>
    <t>a52e50b1-07b2-4ca2-882a-cc5b1810eb8c</t>
  </si>
  <si>
    <t>827ae6aa-acab-46d9-bd61-096753c71948</t>
  </si>
  <si>
    <t>0bc2cc75-0f4c-4651-a716-1c596f0a4ce3</t>
  </si>
  <si>
    <t>80623dcf-2a13-45c1-aff1-78738ab17cb5</t>
  </si>
  <si>
    <t>f1d6f518-fd10-49af-8091-104160f40b03</t>
  </si>
  <si>
    <t>771b1522-a1b0-4b0c-a2dd-4328b92e0f9f</t>
  </si>
  <si>
    <t>22e53dbe-48b7-489e-a41e-9e7023668df3</t>
  </si>
  <si>
    <t>678fc8a5-187f-4e07-ae03-d16d114be076</t>
  </si>
  <si>
    <t>58f39b54-730e-4e73-92a3-bcecfbbbcf6e</t>
  </si>
  <si>
    <t>a8c10058-1618-424f-9046-c1ec7c88bf30</t>
  </si>
  <si>
    <t>2bed73bb-e7c4-44f1-bec6-00e52ce3c036</t>
  </si>
  <si>
    <t>d7cffd6d-98e6-4e42-81b5-f64510bae4c7</t>
  </si>
  <si>
    <t>8107c585-222e-4a72-8c93-1589b357ecef</t>
  </si>
  <si>
    <t>9a670b95-05b3-4714-8db8-79a3d0dfd0ce</t>
  </si>
  <si>
    <t>deba40f4-fd5e-43af-88c9-ee262ed5ba83</t>
  </si>
  <si>
    <t>fa4796a1-1c0d-491a-878b-d022dc9002e7</t>
  </si>
  <si>
    <t>3259194a-0013-419b-9f7a-ff09a5cf80cd</t>
  </si>
  <si>
    <t>Tashir Kapan</t>
  </si>
  <si>
    <t>Tasgir Kapan</t>
  </si>
  <si>
    <t>f3eae78e-3fbd-48f3-b415-ed52abfdc1e8</t>
  </si>
  <si>
    <t>Tashir Mashtoc</t>
  </si>
  <si>
    <t>Tashit Mashtoc</t>
  </si>
  <si>
    <t>0ceaedc9-b6c2-43d6-a7aa-4e84c7c3665e</t>
  </si>
  <si>
    <t>Tashir Isahakyan</t>
  </si>
  <si>
    <t>5d59b273-d11d-4b62-8eb7-ee8fb236b622</t>
  </si>
  <si>
    <t>86f887a8-d16a-4260-85ce-17c45b9a535e</t>
  </si>
  <si>
    <t>8a84e30b-dcdb-46e7-b769-91a5c6261e9e</t>
  </si>
  <si>
    <t>7cc50972-b2b0-4901-976d-11593b79ced6</t>
  </si>
  <si>
    <t>2906f2d9-b6b2-435f-b890-e41ce2d1c88e</t>
  </si>
  <si>
    <t>1b80da57-83e5-4979-9741-54cf86463441</t>
  </si>
  <si>
    <t>5e2d1e07-a3e7-4b20-a62d-b9c3702357e6</t>
  </si>
  <si>
    <t>2cde6260-13a9-4971-9f7d-7d0f8a1a309c</t>
  </si>
  <si>
    <t>b47e5150-9983-4e3b-9a98-b1966bf3a645</t>
  </si>
  <si>
    <t>8ebb03ac-38ff-4c1e-936d-4ac6091d4f89</t>
  </si>
  <si>
    <t>f0b7d958-d4b1-4b03-a2a2-8dc31d42c2d6</t>
  </si>
  <si>
    <t>36cb7877-1b64-4fe6-8933-1abe68316c50</t>
  </si>
  <si>
    <t>Karas Khanjyan</t>
  </si>
  <si>
    <t>Aksel</t>
  </si>
  <si>
    <t>fd796db6-4301-4dc5-a5bf-763b6ee1af1f</t>
  </si>
  <si>
    <t>3065c42c-a480-447e-bad4-6f46252bfcf5</t>
  </si>
  <si>
    <t>90b13817-3f23-4658-9fac-0cc9143c38de</t>
  </si>
  <si>
    <t>5f74c3e3-9eed-4e82-b664-c289b16f63cc</t>
  </si>
  <si>
    <t>ef86b30d-d2fb-49e3-a16f-55f5224fd137</t>
  </si>
  <si>
    <t>2a6ed314-3cf6-4445-a82f-3bba01cf8a59</t>
  </si>
  <si>
    <t>8b6c1199-0c8a-42de-bb7f-688a09db716d</t>
  </si>
  <si>
    <t>11eb154a-54b6-4cfa-a342-748a78212193</t>
  </si>
  <si>
    <t>ac91da1f-ca16-41b4-a1fa-496721acf1e4</t>
  </si>
  <si>
    <t>abfca62c-c417-4e54-9fbe-ee204c36f46f</t>
  </si>
  <si>
    <t>ab0b3499-e039-4593-8263-4cc6baa6354c</t>
  </si>
  <si>
    <t>c6d775e0-dda0-4689-b3f2-1fffc641cf68</t>
  </si>
  <si>
    <t>ad4d1a46-bcc0-473d-916e-715344395ec1</t>
  </si>
  <si>
    <t>7e53fcf0-9373-479a-8a11-f8fa59efdb7b</t>
  </si>
  <si>
    <t>192c723d-0dd6-4a86-8288-7cb6870729e1</t>
  </si>
  <si>
    <t>aa1abb89-b1b9-4da8-a3de-fef1d465a709</t>
  </si>
  <si>
    <t>51fc24ee-b056-4202-8b48-ff654050ceeb</t>
  </si>
  <si>
    <t>54bbcd19-16fe-4dd9-99de-0fd9bf6b0ef9</t>
  </si>
  <si>
    <t>d107661e-961e-483f-ac3f-4e611470fb8c</t>
  </si>
  <si>
    <t>ad244279-d661-4461-83cf-66db11547bcd</t>
  </si>
  <si>
    <t>462eb9bb-7c12-46ac-a106-70207dd28d10</t>
  </si>
  <si>
    <t>4c2a6ee4-48bc-4081-a4b9-8011c890394f</t>
  </si>
  <si>
    <t>c49875ed-f9ee-4b20-a1be-b9e9f5e628ad</t>
  </si>
  <si>
    <t>16a545ae-4682-4cfc-91ed-f29b726b25e5</t>
  </si>
  <si>
    <t>d8f2208f-9f53-4b5c-9330-353d04fd3ec3</t>
  </si>
  <si>
    <t>67be324f-07aa-4d88-986a-9b6713814dc5</t>
  </si>
  <si>
    <t>0e088264-d70c-4929-b342-dfd630d98409</t>
  </si>
  <si>
    <t>fc2e7eaf-a453-43b9-90d4-bbf61b0dd20b</t>
  </si>
  <si>
    <t>baa7ad9c-c351-4991-b28e-5241c0c27913</t>
  </si>
  <si>
    <t>8915d3e2-7d2d-4af4-a184-d0af5bc3cfe7</t>
  </si>
  <si>
    <t>4363680f-38b6-4812-80dc-33b79ac940c9</t>
  </si>
  <si>
    <t>dc410e42-dc34-409d-b51c-db198b733ef8</t>
  </si>
  <si>
    <t>8770cb36-23cc-4a41-b0b9-d2c8952f6876</t>
  </si>
  <si>
    <t>e8b28d36-9d8b-464a-b11a-9a46a1921686</t>
  </si>
  <si>
    <t>c3ff8122-0c1c-4074-aeca-2067d6d3eba8</t>
  </si>
  <si>
    <t>1ff822ec-5ae5-4d96-9435-fd4ddb1cf994</t>
  </si>
  <si>
    <t>ea45ecda-a58f-4b94-b4d8-ef3a0a9d5032</t>
  </si>
  <si>
    <t>339b8e1b-f6eb-4d22-80a0-5f704b7f88d3</t>
  </si>
  <si>
    <t>78e087fa-24e4-49bb-999d-56cdf0438fb9</t>
  </si>
  <si>
    <t>2ce0b546-0e8b-4e0d-92f2-638338558b85</t>
  </si>
  <si>
    <t>31dd23be-f22b-412f-8e1a-94838f1bf50f</t>
  </si>
  <si>
    <t>e4e5211b-3dd7-433e-839a-040a5b87a854</t>
  </si>
  <si>
    <t>488fe630-c840-499f-967d-a8fa75446c6f</t>
  </si>
  <si>
    <t>cb3ae5ba-b87d-40e1-b177-dddce706202a</t>
  </si>
  <si>
    <t>d01dac17-5453-435d-be64-c1ade0afbae4</t>
  </si>
  <si>
    <t>9c222fa2-78fa-4b90-9d5a-aebb35226f1d</t>
  </si>
  <si>
    <t>6ed5ad52-79b7-4495-984c-16798ea119b7</t>
  </si>
  <si>
    <t>40b46a62-a4dd-4638-a00f-8660d2f58fb9</t>
  </si>
  <si>
    <t>98c21002-f320-434b-913e-e9c1da3355d7</t>
  </si>
  <si>
    <t>be16eb0f-7b01-406f-8432-12dbdd7ece37</t>
  </si>
  <si>
    <t>ca5667c9-31f6-40a9-8017-7021061b8181</t>
  </si>
  <si>
    <t>3328f3f6-2230-49f9-8e9f-719284cbb1a2</t>
  </si>
  <si>
    <t>a8df2dbe-5f2e-44b7-9155-10d7d9d5c1f6</t>
  </si>
  <si>
    <t>8c9ca923-886e-4b7b-a5e2-639e9ed0aafe</t>
  </si>
  <si>
    <t>teyavchar</t>
  </si>
  <si>
    <t>453fe08a-8ccd-4155-9d7f-064d9bd067d2</t>
  </si>
  <si>
    <t>c4293552-6f1f-4552-b7b0-f6be7f2727d7</t>
  </si>
  <si>
    <t>8055a1e6-e226-4020-afb4-0263be442c53</t>
  </si>
  <si>
    <t>b05b465f-a9f1-44a9-bc21-5ef722f26a2f</t>
  </si>
  <si>
    <t>90f5997b-c8d3-44be-a25b-4c4428929cbc</t>
  </si>
  <si>
    <t>bfdde612-2c56-4c5c-aaca-d63d2a54bda4</t>
  </si>
  <si>
    <t>Avetis Grigoryan</t>
  </si>
  <si>
    <t>9ab151c2-a7c1-472e-b490-12cc486afbad</t>
  </si>
  <si>
    <t>8b1b5995-476d-47f7-8ced-3183970cb178</t>
  </si>
  <si>
    <t>Epos</t>
  </si>
  <si>
    <t>53c4aa67-75ac-431d-94ec-6747f0962bc2</t>
  </si>
  <si>
    <t>9938d0e8-6bb2-4d7b-afa6-8e37a524b56c</t>
  </si>
  <si>
    <t>9c61aa32-3d12-43be-9fd3-71b07a514b36</t>
  </si>
  <si>
    <t>Merci</t>
  </si>
  <si>
    <t>Tashir Erebuni</t>
  </si>
  <si>
    <t>Artyom Benediktov</t>
  </si>
  <si>
    <t>950052b4-febe-4c58-a6d3-6dad32f1f7e3</t>
  </si>
  <si>
    <t>d16261c3-5e91-475e-9420-f27cbfe7f8e0</t>
  </si>
  <si>
    <t>Tashir Gyumri</t>
  </si>
  <si>
    <t>Aspet</t>
  </si>
  <si>
    <t>4f4dbdf1-49ce-451a-8b2f-c59b0ca7cc03</t>
  </si>
  <si>
    <t>9678ba22-2341-4476-8fcf-2129f384d7d4</t>
  </si>
  <si>
    <t>0f086c22-b72a-4130-ac09-bf63c8c8628f</t>
  </si>
  <si>
    <t>a49e6f8d-18bf-40b0-b847-2b1c9e317d6e</t>
  </si>
  <si>
    <t>100d914a-9842-4388-a1d9-7e76f0035f1a</t>
  </si>
  <si>
    <t>6c100bbc-3231-42de-b286-6d617707b417</t>
  </si>
  <si>
    <t>99286ffe-76c3-4a83-b862-e2fd23c53a82</t>
  </si>
  <si>
    <t>19b80a58-4d15-44a0-aee5-62f357431a47</t>
  </si>
  <si>
    <t>2dd6be4f-710d-42ec-abde-b734f8bf2fd6</t>
  </si>
  <si>
    <t>Շուշանին , լավ սպասարկամ համար</t>
  </si>
  <si>
    <t>3ae1bbbf-8b47-4f8e-a268-87173185efd3</t>
  </si>
  <si>
    <t>7eb098ec-8f4a-4816-922f-2b080794e192</t>
  </si>
  <si>
    <t>alvina</t>
  </si>
  <si>
    <t>f132a4bb-9df6-417d-9e3a-650db65f3045</t>
  </si>
  <si>
    <t>Շնորհակալություն ❤️</t>
  </si>
  <si>
    <t>77207b3d-cf09-4103-9c27-384281346b5b</t>
  </si>
  <si>
    <t>mashais(nalbandyanchik)💗💗💗💗💗💗</t>
  </si>
  <si>
    <t>b6e0d5e9-2ec7-49a4-93f5-6f6a5d1fde51</t>
  </si>
  <si>
    <t>0676c12e-1d5f-45c3-b0f2-04bf0097478a</t>
  </si>
  <si>
    <t>98701d26-7f28-438a-8ba1-2dc2e98858ad</t>
  </si>
  <si>
    <t>Unicorn</t>
  </si>
  <si>
    <t>Unicorn &amp; Ikigai team</t>
  </si>
  <si>
    <t>0db0380c-446f-43b8-8959-921cbd7b7db7</t>
  </si>
  <si>
    <t>8f6b4066-40f2-4dbd-be2d-25029ca5cc7c</t>
  </si>
  <si>
    <t>Dodopizza</t>
  </si>
  <si>
    <t>Dodo Kitchen</t>
  </si>
  <si>
    <t>789219db-9e4a-45eb-883a-86f78a1279e9</t>
  </si>
  <si>
    <t>79136f0a-5553-461e-b59c-c1cfa037d7d1</t>
  </si>
  <si>
    <t>0ba2a3d5-56eb-4d6e-83d0-c3823b687aaa</t>
  </si>
  <si>
    <t>030e710f-150c-4199-a55a-241df148d283</t>
  </si>
  <si>
    <t>6dbe0013-3ece-4756-900f-a179340480d8</t>
  </si>
  <si>
    <t>a292b82f-d7f7-40c9-aab6-d46480031d3e</t>
  </si>
  <si>
    <t>5a08b777-2f92-4140-8a27-50494db43a80</t>
  </si>
  <si>
    <t>2cf91b9e-404a-4cec-814c-76f0c87f8a0b</t>
  </si>
  <si>
    <t>c5ae17ca-c697-4c70-8931-c8feb3c59f80</t>
  </si>
  <si>
    <t>Rafo Martinyan</t>
  </si>
  <si>
    <t>25e713cb-12bc-41f9-852c-a80b42095988</t>
  </si>
  <si>
    <t>Tumanyans art</t>
  </si>
  <si>
    <t>Tumanyan's Art</t>
  </si>
  <si>
    <t>27f2660e-1a3a-44f5-9e54-51b14faf4df6</t>
  </si>
  <si>
    <t>Tashir Nzhdeh</t>
  </si>
  <si>
    <t>Diana</t>
  </si>
  <si>
    <t>2638a5a6-d778-4b90-b5bc-23c47eab3cb7</t>
  </si>
  <si>
    <t>4bbb9db6-a27e-4178-acd5-673f2a5f4832</t>
  </si>
  <si>
    <t>161b360e-2ae9-4372-a016-53b2f61883ed</t>
  </si>
  <si>
    <t>bdece07a-f94f-4b33-a416-44c8e64e04bf</t>
  </si>
  <si>
    <t>aca3c320-3fcb-43d7-a291-14feda7f23b0</t>
  </si>
  <si>
    <t>be25f666-bcc8-4cd6-a5e4-61ec6c43c87b</t>
  </si>
  <si>
    <t>40669acd-91c8-4ebe-929f-cf5a8df3b4a8</t>
  </si>
  <si>
    <t>301bff12-c42b-4ba3-b412-2cb020598855</t>
  </si>
  <si>
    <t>6f615cf7-18cd-4dbd-b4e3-99bf6ddaace5</t>
  </si>
  <si>
    <t>6cdc78a3-6daa-4366-8b6a-24ccbb70ac39</t>
  </si>
  <si>
    <t>7dd505a3-6c40-4056-b6e7-2fb445cb9891</t>
  </si>
  <si>
    <t>f39527c4-e4c6-4f10-bcf7-5b65d00c5720</t>
  </si>
  <si>
    <t>e691e253-dc6b-4c96-a7ff-222631a033da</t>
  </si>
  <si>
    <t>b3243f58-c289-4c6f-bb06-0fcb3f11bcd3</t>
  </si>
  <si>
    <t>a5969701-cf65-450a-8eed-67882768ef53</t>
  </si>
  <si>
    <t>f81d2810-9667-4c55-b4d9-b4208baaedd0</t>
  </si>
  <si>
    <t>5d439611-f278-41b5-b742-e02a3e03babd</t>
  </si>
  <si>
    <t>f18da76d-021f-47c6-8ecb-5d9215a38de7</t>
  </si>
  <si>
    <t>82ca6ffb-eb3d-4d83-89b6-2a6a5f633822</t>
  </si>
  <si>
    <t>106e67b6-dd1c-4e06-89ea-39e71166056e</t>
  </si>
  <si>
    <t>c2e56ec2-9fd3-48f2-8dd5-f91e8f41d98e</t>
  </si>
  <si>
    <t>d424c922-612a-4075-81e5-ba7e96603160</t>
  </si>
  <si>
    <t>8184641d-0005-48e3-9dd2-7484ee4a1c40</t>
  </si>
  <si>
    <t>17f24769-ea83-4f1c-99f7-eb466e384efe</t>
  </si>
  <si>
    <t>4c0ea8e0-426f-4af3-818f-ac269409efe3</t>
  </si>
  <si>
    <t>0beefca3-86c6-4d32-b91b-dc736844f5e8</t>
  </si>
  <si>
    <t>02f5f7d0-5180-4e39-a18e-afa5a624d728</t>
  </si>
  <si>
    <t>b0564347-9d8b-41fd-83e0-4fe151d60b0f</t>
  </si>
  <si>
    <t>1773d0bc-755d-4b3e-80fa-d48506c38495</t>
  </si>
  <si>
    <t>1f2f496b-b3b3-4e14-8db9-1c35c9d89bc5</t>
  </si>
  <si>
    <t>66f7fdbc-5b12-402e-af6a-d7fa22271a86</t>
  </si>
  <si>
    <t>Матвей</t>
  </si>
  <si>
    <t>ec526c77-e0df-4d26-a28b-c448e2b5661f</t>
  </si>
  <si>
    <t>072524cb-43d5-47c4-99e8-c010e572f8b6</t>
  </si>
  <si>
    <t>aaefa20a-7fcd-4b0a-8f35-303ec680225d</t>
  </si>
  <si>
    <t>7a400b2e-80e7-4c70-9256-088d86a5ce0f</t>
  </si>
  <si>
    <t>Shat shrhakalucun</t>
  </si>
  <si>
    <t>104d695e-90a0-4828-a1ba-7a555a52d53d</t>
  </si>
  <si>
    <t>a0aa48b7-7ad5-48e2-975b-e1c98797b8fb</t>
  </si>
  <si>
    <t>d7f87217-e548-47fd-b22f-ed22fe3b5434</t>
  </si>
  <si>
    <t>3921537f-1929-4a82-812c-becc29f18ebb</t>
  </si>
  <si>
    <t>0b64480f-cf03-4a0b-80b5-c696396b5f23</t>
  </si>
  <si>
    <t>d0168e1a-7877-47f9-8823-b05820ba0562</t>
  </si>
  <si>
    <t>95364d6d-0615-4d68-9f3d-449b22c7496e</t>
  </si>
  <si>
    <t>Thanks a lot</t>
  </si>
  <si>
    <t>2c69e668-b602-4735-b269-85e0758005ed</t>
  </si>
  <si>
    <t>Tashir Teryan</t>
  </si>
  <si>
    <t>cddc7017-3fbb-480a-ba56-7b4aa6b60b55</t>
  </si>
  <si>
    <t>f993c50b-0498-402a-8c2b-3860b2505b9c</t>
  </si>
  <si>
    <t>1ce18480-4376-49ce-a757-8e7fd6dae71d</t>
  </si>
  <si>
    <t>G</t>
  </si>
  <si>
    <t>8a6fad6f-ee0a-4f20-bf9f-bb2e88f94af3</t>
  </si>
  <si>
    <t>Emilia</t>
  </si>
  <si>
    <t>9e7f8c8a-3c63-49f3-af08-156610c37cd5</t>
  </si>
  <si>
    <t>d46b66b9-ca3a-43d8-ab97-cf7d1631eca2</t>
  </si>
  <si>
    <t>0b057f19-b5f7-4e58-afce-303764e451e9</t>
  </si>
  <si>
    <t>f9c016c6-0d2b-4ebd-9309-c5c1edb0a50e</t>
  </si>
  <si>
    <t>7eb44ee1-cc40-4539-b965-8d67e31a67c9</t>
  </si>
  <si>
    <t>81ceb15d-ec7b-4adb-b99f-73e40b41523a</t>
  </si>
  <si>
    <t>4c64f20b-d6c3-4163-b5ee-7a408ad5c5d3</t>
  </si>
  <si>
    <t>d99cd215-dcbf-49c4-9e81-488c51edc898</t>
  </si>
  <si>
    <t>92a19b1f-f51d-44e9-89b9-b3d72e567319</t>
  </si>
  <si>
    <t>6c841af0-6be4-4109-aef1-54e8532e42b5</t>
  </si>
  <si>
    <t>8e66e40a-4e6d-4e4e-ae6f-c50b070becfb</t>
  </si>
  <si>
    <t>76b15771-35d9-41d2-b1a4-1b6920bcc012</t>
  </si>
  <si>
    <t>Sargis</t>
  </si>
  <si>
    <t>52e68e50-5b38-499d-82b2-2c2db6caf794</t>
  </si>
  <si>
    <t>33a4350d-7d5f-4dbd-b5f6-420ad52da40c</t>
  </si>
  <si>
    <t>1b034e6f-87c7-4996-8c1d-c98f639bfc5a</t>
  </si>
  <si>
    <t>444f42d3-c74d-47e4-8bf6-925e50c5cdd9</t>
  </si>
  <si>
    <t>7ea0cd86-737c-4304-91f9-6eeef2b8f188</t>
  </si>
  <si>
    <t>ed065443-b4b3-4803-8e40-552e893aa6ea</t>
  </si>
  <si>
    <t>Merci Toma jan ❤️</t>
  </si>
  <si>
    <t>1c285c2a-518c-4fd1-b881-d18eb4cf1289</t>
  </si>
  <si>
    <t>e1401c33-33d8-4561-b47a-daa841277ce5</t>
  </si>
  <si>
    <t>d4054574-d319-476e-8130-9512348cdda7</t>
  </si>
  <si>
    <t>Byblos</t>
  </si>
  <si>
    <t>Byblos Restaurant</t>
  </si>
  <si>
    <t>00ccb008-185e-4748-87f0-6056928f35a8</t>
  </si>
  <si>
    <t>3e88fe79-a58c-48a6-b018-2a2352df0cbc</t>
  </si>
  <si>
    <t>Meghedi</t>
  </si>
  <si>
    <t>def1819d-4a89-41c0-bd11-63016e8f68cb</t>
  </si>
  <si>
    <t>60f0e91b-3f3a-4437-928c-5fb607134076</t>
  </si>
  <si>
    <t>fef713b4-ea3e-4b2f-a2ec-bafa45ea69ed</t>
  </si>
  <si>
    <t>Karas hayreniq</t>
  </si>
  <si>
    <t>Agnesa Shahinyan</t>
  </si>
  <si>
    <t>50f77755-b7a4-45bc-865d-559a950d3bf2</t>
  </si>
  <si>
    <t>90082a66-f69b-44cf-baf4-e68e917a738d</t>
  </si>
  <si>
    <t>cdd536e0-fb59-43b9-9952-85ea6d5a1b4b</t>
  </si>
  <si>
    <t>752257aa-592d-4f6f-b9cb-515f653edc4a</t>
  </si>
  <si>
    <t>9be3d606-0fbb-4e81-9fcd-9d294a791052</t>
  </si>
  <si>
    <t>31dc3f38-4fb4-479b-8de2-9e81679335fd</t>
  </si>
  <si>
    <t>c4d7aad8-f79e-4064-8836-c7d912d3f3c7</t>
  </si>
  <si>
    <t>fbc3b7ff-f351-42bd-bc0a-c4d876010d80</t>
  </si>
  <si>
    <t>301d6c4a-11a0-4000-92bf-ac44c1937c6c</t>
  </si>
  <si>
    <t>e5b66519-a92c-4a39-a816-d701525f1d08</t>
  </si>
  <si>
    <t>af22e09d-d7f4-4461-8afd-b60e14d55aa2</t>
  </si>
  <si>
    <t>b807c386-9bfc-4ab5-85ce-a95c67a2e4c0</t>
  </si>
  <si>
    <t>8e15f6fd-e5dc-46df-98c0-3f18c6a2d3c3</t>
  </si>
  <si>
    <t>a44b0b08-af60-4bba-ac71-ee7ac4e51818</t>
  </si>
  <si>
    <t>🥰</t>
  </si>
  <si>
    <t>e282446c-aa6f-4412-9389-5edc8454ad98</t>
  </si>
  <si>
    <t>Tashir Papazyan</t>
  </si>
  <si>
    <t>Jorj</t>
  </si>
  <si>
    <t>023facb6-85f2-4dec-859b-d8be635b0268</t>
  </si>
  <si>
    <t>d75d2a95-3fca-4ccc-87dd-6942f1064671</t>
  </si>
  <si>
    <t>39a96d68-a8c2-49e8-8e56-49ed2a7a694a</t>
  </si>
  <si>
    <t>e7fe76c0-b326-42a3-82fe-9d7bf5e7e818</t>
  </si>
  <si>
    <t>Շնորհակալություն &lt;3</t>
  </si>
  <si>
    <t>ad4df0b3-b7d5-46b5-bbc2-f6122d6647dd</t>
  </si>
  <si>
    <t>ae73850c-f315-411a-8294-1b14f8971f47</t>
  </si>
  <si>
    <t>1c4be356-0d79-4601-8e90-cbe8aa82cb14</t>
  </si>
  <si>
    <t>3f83f340-f63d-43c6-9f93-267f938596c3</t>
  </si>
  <si>
    <t>791eafa3-8a0e-4590-a7bb-1d3c3e8e7eb2</t>
  </si>
  <si>
    <t>100b6f8f-810f-4e94-92a8-2bbd56f88d06</t>
  </si>
  <si>
    <t>a2df4858-eced-4346-9749-429b34604050</t>
  </si>
  <si>
    <t>f22f7b4e-374f-41a7-bf60-b0f4c7d27421</t>
  </si>
  <si>
    <t>18f259eb-7512-40b3-932d-7c3691e212f5</t>
  </si>
  <si>
    <t>a07f9d13-f71d-4b7e-97ef-65f526222ffd</t>
  </si>
  <si>
    <t>a694aec7-0cb7-4c06-aa54-5c33e0aa8e03</t>
  </si>
  <si>
    <t>cc1d475e-8425-4a94-8e8e-3a73fce4a979</t>
  </si>
  <si>
    <t>b6e62ced-e4aa-4653-8c7b-6096e51b0e45</t>
  </si>
  <si>
    <t>b7ea4462-c9f7-46a8-8056-c10c70a7ad83</t>
  </si>
  <si>
    <t>b4d2a47f-3cb5-4592-bdfb-f07ff2968c9c</t>
  </si>
  <si>
    <t>c096ec20-98d3-4893-b0cf-df75cce78e12</t>
  </si>
  <si>
    <t>26c356a3-5c58-48f9-b93a-1e5f672f6c3d</t>
  </si>
  <si>
    <t>8d990d70-31f0-4b3f-93d3-4a3dee988f61</t>
  </si>
  <si>
    <t>bee5f20c-17f9-4e5b-a9e6-1c06565867ba</t>
  </si>
  <si>
    <t>Phoenīx</t>
  </si>
  <si>
    <t>6cd2d0c5-c2d1-4a36-8e31-e0f30680474e</t>
  </si>
  <si>
    <t>ada10b02-e726-4ade-a6dd-ec865a52a26a</t>
  </si>
  <si>
    <t>c90489b8-7c40-464f-8205-71d87912730d</t>
  </si>
  <si>
    <t>c9a961d7-5f6a-4a79-948d-ed55c00572e0</t>
  </si>
  <si>
    <t>73247879-a4d3-42e4-84a2-90ca6ab04acf</t>
  </si>
  <si>
    <t>ce484131-f475-465f-a8e4-ed23637a9a27</t>
  </si>
  <si>
    <t>4a9080b8-28ef-4894-995e-7ace43008fcd</t>
  </si>
  <si>
    <t>55f3bc1a-7330-4c7e-abd1-61d8ee1d6bc5</t>
  </si>
  <si>
    <t>Decant</t>
  </si>
  <si>
    <t>eb84d5d9-9a51-452e-bef6-bd1c3db8ef16</t>
  </si>
  <si>
    <t>4733ceab-ade5-45e9-9e08-50fa7e82e275</t>
  </si>
  <si>
    <t>b65faa00-b8e8-4480-91ed-ef4f8541dc5d</t>
  </si>
  <si>
    <t>4125bccc-70b2-41a1-b491-5e78df194909</t>
  </si>
  <si>
    <t>7d52681c-be39-46d9-90fe-78396c2ed6ab</t>
  </si>
  <si>
    <t>Dulcet cafe</t>
  </si>
  <si>
    <t>2c22f1de-5115-4fd2-9c9a-c70570cb8047</t>
  </si>
  <si>
    <t>c20fa55e-afeb-49b8-82a6-180f3476308d</t>
  </si>
  <si>
    <t>49848b3a-3272-4846-aa7b-cd6ee764e80a</t>
  </si>
  <si>
    <t>862f14a2-b2b5-4147-80de-8d7ebab8e711</t>
  </si>
  <si>
    <t>f58b1de0-7828-445e-9bb5-87166263a830</t>
  </si>
  <si>
    <t>Anush Avagyan</t>
  </si>
  <si>
    <t>0e8b4a46-27be-4270-9656-b2eb3fbbd9bc</t>
  </si>
  <si>
    <t>d8a1f2a1-23a3-4430-9fd7-a619a6d9f20d</t>
  </si>
  <si>
    <t>6d47e87d-17e9-43df-be0c-c142f53a29fb</t>
  </si>
  <si>
    <t>a0b1dccf-2733-46f9-809b-8f6f94853d0d</t>
  </si>
  <si>
    <t>bdf4d824-46e3-4451-b747-f382c2733a3a</t>
  </si>
  <si>
    <t>c597fc4c-ddfc-461a-84de-410c81022f0b</t>
  </si>
  <si>
    <t>Վարուժան</t>
  </si>
  <si>
    <t>b48b6b68-a393-4b45-8279-71c28aefff05</t>
  </si>
  <si>
    <t>2f33530c-f857-4fdf-866c-cb90396d0ff4</t>
  </si>
  <si>
    <t>2fe0b43e-61be-4179-99f0-29a5322ac4e5</t>
  </si>
  <si>
    <t>Tashir Khorenatsi</t>
  </si>
  <si>
    <t>6c1e0b5c-6b07-4768-a0f4-09f62d93759b</t>
  </si>
  <si>
    <t>2f8f699c-9c0a-420e-a676-cdb35101878a</t>
  </si>
  <si>
    <t>490c0133-b098-48e0-9b41-bc557003e87e</t>
  </si>
  <si>
    <t>983a4bdd-ca79-4f96-b750-15410fa7b976</t>
  </si>
  <si>
    <t>e6e5e739-15b7-4c61-b274-95112103e1e1</t>
  </si>
  <si>
    <t>fac48dd4-bf09-4110-bff5-c0916e1dfe70</t>
  </si>
  <si>
    <t>79828476-9b2d-413d-855a-ecc0cab09538</t>
  </si>
  <si>
    <t>2eec9705-d9b5-4b8a-b9ca-56d46339fde7</t>
  </si>
  <si>
    <t>af2ba15f-949d-4740-9c58-125b111b0106</t>
  </si>
  <si>
    <t>7b40c0c6-2a7b-47f4-b339-3acca10be993</t>
  </si>
  <si>
    <t>3a4c61e8-9658-4c3e-8818-75bc64e12f3a</t>
  </si>
  <si>
    <t>42c2d4c6-7a8d-4c2f-9eef-f9463165be07</t>
  </si>
  <si>
    <t>bc40da3a-db34-4c90-b34e-03f465a9426a</t>
  </si>
  <si>
    <t>abbf8dbb-4191-4b51-8173-8323e1a1d5f8</t>
  </si>
  <si>
    <t>222dde4a-9840-4bdc-b645-43ff60eeaa42</t>
  </si>
  <si>
    <t>852beb46-bc23-4c86-84e3-95470b7d50f1</t>
  </si>
  <si>
    <t>d315e395-35ee-45c5-a83b-e3f7c8459cc7</t>
  </si>
  <si>
    <t>31033722-fe8f-4728-a426-5023b36adb5d</t>
  </si>
  <si>
    <t>locco</t>
  </si>
  <si>
    <t>3978100e-940d-4751-809e-810d83f66556</t>
  </si>
  <si>
    <t>712934a4-b99f-4987-a681-7ce32b02e1e6</t>
  </si>
  <si>
    <t>48fe7fe8-fdbe-4110-b72a-a271f54ec71f</t>
  </si>
  <si>
    <t>Thank you!</t>
  </si>
  <si>
    <t>95a51170-6961-4e1a-b05d-81ba22f0cf33</t>
  </si>
  <si>
    <t>6107f0cf-ccbb-40d4-979f-7b26eb326a97</t>
  </si>
  <si>
    <t>118be049-beaa-49bf-87d1-46f7e6168263</t>
  </si>
  <si>
    <t>21485355-ec88-4b0e-a42e-542de8ce8014</t>
  </si>
  <si>
    <t>Charged</t>
  </si>
  <si>
    <t>2b7448f6-41e0-4673-8668-8c0c150c54ea</t>
  </si>
  <si>
    <t>91b35f9f-7337-4b3a-a31c-28d3d9f8a224</t>
  </si>
  <si>
    <t>14415602-e059-482c-9caf-a9ca6dddd576</t>
  </si>
  <si>
    <t>145e6e2a-0893-464e-999a-effe3f578c0f</t>
  </si>
  <si>
    <t>9bc741a8-cb05-4991-8b4c-584847cbc85f</t>
  </si>
  <si>
    <t>b4be70b4-148a-4084-9592-d4aff4ec459d</t>
  </si>
  <si>
    <t>8a1a68d6-9401-4067-9640-65af8a722f2e</t>
  </si>
  <si>
    <t>65c3df0f-8e83-48e1-8b1b-872537853074</t>
  </si>
  <si>
    <t>42369961-5080-4cd1-8819-51c9f3261cf1</t>
  </si>
  <si>
    <t>2a9b48c4-bdd4-4fe1-9d39-5e09550394bc</t>
  </si>
  <si>
    <t>730aaac5-cd9d-4471-8ddd-d8f222772ef2</t>
  </si>
  <si>
    <t>fffb7689-194a-4468-a483-3d3c6df8d361</t>
  </si>
  <si>
    <t>77a435b4-8d1a-438a-ace7-0cf036cb48a7</t>
  </si>
  <si>
    <t>6039a166-cf58-41c5-829d-d225183d1a21</t>
  </si>
  <si>
    <t>0523285f-ef9d-4fc2-bc82-15871ff51a76</t>
  </si>
  <si>
    <t>5820cc5b-87dd-4373-9323-9c93f68a09d1</t>
  </si>
  <si>
    <t>408d1bc2-090c-43aa-886c-aec08cdcf19d</t>
  </si>
  <si>
    <t>6ff8af56-c4fa-4c6d-a54e-97dc63e55588</t>
  </si>
  <si>
    <t>Merci!</t>
  </si>
  <si>
    <t>ad588086-1f73-450d-b756-11739ebb976a</t>
  </si>
  <si>
    <t>a6ec5219-c32f-4d5d-89c8-9ecdfed53f5f</t>
  </si>
  <si>
    <t>a1d06c17-e9b1-49e1-bed4-e4a2c883c464</t>
  </si>
  <si>
    <t>3382a825-c332-4b9c-abc3-51cce2a1b52b</t>
  </si>
  <si>
    <t>065eec13-196a-4418-a461-96be8b13fcb0</t>
  </si>
  <si>
    <t>dd5e8eec-38f5-4df6-930c-415a772fbada</t>
  </si>
  <si>
    <t>25ac42d4-0a1e-4e5d-8679-f75623f411fa</t>
  </si>
  <si>
    <t>ce22cd7c-2bb8-4dd4-a407-a0c108b1b659</t>
  </si>
  <si>
    <t>Thank you for a great meal.</t>
  </si>
  <si>
    <t>Lina</t>
  </si>
  <si>
    <t>56a93b86-3983-49ab-985f-a62fc1ef62c9</t>
  </si>
  <si>
    <t>Թեսթերի համար</t>
  </si>
  <si>
    <t>f025e08c-625f-4fcd-bd9b-7bc4ecbee800</t>
  </si>
  <si>
    <t>98e154dd-124e-4d60-98c2-459f09a271aa</t>
  </si>
  <si>
    <t>6570b7d3-9198-4ac2-bd95-7054487f7cd7</t>
  </si>
  <si>
    <t>3cb8f6a3-e55c-4e76-b5bf-859adad15590</t>
  </si>
  <si>
    <t>af69d89c-1638-48f2-9c07-82692ffafd72</t>
  </si>
  <si>
    <t>d7f593ea-860f-497d-891e-8e535c341095</t>
  </si>
  <si>
    <t>9931a662-732b-4184-96fb-dc27d3410297</t>
  </si>
  <si>
    <t>c7f59dcc-ebe9-461b-b516-96286bbec634</t>
  </si>
  <si>
    <t>7c2924cc-3b3e-428a-aa03-60542a0a7d33</t>
  </si>
  <si>
    <t>c5aab0c0-2ee8-4d10-b5ae-3990276b1f1f</t>
  </si>
  <si>
    <t>99911514-5adc-4250-ad21-5f4450879116</t>
  </si>
  <si>
    <t>884b0333-c8ae-4df4-9927-202e68b0a249</t>
  </si>
  <si>
    <t>13f62c3e-9358-4ced-bfcc-46df5fab7aff</t>
  </si>
  <si>
    <t>0ef5166b-b5ec-484b-a5ce-d7ef6710d81b</t>
  </si>
  <si>
    <t>498d223a-1cfb-4851-9ef4-08c98cfcedef</t>
  </si>
  <si>
    <t>05134a0e-3304-418d-aa18-a35c4d58584f</t>
  </si>
  <si>
    <t>f2a17f26-cd44-48f5-a84d-9909c615f0eb</t>
  </si>
  <si>
    <t>ef785b71-77ee-44c6-80f6-822c49f00a6f</t>
  </si>
  <si>
    <t>be1d7e12-6182-4f10-8a09-7903ec5c1517</t>
  </si>
  <si>
    <t>f396f95a-677b-4035-9127-b94511377120</t>
  </si>
  <si>
    <t>ba46921b-a324-4485-82ea-b61db124038c</t>
  </si>
  <si>
    <t>46aa9839-b9e9-42c0-a891-c4ced8ea33b7</t>
  </si>
  <si>
    <t>cacf01bc-67a8-49b3-ab70-e31f847e5625</t>
  </si>
  <si>
    <t>ac8d0e7b-c765-428a-ace7-38573778cd24</t>
  </si>
  <si>
    <t>065f72d0-d5cc-4374-a621-bd970be469e3</t>
  </si>
  <si>
    <t>af631729-39c7-443f-91cb-f0140ce0354e</t>
  </si>
  <si>
    <t>Date</t>
  </si>
  <si>
    <t>6ddbe55d-6e7f-42e1-8f42-597fa9ac7a14</t>
  </si>
  <si>
    <t>3b22a8fa-37e6-43dd-89ec-453e094a997e</t>
  </si>
  <si>
    <t>5f087acc-7ebe-4116-8a05-37479a0c594e</t>
  </si>
  <si>
    <t>Lilit Borisi</t>
  </si>
  <si>
    <t>411d993c-80d9-4fa4-b7d4-e83fca54a5af</t>
  </si>
  <si>
    <t>ff627e8b-d909-435a-9d87-a21d06df3ba0</t>
  </si>
  <si>
    <t>2538e8fa-4260-4cfb-88be-a2ae724778a2</t>
  </si>
  <si>
    <t>3f33341d-2e23-4ba5-a7d3-847b04c04a03</t>
  </si>
  <si>
    <t>8e97971d-a011-4572-8ecb-2c0ef58e6cad</t>
  </si>
  <si>
    <t>7e7cddcb-5a02-4cc1-90ca-b8428f501e9c</t>
  </si>
  <si>
    <t>52b7175f-e223-4406-9c15-d2fb6ffa761e</t>
  </si>
  <si>
    <t>f2a3c940-a6da-4cce-a394-4a4600010385</t>
  </si>
  <si>
    <t>9eb7c4b9-8527-4cbf-900f-fff076637e81</t>
  </si>
  <si>
    <t>2006cbc9-1599-4944-b871-30634fe87023</t>
  </si>
  <si>
    <t>ad5c6c5a-cee8-467a-8480-0e28cd66c25e</t>
  </si>
  <si>
    <t>Պարտաճանանչ վճարողի կողմից</t>
  </si>
  <si>
    <t>e4664d76-ab22-43dd-a400-9033953eacd0</t>
  </si>
  <si>
    <t>d5f34c99-ee90-4b1d-beb7-a806921de24e</t>
  </si>
  <si>
    <t>ee428b54-febd-4264-bc2d-56935caea503</t>
  </si>
  <si>
    <t>6a8d5488-6ef5-4683-9f77-8a68daa957bb</t>
  </si>
  <si>
    <t>a5b9eec5-146c-4c7a-a88b-983ab8f40e21</t>
  </si>
  <si>
    <t>a664fd61-a9c3-49e8-ba7f-cf90a8cf8902</t>
  </si>
  <si>
    <t>ebb17586-140a-4ed9-ad7c-cc57da523459</t>
  </si>
  <si>
    <t>f9f3700a-ae86-4fae-99fb-149f6e7ee708</t>
  </si>
  <si>
    <t>ebe53b6e-dba3-4e82-897a-ced01d773ffe</t>
  </si>
  <si>
    <t>a0285c41-00a7-46ea-835a-587eb01618ae</t>
  </si>
  <si>
    <t>90195b82-924e-4a60-b4e8-9f51b8affea4</t>
  </si>
  <si>
    <t>aa21239d-f4bf-48d5-a7bb-4c949fac9b1f</t>
  </si>
  <si>
    <t>32ffc50c-9a66-416f-9872-454bb5fefc33</t>
  </si>
  <si>
    <t>f7344207-b62e-40a1-b2e7-71efca224c46</t>
  </si>
  <si>
    <t>15b6d4eb-67ff-454a-a1c8-a791c7195203</t>
  </si>
  <si>
    <t>00ca6f5e-c496-4109-b998-89a5ba657289</t>
  </si>
  <si>
    <t>ec3f7809-f0c0-450d-b5fb-bc80749e6e44</t>
  </si>
  <si>
    <t>bed8b353-e060-458f-9aff-cb963c950310</t>
  </si>
  <si>
    <t>98e2edaf-8292-4f1c-884f-6dd0d74f6558</t>
  </si>
  <si>
    <t>ccbdcfd3-45b3-49dc-b0c3-5b981fbca235</t>
  </si>
  <si>
    <t>7e648896-58e8-4215-b61c-f1a6b235a10f</t>
  </si>
  <si>
    <t>Տոմային սիրով💝</t>
  </si>
  <si>
    <t>2ff81f13-9d78-4dac-bd60-4b58a774a7f8</t>
  </si>
  <si>
    <t>594d3ff4-ab01-4f52-a248-3a6a1cca99dc</t>
  </si>
  <si>
    <t>30649538-8ced-49db-90a8-6c9ad4e12316</t>
  </si>
  <si>
    <t>fac711f0-79ba-4a89-ae3e-0387e4dcd1d2</t>
  </si>
  <si>
    <t>0f88c3ca-ae5a-4ea2-8147-f21c8efa76b6</t>
  </si>
  <si>
    <t>32c5b4e7-c37a-4a9a-ac4a-ab9157b009d4</t>
  </si>
  <si>
    <t>fd9070b9-8791-46fa-9e64-8b46f14aa0c4</t>
  </si>
  <si>
    <t>871d2a62-4594-4787-8673-bd72d63a4ce5</t>
  </si>
  <si>
    <t>3f82df86-15f9-41af-b1a4-d33d29c74b36</t>
  </si>
  <si>
    <t>77737335-e376-4666-bb74-5ef280f877ba</t>
  </si>
  <si>
    <t>fe6e0f67-8dd4-45f0-845f-2a9234affd99</t>
  </si>
  <si>
    <t>35928a54-8f18-4bdc-8ec1-602e1f78d4cf</t>
  </si>
  <si>
    <t>291b5507-1177-46b1-907d-02311bf13c72</t>
  </si>
  <si>
    <t>838f3f53-3864-4c6e-9923-9a12befe44c8</t>
  </si>
  <si>
    <t>849284a3-bcd6-450b-ba19-1996907cb655</t>
  </si>
  <si>
    <t>f7e68dce-2ef6-4556-8398-c24c5c9af1ad</t>
  </si>
  <si>
    <t>Anna</t>
  </si>
  <si>
    <t>6fb46147-e3d9-4647-8b7a-cf9e02434283</t>
  </si>
  <si>
    <t>5801086c-b4f4-42e1-a9cd-a2dc67ecbe89</t>
  </si>
  <si>
    <t>3534ddd1-383b-41be-adcb-6bbf15045e53</t>
  </si>
  <si>
    <t>fee75f2c-ca3d-4ff2-b01e-c0276feea6ef</t>
  </si>
  <si>
    <t>e90d2b9d-93df-492a-b888-13ab0e0e3241</t>
  </si>
  <si>
    <t>Great food and service.</t>
  </si>
  <si>
    <t>73cdf8c3-7f66-4678-9ade-605ff0dd2308</t>
  </si>
  <si>
    <t>dca13b1a-7ce7-486a-9053-b0cee42f2906</t>
  </si>
  <si>
    <t>e23b3e83-8ad3-4c12-8c9c-d6751682c4f6</t>
  </si>
  <si>
    <t>cd28ae91-70c6-40a6-b570-c54d163035cf</t>
  </si>
  <si>
    <t>bf7f5ce1-6d5f-4470-86bf-a1a04875a6a0</t>
  </si>
  <si>
    <t>f1bcb0fc-b742-4aa8-8f4f-54e292ace0db</t>
  </si>
  <si>
    <t>d8e4e4bf-1b8c-44ae-989c-5092d5288561</t>
  </si>
  <si>
    <t>a0bd8031-45d3-44e5-a2c5-1c17f1883936</t>
  </si>
  <si>
    <t>309920c7-946d-434b-af04-6fcaa559e0b2</t>
  </si>
  <si>
    <t>d74bc713-a9e0-4a2d-ab89-ded46df51d51</t>
  </si>
  <si>
    <t>Մերսի)</t>
  </si>
  <si>
    <t>89660eaa-448b-43c0-aa44-e5296bd28144</t>
  </si>
  <si>
    <t>8093598a-5f4a-4307-9684-32f499da6712</t>
  </si>
  <si>
    <t>b287e3ed-1a33-4368-ac81-7ac308e9e0f4</t>
  </si>
  <si>
    <t>4227f542-caa2-4226-b9b0-c89e1af7b934</t>
  </si>
  <si>
    <t>94037750-8ac4-452a-a99b-538594a9d635</t>
  </si>
  <si>
    <t>92d1c908-49b5-48ce-8429-cc04786e0bcb</t>
  </si>
  <si>
    <t>e2df57cd-da68-4901-b514-03718e594625</t>
  </si>
  <si>
    <t>729faff4-a15f-4c6e-9bc0-12e9cdffffb0</t>
  </si>
  <si>
    <t>807627c0-875e-4e44-9a0d-9a2a77059faa</t>
  </si>
  <si>
    <t>eee2c8ce-db6f-405a-8581-208765dced4f</t>
  </si>
  <si>
    <t>91270d24-a361-49fc-9a7e-e5fb5e18f3b1</t>
  </si>
  <si>
    <t>a9d73b80-d8bf-4e21-8735-33a132566f24</t>
  </si>
  <si>
    <t>854d27df-bd28-416a-ba80-e7ddd2654798</t>
  </si>
  <si>
    <t>c7c007c0-939e-46de-bf4a-34abffb05a0c</t>
  </si>
  <si>
    <t>Syuzanna Baghryan</t>
  </si>
  <si>
    <t>edc54f8d-a323-4211-a92b-be829f37aa75</t>
  </si>
  <si>
    <t>e8389fad-ce99-4833-b889-36381f6418d4</t>
  </si>
  <si>
    <t>45b09c31-1213-4a24-b6c3-ab97af63be10</t>
  </si>
  <si>
    <t>49ae9ff4-5be8-4bb7-8ceb-fa281fed61ef</t>
  </si>
  <si>
    <t>50221648-306d-4ed5-8761-6128915b0066</t>
  </si>
  <si>
    <t>fe1615f1-c6af-4367-ae9f-0ddaa1169c4d</t>
  </si>
  <si>
    <t>80765aa5-8bea-452f-8df3-9bd62e32567b</t>
  </si>
  <si>
    <t>3a55989d-25ca-466c-baaa-c88d03f4c914</t>
  </si>
  <si>
    <t>f1510bdd-605e-475c-b788-4b4927904c0b</t>
  </si>
  <si>
    <t>5109c5ed-3f22-4837-9c0a-f94cf98fa4a2</t>
  </si>
  <si>
    <t>c69ae673-0c4b-4b60-8509-c9d1fd8b4f9d</t>
  </si>
  <si>
    <t>991cd870-eede-4b5d-8a40-b105357b9e0a</t>
  </si>
  <si>
    <t>9e66b1be-bdb2-4627-b6a2-a39b25937e1f</t>
  </si>
  <si>
    <t>bd1e5b1d-fce9-4276-9b83-906f22eb03a5</t>
  </si>
  <si>
    <t>e459f4ba-ffc4-43f9-a563-e262010a150e</t>
  </si>
  <si>
    <t>c298d5fd-0d00-4216-943a-d548a6ae8a7e</t>
  </si>
  <si>
    <t>077a9f61-6c8d-4d83-8833-0183ca36088f</t>
  </si>
  <si>
    <t>191fb98a-2e79-4f99-a6c7-21522054d396</t>
  </si>
  <si>
    <t>fd9a0fa7-4f1e-4c95-9ae0-4ecd3a76c570</t>
  </si>
  <si>
    <t>58ab095a-0b54-4100-9480-b1899a529d7a</t>
  </si>
  <si>
    <t>f36f3f7a-d79b-4745-8b6e-f8f56fe30354</t>
  </si>
  <si>
    <t>2154fec4-b0a9-4792-854b-67c7152ff71e</t>
  </si>
  <si>
    <t>573edccf-ab22-4525-9c19-06283b757207</t>
  </si>
  <si>
    <t>Karas Tumanyan</t>
  </si>
  <si>
    <t>Zaven</t>
  </si>
  <si>
    <t>f9195202-b41b-4942-ae29-b289514270df</t>
  </si>
  <si>
    <t>9fcb1ca3-e2ee-4509-ada0-fc7bbafe2b0c</t>
  </si>
  <si>
    <t>032c7234-de11-4181-a663-71a30c7c009e</t>
  </si>
  <si>
    <t>9a44eb77-0576-4413-82e6-de3d203cbe23</t>
  </si>
  <si>
    <t>faeac789-30a5-4706-a83a-f82f375cd10e</t>
  </si>
  <si>
    <t>dfe1ae49-2a3a-40c8-98d0-0431919de3b2</t>
  </si>
  <si>
    <t>5aa21789-e882-4438-b8da-8eba6aa18a2f</t>
  </si>
  <si>
    <t>Myler</t>
  </si>
  <si>
    <t>01ce6ca3-db47-4625-9a2b-cb5afe717fa4</t>
  </si>
  <si>
    <t>Armen Sanasaryan</t>
  </si>
  <si>
    <t>e483a5a1-8f73-4ceb-8567-281cc543c42d</t>
  </si>
  <si>
    <t>Tashir Petrosyan</t>
  </si>
  <si>
    <t>dc350c92-db86-46e2-9363-76d8cc473fa6</t>
  </si>
  <si>
    <t>77015cac-2b3a-4993-aa42-b87ff438009f</t>
  </si>
  <si>
    <t>65327369-264c-4367-9541-3f24293463c8</t>
  </si>
  <si>
    <t>d2156a4c-7849-4c67-8a81-fdb4c0e77320</t>
  </si>
  <si>
    <t>071ca051-9a77-4ba4-882a-8d9e036178ed</t>
  </si>
  <si>
    <t>b0ea55a0-2364-41be-9a64-00c752823327</t>
  </si>
  <si>
    <t>b355a855-a8e2-47ac-a6e8-940fa63d88c6</t>
  </si>
  <si>
    <t>cfc09d6c-ef94-452f-96c5-1baee69086e6</t>
  </si>
  <si>
    <t>2b6261c0-fd4f-4935-9d1a-772b89484ced</t>
  </si>
  <si>
    <t>c8c6d480-cb60-497e-aa4b-283daf044eb1</t>
  </si>
  <si>
    <t>6832251d-c851-42d6-8719-21a3c74f1031</t>
  </si>
  <si>
    <t>d8c32465-3c12-4ec2-a215-a161891af3d3</t>
  </si>
  <si>
    <t>cf954029-3f90-4d78-b102-7c5829fe1d88</t>
  </si>
  <si>
    <t>4238a994-d988-4e0f-887d-4a92763ba246</t>
  </si>
  <si>
    <t>Tashir Kievyan</t>
  </si>
  <si>
    <t>Ruben</t>
  </si>
  <si>
    <t>7e638954-66d7-4a9a-a1eb-a82a2d1f5b81</t>
  </si>
  <si>
    <t>mersi shat</t>
  </si>
  <si>
    <t>afb71516-54c0-458a-a5fa-7217ddcfa50f</t>
  </si>
  <si>
    <t>101602ac-8c3c-442f-8a44-57600b755aac</t>
  </si>
  <si>
    <t>Turqaget</t>
  </si>
  <si>
    <t>Varuzhan</t>
  </si>
  <si>
    <t>eea01259-7d81-4963-9a31-44b2e2c93f60</t>
  </si>
  <si>
    <t>2d3a08b0-932d-48b7-80b0-a333b1a1a35b</t>
  </si>
  <si>
    <t>af8bde1e-7a68-40ee-b15c-8349864f67a4</t>
  </si>
  <si>
    <t>ea5a4f8e-b03c-418e-b81c-28649bf7131d</t>
  </si>
  <si>
    <t>0c5775ab-bbb4-46c6-b251-ea591c2e0617</t>
  </si>
  <si>
    <t>efb0dc0a-0d91-4377-80d1-d33da4860207</t>
  </si>
  <si>
    <t>2b6bfcd2-a35a-4858-b470-798d8c71de6b</t>
  </si>
  <si>
    <t>6a4b64e1-dac5-4d5a-80b6-ee642240f681</t>
  </si>
  <si>
    <t>e24f3d9e-9112-43fa-ab03-c4ab77049909</t>
  </si>
  <si>
    <t>fb16731c-abd6-4fe2-b704-3a8f66014b24</t>
  </si>
  <si>
    <t>4b3cd46b-f8da-46e6-985c-1e3228a38f4c</t>
  </si>
  <si>
    <t>6b639db8-a085-45b1-b694-9a75873ed2a7</t>
  </si>
  <si>
    <t>2191f2e6-7dca-41c2-aba6-8e70f34b0c68</t>
  </si>
  <si>
    <t>ff876560-1388-4b37-8ced-837754fd9d4c</t>
  </si>
  <si>
    <t>Arsen</t>
  </si>
  <si>
    <t>5d92e09c-d8e3-4c5c-9a02-b03f14255734</t>
  </si>
  <si>
    <t>80169153-d041-4d15-8031-d22f68b7cf5d</t>
  </si>
  <si>
    <t>8fca3a65-51da-4527-8ceb-9aff3272ce08</t>
  </si>
  <si>
    <t>Volodya</t>
  </si>
  <si>
    <t>c924da69-707e-417a-aa48-e0e346b93898</t>
  </si>
  <si>
    <t>4887fe28-7cc1-43db-9418-8d83862e52d8</t>
  </si>
  <si>
    <t>a5785694-5714-4f43-be69-667999e147ce</t>
  </si>
  <si>
    <t>a5d38c3a-4394-43c4-bef9-e5b0b473eec9</t>
  </si>
  <si>
    <t>488f66d4-ce9f-4a00-9be2-4d2e561abe29</t>
  </si>
  <si>
    <t>b85e7f18-7d7f-4c00-8651-0b68c39ffc40</t>
  </si>
  <si>
    <t>❤️</t>
  </si>
  <si>
    <t>cd45fc2d-7ac8-44d5-a121-318953ff955e</t>
  </si>
  <si>
    <t>ebb787b3-bdbd-4d15-9c86-5760acac2642</t>
  </si>
  <si>
    <t>07385da6-0bcc-4c42-adda-75fcc56ecab0</t>
  </si>
  <si>
    <t>b5f57874-d27d-4946-aec8-f554a01ff2f2</t>
  </si>
  <si>
    <t>ed2cec05-fed1-4bb6-a886-6b65d58253a8</t>
  </si>
  <si>
    <t>5b8d3e3a-9428-435e-a96b-8deba44204a9</t>
  </si>
  <si>
    <t>be87c7ff-cdfa-47c0-8854-197e49aefb34</t>
  </si>
  <si>
    <t>9b42edca-0352-4f0f-9a66-c201fb77facc</t>
  </si>
  <si>
    <t>ffaf1a3d-a36e-4917-898a-97710d6f8bd0</t>
  </si>
  <si>
    <t>Ուրախությամբ</t>
  </si>
  <si>
    <t>06c7dcba-ab67-4f70-9e03-7b984b211bf5</t>
  </si>
  <si>
    <t>Հրաշալի սպասարկում</t>
  </si>
  <si>
    <t>31df33bf-9612-4c14-bee6-a8d47b382c52</t>
  </si>
  <si>
    <t>59146777-1a78-4bac-a179-3adfbaed9b45</t>
  </si>
  <si>
    <t>a1994cff-578a-4dc0-8381-ac8e19e9f591</t>
  </si>
  <si>
    <t>7e6727cf-274b-435b-910d-7978949773c1</t>
  </si>
  <si>
    <t>hi</t>
  </si>
  <si>
    <t>169403d9-5837-4090-88af-a64a8d2ff128</t>
  </si>
  <si>
    <t>Rozi jan merci, Lian merci</t>
  </si>
  <si>
    <t>bb29b719-e0dc-4ec3-a7f0-07a1a8cd22cc</t>
  </si>
  <si>
    <t>b12e0355-e4c1-4ea6-9671-9d03bcbfb562</t>
  </si>
  <si>
    <t>997e9bc3-6ff3-411a-98d2-ed54d588a1a2</t>
  </si>
  <si>
    <t>57949d51-49fa-40e4-889c-e2907d167440</t>
  </si>
  <si>
    <t>d7022b5e-bb1d-4f8c-8700-44c5409dd42c</t>
  </si>
  <si>
    <t>c2225839-0b9f-4f65-93ba-d9d7a0e6f78a</t>
  </si>
  <si>
    <t>d132c0a8-c4c5-4dc4-8d65-4d96a55d7827</t>
  </si>
  <si>
    <t>c56ba95c-afa9-41cf-9a8d-773609f3b75c</t>
  </si>
  <si>
    <t>699b591e-4314-44f6-b79c-c3abeca014b4</t>
  </si>
  <si>
    <t>ab9bba4b-0551-4f55-a0a0-7d51398fd941</t>
  </si>
  <si>
    <t>ef4504b6-236b-4b6a-82a1-b37313b1f278</t>
  </si>
  <si>
    <t>aad5813b-0433-4154-a126-36e7fd6ac893</t>
  </si>
  <si>
    <t>0c3fe9e4-40c0-45ca-83a4-61b5d299b0e4</t>
  </si>
  <si>
    <t>f9a2f845-c10c-470a-90f2-b8ed82f7b0ef</t>
  </si>
  <si>
    <t>d308c791-a0d0-43fa-8c82-44f0f0e8597d</t>
  </si>
  <si>
    <t>88357c79-347c-42a3-8346-ce5a72c89b70</t>
  </si>
  <si>
    <t>Levon</t>
  </si>
  <si>
    <t>Narek Gevorgyan</t>
  </si>
  <si>
    <t>c246e3f4-31a0-40af-ba48-627e0ca9a623</t>
  </si>
  <si>
    <t>26eb6e95-b1fb-440d-a1b0-95d72a70684b</t>
  </si>
  <si>
    <t>✅</t>
  </si>
  <si>
    <t>8d4f4db0-b410-470a-a8ee-c9e5b74c8358</t>
  </si>
  <si>
    <t>84252737-7839-481a-810e-7546be68df40</t>
  </si>
  <si>
    <t>a024c766-2647-449a-aa62-162415faa84b</t>
  </si>
  <si>
    <t>Թեյավճար</t>
  </si>
  <si>
    <t>0ba4c631-718c-4d03-aec8-1be86be0f0d1</t>
  </si>
  <si>
    <t>Just test</t>
  </si>
  <si>
    <t>ab23b0d0-666a-4ad9-badb-d5264b471ef7</t>
  </si>
  <si>
    <t>e93b5597-bee2-4489-beae-69ed1ca91a16</t>
  </si>
  <si>
    <t>9c04bd97-fd82-4d73-b1d2-71aa578ecb23</t>
  </si>
  <si>
    <t>dbb86521-bdbd-466a-abef-0d46cf4daf66</t>
  </si>
  <si>
    <t>Վահան ջան շատ ապրես</t>
  </si>
  <si>
    <t>e4d0a065-75ac-439e-a3f0-b61d38e21553</t>
  </si>
  <si>
    <t>689ec576-e099-4729-9b33-0d825fcb24b1</t>
  </si>
  <si>
    <t>49c0a298-e4bb-4c4b-b5ac-3ea928ea9c21</t>
  </si>
  <si>
    <t>5bca234c-3c29-4070-9d4a-068496d7f04e</t>
  </si>
  <si>
    <t>a4e1727c-2b32-4774-8e2c-6c6821cdda6f</t>
  </si>
  <si>
    <t>0cedfafe-a1e6-4439-833b-5d008298e51a</t>
  </si>
  <si>
    <t>df76e5d2-d1a3-460d-8102-c1e6af6f09ca</t>
  </si>
  <si>
    <t>3e62844d-89a7-4113-910f-874b660b1091</t>
  </si>
  <si>
    <t>Bbb</t>
  </si>
  <si>
    <t>c53f2ee6-3ed8-4219-a8a5-a714bfeebb34</t>
  </si>
  <si>
    <t>68f0e340-92f0-4b25-b359-82a648e13e42</t>
  </si>
  <si>
    <t>d004a41b-55dc-4114-bab2-67a9b412d32b</t>
  </si>
  <si>
    <t>8f6a7226-ec51-4742-8cc0-a59921056968</t>
  </si>
  <si>
    <t>91dbb54b-02af-4bc9-94ca-6e7f08cac9a5</t>
  </si>
  <si>
    <t>95bc11b4-a0a6-444a-8b06-90623dbf4e11</t>
  </si>
  <si>
    <t>16735ac6-b12d-4cc6-a23d-789740c51e83</t>
  </si>
  <si>
    <t>Դու լավ Վահան ես 🚘</t>
  </si>
  <si>
    <t>e412b7c8-1513-4fcc-88ae-e2ddacbd6470</t>
  </si>
  <si>
    <t>Mersi</t>
  </si>
  <si>
    <t>915d4f20-1eb2-4ce7-92d2-60bcd62b1382</t>
  </si>
  <si>
    <t>af346394-2967-4d75-8911-c1b9155f2d4f</t>
  </si>
  <si>
    <t>ca231710-60c5-49de-96ea-892899348e56</t>
  </si>
  <si>
    <t>02c1b351-dbad-43a5-b94b-e726a8bb160b</t>
  </si>
  <si>
    <t>🥴🫰</t>
  </si>
  <si>
    <t>0d38a7b4-48c6-48b9-902d-be7805226854</t>
  </si>
  <si>
    <t>5d900229-5cf2-4a2d-ae2e-7b2dfc355bd0</t>
  </si>
  <si>
    <t>2047e1c9-5318-4cc5-9c6a-6a0adc758256</t>
  </si>
  <si>
    <t>1bf7d3a1-34de-4edf-a890-4b53f2944c31</t>
  </si>
  <si>
    <t>4efd8588-6724-48a0-8ae0-89e5727a29ec</t>
  </si>
  <si>
    <t>1d966e6d-3034-4fb6-aab8-8cce457cecfc</t>
  </si>
  <si>
    <t>90940607-72b5-4e4c-8b78-bb08435ea0f5</t>
  </si>
  <si>
    <t>2b0a5e84-196c-44d1-baf2-60fb4b91042c</t>
  </si>
  <si>
    <t>3aac7118-743f-470b-b102-496bbe8d44b8</t>
  </si>
  <si>
    <t>9dce2e0c-5584-4395-94a8-ddebd0bf225c</t>
  </si>
  <si>
    <t>9497fa97-5d31-44af-8d0e-cfc37b988baf</t>
  </si>
  <si>
    <t>859a6b82-25ed-46ce-8cf0-7cd5796465c6</t>
  </si>
  <si>
    <t>9300e34a-809d-4bde-90be-ea58ae814f51</t>
  </si>
  <si>
    <t>սիրով դիզայն թիմից😁</t>
  </si>
  <si>
    <t>91cec1ed-7011-4488-a167-250af2c0b89e</t>
  </si>
  <si>
    <t>670e7829-ef9b-4fd2-9829-a2b731071b4d</t>
  </si>
  <si>
    <t>0885fd2d-3054-4118-8963-1694bbc7d179</t>
  </si>
  <si>
    <t>4631c10d-678a-4c4e-8948-5dbab4c6e7aa</t>
  </si>
  <si>
    <t>Ameriabank test</t>
  </si>
  <si>
    <t>1ffdcda9-dc62-4e41-98a8-19f8797e2dee</t>
  </si>
  <si>
    <t>c7f32c85-c2b8-4b3d-a0d9-e5ba69f4c82e</t>
  </si>
  <si>
    <t>ade08b6f-2415-443f-bc9f-9361f61fee3a</t>
  </si>
  <si>
    <t>a2f8f973-3cf9-4724-917e-af54ff47dc23</t>
  </si>
  <si>
    <t>ad101205-882e-4a26-8600-ebeac8c2a73b</t>
  </si>
  <si>
    <t>76335f64-139a-41b4-9d46-08d9f35e1e7d</t>
  </si>
  <si>
    <t>f7eef0f9-d6db-4ada-922b-aabbc3b494e7</t>
  </si>
  <si>
    <t>b3c15a4f-a3c7-4ca2-b898-16628b12bf06</t>
  </si>
  <si>
    <t>98bf1476-0332-441a-b4a7-a83a95512fa3</t>
  </si>
  <si>
    <t>b59aafef-5c2e-4ba0-b6f6-e489b146aded</t>
  </si>
  <si>
    <t>f8511a25-336a-4b92-8cb2-793250d4bfa1</t>
  </si>
  <si>
    <t>8b91eab3-35c5-4c6f-8c6b-84dcc599d9d3</t>
  </si>
  <si>
    <t>f0bdea4c-6d77-4bb2-922d-49ca21ea2a0a</t>
  </si>
  <si>
    <t>611e2900-c45a-4eae-b9bc-6ec26ec0dbe0</t>
  </si>
  <si>
    <t>83cd8deb-4020-47a2-803a-64f49ba8a478</t>
  </si>
  <si>
    <t>b0244dbf-2872-419e-ba7d-e3a455326cd4</t>
  </si>
  <si>
    <t>b5c7bd4b-be9d-47a3-8950-b07da9ef8e59</t>
  </si>
  <si>
    <t>5ca69c6b-aa3d-4b19-a09d-467421e2dac9</t>
  </si>
  <si>
    <t>70362d6f-104b-4bca-bc01-b7c5ffa5da94</t>
  </si>
  <si>
    <t>874f66c7-7a25-497b-a643-0867af843563</t>
  </si>
  <si>
    <t>Էս ճժերի ացեյկն էլ որ բյեզշումնի լիներ վապշե վիշի կլներ😅🫰</t>
  </si>
  <si>
    <t>8d9e0476-9294-48e2-b3bd-3020c4d389ae</t>
  </si>
  <si>
    <t>b7871523-7774-4cd3-ac36-6f489a0fea63</t>
  </si>
  <si>
    <t>a1eb7320-8450-48d2-8615-d8bc3fca3e01</t>
  </si>
  <si>
    <t>87440b98-c179-4f55-9e7a-ce7c4aa80d4b</t>
  </si>
  <si>
    <t>Thank you for amazing service</t>
  </si>
  <si>
    <t>32a69f97-678a-4b5b-b6be-df2114619721</t>
  </si>
  <si>
    <t>Davit Harutyunyan</t>
  </si>
  <si>
    <t>817c795f-a278-466f-9e8f-5d85002c8d3a</t>
  </si>
  <si>
    <t>Շնորհակալություն լավ սպասարկման համար</t>
  </si>
  <si>
    <t>364d810b-c9b0-4ceb-94d5-8d4351b751e6</t>
  </si>
  <si>
    <t>adc29d59-535f-4dfd-b98c-f14624151429</t>
  </si>
  <si>
    <t>62d128e1-e724-4125-8d35-cc429222976b</t>
  </si>
  <si>
    <t>452673b9-9aa0-414c-9461-f98d9fc2c726</t>
  </si>
  <si>
    <t>76ec37c0-28ab-45ee-91b9-c132cc713ed1</t>
  </si>
  <si>
    <t>Ապրեք։ Գրկում եմ պինդ էս օրը սենց լավը սարքելու համար։ Շատ լավն եք։ Էլի կգամ 😍</t>
  </si>
  <si>
    <t>5339b8a4-7859-4317-be07-9ce252a4f60d</t>
  </si>
  <si>
    <t>55ab0c05-a71b-4d33-846c-cf9030fdb061</t>
  </si>
  <si>
    <t>34f57e21-1d8e-4b30-b88a-cf729de266a5</t>
  </si>
  <si>
    <t>Շնորհակալ եմ լավ միջավայրի ու համեղ ուտեստների համար</t>
  </si>
  <si>
    <t>9c818a4d-00ed-4970-ace7-ace0a270d4c5</t>
  </si>
  <si>
    <t>8b1c6845-c847-4bd8-82b8-8e550ca9192b</t>
  </si>
  <si>
    <t>d1081da4-4eeb-45a8-bc13-07893f67166b</t>
  </si>
  <si>
    <t>9cad25a8-8b19-4691-81e0-d1ca2f5ccb95</t>
  </si>
  <si>
    <t>89190b09-2027-4b61-9525-56eb19f2888f</t>
  </si>
  <si>
    <t>b1073420-c290-4a29-92dd-8c8e11f6d41c</t>
  </si>
  <si>
    <t>36f47bde-8a04-4344-a98c-8df4c1664cdf</t>
  </si>
  <si>
    <t>Спасибо, хорошеоо дня!</t>
  </si>
  <si>
    <t>Grigor Pepanyan</t>
  </si>
  <si>
    <t>208cd75d-b512-49af-85fa-e1e0e0cb5b90</t>
  </si>
  <si>
    <t>Շնորհակալություն արագ արձագանքի և աջակցության համար։</t>
  </si>
  <si>
    <t>8185678b-1f9f-4bdd-abee-0882ad7319b4</t>
  </si>
  <si>
    <t>6a6782dd-933b-4980-9ec3-94294f2382eb</t>
  </si>
  <si>
    <t>e2e993b0-9f67-4d12-ba20-024f7080a4b9</t>
  </si>
  <si>
    <t>f4be2861-4e81-470a-a2c0-535b51901636</t>
  </si>
  <si>
    <t>411fc38d-026f-4c56-8bd9-f34bd15f0015</t>
  </si>
  <si>
    <t>688f04eb-057e-4333-826e-89de3264df80</t>
  </si>
  <si>
    <t>476997b5-0706-4ae4-ad3a-2f7f4215d22c</t>
  </si>
  <si>
    <t>e344f414-fb7f-41d9-a79e-ef6833cc9a85</t>
  </si>
  <si>
    <t>Tashir Hyusisayin</t>
  </si>
  <si>
    <t>Anush Martirosyan</t>
  </si>
  <si>
    <t>4d051aca-921b-4e5b-b3a0-b920c4a2dfae</t>
  </si>
  <si>
    <t>0f43ee80-e597-4ca5-9771-f2448f8b99e7</t>
  </si>
  <si>
    <t>4ed25191-0228-42ef-95bc-ef59e90eb3b2</t>
  </si>
  <si>
    <t>85d27ac3-ba30-4b56-b4ed-3c9533666015</t>
  </si>
  <si>
    <t>850afc9b-c380-41f1-9953-aab0cbcc4332</t>
  </si>
  <si>
    <t>d24fd2ab-5396-45e2-b93e-2db913d6838b</t>
  </si>
  <si>
    <t>0030ca73-b60d-4944-a73c-9165ccb8fe26</t>
  </si>
  <si>
    <t>bc6cb501-6e28-4510-85c7-6b44ef636243</t>
  </si>
  <si>
    <t>70b0ef79-1c26-41cf-be19-767e78dcabcf</t>
  </si>
  <si>
    <t>bc14b861-f04c-4ed3-a371-f5ea0b1b4868</t>
  </si>
  <si>
    <t>72264f77-47cc-4818-bb2e-c6abb2242716</t>
  </si>
  <si>
    <t>311a2ea3-5050-4172-a0a9-36f0fecca2c2</t>
  </si>
  <si>
    <t>d1ca40d9-9bd4-4bce-80ff-79f882bc2b4e</t>
  </si>
  <si>
    <t>a824b6ce-062b-4ab2-a25f-2046bac835f4</t>
  </si>
  <si>
    <t>0da8c1d4-2aeb-4d53-a7f2-abf27e415631</t>
  </si>
  <si>
    <t>8347411a-2cbe-4bd4-8391-9fbe241c97b6</t>
  </si>
  <si>
    <t>0c778070-c94d-48f7-8466-5f25b913c806</t>
  </si>
  <si>
    <t>Excellent!!!</t>
  </si>
  <si>
    <t>8545c985-e99b-4bd7-9c8c-1a541e792b8d</t>
  </si>
  <si>
    <t>78926193-c2b1-42f8-98fd-1bca2e032cce</t>
  </si>
  <si>
    <t>182c3bfa-c32e-4663-b286-3bb8fe7d73a8</t>
  </si>
  <si>
    <t>769ecb23-7e2b-46c6-b294-c35b1afe7227</t>
  </si>
  <si>
    <t>14b51222-1793-4191-a582-49546684e4de</t>
  </si>
  <si>
    <t>86d675cc-6b3d-4997-bf0c-4a1d2d2bb9ee</t>
  </si>
  <si>
    <t>009883da-ef4e-4bf4-9549-c07e57b6bc6d</t>
  </si>
  <si>
    <t>09171841-222b-41e1-ac5b-e0a3d3dde7e9</t>
  </si>
  <si>
    <t>9627a79b-3278-42fe-9cb8-2f7d7ecb8bfd</t>
  </si>
  <si>
    <t>51756d9d-6a32-4250-85ad-a4bbac5ddc14</t>
  </si>
  <si>
    <t>4429da4c-1fa9-41da-ab8a-68828ecd1046</t>
  </si>
  <si>
    <t>adba0cc5-5d93-41af-aab0-d159e190e91b</t>
  </si>
  <si>
    <t>36c54358-b967-4acd-b17e-7f905d125ce2</t>
  </si>
  <si>
    <t>17b21aff-7290-4b42-b7db-3d2a603a55a3</t>
  </si>
  <si>
    <t>976447e4-ff2e-4c5d-9c21-506667ac236f</t>
  </si>
  <si>
    <t>4a0e1a27-d203-477d-a6bc-ee70eeb90882</t>
  </si>
  <si>
    <t>06111425-db8d-41d8-b619-6cbbf84d1d52</t>
  </si>
  <si>
    <t>fb51c065-ca81-4d6b-a298-e3a5e4e6cef4</t>
  </si>
  <si>
    <t>6f808867-9f2f-4486-9af4-2b6c12366de9</t>
  </si>
  <si>
    <t>0a509c2f-e177-401a-8a7e-413a92fd9075</t>
  </si>
  <si>
    <t>ee3a7a15-ac2b-4629-aecd-d6bd725cd202</t>
  </si>
  <si>
    <t>7aa6cd47-a5bd-4112-a806-f3ba7a348a17</t>
  </si>
  <si>
    <t>3381f9b6-4bb2-4331-9919-3865468bc22d</t>
  </si>
  <si>
    <t>445a09e4-de40-4530-837c-fc4c9fb26889</t>
  </si>
  <si>
    <t>3f24bebb-9616-4c75-9141-cb7f26624ca5</t>
  </si>
  <si>
    <t>5d3f387d-f101-4c09-99df-085430369d52</t>
  </si>
  <si>
    <t>a965e38e-5ca4-4393-b80e-871ba7627c12</t>
  </si>
  <si>
    <t>5381d6b3-7cc2-4124-9517-b03d8045517b</t>
  </si>
  <si>
    <t>2a6303ee-bf8c-49f3-a42b-58f18d766ede</t>
  </si>
  <si>
    <t>Jenya Ordyan</t>
  </si>
  <si>
    <t>b5f0891c-1343-4a08-bffa-6e55d0085f01</t>
  </si>
  <si>
    <t>d855af4a-89e1-4816-bece-7cbb9baa2736</t>
  </si>
  <si>
    <t>Շնորհակալություն 🤗</t>
  </si>
  <si>
    <t>Company</t>
  </si>
  <si>
    <t>Partner</t>
  </si>
  <si>
    <t>Amount</t>
  </si>
  <si>
    <t>6864b4f2-84ac-4832-b5a1-9ae6adbb68e7</t>
  </si>
  <si>
    <t>36b25228-f8b4-4212-8037-916a8581b5bd</t>
  </si>
  <si>
    <t>279fe6a2-9f47-4b6d-aded-a69bf7ed8140</t>
  </si>
  <si>
    <t>ee5d5412-b247-4f99-b468-4030275925ba</t>
  </si>
  <si>
    <t>581335f4-e966-4d3f-bf12-1be624bedbb5</t>
  </si>
  <si>
    <t>96e0467b-d8fb-48a2-b79e-7d8657d0aea2</t>
  </si>
  <si>
    <t>1476246f-37e9-47fd-a7ad-9f81d17d7f12</t>
  </si>
  <si>
    <t>✊✊</t>
  </si>
  <si>
    <t>3ad9f488-1f6d-4975-bb7e-0aba64ceb5b9</t>
  </si>
  <si>
    <t>f485ee26-eebc-4690-a2fb-27e6280fdad5</t>
  </si>
  <si>
    <t>1e433412-4ff6-4ecb-a203-83d6aeda83ad</t>
  </si>
  <si>
    <t>993fe627-9524-483c-99f7-e0ec6693eb49</t>
  </si>
  <si>
    <t>e130bed9-6ec7-4395-8bbf-c413eef47287</t>
  </si>
  <si>
    <t>3dd28a44-a230-4438-abd9-11d95fc4957a</t>
  </si>
  <si>
    <t>7326c09a-7cf1-421f-a4a5-c3113df8f55c</t>
  </si>
  <si>
    <t>79049fd4-aa1b-460d-9fa7-19bffb2c5a5d</t>
  </si>
  <si>
    <t>0600e13a-8dfb-416d-a3f9-ae461800f7c9</t>
  </si>
  <si>
    <t>Andranik Margaryan</t>
  </si>
  <si>
    <t>1472f33b-09c2-47ab-b221-1fbbd03f2cf3</t>
  </si>
  <si>
    <t>b5e820fd-b716-4bed-8b6c-2f155607f107</t>
  </si>
  <si>
    <t>95d948fb-018b-4609-98a9-948bc42eb1ea</t>
  </si>
  <si>
    <t>6732b5b1-0867-4343-aa5d-3649aa5d31c5</t>
  </si>
  <si>
    <t>Tashir Andraniki</t>
  </si>
  <si>
    <t>Radik</t>
  </si>
  <si>
    <t>a1ee11bb-dceb-40f1-a7f0-9e22bf8461b9</t>
  </si>
  <si>
    <t>03381867-6e79-48eb-bd1e-6b2064b92d39</t>
  </si>
  <si>
    <t>65c25fff-439c-41da-83b0-7d36ecb5f4cf</t>
  </si>
  <si>
    <t>62a7a118-da23-4eee-9700-8e677fae8aea</t>
  </si>
  <si>
    <t>b39fa147-2275-4dd4-a9bd-512e3f3cc832</t>
  </si>
  <si>
    <t>efc4f100-53be-40bf-9738-6195df55c344</t>
  </si>
  <si>
    <t>722f1388-aa9d-4114-98b3-79c67e4a17ee</t>
  </si>
  <si>
    <t>fce1dbdd-61ce-4486-9839-df18e0b0d143</t>
  </si>
  <si>
    <t>ef08b026-eb0b-4397-8c8f-1561c87549d2</t>
  </si>
  <si>
    <t>e0600de1-a38c-402f-b603-c78c72cb245c</t>
  </si>
  <si>
    <t>b130afbf-6056-41ea-98c6-1f29d223cb27</t>
  </si>
  <si>
    <t>5eb1b636-6dc8-4cc0-a2a5-f7f845207569</t>
  </si>
  <si>
    <t>b0a5533f-dec5-4bbb-af08-d86ea05c41e7</t>
  </si>
  <si>
    <t>5e82c9c8-9b37-4263-993b-6a9f1e32e335</t>
  </si>
  <si>
    <t>2317309e-f231-459a-9bb5-3b0eef58c47b</t>
  </si>
  <si>
    <t>b56ad61e-b56d-40a3-aed3-4a035e6dad77</t>
  </si>
  <si>
    <t>Hamex er</t>
  </si>
  <si>
    <t>722d5988-c679-44a0-b59d-019e0f507d66</t>
  </si>
  <si>
    <t>5132388e-a758-4cf1-b5ef-808643692714</t>
  </si>
  <si>
    <t>9a09eb46-fed8-4444-b655-b1fc30d23d3c</t>
  </si>
  <si>
    <t>b00f84d4-ad5d-44a8-aa5c-80e6b50d8fd5</t>
  </si>
  <si>
    <t>65b60107-7468-4505-80f0-bc7f87864099</t>
  </si>
  <si>
    <t>b0e28f2d-8254-4203-8ca5-e0654dc25a32</t>
  </si>
  <si>
    <t>468dbd98-fef8-47af-91df-3239cf066810</t>
  </si>
  <si>
    <t>5accf5ee-b9a1-448c-ba77-f2cbaa0d6ed8</t>
  </si>
  <si>
    <t>6c864aba-0a55-40dd-9746-5e58a3c091f9</t>
  </si>
  <si>
    <t>d71c4a91-bf59-4c88-a4cc-c845204eabad</t>
  </si>
  <si>
    <t>9bd75479-3c39-4f7a-bfba-0ab6ac244c5c</t>
  </si>
  <si>
    <t>335b53cb-e9f8-44b6-bf56-8cf6fb916cd4</t>
  </si>
  <si>
    <t>05b1e980-1da5-4a52-bb8b-51582cba6f1d</t>
  </si>
  <si>
    <t>ce531052-50df-4498-af07-5137208848fe</t>
  </si>
  <si>
    <t>10084c31-7c41-47ff-b3a7-bfe6d9cbc979</t>
  </si>
  <si>
    <t>48960ce9-4313-4410-b9f7-3780998c0c61</t>
  </si>
  <si>
    <t>c1016076-17aa-4864-ad54-89250a1523eb</t>
  </si>
  <si>
    <t>c55067bf-3c7b-4033-a43d-f9ba0ea6614c</t>
  </si>
  <si>
    <t>b59e3ded-caa1-4c11-beb0-67152fddf6e3</t>
  </si>
  <si>
    <t>e56b4546-717b-491a-9c00-dfdf600efae9</t>
  </si>
  <si>
    <t>12bfb052-cea2-4f49-9c2e-4fca77ddb37b</t>
  </si>
  <si>
    <t>12c4edf2-35ef-41d7-af64-064766da746c</t>
  </si>
  <si>
    <t>39f917a4-7b28-4661-b3e1-d4a34955a0e2</t>
  </si>
  <si>
    <t>f9951276-2273-4bed-b5be-766c30d51f3f</t>
  </si>
  <si>
    <t>7cab11e0-bd2d-4b3a-bd30-65afc6ce5cf6</t>
  </si>
  <si>
    <t>0224a359-309b-41d2-9d75-0174072e7dd8</t>
  </si>
  <si>
    <t>ff2c6b2b-15ff-4594-ba34-fc8164356247</t>
  </si>
  <si>
    <t>c12adccb-77b4-4720-9ea7-77e9de2d755f</t>
  </si>
  <si>
    <t>0bc6e07f-a081-44d0-a54a-1b310355e8ed</t>
  </si>
  <si>
    <t>0eeb2e1f-695f-461c-9bb1-5e6210640625</t>
  </si>
  <si>
    <t>7ad333d8-a3e0-4f1d-9206-85d6d4893de7</t>
  </si>
  <si>
    <t>759b5c07-a2d2-49ff-a586-314b8d73ab67</t>
  </si>
  <si>
    <t>8a17c3f9-d1fb-4e58-867d-8d8b848da4c8</t>
  </si>
  <si>
    <t>dfe56346-4d45-413e-97c2-5f4442f8c131</t>
  </si>
  <si>
    <t>5cf36cab-71d3-4d6e-b2e3-588f983355c9</t>
  </si>
  <si>
    <t>a9d854c4-2f05-469e-8f25-75eed4d1d414</t>
  </si>
  <si>
    <t>Thanks Grigor</t>
  </si>
  <si>
    <t>7724d8b1-d204-42e2-893b-4b8ce1e50a85</t>
  </si>
  <si>
    <t>b7441c66-f33a-47d1-a2de-2c5c9a339b0c</t>
  </si>
  <si>
    <t>f768148e-07de-48d6-af3e-0749123dd66a</t>
  </si>
  <si>
    <t>1a028952-484b-48d2-ada4-df1deca7e048</t>
  </si>
  <si>
    <t>9fa8deff-88b3-42e6-8728-90e20ae8b48b</t>
  </si>
  <si>
    <t>908ba767-5005-41a8-837b-f77a18beecf7</t>
  </si>
  <si>
    <t>Ուղղակի հիանալի սպասարկում էր 🥰 շատ շնորահակալություն</t>
  </si>
  <si>
    <t>5e889595-3f34-45e1-a654-c7bbc71599ed</t>
  </si>
  <si>
    <t>Շնորհակալ եմ ջերմ սպասարկման համար։</t>
  </si>
  <si>
    <t>32c9702e-1ff1-4eca-8967-207749a3d65c</t>
  </si>
  <si>
    <t>Շատ հաճելի էր Ձեր սրճարանում ժամանակ անցկացնել 🤗</t>
  </si>
  <si>
    <t>c23b01a8-01c3-4646-9ed9-c7b5b00980c7</t>
  </si>
  <si>
    <t>Հիանալ մթնոլորտ էր ու հիանալի սպասրկում։ Ապրեք շատ</t>
  </si>
  <si>
    <t>17f33f33-7223-4db3-86c3-1fe7bf7103d0</t>
  </si>
  <si>
    <t>Հաստ</t>
  </si>
  <si>
    <t>eabc2f52-8fb9-46a5-9a88-acf610a9e703</t>
  </si>
  <si>
    <t>Մերսի շատ Լինա ջան</t>
  </si>
  <si>
    <t>5187d53d-49cf-4bd0-b6a3-4b9d461a1245</t>
  </si>
  <si>
    <t>Благодарю, было очень приятно 💫</t>
  </si>
  <si>
    <t>a09523a4-d957-43e1-8ad0-cce2029e31d6</t>
  </si>
  <si>
    <t>1bbd4abb-d77d-4c19-987b-9530147201db</t>
  </si>
  <si>
    <t>e63e4cd5-4075-4d7b-8374-9c902f92dfd3</t>
  </si>
  <si>
    <t>6535b15a-e331-49b8-b28a-0195eead8a85</t>
  </si>
  <si>
    <t>f6243c69-0410-48f6-be4a-1e63c31ba8d1</t>
  </si>
  <si>
    <t>33018d4e-c67c-454f-8c09-acfb8b14680d</t>
  </si>
  <si>
    <t>815d9d0c-16a7-4219-8be6-64b6876b8245</t>
  </si>
  <si>
    <t>47b52945-313f-4a71-be42-6ab34c3ed3e9</t>
  </si>
  <si>
    <t>eeaba7a3-4203-4363-a336-bd3fc4a316ed</t>
  </si>
  <si>
    <t>a2c7b624-5105-47e1-9227-f26286d26e8a</t>
  </si>
  <si>
    <t>3d2ee592-b4df-4eae-b6cd-d20691f256a5</t>
  </si>
  <si>
    <t>bf5c0f4e-44ec-4723-a212-4c94e2a0dd50</t>
  </si>
  <si>
    <t>95475f4b-9a6a-4611-b3b8-83ddf02c56d6</t>
  </si>
  <si>
    <t>1d965470-b487-4de7-ab3e-8205c50a020b</t>
  </si>
  <si>
    <t>4fc17349-81df-4307-bf40-ea2a29ae8f76</t>
  </si>
  <si>
    <t>12fc953d-3062-4464-ada1-78dd08376c01</t>
  </si>
  <si>
    <t>9f57aded-4e94-4fba-b873-09204fd2ac7c</t>
  </si>
  <si>
    <t>0e7dd7e8-1e79-4df1-9ca0-0dadcafb7077</t>
  </si>
  <si>
    <t>5e9cbfd9-2dde-417c-8314-cb7a103f9009</t>
  </si>
  <si>
    <t>Apreq lav spasarkman hamar</t>
  </si>
  <si>
    <t>9b64a2b4-82de-49c3-8f88-89d171abb50b</t>
  </si>
  <si>
    <t>70035867-3fb0-4cd6-9445-b7d7de1cbdd0</t>
  </si>
  <si>
    <t>1dd30ec4-3f30-433a-ad95-d79e89f4df64</t>
  </si>
  <si>
    <t>fca5766d-7962-467a-868b-ef54ccf9f143</t>
  </si>
  <si>
    <t>ae656a4f-ed4a-43f0-a7ee-44d9aa475632</t>
  </si>
  <si>
    <t>cd32a368-5039-4b8e-b034-b0784e018a50</t>
  </si>
  <si>
    <t>5f387b24-fb33-44fb-8dff-e64d3d506a9e</t>
  </si>
  <si>
    <t>73770593-acd5-4c90-9157-899ae1bb7cc1</t>
  </si>
  <si>
    <t>838210f7-16b3-44a1-8f81-1c0e8aca9cad</t>
  </si>
  <si>
    <t>5b2d2e52-43fa-40dd-8201-ffd4297d903b</t>
  </si>
  <si>
    <t>a561e8f6-5d55-488b-aa30-316ad63433d5</t>
  </si>
  <si>
    <t>872a5211-f99a-4b11-a623-998528420f09</t>
  </si>
  <si>
    <t>3c63c55d-2a0f-4169-aaba-cfb80c11abce</t>
  </si>
  <si>
    <t>30c0e3d2-eeb5-4770-a50a-5fad076dbcf5</t>
  </si>
  <si>
    <t>72620a65-dc32-47fd-a45b-e332d1dd9742</t>
  </si>
  <si>
    <t>ff259fa5-e646-4911-a7f7-d30875b92680</t>
  </si>
  <si>
    <t>69c71107-16e0-4164-af42-64537c30dec2</t>
  </si>
  <si>
    <t>a29052f6-bc2c-487d-81fd-3f2429ec91e3</t>
  </si>
  <si>
    <t>718016e7-7af5-4ace-97c6-d9d1ae0e61c4</t>
  </si>
  <si>
    <t>a245f008-6fa8-48b6-b9eb-611413a743b5</t>
  </si>
  <si>
    <t>0765460e-3737-4527-84a9-16ffa8c9f197</t>
  </si>
  <si>
    <t>e6a170f4-557b-4c82-a8de-dda02c3e30d0</t>
  </si>
  <si>
    <t>7be65dbc-21dd-4870-8aaf-16bb66849c2c</t>
  </si>
  <si>
    <t>created_at</t>
  </si>
  <si>
    <t>payer</t>
  </si>
  <si>
    <t>amount</t>
  </si>
  <si>
    <t>paymentStateId</t>
  </si>
  <si>
    <t>error_desc</t>
  </si>
  <si>
    <t>remote_order_id</t>
  </si>
  <si>
    <t>Teammate</t>
  </si>
  <si>
    <t>Repeate?</t>
  </si>
  <si>
    <t>Promo</t>
  </si>
  <si>
    <t>Call note</t>
  </si>
  <si>
    <t>օկ</t>
  </si>
  <si>
    <t>առանց համար</t>
  </si>
  <si>
    <t/>
  </si>
  <si>
    <t>35043081-0492-4f13-9dce-69fdf141a57e</t>
  </si>
  <si>
    <t>1b1ea145-c9a2-4e2a-9e01-67f894d56ddd</t>
  </si>
  <si>
    <t>ce14d048-d9f8-41a1-b392-e0def55ed5da</t>
  </si>
  <si>
    <t>No binding found</t>
  </si>
  <si>
    <t>Հարմար չէր</t>
  </si>
  <si>
    <t>Decline. Decline. Not enough money - Նախնական ավտորիզացումը մերժված է:</t>
  </si>
  <si>
    <t>հեռ․ի խնդիր</t>
  </si>
  <si>
    <t>հարմար չէր</t>
  </si>
  <si>
    <t>Խաչատուր</t>
  </si>
  <si>
    <t>Հարմար չէր 12։43</t>
  </si>
  <si>
    <t>41902b93-10f5-4d9f-b238-07b7dd7cdd48</t>
  </si>
  <si>
    <t>համար չկա</t>
  </si>
  <si>
    <t>շատ գոհ էր</t>
  </si>
  <si>
    <t>ամեն առավոտ թողում է լումենում</t>
  </si>
  <si>
    <t>bd5762fe-abda-4165-9bc4-2ba192f4be9e</t>
  </si>
  <si>
    <t>Decline. Unable to process - Նախնական ավտորիզացումը մերժված է:</t>
  </si>
  <si>
    <t>Declined. Honor with id - Նախնական ավտորիզացումը մերժված է:</t>
  </si>
  <si>
    <t>Decline. No card record на Decline. Wrong PAN - Նախնական ավտորիզացումը մերժված է:</t>
  </si>
  <si>
    <t>8dd0e796-e6ac-4f57-b63d-b5270ce0d7d6</t>
  </si>
  <si>
    <t>9df7fd59-7224-4cd6-a952-190ee5f8757e</t>
  </si>
  <si>
    <t>280ba12d-9350-4bb7-a28d-646d6223cdf7</t>
  </si>
  <si>
    <t>da94fcae-2a13-489c-8d8d-24265f1f251c</t>
  </si>
  <si>
    <t>bcc7dcf4-0645-49fc-bdcb-46041a0b113e</t>
  </si>
  <si>
    <t>2b0a3058-0d2e-4418-addc-40a7922bd5f1</t>
  </si>
  <si>
    <t>c3f82a59-5d6a-4b38-99fa-cff81b921f68</t>
  </si>
  <si>
    <t>cacafc55-bb52-40a0-82c3-9ba59beecda3</t>
  </si>
  <si>
    <t>3e751ab3-ca9c-435a-946a-d8ceabe008ac</t>
  </si>
  <si>
    <t>61d7c4c0-f565-4ea6-b644-e4ccd3c53d68</t>
  </si>
  <si>
    <t>0f989be5-015c-4742-9aa3-62d904827d53</t>
  </si>
  <si>
    <t>35c7d3f7-2491-4204-88cb-ca2e2e335b63</t>
  </si>
  <si>
    <t>d8b244ec-c10c-48c4-a0ae-8a1f885b3963</t>
  </si>
  <si>
    <t>30b92788-9283-421f-811b-9a8b017bd567</t>
  </si>
  <si>
    <t>9d39aea6-136b-404d-a07f-8c9c3b3e846e</t>
  </si>
  <si>
    <t>7439450e-f1ac-4fa0-99f3-e6a2032fbe4d</t>
  </si>
  <si>
    <t>4c8aee8c-1b0a-4db1-8187-78271cd752c2</t>
  </si>
  <si>
    <t>cf79331b-57a1-4b65-8492-79a6870d4a8f</t>
  </si>
  <si>
    <t>7f4df35b-c316-47bd-bf2f-1d788b753025</t>
  </si>
  <si>
    <t>f51c4dda-e554-448f-ba4e-4a9bfac39a28</t>
  </si>
  <si>
    <t>a9695d63-a1d9-4269-a56d-dd3dff399ddf</t>
  </si>
  <si>
    <t>e1f41256-cb8c-4f3d-ab05-4c9a053e63ca</t>
  </si>
  <si>
    <t>f3245a3a-52ac-48f7-9196-f9e5b834a073</t>
  </si>
  <si>
    <t>ec9ecf5b-5895-442d-a864-e0a6471c9ea7</t>
  </si>
  <si>
    <t>894b256b-405e-418f-9166-b067b1a635f7</t>
  </si>
  <si>
    <t>56ac1efc-8e29-49ed-9dc3-2bb998f5ff05</t>
  </si>
  <si>
    <t>fac2ed79-7688-400b-9e08-9529bab43453</t>
  </si>
  <si>
    <t>3e4b7be4-7f5f-4517-81a2-8c2d9f7f62b8</t>
  </si>
  <si>
    <t>f25dfb65-1086-4401-95f3-9372aac95ff2</t>
  </si>
  <si>
    <t>cedadaa0-ba94-4be0-9603-938858f745be</t>
  </si>
  <si>
    <t>f9a81fbc-2bf5-4615-a392-a59eae587885</t>
  </si>
  <si>
    <t>Decline. Host not avail. - Նախնական ավտորիզացումը մերժված է:</t>
  </si>
  <si>
    <t>6f84fb36-cf66-4a43-a844-16918c536e42</t>
  </si>
  <si>
    <t>494d23e6-4b01-423b-8128-987420354eea</t>
  </si>
  <si>
    <t>processing.error.4 - Նախնական ավտորիզացումը մերժված է:</t>
  </si>
  <si>
    <t>1327aeda-bade-4bff-aa92-d3bd2d13a21f</t>
  </si>
  <si>
    <t>ac229a68-ace3-4ecb-826a-ffc9824030f6</t>
  </si>
  <si>
    <t>b03ac10b-9227-43d4-a1eb-4c195553bb5a</t>
  </si>
  <si>
    <t>78f8485f-f299-4a7a-8b8f-8bb2f3f1a3d3</t>
  </si>
  <si>
    <t>b1f45ccd-90da-4618-95be-bc05972f1dea</t>
  </si>
  <si>
    <t>01e21aa6-6f8d-4281-a421-d98cb290d197</t>
  </si>
  <si>
    <t>32079267-3993-4322-ad41-8d3038cca09b</t>
  </si>
  <si>
    <t>03738833-e401-43ff-8aac-abdc15148ca8</t>
  </si>
  <si>
    <t>38a1a086-6f9c-44f1-9935-e112ee27531c</t>
  </si>
  <si>
    <t>2fdf7668-6297-4b4a-9ced-623f0a3ba0ce</t>
  </si>
  <si>
    <t>a860ec51-f20b-4259-b00f-a0ef9fb8974e</t>
  </si>
  <si>
    <t>f89ed848-1db5-42ed-b243-71e4e9a4410d</t>
  </si>
  <si>
    <t>78922efe-7d66-4eba-bd5e-529b9ff94e7b</t>
  </si>
  <si>
    <t>a2b7dd09-9c8a-4304-9632-2fa8b2608241</t>
  </si>
  <si>
    <t>d3988906-93e2-436f-82f3-5a6c66ee89e4</t>
  </si>
  <si>
    <t>7e7e5885-42c0-4853-8415-21679fbc9616</t>
  </si>
  <si>
    <t>2c5dff5d-e5c2-4683-8165-419d49b76a58</t>
  </si>
  <si>
    <t>27005c72-bff0-4d8c-b676-2fefb54b05db</t>
  </si>
  <si>
    <t>6ebdf956-7ba6-41ab-9025-afb825ec57f5</t>
  </si>
  <si>
    <t>0c787406-221e-42f2-b917-0f5d826e216e</t>
  </si>
  <si>
    <t>6ff09622-08fe-4d1c-ae32-09ce4578555c</t>
  </si>
  <si>
    <t>929165a0-3011-4503-a59e-268071868f0b</t>
  </si>
  <si>
    <t>17ca1bbe-325b-433b-be24-6d3c2a0aeed1</t>
  </si>
  <si>
    <t>4ed16b73-dc36-4a1f-99e8-0cb5ae3ac1c2</t>
  </si>
  <si>
    <t>c5205dd3-b4a4-45fa-a3d3-5ac65ab382b3</t>
  </si>
  <si>
    <t>7bab7b51-0f85-4f6c-b2c3-f415c458d516</t>
  </si>
  <si>
    <t>52d8e84e-067d-47a4-825e-29fd4f54f0a5</t>
  </si>
  <si>
    <t>9018e6b0-40e7-4c6a-99d8-0ea033caa483</t>
  </si>
  <si>
    <t>b41c0bd8-8680-44de-a137-9bcc5cd69ae9</t>
  </si>
  <si>
    <t>Decline. Re-enter trans. - Նախնական ավտորիզացումը մերժված է:</t>
  </si>
  <si>
    <t>c78b0d25-ce38-40cf-90fb-f7ae1042ec62</t>
  </si>
  <si>
    <t>d8bef47c-5bc8-4453-940c-8847b6ada4ef</t>
  </si>
  <si>
    <t>ee3907db-33d5-46f3-97e1-3f5d9ca124b1</t>
  </si>
  <si>
    <t>60a57b9d-2189-4f2d-8e57-f7543e7b97c2</t>
  </si>
  <si>
    <t>24eca322-151d-4bd9-89f7-b0b62c08677c</t>
  </si>
  <si>
    <t>df5411b7-d4eb-4544-8e47-620e816e84c8</t>
  </si>
  <si>
    <t>c402cb7e-7989-41c6-b5f9-3f862b59dcb9</t>
  </si>
  <si>
    <t>497ad766-26b2-489c-8e4a-ea37e9af288b</t>
  </si>
  <si>
    <t>90195a92-da38-497c-b71c-4b55b61708b1</t>
  </si>
  <si>
    <t>8a44f5b1-cb46-4655-8800-5a9ca82ab7da</t>
  </si>
  <si>
    <t>a0a19896-027f-4f44-91f2-18b2410b19d7</t>
  </si>
  <si>
    <t>743d893c-9062-481f-8d89-bc723279f964</t>
  </si>
  <si>
    <t>72f1a3fe-4866-4b3c-a063-ba9672a717ef</t>
  </si>
  <si>
    <t>256a7169-acd8-4213-94f5-56a195157418</t>
  </si>
  <si>
    <t>ad7cadff-5c27-4515-a6f0-bf3df35c5c51</t>
  </si>
  <si>
    <t>ac86841d-a478-438d-bed6-eb1e8fc40e9b</t>
  </si>
  <si>
    <t>6e630dba-5cb0-46c5-8e39-ab230f36d7ba</t>
  </si>
  <si>
    <t>5d93ce06-953a-4a3e-81f2-f0892ce845f0</t>
  </si>
  <si>
    <t>5b0d3092-3470-4e9f-85ec-8d08847c2a08</t>
  </si>
  <si>
    <t>76dd958d-cb77-412b-b7d7-d43511d6a519</t>
  </si>
  <si>
    <t>55f5e21b-bfea-4cec-bb92-b720a950d135</t>
  </si>
  <si>
    <t>169cf75a-e3bd-424b-a615-333af923b68b</t>
  </si>
  <si>
    <t>c9efe2c6-aaa9-4ffa-9962-f3db7f631596</t>
  </si>
  <si>
    <t>c07dff7e-2870-421e-b97b-3515d3f89449</t>
  </si>
  <si>
    <t>190ec5fb-79fa-41eb-89ed-2d2f62ecf771</t>
  </si>
  <si>
    <t>deb820ea-1c75-4d7e-b872-1deb34a6578e</t>
  </si>
  <si>
    <t>34f90a25-a57b-469c-9954-2a5c7e902761</t>
  </si>
  <si>
    <t>85496be0-37c8-436d-bf15-8922275c4e80</t>
  </si>
  <si>
    <t>0a1daab1-6e92-48f4-9dd9-2bbf8222e892</t>
  </si>
  <si>
    <t>4a953d2e-b5c2-493f-8e5b-1460a4484ab3</t>
  </si>
  <si>
    <t>19553efa-0145-4b05-b65d-1725ede05746</t>
  </si>
  <si>
    <t>7ff2c1f3-4414-45f2-a93d-984d4b84c8d3</t>
  </si>
  <si>
    <t>288f178f-c028-429b-9250-bf893cdd1c7b</t>
  </si>
  <si>
    <t>db80c9a2-9df6-44fe-81ae-aa7eebfdd5e7</t>
  </si>
  <si>
    <t>a8bb42a8-5ea6-4851-8de6-a128180a032a</t>
  </si>
  <si>
    <t>5f7d7333-1aa7-457b-9921-e15ae89b968d</t>
  </si>
  <si>
    <t>cafaaf95-8c8b-46a9-8b49-244d946320d3</t>
  </si>
  <si>
    <t>6d319eba-ec00-4660-a1ce-a0b0e1f7b103</t>
  </si>
  <si>
    <t>bc24c243-2447-48d6-bd0c-a78965f70cbb</t>
  </si>
  <si>
    <t>037a4bb8-14d7-43c9-b97c-a92086ccb7f1</t>
  </si>
  <si>
    <t>e6dc229d-d210-42d4-b383-c32fc9895655</t>
  </si>
  <si>
    <t>11ace878-5221-41e0-95fe-294b9e42a55d</t>
  </si>
  <si>
    <t>b1b75018-c553-4cbe-8787-2201771e4781</t>
  </si>
  <si>
    <t>8511d035-e3a1-47af-b7b6-9afd5d5314a1</t>
  </si>
  <si>
    <t>021b294c-fa14-4f2d-bcc9-f6f189872baf</t>
  </si>
  <si>
    <t>875d52e1-cc3f-44c8-8fed-3033e3c33f9a</t>
  </si>
  <si>
    <t>7c966f3a-ac0d-49b8-b95f-53ce79738934</t>
  </si>
  <si>
    <t>2f041682-101b-472a-8a89-008794337987</t>
  </si>
  <si>
    <t>a6c7d434-0ffa-42d5-90d6-817826a93d36</t>
  </si>
  <si>
    <t>58e0f5f3-3f1e-44c4-95a9-b068818cbf12</t>
  </si>
  <si>
    <t>88d00663-46dd-4663-8934-08d6e8f9965c</t>
  </si>
  <si>
    <t>2fa83931-9163-4046-b7a7-7eb930c398a6</t>
  </si>
  <si>
    <t>8af4a2d2-72ff-49a1-ae37-a888a105c606</t>
  </si>
  <si>
    <t>57e9bda6-4593-403c-83e6-537fdbe4be0b</t>
  </si>
  <si>
    <t>431acd9e-aef5-4b59-966a-e66c3b8f72b9</t>
  </si>
  <si>
    <t>1e4560da-aeda-4c55-bd0c-53a58374e60f</t>
  </si>
  <si>
    <t>ca019de8-d4b5-4129-a967-6d0b6d7cfb31</t>
  </si>
  <si>
    <t>5b9106bc-6799-46b3-961a-b512c3afbabe</t>
  </si>
  <si>
    <t>584fed33-bbed-4c1a-b575-6257e9d0cd8f</t>
  </si>
  <si>
    <t>c0e7da22-d7d8-458d-80b7-056db3879c19</t>
  </si>
  <si>
    <t>4d12bd34-c7dc-44c9-8cca-864f241eed61</t>
  </si>
  <si>
    <t>7303c22f-ba7c-48df-89be-194f3cf788bf</t>
  </si>
  <si>
    <t>fa757623-91ac-404c-9de7-aea9ada671bf</t>
  </si>
  <si>
    <t>1d6031b3-1d88-4270-a95b-1ada92d57d27</t>
  </si>
  <si>
    <t>40216894-9b4f-47b3-9aab-cfed5b6891be</t>
  </si>
  <si>
    <t>7e39f2f7-33f2-44d6-b566-a9e89c87aba4</t>
  </si>
  <si>
    <t>eaff14d1-d8b5-41b5-a781-d87e7de2cc71</t>
  </si>
  <si>
    <t>99ef24c4-74c9-4ecc-931b-d52cdc9a4837</t>
  </si>
  <si>
    <t>d8af8572-561a-487f-8c17-41fde182a7ef</t>
  </si>
  <si>
    <t>eb4d8373-08d3-442c-b909-76094e757f01</t>
  </si>
  <si>
    <t>c90c1572-3922-4210-b987-5c33aa8cbeee</t>
  </si>
  <si>
    <t>24679dd2-6f56-4d40-bbd7-db1b90c20ced</t>
  </si>
  <si>
    <t>2ce418f5-cc6e-4c7e-9035-3ffcb015e434</t>
  </si>
  <si>
    <t>1c1e23bc-0f79-47ff-aad5-5e6bcec5e36a</t>
  </si>
  <si>
    <t>018d373c-6a1d-4e98-bd37-d3d0a854029e</t>
  </si>
  <si>
    <t>5ac00c04-5461-4c37-8454-a11f7f357c1e</t>
  </si>
  <si>
    <t>e15b7075-7677-41a9-84bf-613cea61639d</t>
  </si>
  <si>
    <t>76b53d38-c74c-4e5b-91cf-a3e469d47ba8</t>
  </si>
  <si>
    <t>c6552a05-c383-48dc-b2f5-f0138e8e7ac3</t>
  </si>
  <si>
    <t>b33028f0-e5c9-4dfe-9e2c-80658726dd6b</t>
  </si>
  <si>
    <t>06485578-3c67-4040-bc21-360b8490dea1</t>
  </si>
  <si>
    <t>62e5520c-aecd-4ffc-bce5-61048ff3aa47</t>
  </si>
  <si>
    <t>7c693906-2822-4e66-8c38-44aa8507991b</t>
  </si>
  <si>
    <t>5027a4d0-9a52-499c-b3b7-19ca7a1d80c0</t>
  </si>
  <si>
    <t>0fa9b0d5-3e3e-45a3-9dfd-7246ff835f6e</t>
  </si>
  <si>
    <t>144fda2b-1380-48da-bc58-3a62e7d9f6a9</t>
  </si>
  <si>
    <t>5b7f6694-cde5-4b02-887a-55306dd07edb</t>
  </si>
  <si>
    <t>44ccf9e4-f9eb-430d-ae5d-bed533756249</t>
  </si>
  <si>
    <t>f1ee29c0-5600-453d-be01-d304e84a672d</t>
  </si>
  <si>
    <t>99c4f557-4fa5-4c1c-a170-be55e23892ac</t>
  </si>
  <si>
    <t>20f18d38-7efe-4fdd-b967-2a7c874029df</t>
  </si>
  <si>
    <t>043ebc75-442d-4ef9-992d-67ff7e92c751</t>
  </si>
  <si>
    <t>404a2857-2aa1-4554-8b7a-698885c5caf3</t>
  </si>
  <si>
    <t>990d6fab-1703-48f4-b7ea-055881adc731</t>
  </si>
  <si>
    <t>3bc81097-1048-42d6-9f10-edc3ab21ac31</t>
  </si>
  <si>
    <t>a8cc99e9-cb30-4c4b-9cfd-792bb1f1cf88</t>
  </si>
  <si>
    <t>c0a9ad12-4402-4928-bef1-ab2cc4fbaf43</t>
  </si>
  <si>
    <t>dbed1a7f-feea-41f1-9a43-a1e433149c07</t>
  </si>
  <si>
    <t>380aed39-1c9c-4e81-b048-570f60044e48</t>
  </si>
  <si>
    <t>2f755330-aab4-4532-bf96-1c0a905575af</t>
  </si>
  <si>
    <t>2fbbde63-a61f-45f2-9274-79067ef4a25b</t>
  </si>
  <si>
    <t>a8681439-041a-4696-abf2-e818ea50a113</t>
  </si>
  <si>
    <t>c271ebb2-465a-4aa5-ae19-b29763d46254</t>
  </si>
  <si>
    <t>6d6ad6db-f8b6-4646-917d-2b47b733e3e5</t>
  </si>
  <si>
    <t>75d67ac4-9adf-4e10-b03c-72b54a689aa8</t>
  </si>
  <si>
    <t>95783e01-c2b7-43f7-b4f3-dc05d45a5e80</t>
  </si>
  <si>
    <t>3c8ee8d9-269b-43d7-a5ce-da727bf9d558</t>
  </si>
  <si>
    <t>cf9a37c9-e4a9-42cd-a318-6fe6bcc75b96</t>
  </si>
  <si>
    <t>a73cc0e7-1d5d-41f7-a3bb-a6e82794c6d6</t>
  </si>
  <si>
    <t>e5a229dd-463f-47dc-b64b-b0de2b528a64</t>
  </si>
  <si>
    <t>5b5ca4ac-bee7-4e5e-a2c0-c3533f27bdb3</t>
  </si>
  <si>
    <t>99228cb3-806d-49ca-8d1b-fff0ac322fde</t>
  </si>
  <si>
    <t>cb5fc8a1-f93f-465c-85cd-fe6e610b1881</t>
  </si>
  <si>
    <t>6022efa8-4b9b-4094-82ba-6544c1d11e11</t>
  </si>
  <si>
    <t>bb2de04d-c842-4d78-a3c5-07cc2a349567</t>
  </si>
  <si>
    <t>6175f753-22ca-4efa-a91c-4f0e75b765f7</t>
  </si>
  <si>
    <t>44927c7e-2970-48d8-91e6-84f5b9703da1</t>
  </si>
  <si>
    <t>a56f458f-de01-4c87-a6fd-296f333e91c6</t>
  </si>
  <si>
    <t>d36a90a8-d534-4104-9e82-af0211204742</t>
  </si>
  <si>
    <t>2ef1b5b9-2321-4919-9ae6-33a799018b70</t>
  </si>
  <si>
    <t>032f573e-5d52-47a6-a708-bb500c984f93</t>
  </si>
  <si>
    <t>b8726f2f-3fbb-4c47-9f18-cb6eeb00545e</t>
  </si>
  <si>
    <t>5356afe0-c7a5-4229-96d4-b3afaa58cfa2</t>
  </si>
  <si>
    <t>205b0689-8856-4974-b625-a0552f3dfc88</t>
  </si>
  <si>
    <t>cfde33ea-f14f-4e8c-af38-1d10c48253ca</t>
  </si>
  <si>
    <t>4430c0d4-6b96-4b53-8dfa-6b0ff521339e</t>
  </si>
  <si>
    <t>d76cdce9-edc6-420e-959a-5ad49476e876</t>
  </si>
  <si>
    <t>8ed7a91a-e7d5-454e-9253-f029b7faa5f3</t>
  </si>
  <si>
    <t>b8d69435-c004-4c92-a355-39018a6bbd39</t>
  </si>
  <si>
    <t>0f19ebc0-0ba0-4627-96dd-abddc238e625</t>
  </si>
  <si>
    <t>2f913672-0cca-4ac3-bc46-df37ad792be0</t>
  </si>
  <si>
    <t>fab037f4-8893-4beb-9bdf-e9b2ccf78237</t>
  </si>
  <si>
    <t>8846422f-03a3-4fc7-84b7-3194a3ef984c</t>
  </si>
  <si>
    <t>ea08f713-686e-412f-87ff-e916c45586da</t>
  </si>
  <si>
    <t>4d7aec2a-fbc4-43d0-b596-ad6df2a2c2ad</t>
  </si>
  <si>
    <t>3a471cb6-994a-4a81-be22-45d4509e8e66</t>
  </si>
  <si>
    <t>41641e29-cd6d-4c08-b8d5-452c8cd4bd2f</t>
  </si>
  <si>
    <t>06c0d92e-34ea-4dd3-b24e-a4fe6bf0f6e1</t>
  </si>
  <si>
    <t>29ef54cf-7fcf-4251-8fea-765318905393</t>
  </si>
  <si>
    <t>1b930af4-967f-4034-9484-9cd2584f6f85</t>
  </si>
  <si>
    <t>abe278f4-8834-4522-be0e-239dcbc0d1c1</t>
  </si>
  <si>
    <t>14d7f7c7-3dd5-4e0a-b0e5-048920186902</t>
  </si>
  <si>
    <t>c6d941e1-c720-490d-87d3-621202627e99</t>
  </si>
  <si>
    <t>9953e20a-df74-41d6-8bfb-f9f2890fa64c</t>
  </si>
  <si>
    <t>426a174c-35a4-4c0e-b198-47fa13831705</t>
  </si>
  <si>
    <t>3661a6d7-fb7d-440e-9609-1526dc4e08e4</t>
  </si>
  <si>
    <t>0963c825-e668-4bc4-9856-656dbf30ad98</t>
  </si>
  <si>
    <t>6d32c31b-0070-43ac-b43b-f76bc434c2a8</t>
  </si>
  <si>
    <t>Decline. Not allowed - Նախնական ավտորիզացումը մերժված է:</t>
  </si>
  <si>
    <t>db087e9e-d970-421f-b93f-c6c04551e2f9</t>
  </si>
  <si>
    <t>cb70cb19-f43b-4653-bfab-fd468032d52a</t>
  </si>
  <si>
    <t>afd86857-0085-43ba-a885-0bb0551b2999</t>
  </si>
  <si>
    <t>82b0e8b4-f8db-465c-beb9-11ad63d0d8e7</t>
  </si>
  <si>
    <t>ee9f7925-3eba-4c74-9a1e-eeebabd87a57</t>
  </si>
  <si>
    <t>a0c194d8-9564-412d-a227-cb2bf7d4dd81</t>
  </si>
  <si>
    <t>09c1c745-e897-4890-b294-0e713b00c01e</t>
  </si>
  <si>
    <t>b9eece7c-1f75-4270-87f1-e0b1a8ee2b13</t>
  </si>
  <si>
    <t>6f4fafba-37ed-48ae-8019-58a0512e4ec5</t>
  </si>
  <si>
    <t>737dcd66-e987-48c7-a18e-8a49c2b199b8</t>
  </si>
  <si>
    <t>65980b4c-54a0-46e4-aba5-80353654c2c1</t>
  </si>
  <si>
    <t>8b97a8a1-6d79-4151-8c54-6c81e6f75be9</t>
  </si>
  <si>
    <t>d6e3e90b-01a5-4546-b318-326184c2b7b7</t>
  </si>
  <si>
    <t>478b7bc5-b732-4d98-b20b-0e019bc56acd</t>
  </si>
  <si>
    <t>308b6f1d-638a-4eb9-af0b-d5ec75d43a55</t>
  </si>
  <si>
    <t>cd904073-3775-4fd7-932c-d71110bd34d6</t>
  </si>
  <si>
    <t>d16f3eef-d662-46fd-8edd-1bdd8a3c5a5d</t>
  </si>
  <si>
    <t>622fc9ce-8505-4f32-8056-16e74321f03e</t>
  </si>
  <si>
    <t>One or more errors occurred.</t>
  </si>
  <si>
    <t>ebf7e237-acd4-4dd4-978a-313b25f89626</t>
  </si>
  <si>
    <t>607293fd-e672-408d-87c1-0cfbdd730b7e</t>
  </si>
  <si>
    <t>7c621cfb-5352-4ef7-9283-89fa53132de6</t>
  </si>
  <si>
    <t>19b706d2-4863-4abd-8e4e-747986f62440</t>
  </si>
  <si>
    <t>b3740935-78ca-4823-a3eb-77279dcb8e66</t>
  </si>
  <si>
    <t>8327a870-8cb3-4285-a815-76a3d50815e7</t>
  </si>
  <si>
    <t>2e81cc8a-021a-4121-9f07-3a0e72500811</t>
  </si>
  <si>
    <t>f243ebe3-bb65-456d-9757-c1b85a75b5c0</t>
  </si>
  <si>
    <t>7732b9e4-62fc-43e1-88fb-2d554f1ab28f</t>
  </si>
  <si>
    <t>3033b1ef-7e3b-45cd-898e-ef387a04bc63</t>
  </si>
  <si>
    <t>b9eabb23-f435-435b-9904-10b321960478</t>
  </si>
  <si>
    <t>9d8c3ceb-8abd-485d-a31b-ef22e89bce69</t>
  </si>
  <si>
    <t>40264f7e-f22b-4a77-b0be-f638521228c0</t>
  </si>
  <si>
    <t>0ced3db9-bea0-48a8-ad7f-de3162fe550e</t>
  </si>
  <si>
    <t>63e664d6-e2f9-4b2e-8a0b-5d713acee268</t>
  </si>
  <si>
    <t>e0f579d8-7ad9-41ce-b432-2a27d3d52f38</t>
  </si>
  <si>
    <t>9986716f-1c95-4b6c-89b3-72d8c2143036</t>
  </si>
  <si>
    <t>2e769924-1edf-4c76-88c8-4ebaa0b4aefa</t>
  </si>
  <si>
    <t>f807db8e-c14d-4dc6-91eb-ed03439e6978</t>
  </si>
  <si>
    <t>a8f2874e-761a-4fa5-af38-87370db2b5e0</t>
  </si>
  <si>
    <t>da32816c-4ef1-4a01-837b-14b3427f07c2</t>
  </si>
  <si>
    <t>b128a7db-63e2-41eb-97cd-d24c26bf8450</t>
  </si>
  <si>
    <t>cee2aa16-b34e-463e-ac25-311b4bdf9c4a</t>
  </si>
  <si>
    <t>162a9bea-0ae7-4b7f-88ed-9f0e402c2fbe</t>
  </si>
  <si>
    <t>c6b126bf-29d8-41c6-a2dc-81462ab081e5</t>
  </si>
  <si>
    <t>5f1213c4-bece-40ad-981a-e429855629be</t>
  </si>
  <si>
    <t>588b1183-8a6f-45a5-a5b4-cc0b3c11c255</t>
  </si>
  <si>
    <t>System Error</t>
  </si>
  <si>
    <t>85752508-9924-4538-96de-d14e7f0cc5a7</t>
  </si>
  <si>
    <t>618bdf50-e2ea-4a58-8253-f476169771a2</t>
  </si>
  <si>
    <t>235b5f33-a682-473c-a32b-610235f2cebd</t>
  </si>
  <si>
    <t>266583a0-2f07-4132-8364-9fb4320f6160</t>
  </si>
  <si>
    <t>f290ccee-2906-477b-b610-cb9b44a5739c</t>
  </si>
  <si>
    <t>76fda9ab-e273-4e65-8452-af1b2f97423c</t>
  </si>
  <si>
    <t>76b5e802-fa72-42c7-b2cf-60ce3bce1e2c</t>
  </si>
  <si>
    <t>7ec8966c-ab39-4f90-8a5e-3b3a8cb1c3f4</t>
  </si>
  <si>
    <t>5f5daca2-fd68-496c-a7d0-d60ab7bccc1e</t>
  </si>
  <si>
    <t>9ff8b4ee-3d68-4baf-9f65-c8b1be7680e2</t>
  </si>
  <si>
    <t>8bb40462-c0a6-4665-9379-c75a4b8efd55</t>
  </si>
  <si>
    <t>1bd95f46-a689-445e-bfe6-f9385e927a33</t>
  </si>
  <si>
    <t>7ea2ca67-d859-4c7c-b345-53e67ee61757</t>
  </si>
  <si>
    <t>85c613b8-31b4-4154-81ff-c93a08fce390</t>
  </si>
  <si>
    <t>38b4b8f3-a5de-460b-afc1-3963bb77b133</t>
  </si>
  <si>
    <t>fa690a78-1e8d-4741-8742-cf3e16b105bd</t>
  </si>
  <si>
    <t>ca92d455-dcc9-4d0b-ba42-c69ee9dc8c38</t>
  </si>
  <si>
    <t>d3967805-1aaf-4bdf-947f-19396bb1456b</t>
  </si>
  <si>
    <t>38869637-5dc6-43f5-b37a-b84eec5f5d1c</t>
  </si>
  <si>
    <t>3d10954c-7021-4d41-b6e3-b7d28d8c6250</t>
  </si>
  <si>
    <t>c2d9aa6d-e580-44b6-b390-4f7c708cff67</t>
  </si>
  <si>
    <t>9d4a5ff3-fe98-497e-8cad-50663ceac811</t>
  </si>
  <si>
    <t>490c3561-ecf6-45ec-8746-03d217e17e7a</t>
  </si>
  <si>
    <t>6f825350-2664-4385-9c4d-c27506743c86</t>
  </si>
  <si>
    <t>d1f55ea2-9732-45ac-8ed1-9f49d13a81c5</t>
  </si>
  <si>
    <t>b0a6c1d7-c202-440e-a0fd-644a8a5d4a48</t>
  </si>
  <si>
    <t>c2d4cb66-94e6-4f05-b0cf-59123305ac64</t>
  </si>
  <si>
    <t>dda6433e-8652-4d1f-8cda-178c1a9c2b14</t>
  </si>
  <si>
    <t>b4aa0e55-d0d0-4b10-9c4a-918f9a22ee74</t>
  </si>
  <si>
    <t>3ab563e3-8f61-485e-9bc7-53b85062e8be</t>
  </si>
  <si>
    <t>76dba8c1-7553-4995-b3ae-e9e5aa108fb7</t>
  </si>
  <si>
    <t>b666c104-7756-446e-8658-479b8a1d4898</t>
  </si>
  <si>
    <t>a15b4e7f-2796-41e7-8733-801232ee6ddd</t>
  </si>
  <si>
    <t>07a4fc14-49e0-4710-94a5-27147f467390</t>
  </si>
  <si>
    <t>84d15817-535b-473f-8f9e-2c2e44ee6d11</t>
  </si>
  <si>
    <t>18324ae1-9a97-4577-9d46-52425bcb56c8</t>
  </si>
  <si>
    <t>9cacdc97-db16-469a-8180-0216d24c894a</t>
  </si>
  <si>
    <t>ead102d7-559c-45c6-9d6d-ca866a365e5e</t>
  </si>
  <si>
    <t>0bbff44e-ddfe-4d7b-b0ec-30cf5c4e188f</t>
  </si>
  <si>
    <t>Decline. Card is lost - Նախնական ավտորիզացումը մերժված է:</t>
  </si>
  <si>
    <t>66e78533-ab78-4729-b024-dc9a142b5323</t>
  </si>
  <si>
    <t>3dccb375-83db-4626-b9b8-571d7c8aa663</t>
  </si>
  <si>
    <t>307968e7-5d80-4f96-9e0d-65ccc0d59de9</t>
  </si>
  <si>
    <t>2a871199-d3b5-402d-93dd-71c1a541788b</t>
  </si>
  <si>
    <t>9f4ff80b-70e7-4282-a3ce-3afa50dec874</t>
  </si>
  <si>
    <t>b2541b0e-6c63-4b14-97f8-257e613caef5</t>
  </si>
  <si>
    <t>1252db40-d1ad-4e90-9afe-9b4839172c22</t>
  </si>
  <si>
    <t>13a2ee09-cd79-4c3c-b5e9-2173a9031f14</t>
  </si>
  <si>
    <t>498f263e-ce69-4f4f-8d39-e00e92ff91db</t>
  </si>
  <si>
    <t>85c52c6a-6e59-4da9-aa0f-41e83f76d342</t>
  </si>
  <si>
    <t>8d37e891-0d5b-4527-b3c5-19c65ebceb40</t>
  </si>
  <si>
    <t>d3b281e9-f76d-4895-8a5c-2e28637ee548</t>
  </si>
  <si>
    <t>ab3e4184-f554-4d36-af9e-bf5940f173b4</t>
  </si>
  <si>
    <t>44f78663-a9ac-4e36-996a-2c6ac2b09906</t>
  </si>
  <si>
    <t>d4c9e6bb-0cfc-4ad9-ae7a-63c712ad4392</t>
  </si>
  <si>
    <t>a23ba965-ab67-4f62-911e-b72762a49806</t>
  </si>
  <si>
    <t>62d8ebec-5a35-4afc-ae64-fc5c57a32924</t>
  </si>
  <si>
    <t>cd3f910b-3ebb-4455-aa6a-0ba414dc1131</t>
  </si>
  <si>
    <t>333d2418-67bd-4312-a950-bb6c401983e9</t>
  </si>
  <si>
    <t>d0255fe3-94e8-4551-a69b-6cff046a6bca</t>
  </si>
  <si>
    <t>7f0b9d90-5d1f-453b-8481-4ccc5855e167</t>
  </si>
  <si>
    <t>ba471a45-043f-4032-b667-b037e5809f9f</t>
  </si>
  <si>
    <t>c201c68c-9c0c-495d-9786-1a4ae5942f53</t>
  </si>
  <si>
    <t>c3f74383-8b9e-4f15-8b4e-d95048f862b1</t>
  </si>
  <si>
    <t>e2907751-b468-4280-9902-860d927b4e87</t>
  </si>
  <si>
    <t>1fecc36a-83c4-46b5-87fe-1529b28ea986</t>
  </si>
  <si>
    <t>f304a5e7-8148-4b46-9b87-ff952af1dfe2</t>
  </si>
  <si>
    <t>00702529-f2e4-46b0-8026-167046661890</t>
  </si>
  <si>
    <t>f9548ef7-4660-499c-917f-0b460891406e</t>
  </si>
  <si>
    <t>19942213-9f6f-4544-943f-355f1800ad3d</t>
  </si>
  <si>
    <t>f2dfd895-eadd-4ef7-ad05-144d3de961e7</t>
  </si>
  <si>
    <t>86cced0a-b347-4d81-8ce6-695df497aebb</t>
  </si>
  <si>
    <t>3b9dd135-7b83-4268-95d6-006a497c2c46</t>
  </si>
  <si>
    <t>83d22b8b-33d7-4d6e-aae5-789ef1c08416</t>
  </si>
  <si>
    <t>4d2c4fb3-a37e-4313-aebd-fee328576b7b</t>
  </si>
  <si>
    <t>8198debd-85a7-4d2a-a6e4-09e9f1b453f5</t>
  </si>
  <si>
    <t>af7bf197-9852-4c5b-bd2a-b9d931c265b2</t>
  </si>
  <si>
    <t>afc15855-2f30-4ed4-a75d-262e101de0d8</t>
  </si>
  <si>
    <t>9c14c562-a676-43ec-8df6-714d1a0c9665</t>
  </si>
  <si>
    <t>8a05d0b6-675d-4985-b9be-1fff7a9e8c4a</t>
  </si>
  <si>
    <t>e0131662-312c-472a-87cc-729b1ca37ef6</t>
  </si>
  <si>
    <t>7ed008c7-c54c-4975-9f24-75d5e1798657</t>
  </si>
  <si>
    <t>f7239957-f543-4c84-a890-37164e6f6945</t>
  </si>
  <si>
    <t>a431a2e3-8590-48aa-87fe-14430471f3f8</t>
  </si>
  <si>
    <t>8d57bbe5-cbe4-4c45-ba93-0ffec871d203</t>
  </si>
  <si>
    <t>d30086bf-4af7-4345-82d8-701ecdb96406</t>
  </si>
  <si>
    <t>267124d6-4d95-4e78-b6e5-bc05bf023c4a</t>
  </si>
  <si>
    <t>80e252ff-abae-48a4-8e86-25797fd0e3f5</t>
  </si>
  <si>
    <t>6ba89305-8460-4dcd-b172-e2c272188133</t>
  </si>
  <si>
    <t>9dade828-044e-4c5c-821a-879a9fc8debf</t>
  </si>
  <si>
    <t>69af762c-03d6-4d97-ae87-a9f6397edd44</t>
  </si>
  <si>
    <t>5b1879f1-f8b0-42ef-a08e-55063e74e968</t>
  </si>
  <si>
    <t>4da26cba-b791-447f-ab73-baefcc5b95ad</t>
  </si>
  <si>
    <t>2fa5d4ad-41e1-4362-891d-24baf2075da3</t>
  </si>
  <si>
    <t>5e5147ae-ad6a-4d57-a1c5-e4195a32dc19</t>
  </si>
  <si>
    <t>8593b690-d9d6-4daa-bf81-2832a8297ab4</t>
  </si>
  <si>
    <t>18664a09-40e2-4f32-98b6-70577f9761fd</t>
  </si>
  <si>
    <t>21795a22-d6a1-4f9f-8658-99a91cf6c446</t>
  </si>
  <si>
    <t>c389472f-c2dd-4277-b115-f0a13163a71c</t>
  </si>
  <si>
    <t>1ef10701-479c-42c7-86a4-25eb2e27d57d</t>
  </si>
  <si>
    <t>3e7d64af-1c13-4d74-9701-807f25a99a59</t>
  </si>
  <si>
    <t>8b46bfa8-aeb4-4546-91b4-dbe89614c11e</t>
  </si>
  <si>
    <t>61b00aca-db82-4a71-b26b-179b51a79425</t>
  </si>
  <si>
    <t>ec0baa10-5493-42ab-a2ad-09cdee2bf441</t>
  </si>
  <si>
    <t>77e7b873-d731-48d6-b769-03591f3031ea</t>
  </si>
  <si>
    <t>062627b8-95a7-493a-aef8-9f4bce8ad691</t>
  </si>
  <si>
    <t>258554a4-530f-46a5-96d1-08039e6701b4</t>
  </si>
  <si>
    <t>129cbdec-8538-4524-9ecb-40b75843448a</t>
  </si>
  <si>
    <t>146ae14e-6d92-42d8-b498-078616624da5</t>
  </si>
  <si>
    <t>efd67b2c-77b8-4329-818c-1002dee669b1</t>
  </si>
  <si>
    <t>8cb8a3ba-2f3c-42e3-ac28-53b946dc61c5</t>
  </si>
  <si>
    <t>4aff18fa-6a2b-4338-95d9-6fdc40d25006</t>
  </si>
  <si>
    <t>64cd7e77-0846-4b46-a5b1-3a15032305d2</t>
  </si>
  <si>
    <t>0660a86a-656b-4263-a751-bf481d42a2f2</t>
  </si>
  <si>
    <t>ada726dd-9a8d-49b4-b303-4525c867767d</t>
  </si>
  <si>
    <t>8163f39b-667b-4f06-9187-f4189236f69c</t>
  </si>
  <si>
    <t>86531da5-ed8f-454b-95ca-f4e423547b00</t>
  </si>
  <si>
    <t>76571dc4-3a9a-4270-aa42-aff4a62ed600</t>
  </si>
  <si>
    <t>2bdcffaa-f26c-4997-aef3-90d88c99aee6</t>
  </si>
  <si>
    <t>705008ee-2e62-43e1-a21a-18d710d48099</t>
  </si>
  <si>
    <t>a38351cb-6944-4158-a52e-933856a9f08d</t>
  </si>
  <si>
    <t>5e535731-3283-4971-af60-bf87ac52cc35</t>
  </si>
  <si>
    <t>b9560929-4618-4736-a59e-1d0b44f0e060</t>
  </si>
  <si>
    <t>8b4f5873-a324-4cf4-bbe3-9b983d58ad40</t>
  </si>
  <si>
    <t>7b3255d2-85f9-44dd-b755-3882331ee5c2</t>
  </si>
  <si>
    <t>97b5d55b-2ddd-4acf-b9cb-4b7e7ebdb6ee</t>
  </si>
  <si>
    <t>beab82f6-bd21-40c7-a7d0-d2f14b30c07d</t>
  </si>
  <si>
    <t>239f78c6-4449-479b-9ac6-b6fa05cb758a</t>
  </si>
  <si>
    <t>9dededfa-07c7-461f-898d-f1a342432feb</t>
  </si>
  <si>
    <t>8b633a22-331c-4bbe-9d79-e9d5e0416693</t>
  </si>
  <si>
    <t>3796bab2-a5e0-43e9-a517-6f320d763d8b</t>
  </si>
  <si>
    <t>3a4688fe-a0b4-46a7-a589-c8884186dd72</t>
  </si>
  <si>
    <t>4d591cc2-70fc-4fa6-b4f8-d0dda3ff0985</t>
  </si>
  <si>
    <t>1b2d3239-98fc-43a4-b173-6111fdcd5d67</t>
  </si>
  <si>
    <t>ccf13cd9-6b52-47c7-8da0-1def87d0fce0</t>
  </si>
  <si>
    <t>32d66f13-f998-4721-a8e5-e7ccccc2e9b4</t>
  </si>
  <si>
    <t>9d7be39d-967a-43f0-bc28-03b702f523b8</t>
  </si>
  <si>
    <t>1007aa2e-e989-4c29-9954-736c37004a3b</t>
  </si>
  <si>
    <t>fe392fc4-d5e1-4105-abef-e9fc908173af</t>
  </si>
  <si>
    <t>687bb931-dab6-4f2f-aa1a-74c19d6c8f74</t>
  </si>
  <si>
    <t>e530da4c-1301-48f8-aa65-79ee7ff5c29c</t>
  </si>
  <si>
    <t>92400737-fd98-4c4e-9735-ee66ab3ca0b2</t>
  </si>
  <si>
    <t>bbb0d4b7-fb91-4c7b-8fa1-910025e19eef</t>
  </si>
  <si>
    <t>9cc37ec9-d671-4360-babb-ca3938e33a81</t>
  </si>
  <si>
    <t>97647a02-3190-4f7a-81cc-ecd77eb59fc0</t>
  </si>
  <si>
    <t>e69895b8-4eb2-4932-98e3-b6598391102c</t>
  </si>
  <si>
    <t>d130234e-30a9-4476-b347-ff7ec64763fe</t>
  </si>
  <si>
    <t>9afff1e3-fa7b-4491-931e-df216da29d88</t>
  </si>
  <si>
    <t>0c2ea94e-af31-4863-bc1a-04b036656ff2</t>
  </si>
  <si>
    <t>7d7dcbac-2168-4c24-afb5-d4fea3975b3d</t>
  </si>
  <si>
    <t>51674309-3366-41c4-9f51-464e31f73a31</t>
  </si>
  <si>
    <t>81ef1a19-b454-4227-8946-e9c716daf6e4</t>
  </si>
  <si>
    <t>56faa3a8-4fed-4495-a922-0e3ee9391fb2</t>
  </si>
  <si>
    <t>2f6f899a-c96b-4f79-bddf-5a835e9da067</t>
  </si>
  <si>
    <t>cb25390e-cba6-4f5a-9407-6dd88e0bd0a4</t>
  </si>
  <si>
    <t>d1094c44-1a02-46ed-a7d5-8102179c57eb</t>
  </si>
  <si>
    <t>ccd1f9ed-8f3f-4d39-918a-16a25546e604</t>
  </si>
  <si>
    <t>c9aae054-7529-4f11-aed0-39d1c026e72c</t>
  </si>
  <si>
    <t>cbb5eb64-8c7b-458c-b8a2-3a93542d5ac9</t>
  </si>
  <si>
    <t>9de1742f-55b4-42a9-a873-3108a2b2b086</t>
  </si>
  <si>
    <t>959a57da-f4d6-42ff-9ff7-4615910682c4</t>
  </si>
  <si>
    <t>93ab5aa3-e8fb-4c77-887c-c368440c486f</t>
  </si>
  <si>
    <t>e9a4b463-cbcd-49a5-9f27-79e5dc4e83ce</t>
  </si>
  <si>
    <t>9c7e0b4c-82cc-424a-a191-06c9da8d040f</t>
  </si>
  <si>
    <t>0ac14656-14cf-48b5-8b1f-364aa9d65a54</t>
  </si>
  <si>
    <t>00782c95-29fe-4a86-81dd-441c934cc7ed</t>
  </si>
  <si>
    <t>c1dd2a1f-97f0-4c63-be67-9e9abde35d65</t>
  </si>
  <si>
    <t>abe64fae-86f2-408d-aac5-e9a2253ab89a</t>
  </si>
  <si>
    <t>fd806f83-60e5-43c3-9107-4866b79a6fbc</t>
  </si>
  <si>
    <t>0201877c-832d-46e2-ad02-176be22be22b</t>
  </si>
  <si>
    <t>f62ef844-5b97-42a0-bd75-1ebc9f0a8b8f</t>
  </si>
  <si>
    <t>ed0dbd6b-dc7c-4fb1-b9f1-8e05f00d0f36</t>
  </si>
  <si>
    <t>b0064b90-d5b8-4f14-9561-f22919acfadb</t>
  </si>
  <si>
    <t>ab9b83af-5b2a-4aa5-8de4-056e8fe6ca1b</t>
  </si>
  <si>
    <t>0408e21f-d60e-4661-b74a-02e4831e28ce</t>
  </si>
  <si>
    <t>0bf2d0db-2756-48dc-a9fc-db21fc17011a</t>
  </si>
  <si>
    <t>596276d0-9dc3-40c6-bf23-c8daf5fe56d9</t>
  </si>
  <si>
    <t>c5d3d212-8215-4789-bc7a-0c280986dcdd</t>
  </si>
  <si>
    <t>9618438c-4ba0-4011-9595-947cf2d56846</t>
  </si>
  <si>
    <t>4daa3ca5-52dd-49a9-813b-d8bc45782de5</t>
  </si>
  <si>
    <t>0778d81f-54d0-4efe-8809-b81247cec805</t>
  </si>
  <si>
    <t>c502baea-22a1-42ef-9f27-809a4bc50728</t>
  </si>
  <si>
    <t>656a09f8-0ad9-49c3-8a8a-b8581219b866</t>
  </si>
  <si>
    <t>4d463d53-d8ad-4524-93bf-081d91472af3</t>
  </si>
  <si>
    <t>f99936a4-ffab-4d71-bceb-dbaa8373e2a0</t>
  </si>
  <si>
    <t>52fd5109-483a-4867-ac34-774816a45555</t>
  </si>
  <si>
    <t>ceac5351-d6f0-409f-bcc4-44a13a8017bc</t>
  </si>
  <si>
    <t>18eaba38-d31e-4879-9084-0fba2b2403e6</t>
  </si>
  <si>
    <t>8539b329-57b1-42fa-bc89-bde571596bbb</t>
  </si>
  <si>
    <t>156015aa-9a3c-460a-a9e1-0a6d366e3a34</t>
  </si>
  <si>
    <t>663a30b6-11f5-40c5-accd-82f35355f593</t>
  </si>
  <si>
    <t>5511faa2-edcb-4f0c-95f7-49911fb47875</t>
  </si>
  <si>
    <t>3fcabd9b-a8ff-4436-84fe-a7f93cd5ab07</t>
  </si>
  <si>
    <t>b2ff5b02-6f4c-4cd8-888a-b14e2f8da4d5</t>
  </si>
  <si>
    <t>67170ed3-8afb-4846-b72a-d9ff65f82a67</t>
  </si>
  <si>
    <t>c2dc2822-efa6-479c-93f3-9c58916895e2</t>
  </si>
  <si>
    <t>19bed52d-6b1b-4053-93f6-0347ad6ff479</t>
  </si>
  <si>
    <t>404e5014-df55-46ec-8022-56e42ddbaa7b</t>
  </si>
  <si>
    <t>3c0ff133-40d3-4e54-90f8-19803ccf078a</t>
  </si>
  <si>
    <t>67678cc3-f1f4-487d-afa5-f2522d6d9acb</t>
  </si>
  <si>
    <t>922a2a36-23c5-45c7-9bf1-29f24a009d65</t>
  </si>
  <si>
    <t>0e0c05da-13d9-4125-9dc1-59dd18aa37dc</t>
  </si>
  <si>
    <t>c50eb7d5-949b-489f-868b-a7703c129004</t>
  </si>
  <si>
    <t>70503843-91d5-488d-a046-e9661b4d6ec3</t>
  </si>
  <si>
    <t>8f23cf20-af71-4c51-b079-e3598e2a2f8d</t>
  </si>
  <si>
    <t>41b57f32-cbd3-4a85-9213-3e4983c96be2</t>
  </si>
  <si>
    <t>21c442ce-003c-4267-8f9f-fec071728760</t>
  </si>
  <si>
    <t>6a3e09f7-e3cc-47d1-ba4d-b9471e07d2a0</t>
  </si>
  <si>
    <t>627f398f-fee2-4584-8120-5d47fe1966b2</t>
  </si>
  <si>
    <t>7f68a747-3af8-4a00-a80e-0f053144470a</t>
  </si>
  <si>
    <t>924d42d9-e5de-4746-8d30-76e63e4ca687</t>
  </si>
  <si>
    <t>ab879cd2-d75b-4bf8-b52e-8e02929ff94e</t>
  </si>
  <si>
    <t>b1662d3b-15bb-4b3e-8f1c-031a3319fdf3</t>
  </si>
  <si>
    <t>d41450f5-8ba9-402b-8822-d5b1629b140b</t>
  </si>
  <si>
    <t>e48c3886-200f-4c5e-a20c-bbeab8d6c414</t>
  </si>
  <si>
    <t>f24a706e-945c-401a-85f4-fb8e6186b2bc</t>
  </si>
  <si>
    <t>092e261e-b286-4f30-bd21-5866d5577f22</t>
  </si>
  <si>
    <t>հեշտ է օգտագործելը, գոհ էր</t>
  </si>
  <si>
    <t>9c828d77-f072-47fc-a88b-fe55360f7a90</t>
  </si>
  <si>
    <t>ասեց շնորհակալություն, կօգտվի</t>
  </si>
  <si>
    <t>7712d393-6e92-4596-9883-61c3626ab59e</t>
  </si>
  <si>
    <t>շնորհակալ էր շատ, մոտը գումար չի եղել, սակայն ուզեցել է թեյավճար թողնել, gg tips-ից է օգտվել</t>
  </si>
  <si>
    <t>c3f7e266-2bf2-4ecd-80dd-da673de205f2</t>
  </si>
  <si>
    <t>7b3e48a0-473f-4d30-9f9a-69d228249071</t>
  </si>
  <si>
    <t>13c666d5-9c76-42b6-a5c2-053538bdef33</t>
  </si>
  <si>
    <t>802b208e-f1cb-4373-836e-38e284156548</t>
  </si>
  <si>
    <t>հարմար չէր խոսելը</t>
  </si>
  <si>
    <t>59c0a553-1394-4cc9-91a3-af24a7878baa</t>
  </si>
  <si>
    <t>9a516aac-8462-46a2-bf6c-8f00d8207b34</t>
  </si>
  <si>
    <t>շնորհակալ էր, տեղեկացրի պրոմո կոդերի մասին</t>
  </si>
  <si>
    <t>f2ecea9e-ff6c-49f1-be7a-372a4d6fcd6c</t>
  </si>
  <si>
    <t>09b51802-bd84-4103-8489-910e5874f63c</t>
  </si>
  <si>
    <t>8c5b61d7-a5b2-4253-a38e-4261d44ffd95</t>
  </si>
  <si>
    <t>ok</t>
  </si>
  <si>
    <t>b82b1cb0-fdc1-414a-bc81-49c8315813a3</t>
  </si>
  <si>
    <t>02e62da2-4536-4403-8fd8-230884f813d3</t>
  </si>
  <si>
    <t>d2f8d740-9a0d-4a6e-b8a9-1f7f40ad868b</t>
  </si>
  <si>
    <t>eb2ee962-a8e9-42bc-b22c-720557c32b97</t>
  </si>
  <si>
    <t>26cab7e5-7b85-43e1-a99d-c3b972737ea4</t>
  </si>
  <si>
    <t>530364fb-0e10-4f61-a695-1899a8577ce4</t>
  </si>
  <si>
    <t>64a3f6c1-1bfe-4d5f-bfa8-e6e43ba8cf47</t>
  </si>
  <si>
    <t>76d4f2fa-b62d-4ba9-beb1-6b1e739ec67d</t>
  </si>
  <si>
    <t>73c1b13e-c196-4b3b-a022-b58d62e059ae</t>
  </si>
  <si>
    <t>42dc70fc-1235-4d8f-84c7-bf051a6068b9</t>
  </si>
  <si>
    <t>fb7990ac-5b02-4d98-83ee-4fc8413c0b1e</t>
  </si>
  <si>
    <t>չպտ</t>
  </si>
  <si>
    <t>d917c8c6-ed9c-4ae6-b5bb-1140b6c6bb79</t>
  </si>
  <si>
    <t>ef83f050-82b6-4b4b-b823-ec452bcf2ab6</t>
  </si>
  <si>
    <t>e3e35161-0e60-40b3-9009-f3cc3fa0cd1e</t>
  </si>
  <si>
    <t>cfe8ebbb-31d1-4fda-bc43-f0a5b40a77dc</t>
  </si>
  <si>
    <t>0fc46eb6-bdab-450a-a77b-1170bf987857</t>
  </si>
  <si>
    <t>8d62844d-40a4-4713-87b7-d462dbe2bafd</t>
  </si>
  <si>
    <t>9dfdf183-bce0-4266-a40f-90247799c5ef</t>
  </si>
  <si>
    <t>d2475cd8-8c94-423f-abd2-233849342337</t>
  </si>
  <si>
    <t>շատ հարմար է պտ-ի համար, տեղեկացրի պրոմո կոդերի մասին</t>
  </si>
  <si>
    <t>af912fdb-a90d-4075-9837-21c0060c3abc</t>
  </si>
  <si>
    <t>189dab82-b831-4409-962a-f7be7e2893b2</t>
  </si>
  <si>
    <t>aab1269d-11d3-483f-a161-a9105b64c562</t>
  </si>
  <si>
    <t>2cc7d736-eb3b-4e19-ab92-d0dcf38bd7d7</t>
  </si>
  <si>
    <t>18e855cd-8d01-436c-996e-9b1c2cc0aa15</t>
  </si>
  <si>
    <t>1aa745d9-2277-4383-91b0-1ae6bb687659</t>
  </si>
  <si>
    <t>9916ecd1-acb7-4403-8b18-0eb6b4aee74c</t>
  </si>
  <si>
    <t>87cc3544-0b3b-4cab-9535-a8c44373bdf8</t>
  </si>
  <si>
    <t>99a69b4e-5afb-4923-902e-fed52025c12c</t>
  </si>
  <si>
    <t>4deb3717-e68f-434a-bf2c-39a40e99473c</t>
  </si>
  <si>
    <t>1c46e317-5a60-4217-a319-b641ae16ecae</t>
  </si>
  <si>
    <t>00389eec-b163-4b63-85f2-d0d7da78575b</t>
  </si>
  <si>
    <t>63f58f40-3c64-4666-8446-0542a2fd2e4d</t>
  </si>
  <si>
    <t>գծ</t>
  </si>
  <si>
    <t>ce97b1a1-e42f-4567-be54-9cf91f9dbdef</t>
  </si>
  <si>
    <t>ad167c33-a39c-42c2-ade7-1ba07bf3bc6c</t>
  </si>
  <si>
    <t>31bb39a0-900e-4620-a0e5-1493610c9ec6</t>
  </si>
  <si>
    <t>37f9435f-ef29-4d32-a209-3de26f9417a7</t>
  </si>
  <si>
    <t>f471fdd1-645d-4d21-b81c-a9c37441031f</t>
  </si>
  <si>
    <t>14de1de5-81b9-4b42-94cc-0710075ae571</t>
  </si>
  <si>
    <t>չպտ, պասիվ պտ</t>
  </si>
  <si>
    <t>09ae2529-d970-4f70-a5bf-ca759fcf94ac</t>
  </si>
  <si>
    <t>4ef28120-a25b-4ad7-b230-501fcae0f8cd</t>
  </si>
  <si>
    <t>գոհ էր, տեղեկացրի պրոմո կոդի մասին, կշարունակի օգտվել</t>
  </si>
  <si>
    <t>1d5f936e-257f-43fd-98d0-1ad4fdce1f9a</t>
  </si>
  <si>
    <t>գոհ էր, տեղեկացրի պրոմո կոդի մասին</t>
  </si>
  <si>
    <t>d451f46b-31dc-464f-b824-3e82654971e3</t>
  </si>
  <si>
    <t>d5e43d89-8092-48fc-b701-ea608ab15015</t>
  </si>
  <si>
    <t>35fa586b-8672-45eb-a550-273f166b3365</t>
  </si>
  <si>
    <t>40a9ea71-4d78-46b1-8f97-38647089a20d</t>
  </si>
  <si>
    <t>da23e534-72d5-4c64-85d7-04b8695de239</t>
  </si>
  <si>
    <t>e53806e5-0f65-4245-b775-ea14d8613e66</t>
  </si>
  <si>
    <t>81faaaba-32d3-4950-a811-9ffa754720cf</t>
  </si>
  <si>
    <t>bcd9fb9b-65b3-4b4c-82d9-f893d5aeb29e</t>
  </si>
  <si>
    <t>d314ecbd-2c34-4e8a-9f0b-9ce10c31cb7a</t>
  </si>
  <si>
    <t>68101470-9cb1-45d5-b5f8-c534f53ec164</t>
  </si>
  <si>
    <t>72d6b271-57c7-4d47-a53e-d823cb3ddcc9</t>
  </si>
  <si>
    <t>c6aea4b0-1c3e-4f8b-8a9d-c7f154956a84</t>
  </si>
  <si>
    <t>fabcc3d1-f159-47e4-960f-29dd4bedcca1</t>
  </si>
  <si>
    <t>4020bb56-6fde-4baf-b899-8f7047173bb2</t>
  </si>
  <si>
    <t>ca7aee03-e71e-4a5c-b61b-dc3f9fb22a95</t>
  </si>
  <si>
    <t>9c7c6a14-6124-4c44-a9f3-5fd9d75ef4b2</t>
  </si>
  <si>
    <t>42337053-0c43-4e1e-b32b-e2f15518c108</t>
  </si>
  <si>
    <t>ba75459d-9071-4816-b4d5-5c17ac698b9e</t>
  </si>
  <si>
    <t>21b817c7-47e8-4723-8bc7-61c06e647837</t>
  </si>
  <si>
    <t>a38f25be-21ca-424c-9024-edadb3d4a7f1</t>
  </si>
  <si>
    <t>fdf8974d-ec66-445f-b7a7-28389fc2b049</t>
  </si>
  <si>
    <t>484bcaa0-1b34-4ed5-a293-a0814c8344ab</t>
  </si>
  <si>
    <t>5b66c6e0-b986-49ec-93e5-77173a302b49</t>
  </si>
  <si>
    <t>11cb8423-b915-4855-a4f4-5baebf0c3b8f</t>
  </si>
  <si>
    <t>7c15d2f7-7eb0-4020-ada8-13192d33dd85</t>
  </si>
  <si>
    <t>ae51781d-3b04-46a5-9265-f50fa4412ac9</t>
  </si>
  <si>
    <t>8ca7a270-7a4d-4ba1-96a6-9725728f79c5</t>
  </si>
  <si>
    <t>e2b52e13-6198-4616-8a06-68766876d9bc</t>
  </si>
  <si>
    <t>a13f2454-eccb-4602-bc08-6da967b2f9e3</t>
  </si>
  <si>
    <t>be71d30d-4d31-49c1-ae0a-9b6c152dc719</t>
  </si>
  <si>
    <t>28f9d43b-3f0c-434d-954b-c3f04e1225e9</t>
  </si>
  <si>
    <t>162a3451-459a-4c18-82cb-cc22a1a7108d</t>
  </si>
  <si>
    <t>6a916453-693a-4c4a-a569-cc4aacd3ade0</t>
  </si>
  <si>
    <t>c9d5d20e-9006-419c-90ac-15eea14a9282</t>
  </si>
  <si>
    <t>9b1d755c-9df9-4172-b3c0-3efae6859596</t>
  </si>
  <si>
    <t>0494fa37-d94f-4f67-9c5e-e63c166ac678</t>
  </si>
  <si>
    <t>df380d73-8f47-4abb-bffd-8c862239d4a0</t>
  </si>
  <si>
    <t>3c9cdf53-3f95-462a-b95a-3afb20b13475</t>
  </si>
  <si>
    <t>ea02bbeb-3bdc-4173-8721-6d127ffb7c13</t>
  </si>
  <si>
    <t>34f764f2-449d-4d9f-83dc-445b8b5edd85</t>
  </si>
  <si>
    <t>22c59592-af04-42bf-90d8-84515fb3e60a</t>
  </si>
  <si>
    <t>7c88d705-b556-46ed-9034-2db156aef26f</t>
  </si>
  <si>
    <t>d180a282-d10b-4194-bded-49b50a2d8e01</t>
  </si>
  <si>
    <t>809dc84a-1c1f-46e9-b729-232fd88cbaa5</t>
  </si>
  <si>
    <t>2c2a2c61-8733-42c2-bfa0-c1c18f358253</t>
  </si>
  <si>
    <t>720e50f4-1117-4be9-9fdc-188a3234b271</t>
  </si>
  <si>
    <t>e56181d8-8d7f-4514-81f2-473926ebff07</t>
  </si>
  <si>
    <t>81a1ee5f-dfb8-46df-afa4-278a2151f279</t>
  </si>
  <si>
    <t>c5b02e78-0b01-4167-b642-34ca34b068c9</t>
  </si>
  <si>
    <t>ecbb83cb-8c24-4f7c-9005-749d7552fb94</t>
  </si>
  <si>
    <t>5fbbd2af-065c-4eed-99e9-5e081ae2a3ca</t>
  </si>
  <si>
    <t>af0fae1c-4e51-4c22-afd2-3f243e689f88</t>
  </si>
  <si>
    <t>5d2bca2f-b682-403e-bed6-8e080e721883</t>
  </si>
  <si>
    <t>68ce1727-5f56-4701-a84e-732641ccb90c</t>
  </si>
  <si>
    <t>a94bcc56-44f5-447e-8a72-7a8841a83406</t>
  </si>
  <si>
    <t>0eaa9c3b-3c83-4443-ab9e-99d4e538d7df</t>
  </si>
  <si>
    <t>6eedb3a6-3ca9-418e-8ab2-d5b6f12844c5</t>
  </si>
  <si>
    <t>5093b216-e2ca-46db-86c6-f9ee1bae309a</t>
  </si>
  <si>
    <t>ff14ad6d-5fb2-46f6-a755-7f538c38b75c</t>
  </si>
  <si>
    <t>dfe56c49-c645-4f85-876a-20dcea222522</t>
  </si>
  <si>
    <t>94d7c5ab-8642-4b43-871b-88933af2e330</t>
  </si>
  <si>
    <t>9964f1e4-b49b-494f-a69d-8cd356a689f5</t>
  </si>
  <si>
    <t>54c8cf54-6684-450e-acb3-b3b60165cd93</t>
  </si>
  <si>
    <t>41fa3297-0bd3-43bb-a78d-41ae93e0b510</t>
  </si>
  <si>
    <t>6cde73cf-6f83-43f2-85ad-8b669c11b85f</t>
  </si>
  <si>
    <t>2910e729-71b3-4542-8d60-a702a52c7137</t>
  </si>
  <si>
    <t>a2eb189c-5ad6-4363-b992-c437f00cf4c8</t>
  </si>
  <si>
    <t>29ee45d2-61c6-4de0-a614-7a9c9447eedb</t>
  </si>
  <si>
    <t>27ee62d0-37d3-4ac9-a4c4-22638af1ecc6</t>
  </si>
  <si>
    <t>a8974e1d-2141-4f84-be40-fb5a8802d19e</t>
  </si>
  <si>
    <t>0f6b21f0-7b43-4a51-bf1f-e822a2798587</t>
  </si>
  <si>
    <t>05974127-8ae0-4318-89f3-e45002c57888</t>
  </si>
  <si>
    <t>4ff94a09-3a8f-4912-bec6-8d6996258a60</t>
  </si>
  <si>
    <t>3e94cda6-6316-4a2d-89c1-d2445a51ed96</t>
  </si>
  <si>
    <t>d04129c9-bc33-4a00-b58f-65f1b939dcc4</t>
  </si>
  <si>
    <t>45083dae-6c52-4c0f-83af-d973cc922082</t>
  </si>
  <si>
    <t>4e924d34-731c-4ad8-81a4-376e65799c4e</t>
  </si>
  <si>
    <t>18e2908b-322d-47ac-baa7-56f4232a897f</t>
  </si>
  <si>
    <t>6f02f937-0886-443c-8565-a8dfdccf07ae</t>
  </si>
  <si>
    <t>d825199f-e311-4df9-8315-05d449996dab</t>
  </si>
  <si>
    <t>8cdd338d-63f7-4091-9776-fcaa905e10fc</t>
  </si>
  <si>
    <t>19774d44-105a-42ef-9ef4-5da81eba9cf6</t>
  </si>
  <si>
    <t>39677208-698a-426e-a5d3-69c88be8d05e</t>
  </si>
  <si>
    <t>9de349a0-6af9-4c47-a9b1-c0ad68d8cb02</t>
  </si>
  <si>
    <t>1393d8bf-c0d2-47ad-88aa-082152ac24c6</t>
  </si>
  <si>
    <t>ce97583e-1322-47b3-a1f8-bd5226209b32</t>
  </si>
  <si>
    <t>76a7e6bf-c8ff-4885-adb2-dc5847094acc</t>
  </si>
  <si>
    <t>aeed988c-e553-4373-9fc9-13c82e0fbd19</t>
  </si>
  <si>
    <t>3a9f5d00-8eb2-410a-9a4b-a5c719b428c7</t>
  </si>
  <si>
    <t>b1c9de28-3748-414c-8ba4-8812c87c170d</t>
  </si>
  <si>
    <t>85da969e-1ee1-4400-8d48-c13480692793</t>
  </si>
  <si>
    <t>82b2f20c-702f-4422-bdaa-50efb18a6176</t>
  </si>
  <si>
    <t>defc46c6-f102-4eb9-9598-29c6bd4ff6c1</t>
  </si>
  <si>
    <t>fd550c0f-e8bf-4382-b401-8ec93c832d8c</t>
  </si>
  <si>
    <t>167e9bb2-7bf4-495e-8edc-f747ed2a6c85</t>
  </si>
  <si>
    <t>1c9462d9-47a3-4f7f-8111-63f1ce670db1</t>
  </si>
  <si>
    <t>ea9cbb26-e92b-4d37-b1bd-82b391532f49</t>
  </si>
  <si>
    <t>0f938b1f-44ab-46c9-bca5-60ca1dd40c1a</t>
  </si>
  <si>
    <t>96e78167-30b1-401e-9365-e05d0f0fdc8a</t>
  </si>
  <si>
    <t>339f4314-3167-404c-850a-b4607df1a9d2</t>
  </si>
  <si>
    <t>4ae0003a-1951-4693-87a3-d73deb4bc888</t>
  </si>
  <si>
    <t>8191cba4-e99c-450a-ae6e-5bbcce65c026</t>
  </si>
  <si>
    <t>1d07cb31-a14f-408d-bdbe-e62765dd3d89</t>
  </si>
  <si>
    <t>451442bf-a5ef-4e3e-8a5c-5c2db3b32494</t>
  </si>
  <si>
    <t>6641716b-714f-4e08-9302-7ab427a4cf10</t>
  </si>
  <si>
    <t>06844911-c12d-4295-9d5d-1e8eda1fb409</t>
  </si>
  <si>
    <t>6286aa3a-5b11-437d-aea3-89a0c69fd02d</t>
  </si>
  <si>
    <t>f82d2c37-0faf-4375-ad50-77e0577d1f9b</t>
  </si>
  <si>
    <t>011a975a-5028-41ad-b68d-082ad9af6586</t>
  </si>
  <si>
    <t>51df8146-9903-4602-8770-c555aed2c8ed</t>
  </si>
  <si>
    <t>c1b2605c-0677-4702-a3d6-808fbc1d2222</t>
  </si>
  <si>
    <t>396e183c-f3f5-4031-9d31-02202fbbcad1</t>
  </si>
  <si>
    <t>c48b67b1-5480-4619-b71d-9996ecc9b476</t>
  </si>
  <si>
    <t>805dd832-13ca-4528-8a7d-236b7da3227e</t>
  </si>
  <si>
    <t>3968dbd5-d0f9-4a21-8502-040ef49cae93</t>
  </si>
  <si>
    <t>50c7d2a7-a7d1-421a-8d8a-8ec427c1f33d</t>
  </si>
  <si>
    <t>f95562ba-2145-4383-8a06-c9a8d04cfb82</t>
  </si>
  <si>
    <t>2c0c04d9-265a-4d73-a6f5-780538f3a782</t>
  </si>
  <si>
    <t>4da224d0-5754-4a25-bf1e-073f68e89459</t>
  </si>
  <si>
    <t>01524d2d-eefb-4b98-bd3e-06a48e30dec2</t>
  </si>
  <si>
    <t>b02f5f68-2857-4064-a13d-9c461de1a7a0</t>
  </si>
  <si>
    <t>15ee5817-8d0b-4bf9-b89f-5d0167df7f01</t>
  </si>
  <si>
    <t>44e205cb-f0d9-4904-9f27-a70fc2a41036</t>
  </si>
  <si>
    <t>b761f6a8-d1b0-480a-b4a5-9648cda01cd2</t>
  </si>
  <si>
    <t>2c5e1e32-759e-4580-88ec-833d6925a58d</t>
  </si>
  <si>
    <t>481766f3-3883-441d-9f3e-7732afe32201</t>
  </si>
  <si>
    <t>35f1b426-10db-4b63-8fb7-72563e498dc3</t>
  </si>
  <si>
    <t>dde8958b-323a-4783-b68b-f78e904f5197</t>
  </si>
  <si>
    <t>43cc2f0d-5beb-4772-a576-b09e0ccf47e1</t>
  </si>
  <si>
    <t>06abe0ad-da72-450f-87c1-083c35e76bc4</t>
  </si>
  <si>
    <t>bb3ca59b-93c2-4422-8c84-302ef62baa58</t>
  </si>
  <si>
    <t>58da0e2b-2bf1-4e0e-ba8d-b7f3762d4670</t>
  </si>
  <si>
    <t>a6bf48f6-f39a-479e-9222-18d042e07efe</t>
  </si>
  <si>
    <t>a83990fb-c466-4067-9bd7-eadb9c49138a</t>
  </si>
  <si>
    <t>f6f423b1-cce0-4d72-bbab-525c9bfddf0d</t>
  </si>
  <si>
    <t>cd25c8c7-ac15-4efe-8b10-9d8ecf3a52cb</t>
  </si>
  <si>
    <t>0263cb58-47bb-4c3f-ad39-ee131a4123b2</t>
  </si>
  <si>
    <t>a4801da4-1174-4cb8-9145-f62580d32124</t>
  </si>
  <si>
    <t>ed20eb9b-07d0-4a1b-9dd9-3e4523af11c7</t>
  </si>
  <si>
    <t>8f248282-f34d-4dd8-8b32-5fef40bb0528</t>
  </si>
  <si>
    <t>00bc9750-a241-4d4b-a836-2d2728902d43</t>
  </si>
  <si>
    <t>5b6ad0ed-cba4-4a4b-beea-ce5020f83804</t>
  </si>
  <si>
    <t>e872f0d7-3cfd-44e1-9baa-6721d39841c1</t>
  </si>
  <si>
    <t>744c6c54-0d35-48c4-8a09-72de3d59b8ce</t>
  </si>
  <si>
    <t>c9334c4a-f003-460d-b049-f491b289416e</t>
  </si>
  <si>
    <t>ac10c50d-ff47-46fb-8900-7a4d0ab1f547</t>
  </si>
  <si>
    <t>f216be8a-4750-49f6-a569-6c4c84b4947a</t>
  </si>
  <si>
    <t>bcce71e1-db19-444b-ba6a-e235a04add26</t>
  </si>
  <si>
    <t>872b409c-ea63-4ed6-a561-13094488c151</t>
  </si>
  <si>
    <t>c64685c3-838e-4159-b369-2729b5aed7bc</t>
  </si>
  <si>
    <t>9c68ad23-f159-4a4e-aef0-396f625562d5</t>
  </si>
  <si>
    <t>ad472f87-8e6c-461d-a19c-6fce0264a185</t>
  </si>
  <si>
    <t>18ce0f4f-eceb-4b05-8625-d2e55a70421e</t>
  </si>
  <si>
    <t>786f16b1-9a0d-4c8b-907e-c701a88fa9e1</t>
  </si>
  <si>
    <t>b54e3b99-f222-46e5-82f5-873e8b7cca66</t>
  </si>
  <si>
    <t>0c5db96f-6e21-412f-811b-974cb17313a1</t>
  </si>
  <si>
    <t>dc9cdf8b-0ee6-4356-a511-dd6a22abb6fd</t>
  </si>
  <si>
    <t>d43efe7e-df77-4c7d-9700-3e162f710d96</t>
  </si>
  <si>
    <t>a6a437a7-c977-4463-95f8-a242b4dc131d</t>
  </si>
  <si>
    <t>f51c5aef-d59b-4285-a55b-fbbcbec0a3b4</t>
  </si>
  <si>
    <t>cd56ba23-27a3-442d-90f5-7f8ffc7b454f</t>
  </si>
  <si>
    <t>fe1f0fd5-67ce-4379-baed-122d996b0211</t>
  </si>
  <si>
    <t>906e1ced-d17b-4682-bde6-e04f6255208c</t>
  </si>
  <si>
    <t>525ddc73-c708-475c-8495-b53d65fb9dd1</t>
  </si>
  <si>
    <t>f77387d3-c104-4a43-9e70-35198ea3610f</t>
  </si>
  <si>
    <t>d3580cd9-e6be-4d86-b161-93cef639376f</t>
  </si>
  <si>
    <t>6c390555-8187-4abc-ad7a-b8e4c128b410</t>
  </si>
  <si>
    <t>70b14676-e6e9-4c23-99d7-4b0575504079</t>
  </si>
  <si>
    <t>32a4dd32-f0f8-4e64-9391-e382011ddc4a</t>
  </si>
  <si>
    <t>45acd6e2-2071-458a-b017-d708d8b8a056</t>
  </si>
  <si>
    <t>1e553f71-39f1-4c33-97c2-fdac6c0480be</t>
  </si>
  <si>
    <t>bce36b1d-b4f9-4f2b-9271-22335a2d1845</t>
  </si>
  <si>
    <t>62474e6e-4fc5-43db-882d-642197575073</t>
  </si>
  <si>
    <t>4b4c210b-b009-4c17-a148-758e0dc11d78</t>
  </si>
  <si>
    <t>95667c74-becd-433f-aea1-8184fa254ca4</t>
  </si>
  <si>
    <t>5d436ee5-c83e-4879-b7b1-f4be2cbf3ba4</t>
  </si>
  <si>
    <t>623de4b4-44ad-4589-bd3c-288c3c4e7df4</t>
  </si>
  <si>
    <t>d52c07a7-5f0d-48d5-b51f-f39d3e941fe9</t>
  </si>
  <si>
    <t>446c4f93-7d8e-4e4f-b7fa-05f7fc591024</t>
  </si>
  <si>
    <t>60ea9b15-421a-42cd-9c3c-b49843e5d9be</t>
  </si>
  <si>
    <t>b88eb207-34f5-41ec-bf05-17582c5dd0f6</t>
  </si>
  <si>
    <t>9dd13c1b-1acf-43c6-b61f-089fbce70ee0</t>
  </si>
  <si>
    <t>c06535bd-a36f-410f-bde6-83713367f8a4</t>
  </si>
  <si>
    <t>72df50d1-e726-4df2-9604-e9a1149f1520</t>
  </si>
  <si>
    <t>28564003-9273-4a7c-a331-96bb18c2a157</t>
  </si>
  <si>
    <t>44516d7f-da06-4d79-ba95-498e96912cb0</t>
  </si>
  <si>
    <t>c8c5ad1c-a68b-49d2-92b3-1fd22bb51ab6</t>
  </si>
  <si>
    <t>9c73b063-9c6b-42c7-b03f-5199937f80a6</t>
  </si>
  <si>
    <t>5af914bb-2382-4912-bf9e-cbc7a7dfb0a8</t>
  </si>
  <si>
    <t>73eca935-85e5-4ba0-870f-959590fd9d23</t>
  </si>
  <si>
    <t>fde274d0-7ef5-4961-b681-138e894f4d8d</t>
  </si>
  <si>
    <t>63fad4bd-d61a-4ff2-8ed2-f509844d2384</t>
  </si>
  <si>
    <t>e9b26015-6e1d-440a-8c5d-ab2307c1ad17</t>
  </si>
  <si>
    <t>84c8051b-2a8b-4ba5-a191-3992c0781aa4</t>
  </si>
  <si>
    <t>5ae87fc5-e053-429e-a4ef-e6dc201befdc</t>
  </si>
  <si>
    <t>549ed8a5-bb18-4de5-a95b-07738f5d1f98</t>
  </si>
  <si>
    <t>588cd770-6662-46bb-80fa-d87e311b9e41</t>
  </si>
  <si>
    <t>80cf1e55-ea60-4f76-8ac7-36eb9e8f6784</t>
  </si>
  <si>
    <t>f1926fb6-00d6-42dd-bbae-24e303d6d87b</t>
  </si>
  <si>
    <t>74e4c8f2-380f-40a6-9ad5-52e55a8d6bcc</t>
  </si>
  <si>
    <t>34a3a72c-89ba-4fe1-a64a-8eae1770835a</t>
  </si>
  <si>
    <t>99d4dc64-a79e-49a9-a953-d3dde8e59997</t>
  </si>
  <si>
    <t>76e3d56f-08d4-480d-b341-fd177cad5f36</t>
  </si>
  <si>
    <t>ffe13538-e6a8-4a9a-8e6f-70bc66c94ae5</t>
  </si>
  <si>
    <t>b8ee195d-df21-4896-8e02-2ccfee158d5a</t>
  </si>
  <si>
    <t>7f333c2c-446e-493c-ad89-9c71b370a1cb</t>
  </si>
  <si>
    <t>db1f1f74-c830-45a4-8737-10f55281d626</t>
  </si>
  <si>
    <t>5e45ba82-850c-4b76-871f-e0a39f591bf5</t>
  </si>
  <si>
    <t>706d6de1-9664-4fe3-a11e-1aeec9442f98</t>
  </si>
  <si>
    <t>1c2cb8db-a5e6-46a9-9e24-94b42ef5f853</t>
  </si>
  <si>
    <t>2d7f0393-92d1-4768-a011-7d1ed4dd2a64</t>
  </si>
  <si>
    <t>127d6545-c576-4de9-9417-0434c05a0cba</t>
  </si>
  <si>
    <t>45710779-b31d-4222-82e4-a59689995454</t>
  </si>
  <si>
    <t>025d5cf6-7fa2-491a-94eb-971bcf723bfc</t>
  </si>
  <si>
    <t>da668b99-f8f5-4583-b90d-026aea7d0181</t>
  </si>
  <si>
    <t>5fba84a5-4e8b-48b9-abb9-aafb4bf541e8</t>
  </si>
  <si>
    <t>8d52b416-4cda-4dcb-9eea-cfe4f0594ee6</t>
  </si>
  <si>
    <t>ce61a81d-9cd5-4a37-bfcd-5206dc06e6ce</t>
  </si>
  <si>
    <t>69445c33-dfe7-4c99-a4d8-be1f4bc6fe00</t>
  </si>
  <si>
    <t>41edc737-9d71-4216-9f06-8f4feea75213</t>
  </si>
  <si>
    <t>193f4512-a98f-4e43-87b9-c92b582db584</t>
  </si>
  <si>
    <t>7a64ab03-6d78-4b25-899b-e5ad14f317ce</t>
  </si>
  <si>
    <t>6c6a8368-94ed-4f96-9391-27888cf35c74</t>
  </si>
  <si>
    <t>a7797467-b242-4210-82be-98aef447dea3</t>
  </si>
  <si>
    <t>96e3cf8c-cadb-47cd-8048-181370c676b3</t>
  </si>
  <si>
    <t>d26d9ce4-f3c3-4346-abf4-7fa25f7903cf</t>
  </si>
  <si>
    <t>2a3dfb4e-3bca-4258-9ad9-6cff9c9cefd0</t>
  </si>
  <si>
    <t>6ccae931-caa1-4efa-a653-e2b161600cc1</t>
  </si>
  <si>
    <t>b0581b15-4492-44af-89a9-6d7d92fff865</t>
  </si>
  <si>
    <t>05a1fbbb-4dd7-4cbb-9bc5-59120cf28cb9</t>
  </si>
  <si>
    <t>aff07cac-848a-41b3-b152-3af436064163</t>
  </si>
  <si>
    <t>60dbc663-e4a0-4e82-b9e0-594cb81ad648</t>
  </si>
  <si>
    <t>17b3b03f-1065-4620-b6fb-17ceae80b660</t>
  </si>
  <si>
    <t>ebcce1a1-1192-439d-8ee6-711735092dc1</t>
  </si>
  <si>
    <t>58f13bd0-cb39-49b7-93aa-94620c1e23e1</t>
  </si>
  <si>
    <t>e774ef94-869c-4ce8-93e6-80a3d7c87280</t>
  </si>
  <si>
    <t>82f7d64b-3f3c-4822-8db1-ceaff7cdf6f6</t>
  </si>
  <si>
    <t>c9b0a218-4217-430c-89b8-9b5e44923f1c</t>
  </si>
  <si>
    <t>c8518cfd-23d3-4381-a4e9-a9d3b8a71763</t>
  </si>
  <si>
    <t>9e782102-7e3c-4241-8e4f-58359f49e3c5</t>
  </si>
  <si>
    <t>f764a4ac-4838-4680-b995-26c987506daf</t>
  </si>
  <si>
    <t>e7ecbe9f-98a0-4168-ac2d-b549964c3aa4</t>
  </si>
  <si>
    <t>654d8ea8-f19f-4f83-8c7d-2d28c93880a6</t>
  </si>
  <si>
    <t>2aa98856-e4bb-4f45-89eb-660516732952</t>
  </si>
  <si>
    <t>4786c4b9-809c-4aef-a893-9fc9ed7e0370</t>
  </si>
  <si>
    <t>5633c78d-1d2e-4ef0-b8dc-8faaf4950642</t>
  </si>
  <si>
    <t>59617649-254b-4419-a0a1-8b6a05f15664</t>
  </si>
  <si>
    <t>bfb8519c-9b9f-4f4b-95a5-cfe07759525f</t>
  </si>
  <si>
    <t>c8b2a588-d42f-475d-891f-d5d2ff4347d8</t>
  </si>
  <si>
    <t>a611b34e-504d-4a51-81d5-ef0d484869de</t>
  </si>
  <si>
    <t>33285023-4c43-4df7-9111-f096e45e2386</t>
  </si>
  <si>
    <t>0ec24309-1601-4b07-b5ee-2c5922ce9295</t>
  </si>
  <si>
    <t>017ca65c-9785-4566-b794-4c40b90fec3e</t>
  </si>
  <si>
    <t>35c76196-dfa1-4e53-a13c-26d6669b45ff</t>
  </si>
  <si>
    <t>c3fef133-4fed-4f15-a435-0652d65dfb05</t>
  </si>
  <si>
    <t>b81d7191-93b6-4722-97e9-2de52cfdcd9f</t>
  </si>
  <si>
    <t>44593106-932d-4b7e-9961-701f4bc39421</t>
  </si>
  <si>
    <t>d84813be-a836-422e-a4db-ca60133a45a8</t>
  </si>
  <si>
    <t>da3de874-ef81-4446-ad1a-94f74a5f1b52</t>
  </si>
  <si>
    <t>f5ae7379-c5d7-4474-bd3a-0f44b3aec9b2</t>
  </si>
  <si>
    <t>131db8cd-92b2-42dd-9a31-3b75991488c4</t>
  </si>
  <si>
    <t>9dbe9a2a-f7a1-4d24-9f67-063420a64405</t>
  </si>
  <si>
    <t>e4ea3638-787b-4fc4-9215-dde304dd8c48</t>
  </si>
  <si>
    <t>14082e7f-2b94-40fc-86a9-c20a2a0e1e30</t>
  </si>
  <si>
    <t>eeeffa19-4e74-4e66-89d9-ce3179ebe191</t>
  </si>
  <si>
    <t>1a6cb4e1-2d59-4f65-8c10-9f7a0076d136</t>
  </si>
  <si>
    <t>59ec4e43-262c-4c42-97f4-09b960ae282c</t>
  </si>
  <si>
    <t>ebbedea4-5cc5-4748-ba71-9f23f12d058e</t>
  </si>
  <si>
    <t>b48e56c2-749e-4b3f-8723-f49ef00ceabd</t>
  </si>
  <si>
    <t>3a8d5621-aa32-42bd-97e4-8981d0e60880</t>
  </si>
  <si>
    <t>f620ff11-f905-4e51-bc37-0f9a2d15690c</t>
  </si>
  <si>
    <t>18fbb1b1-c1d0-409c-bf42-ff8847e4a89c</t>
  </si>
  <si>
    <t>1202e739-4213-45ff-8915-51a75fa08ef2</t>
  </si>
  <si>
    <t>e784ddf2-17f3-46ca-bdc9-e8b07c4acc40</t>
  </si>
  <si>
    <t>91984801-a8ea-4ac5-bb9c-ce465766bb89</t>
  </si>
  <si>
    <t>458be77a-691a-4744-adb9-80fb70e7e38b</t>
  </si>
  <si>
    <t>a27376f6-51ee-4240-bc97-794b25c79343</t>
  </si>
  <si>
    <t>e9b6a4af-3097-4d58-a573-04c7c7963c1f</t>
  </si>
  <si>
    <t>12e7196b-cae5-483b-8a7a-4a7c75ddf023</t>
  </si>
  <si>
    <t>e0f77d6a-a523-4d19-a6ed-df5c57efe5a6</t>
  </si>
  <si>
    <t>695b192f-321d-47fa-9a56-ba88bba175f0</t>
  </si>
  <si>
    <t>0c0a9f11-bd4d-49a1-81f1-4607115c6ac9</t>
  </si>
  <si>
    <t>aef61037-6692-4d31-a36b-c9e1520fed26</t>
  </si>
  <si>
    <t>148d9311-9ee5-495f-a9ec-0f3224db436b</t>
  </si>
  <si>
    <t>c0f343ed-14fc-4f82-8f64-f1ce1e32341f</t>
  </si>
  <si>
    <t>bda83f5f-948c-4d76-a9a9-4863bb802342</t>
  </si>
  <si>
    <t>1102daf2-9505-4250-8608-c7442297a567</t>
  </si>
  <si>
    <t>2da62dc5-b555-4d53-83a8-bfa6864ca068</t>
  </si>
  <si>
    <t>0c77dc16-e012-4ebe-8515-f64768514604</t>
  </si>
  <si>
    <t>a45b22a3-4c0d-43c7-928d-62ea8f6564c7</t>
  </si>
  <si>
    <t>16259d77-141d-4868-b07d-a7104adf9c29</t>
  </si>
  <si>
    <t>cf0272a3-688f-459c-a49d-846d39da0310</t>
  </si>
  <si>
    <t>63f892f5-9e5b-4f87-a276-a20cffa828a5</t>
  </si>
  <si>
    <t>a11526fe-cdb9-439f-93dd-5279a17b4d61</t>
  </si>
  <si>
    <t>e05543b8-9663-4f50-945a-a24bf5cafc89</t>
  </si>
  <si>
    <t>59384ab6-0fc5-4877-9cf0-38a80a9d743a</t>
  </si>
  <si>
    <t>91bf705b-df76-43ad-8592-4571395d8819</t>
  </si>
  <si>
    <t>a6793d27-71b6-4b2a-aaea-979f37579d26</t>
  </si>
  <si>
    <t>07965002-be18-4141-ae33-97b77f2e7b8a</t>
  </si>
  <si>
    <t>a858f042-1eca-4ddc-ba04-ea3402c402c0</t>
  </si>
  <si>
    <t>c6b245af-1e51-4615-ab51-ed04467ba6f1</t>
  </si>
  <si>
    <t>6425ec20-7d38-4f14-8fb8-9cd2073883ab</t>
  </si>
  <si>
    <t>ea4cf29f-3254-4bdc-8237-55d5437ba2d4</t>
  </si>
  <si>
    <t>09286890-6d8f-442f-82eb-ef1283a43e76</t>
  </si>
  <si>
    <t>90217d7f-e16c-4f31-9ed4-66c090ac8138</t>
  </si>
  <si>
    <t>888d10e1-afa7-48c4-8519-98fa61c50634</t>
  </si>
  <si>
    <t>51277da7-323f-4b6c-a4be-9e8097dfd5a2</t>
  </si>
  <si>
    <t>87c75459-961b-4312-8369-5c843d01f085</t>
  </si>
  <si>
    <t>8977ed46-fa50-4cd1-b3a1-c0b55c3b91a9</t>
  </si>
  <si>
    <t>f639a8e9-5b10-4504-9521-36b0a4c45ef6</t>
  </si>
  <si>
    <t>90f37f5e-e37e-4d2f-b2a8-77bee5b65469</t>
  </si>
  <si>
    <t>1e71e871-1baf-4782-a7a7-dbb199920a65</t>
  </si>
  <si>
    <t>185c75e8-e90c-4f51-963a-764c8f66baac</t>
  </si>
  <si>
    <t>3429ca75-b591-4cc6-b50d-aa960dbb7b8a</t>
  </si>
  <si>
    <t>a5d13de4-3ca0-4629-a1f5-37d91fd39df9</t>
  </si>
  <si>
    <t>2c116420-318b-4bea-9f50-95206f3dc9a0</t>
  </si>
  <si>
    <t>db8a4747-5f7c-4592-adba-1a6a60ab8914</t>
  </si>
  <si>
    <t>4d1ee330-e853-4eff-b9de-39996940c54e</t>
  </si>
  <si>
    <t>fda1089c-263c-40ac-8a24-d0a1cf8ced11</t>
  </si>
  <si>
    <t>22caf3b3-6d4f-4aa8-a199-037d77454174</t>
  </si>
  <si>
    <t>73e0cb77-46fd-4933-9a59-d97937ebfb63</t>
  </si>
  <si>
    <t>17b0dfed-a3e3-46a9-81cd-9d09e6480ab4</t>
  </si>
  <si>
    <t>ebe1e23a-24ce-4e0a-93df-9abb775fac94</t>
  </si>
  <si>
    <t>21bfe688-b56c-4db0-9438-f3bed725c112</t>
  </si>
  <si>
    <t>09e1540f-79c8-48bb-b98c-9963f38aa5fa</t>
  </si>
  <si>
    <t>պարբերաբար լումեն կաֆե թողում է</t>
  </si>
  <si>
    <t>1f50bd4e-5621-4c72-a416-565b76bdf86d</t>
  </si>
  <si>
    <t>fef08eef-2989-4d54-9372-a5c2d326b69b</t>
  </si>
  <si>
    <t>9f839f06-711b-4301-bf1d-7fdd7f84a839</t>
  </si>
  <si>
    <t>24135dd5-2a38-4b4b-bb63-1f70065ea231</t>
  </si>
  <si>
    <t>baba74dd-ca27-411f-a794-76b2880b95a0</t>
  </si>
  <si>
    <t>b9bf7efa-92d9-49bf-9888-3304c3125fbb</t>
  </si>
  <si>
    <t>480317c2-95ac-4f43-8568-47bdf16e1a1a</t>
  </si>
  <si>
    <t>5feb4396-d131-4b29-aa2f-cf2d3e9b36cf</t>
  </si>
  <si>
    <t>aa4f9011-6e84-4943-8877-29195e4aec9a</t>
  </si>
  <si>
    <t>703f5ccc-7e2c-4abb-af5d-1692a90da31b</t>
  </si>
  <si>
    <t>d8803b75-2e92-4121-8b65-40e7bb246ebe</t>
  </si>
  <si>
    <t>c173f838-5467-4b6d-bdc8-7aa408565323</t>
  </si>
  <si>
    <t>e5b46d7f-4336-48cd-9c32-03cd37ff6e4c</t>
  </si>
  <si>
    <t>895bd73e-a1de-4943-8b82-cd3e913171f2</t>
  </si>
  <si>
    <t>8365dd7b-8812-428a-a1ab-de5358764b1d</t>
  </si>
  <si>
    <t>75f0d246-5c0c-42e7-9f98-91b9ef49f986</t>
  </si>
  <si>
    <t>5f26223a-9498-4f22-a210-fa6f0391a24f</t>
  </si>
  <si>
    <t>c5d3b263-f5b6-47fb-a2aa-c5e90a6d6126</t>
  </si>
  <si>
    <t>4a8cf8c5-8ab6-48d8-9e72-9648e3ca1269</t>
  </si>
  <si>
    <t>8542b3d9-6019-4e67-a9dd-f79bbecc9f47</t>
  </si>
  <si>
    <t>641b5a72-23a1-4754-bf7c-3db8e8158968</t>
  </si>
  <si>
    <t>29be1ee6-a460-4a96-bf94-bbcd78e8621c</t>
  </si>
  <si>
    <t>b59c087a-c6ad-443e-9021-856e58ac31dd</t>
  </si>
  <si>
    <t>7ea083f1-8c11-4959-a2c4-247d5a804374</t>
  </si>
  <si>
    <t>44f7c651-a849-4455-9c54-d244c9b9d585</t>
  </si>
  <si>
    <t>4918fa4f-3e8b-426d-8309-3a20cf09004e</t>
  </si>
  <si>
    <t>29b664d7-b79a-483b-8086-4d5a28aa2421</t>
  </si>
  <si>
    <t>8888624f-552d-46f7-829d-30edc6340c5b</t>
  </si>
  <si>
    <t>95df07cd-9cc8-480d-9b3d-9b19f9fafa8b</t>
  </si>
  <si>
    <t>9809874c-8dfd-47eb-946c-ec3d54442ae4</t>
  </si>
  <si>
    <t>c96b4960-82ee-49b9-861b-0a3e74541284</t>
  </si>
  <si>
    <t>24119981-8850-4d70-86a9-a2f16a6cdbae</t>
  </si>
  <si>
    <t>90ce55f1-f4f8-4071-be73-c9427bddeebc</t>
  </si>
  <si>
    <t>b0292a14-a1c9-4ad8-8dac-b15f03eae365</t>
  </si>
  <si>
    <t>6f13fa1a-94fd-456a-ac08-535d127a778f</t>
  </si>
  <si>
    <t>5fa7396d-3468-4257-ad49-6e05054b5838</t>
  </si>
  <si>
    <t>cd8aaa41-69a5-4bae-972f-b13687726c97</t>
  </si>
  <si>
    <t>3cdf3f57-f920-4eb1-bf71-796368a5cabe</t>
  </si>
  <si>
    <t>51e374e0-823f-43cb-9e34-f8493ecff387</t>
  </si>
  <si>
    <t>325ae8d7-36a3-49f7-81ee-6481cd336e99</t>
  </si>
  <si>
    <t>9a39cb85-220c-401e-a630-b8ea8bc23f47</t>
  </si>
  <si>
    <t>db9222b9-c09b-45bf-8e7b-429ebfc0ac52</t>
  </si>
  <si>
    <t>3e2baeb0-8d31-408e-b1c6-5c823c42c8b9</t>
  </si>
  <si>
    <t>52975f6c-0ed6-4f15-944b-4a7a32ef4463</t>
  </si>
  <si>
    <t>c757e1f9-62f5-4cab-ba39-66418cef67f1</t>
  </si>
  <si>
    <t>d16d040f-fbf9-4eb2-9991-c0b5245adb72</t>
  </si>
  <si>
    <t>զբաղված էր</t>
  </si>
  <si>
    <t>de813a23-83bc-463c-830b-fa173cf38c81</t>
  </si>
  <si>
    <t>անջատեց</t>
  </si>
  <si>
    <t>e8032141-6e8c-4680-b8e6-b70c1c910ac0</t>
  </si>
  <si>
    <t>7cca7486-d051-4293-8217-7170869aa344</t>
  </si>
  <si>
    <t>7a34d65f-d57f-4d32-b2d8-f83a5e2f8dc9</t>
  </si>
  <si>
    <t>c4bf4f9c-6031-403d-84ad-aaad773aa5fc</t>
  </si>
  <si>
    <t>8b5b232c-848a-45d1-8225-98e69b92ba65</t>
  </si>
  <si>
    <t>a0b7f79f-0ab4-4860-afe4-d2b70895a638</t>
  </si>
  <si>
    <t>aa14e752-1b4a-4b4e-9577-2837583ad27b</t>
  </si>
  <si>
    <t>82faa7d2-d063-4156-82db-58e1e3931831</t>
  </si>
  <si>
    <t>d84cfda9-8d94-4527-841d-89e90e674a38</t>
  </si>
  <si>
    <t>0aa1ae9b-c7bc-4fe8-835a-f57a119bf24f</t>
  </si>
  <si>
    <t>391e6f67-a3e2-4c07-8695-3e98ac9b596a</t>
  </si>
  <si>
    <t>6493f582-3837-410c-9e94-14f28d943849</t>
  </si>
  <si>
    <t>ab268e5a-01a6-4193-a848-5904630967ab</t>
  </si>
  <si>
    <t>15dcd31b-6c58-4d02-9a46-c8fde6e4cc41</t>
  </si>
  <si>
    <t>4bb6e4ac-b6f2-4255-bb7b-c58df89af8e5</t>
  </si>
  <si>
    <t>90162b21-5392-40bc-8d5a-3917a71e9999</t>
  </si>
  <si>
    <t>24f4ab52-5658-435f-855e-bf625ff36ef2</t>
  </si>
  <si>
    <t>1038f93d-cf25-4953-8376-dfb7b6f3b69c</t>
  </si>
  <si>
    <t>2029f0d5-294c-4a74-9dcd-80e203362be3</t>
  </si>
  <si>
    <t>55e68034-390a-4bcc-a941-109caa1ca20a</t>
  </si>
  <si>
    <t>a1eebb01-0026-4e5c-be59-8204e25854f3</t>
  </si>
  <si>
    <t>88130c19-54d9-4684-8ca4-6480edd385a6</t>
  </si>
  <si>
    <t>39aa939f-7535-43a4-bdc9-e495e4c41c1a</t>
  </si>
  <si>
    <t>309304d5-1f33-4dc1-8a06-d19d80e404f2</t>
  </si>
  <si>
    <t>a3817b94-eb4a-4b96-aff6-ae2a7b43ed75</t>
  </si>
  <si>
    <t>b92c5ce6-1826-47f2-8ead-39d2a0ca48ec</t>
  </si>
  <si>
    <t>49283939-6fd4-4d72-8cb7-0e7c64a726c3</t>
  </si>
  <si>
    <t>9b920dd7-7b0f-4a7a-afe8-e295ab53542c</t>
  </si>
  <si>
    <t>970d19ca-c603-4b6b-9db4-c171feeb3c09</t>
  </si>
  <si>
    <t>52fdbfb1-1180-40b6-aca0-0e840dec6b60</t>
  </si>
  <si>
    <t>541f11a5-3ce5-4f31-93e0-db86b0d8451c</t>
  </si>
  <si>
    <t>fc850524-9af6-4812-9c71-2b420a325b95</t>
  </si>
  <si>
    <t>fc37f46b-2b73-4a2a-a87e-bdc84cd64eb8</t>
  </si>
  <si>
    <t>f501f32f-496b-4ced-82ed-c6e57a2e2bc3</t>
  </si>
  <si>
    <t>9d8a8f23-e2af-43d2-8b96-ca87538becaa</t>
  </si>
  <si>
    <t>e7797e51-0e31-441a-a6c7-b55019ce9913</t>
  </si>
  <si>
    <t>8f7967c2-b5d3-4ad7-b490-d4755a37041d</t>
  </si>
  <si>
    <t>059d25e1-16c3-4035-afcc-dd1f4f8cefc1</t>
  </si>
  <si>
    <t>05bccd92-e6e8-4740-9199-dab572e4f1ba</t>
  </si>
  <si>
    <t>cb85d5c6-92ff-4048-8070-7d56ff398b1b</t>
  </si>
  <si>
    <t>913790f8-451a-4bf3-8c7a-00da4850f691</t>
  </si>
  <si>
    <t>2cfc37d1-9129-4a0f-a8fe-aaa3923592e1</t>
  </si>
  <si>
    <t>7ad389f8-6429-4d15-be1d-d24057b1ff6e</t>
  </si>
  <si>
    <t>d3fcdecb-4930-4b34-b3b0-61a1439c06f6</t>
  </si>
  <si>
    <t>42375274-187b-4f78-911a-b9c5b6a1b06c</t>
  </si>
  <si>
    <t>2bf7a746-a4ce-4b34-8c0f-3391c7f2790a</t>
  </si>
  <si>
    <t>7e3f87e4-c565-47dd-a244-3a01fffb961a</t>
  </si>
  <si>
    <t>fb5357a3-e932-40b4-a062-e71b9510c192</t>
  </si>
  <si>
    <t>7a5aeb83-b25c-4010-b6ff-6d415cc3e6a6</t>
  </si>
  <si>
    <t>b13268f2-0817-4655-9617-cedd9d554285</t>
  </si>
  <si>
    <t>316ff8be-3b9a-4e89-8412-a4ed4fa6a4cb</t>
  </si>
  <si>
    <t>15182002-0fcf-4a41-b891-1b5248e06e2e</t>
  </si>
  <si>
    <t>fa9f400b-d8f0-4f39-b654-6d068c3261cf</t>
  </si>
  <si>
    <t>6aa10dc6-03b0-4ecb-96f9-ffb5640167fc</t>
  </si>
  <si>
    <t>67127340-2d60-4985-a7a0-a247419e5710</t>
  </si>
  <si>
    <t>4d186907-be62-4b8e-af75-8b355667c7d0</t>
  </si>
  <si>
    <t>5e2c4271-0792-4019-8d9e-0656441ef517</t>
  </si>
  <si>
    <t>b016d036-731f-4a75-a918-7fc96eea53f5</t>
  </si>
  <si>
    <t>1ccaddb4-b3ea-401d-a072-355212d13ad0</t>
  </si>
  <si>
    <t>3396c4d0-1333-40b0-ba69-f69397d38d39</t>
  </si>
  <si>
    <t>67c05105-7e95-4dee-b7fe-8639f1cdb6e7</t>
  </si>
  <si>
    <t>c43ad558-8556-4def-9bac-d846d9f43bbd</t>
  </si>
  <si>
    <t>6a924549-f117-4479-85d9-6ad6ad8ac381</t>
  </si>
  <si>
    <t>55fae262-90cd-491d-a0f6-8c7dba076b70</t>
  </si>
  <si>
    <t>b1eaea9e-784d-441b-a6b5-507365893221</t>
  </si>
  <si>
    <t>9c8777dd-84ba-4520-92c2-ebd4e489559f</t>
  </si>
  <si>
    <t>d003493c-d130-4b8d-aaff-887bf3c38068</t>
  </si>
  <si>
    <t>117d5c7e-8684-42a4-985c-4b5a040784a0</t>
  </si>
  <si>
    <t>792d39c8-0f15-431d-b1d7-5e80cc9319e0</t>
  </si>
  <si>
    <t>b9af7411-10f4-4791-9a8d-5f27a9964139</t>
  </si>
  <si>
    <t>1b0e68ac-d146-4da7-a84f-8af4bb9fcd8d</t>
  </si>
  <si>
    <t>da4cd2d2-e29c-4899-aeb6-36890a42f147</t>
  </si>
  <si>
    <t>4a0927a5-afee-4d5c-8b45-27cadc8abb4d</t>
  </si>
  <si>
    <t>e38cb461-d58f-49f6-868d-839d218593b2</t>
  </si>
  <si>
    <t>27fefb6b-7837-473e-b0b2-d07557b110c3</t>
  </si>
  <si>
    <t>991c10ae-d19d-4b2a-a6c2-6c4765801037</t>
  </si>
  <si>
    <t>6bf7523b-d12a-473c-80b7-cb6826454a09</t>
  </si>
  <si>
    <t>a71e5f83-38b9-48b0-8771-5a5d6da64bef</t>
  </si>
  <si>
    <t>151308c2-22a7-4435-8d7a-08ea4c08d823</t>
  </si>
  <si>
    <t>9ddc57d8-09c0-4b13-a581-0bc966dbd7fd</t>
  </si>
  <si>
    <t>386c7cf1-d6db-499c-b56e-65043c101896</t>
  </si>
  <si>
    <t>f495b619-56e1-4275-9d91-b54a5c6ceef4</t>
  </si>
  <si>
    <t>db9e705d-771e-47be-abe9-2281393780e4</t>
  </si>
  <si>
    <t>464a51b7-d51e-444c-bdfc-0962d27419c0</t>
  </si>
  <si>
    <t>db75811d-5065-42b8-8b55-2e99cbd10b5a</t>
  </si>
  <si>
    <t>62b1f2d2-6b02-4fab-9aa4-ca49283bf13a</t>
  </si>
  <si>
    <t>0404258d-205b-469f-80af-60e20e3cdd62</t>
  </si>
  <si>
    <t>3b14f46d-e81c-4a0b-861e-a68edb1cece1</t>
  </si>
  <si>
    <t>8dd0efb7-6ff1-4224-bbbc-fe10e51564aa</t>
  </si>
  <si>
    <t>d7c62151-e131-425f-83e1-c0b0460dc448</t>
  </si>
  <si>
    <t>0914ade8-13e5-4bf1-8f80-b75019db04e9</t>
  </si>
  <si>
    <t>0e9769a1-3b41-4a44-9700-23bf8b90cb51</t>
  </si>
  <si>
    <t>ab8f4fb2-2ad8-4732-b93a-4d3c1648494a</t>
  </si>
  <si>
    <t>b57972b2-2510-4069-ada4-6bef81a7956d</t>
  </si>
  <si>
    <t>dba9399d-861c-4c3a-b510-37293ad83f88</t>
  </si>
  <si>
    <t>d7b754b3-dd78-4a26-b1e2-88929ca8e94a</t>
  </si>
  <si>
    <t>29104278-4eda-4c16-ab26-db0d71808ffc</t>
  </si>
  <si>
    <t>2b550655-f21d-4cba-bf15-a2968d0ed318</t>
  </si>
  <si>
    <t>d9f96bc0-a7f5-4c68-b591-99138ecbe2e5</t>
  </si>
  <si>
    <t>0840e3fb-b0e0-4aca-9be1-191f1a77978b</t>
  </si>
  <si>
    <t>7ceb3e16-1e12-4e35-a389-cf9f3ef06fec</t>
  </si>
  <si>
    <t>a25f926a-a258-48f5-947b-d0f3523e1842</t>
  </si>
  <si>
    <t>d4f17bec-6286-4641-8800-06ecba8ffc24</t>
  </si>
  <si>
    <t>516cc6d8-695d-42e0-8143-1aed4beef50b</t>
  </si>
  <si>
    <t>3744151e-54f1-4840-bd72-6494a184c9ee</t>
  </si>
  <si>
    <t>0a66cdd3-191a-4082-a982-04753740beb2</t>
  </si>
  <si>
    <t>3737823c-3293-4f53-8c3b-63905dc6f21d</t>
  </si>
  <si>
    <t>e06c9329-f7a5-4834-bd52-5bef4e2d0e57</t>
  </si>
  <si>
    <t>6b43198c-fe17-4b28-9c4b-37a0e2cb75e8</t>
  </si>
  <si>
    <t>4456bcd5-a619-4fb7-9411-c384912bc429</t>
  </si>
  <si>
    <t>fa8eb2a3-6010-432a-9180-7550d599b43b</t>
  </si>
  <si>
    <t>af43bde4-a6c5-47d5-9783-b596d1146289</t>
  </si>
  <si>
    <t>8dc0d90c-a20b-40be-b9ef-1c4fee968343</t>
  </si>
  <si>
    <t>1e8f2c75-e75a-4c84-b251-6a2930debda6</t>
  </si>
  <si>
    <t>800ad1b4-e7e0-41eb-8fa2-64b98b3cead4</t>
  </si>
  <si>
    <t>40d211aa-1496-4dbd-b6f1-da921cddeea8</t>
  </si>
  <si>
    <t>ea62586d-69b9-4886-934f-3f899a40c535</t>
  </si>
  <si>
    <t>02dce468-da11-4d45-80cf-ba7bfdf9ad90</t>
  </si>
  <si>
    <t>fce60b03-dae0-4816-9a2d-4fb255a4b354</t>
  </si>
  <si>
    <t>a044f05d-b277-4e88-91dd-6c80544aeee3</t>
  </si>
  <si>
    <t>6e08b9c4-c85d-4e87-9c10-75e525f4e02b</t>
  </si>
  <si>
    <t>72694e72-9ee6-4eda-a754-700a43356bca</t>
  </si>
  <si>
    <t>e37cc49e-2f5e-41a7-bbc7-09e05ba089c7</t>
  </si>
  <si>
    <t>67ec48fb-c2af-4afe-9d0d-3ad8e26c4097</t>
  </si>
  <si>
    <t>7be7c70e-89b3-4390-8988-05682af301a3</t>
  </si>
  <si>
    <t>152ababf-1908-4376-9ddf-8bcd84319159</t>
  </si>
  <si>
    <t>6a4048d8-4cea-4d00-9c69-bff432cc0e58</t>
  </si>
  <si>
    <t>a140be44-ca5b-49da-b02e-e945a1aeaf42</t>
  </si>
  <si>
    <t>2af2883f-2810-4b86-b03e-98cbd741660e</t>
  </si>
  <si>
    <t>1c545aed-137b-4518-89c1-10af792301a4</t>
  </si>
  <si>
    <t>e368a058-8c26-4f8d-8801-5bc55a5fad21</t>
  </si>
  <si>
    <t>6638813c-ac69-45f4-b7d9-96229d394a09</t>
  </si>
  <si>
    <t>09b796d5-5f82-43eb-8c6c-7d3de974afc5</t>
  </si>
  <si>
    <t>07e69d8a-e3a1-45bb-863d-3f268926a0e9</t>
  </si>
  <si>
    <t>f7f5b0e7-83fa-486f-aed8-d573d9be47e7</t>
  </si>
  <si>
    <t>bec18e17-a1af-4b87-8840-a80c370ad71b</t>
  </si>
  <si>
    <t>2aeed655-b663-4a39-b829-20f0c60cba14</t>
  </si>
  <si>
    <t>3d2feed3-7a22-43e5-a662-1b9b1e2bfdc9</t>
  </si>
  <si>
    <t>4a00704c-03b4-45af-8b5a-d4a993ee54c9</t>
  </si>
  <si>
    <t>f439395e-7bbd-4ec4-8037-3e4c6c7cd495</t>
  </si>
  <si>
    <t>a552d5be-bb36-45fe-bba7-8f87f7c9a830</t>
  </si>
  <si>
    <t>b360e85d-d4e3-4ce7-a5d4-9f660ae6a0f7</t>
  </si>
  <si>
    <t>907bb5e5-a30e-4b3b-8af8-673cd97cd00f</t>
  </si>
  <si>
    <t>95d58a92-225c-420e-9c6a-9301bc22139b</t>
  </si>
  <si>
    <t>7801d375-20fd-4037-9a29-7be9b9cf5ae3</t>
  </si>
  <si>
    <t>398614f3-e50f-49cc-908a-aaf3156c8f77</t>
  </si>
  <si>
    <t>98cb94e5-8ed0-4b1f-a611-564b44ce947d</t>
  </si>
  <si>
    <t>1934fb4b-ff32-4d37-9e66-989d68a9c294</t>
  </si>
  <si>
    <t>5c4d7f3a-b2ee-4d00-9658-ac3ef1951f3b</t>
  </si>
  <si>
    <t>2d063c6f-f098-4321-abd9-529ff71a5601</t>
  </si>
  <si>
    <t>bd9dda9b-671d-4a32-b4d0-fe5200dd8a57</t>
  </si>
  <si>
    <t>179969e3-b27e-4048-a727-64bbe3371795</t>
  </si>
  <si>
    <t>81c133b3-c30a-4155-b235-6aeff3bdff6a</t>
  </si>
  <si>
    <t>a14a7870-1d31-4974-ba25-5f9dc782b065</t>
  </si>
  <si>
    <t>98e21bad-8662-4c01-92ea-eba5ff280032</t>
  </si>
  <si>
    <t>591f3768-5d13-46ef-a917-b8f603c51e3b</t>
  </si>
  <si>
    <t>92211095-9e96-468d-85bb-437984a1c5c8</t>
  </si>
  <si>
    <t>17afa980-6a58-4614-95aa-e75f7da02f42</t>
  </si>
  <si>
    <t>dae80614-2bd1-4c9f-abbb-c5d6c800e058</t>
  </si>
  <si>
    <t>1fa2c85a-9d0a-4101-8ef8-ba16804cda41</t>
  </si>
  <si>
    <t>fc1b001d-89d0-4c9c-965d-407a58e5dc16</t>
  </si>
  <si>
    <t>Unexpected character encountered while parsing value: &lt;. Path '', line 0, position 0.</t>
  </si>
  <si>
    <t>b2e6df6d-12a3-4f9a-9136-8c2f01ffc1e9</t>
  </si>
  <si>
    <t>6ec7f950-026d-4a5d-9d90-a804fe2e54e1</t>
  </si>
  <si>
    <t>f97dc3f3-c959-4a00-8d53-136ae16e4fee</t>
  </si>
  <si>
    <t>40404acd-fa59-4b1d-8b9d-1d3bd993b2f1</t>
  </si>
  <si>
    <t>bc0b8dad-3663-4371-b1fd-3b83333a2d13</t>
  </si>
  <si>
    <t>554d17e2-81da-4a6f-9446-fac40a84db3b</t>
  </si>
  <si>
    <t>b457bb80-8ee4-4873-a5c2-4396872f48ee</t>
  </si>
  <si>
    <t>fc734408-c4e1-4757-9d03-b4f45e65f2ff</t>
  </si>
  <si>
    <t>02925b31-c8a5-4e8b-aec1-225963c3afc5</t>
  </si>
  <si>
    <t>194e9c2b-2474-45fe-84e7-fcc704810f28</t>
  </si>
  <si>
    <t>80b9d1a6-c0be-4d36-a410-b993b7739ebd</t>
  </si>
  <si>
    <t>ee44b5b7-deda-4e27-be87-ead288a34792</t>
  </si>
  <si>
    <t>17f2e470-5d32-422f-a30d-f1a5647fc0eb</t>
  </si>
  <si>
    <t>c438f8c6-7dce-4a10-a8bc-043ec41b5d2b</t>
  </si>
  <si>
    <t>5196033e-8bce-4b75-8d3e-5b19109edb21</t>
  </si>
  <si>
    <t>6172e0a8-7ff1-43c9-853c-aacc61dcb647</t>
  </si>
  <si>
    <t>810b0a71-a544-4c07-84ec-8d9424a00aa2</t>
  </si>
  <si>
    <t>659b406e-f545-45c9-a0da-c58644bc49cf</t>
  </si>
  <si>
    <t>6983ca5e-8af5-418c-a5dc-38ed3179acfb</t>
  </si>
  <si>
    <t>8c229f17-ecc9-4178-9f36-0a4c74b1f718</t>
  </si>
  <si>
    <t>319aa352-ade9-47f1-a092-0743f69c861f</t>
  </si>
  <si>
    <t>35e4b520-8432-4e36-9ed5-03da8f80e6e3</t>
  </si>
  <si>
    <t>67af07a7-35d8-4a73-8ff4-e67e014064b3</t>
  </si>
  <si>
    <t>36732f44-da78-4015-bcf0-7da62bf850c7</t>
  </si>
  <si>
    <t>c5d37856-7db2-4e4e-aec4-e347fd17a7f1</t>
  </si>
  <si>
    <t>96301fa3-f968-4054-9661-948fd1d139aa</t>
  </si>
  <si>
    <t>5a42da7b-c80c-47d3-b80d-09940f141c97</t>
  </si>
  <si>
    <t>a922ab30-bf52-4833-9919-823ef9b2704a</t>
  </si>
  <si>
    <t>dc443ca6-fa99-4f20-bbe1-2ec572d75b53</t>
  </si>
  <si>
    <t>38245dc3-322e-4807-b039-4660eb064c9b</t>
  </si>
  <si>
    <t>1469f95f-3b50-4fa6-bb0d-460e2df25a5c</t>
  </si>
  <si>
    <t>c675f4e6-b2d6-4a3e-bf67-4c677601075e</t>
  </si>
  <si>
    <t>bd01d4f8-b01e-403f-bedb-a530a2c6ea0f</t>
  </si>
  <si>
    <t>3ad24a84-f9d6-4739-ad50-d3a9b6d98153</t>
  </si>
  <si>
    <t>5ca64c4e-ac4c-4396-a3c1-e19c2035b232</t>
  </si>
  <si>
    <t>cfbcd4f6-49fd-4738-9be0-e1dc28df850c</t>
  </si>
  <si>
    <t>e2c6b82f-bdaf-40ce-afca-e779644e7c0c</t>
  </si>
  <si>
    <t>c831393a-f09d-4cab-a515-ac02d1791f67</t>
  </si>
  <si>
    <t>c2caf680-7310-4cc6-a4db-688deaa01d8a</t>
  </si>
  <si>
    <t>40238139-04c1-41c7-aea5-883a1e9fde5d</t>
  </si>
  <si>
    <t>fbc941fc-f972-474c-8c01-93cafba58305</t>
  </si>
  <si>
    <t>555f54f7-e376-44cc-a622-a164ecc4afdb</t>
  </si>
  <si>
    <t>de13cdee-d9aa-42ca-b339-b9d2c58dbf49</t>
  </si>
  <si>
    <t>985f9674-b7de-4159-8da1-8fcdeb5fb5a9</t>
  </si>
  <si>
    <t>e0efd3f0-7031-4e09-8ecf-6f215835677b</t>
  </si>
  <si>
    <t>632b252a-4eed-4ed1-b34b-510a4b4d2298</t>
  </si>
  <si>
    <t>85d9a5f5-18e0-4648-af89-c87d97ddece0</t>
  </si>
  <si>
    <t>e21b07d0-6106-47d6-bcb3-c93a32cdaf6a</t>
  </si>
  <si>
    <t>975e177d-cb05-4bd0-a845-552e24319d9c</t>
  </si>
  <si>
    <t>4044632e-5bfc-47d8-b606-264b4c998799</t>
  </si>
  <si>
    <t>87780b99-f4ec-4258-838b-e60501ef0032</t>
  </si>
  <si>
    <t>02fd2370-595e-4fe3-a2c0-6450cc6883fa</t>
  </si>
  <si>
    <t>8f58f89f-4343-4a78-a359-afed9ec935ec</t>
  </si>
  <si>
    <t>7c5891d6-aede-498b-9105-3160c2f96200</t>
  </si>
  <si>
    <t>5e6cd17a-eda1-4a45-887c-3f2c531e11ae</t>
  </si>
  <si>
    <t>00f680e3-bf4c-4341-aa5f-d2d0e7409117</t>
  </si>
  <si>
    <t>e2ba876c-d189-4d49-8d32-07b4f8489615</t>
  </si>
  <si>
    <t>879c3f26-63ae-4739-87e4-b18af26b8565</t>
  </si>
  <si>
    <t>6507e6e0-33c9-457d-83bd-f92c612bb643</t>
  </si>
  <si>
    <t>9e7e96a1-5799-4b76-b4ed-5090e6536b7d</t>
  </si>
  <si>
    <t>f57c96e7-a2ff-4ce9-b5e3-2abb9a9c67e9</t>
  </si>
  <si>
    <t>f1c5c36a-cf22-4d8e-9ce4-5efd31ff6d01</t>
  </si>
  <si>
    <t>f4968195-5845-498b-80b4-9f33f92f8daf</t>
  </si>
  <si>
    <t>99d5c27f-a187-45ba-a58f-597f815eea94</t>
  </si>
  <si>
    <t>ae1a9bd1-346e-4d55-ab4d-d261afcb7ac7</t>
  </si>
  <si>
    <t>c1a044f3-5ab8-42e0-9ccc-0160591687b5</t>
  </si>
  <si>
    <t>23fcd941-5028-4b70-b224-8fc065ad907a</t>
  </si>
  <si>
    <t>a91e680b-12e7-45d2-9bdc-cacf52faf310</t>
  </si>
  <si>
    <t>306f3062-6c6c-4c19-b610-e9c93347c6c7</t>
  </si>
  <si>
    <t>b926d44d-8d61-45f4-a9ce-81f372d59fc8</t>
  </si>
  <si>
    <t>60abe53a-a0fd-413d-827b-f1270e6c356f</t>
  </si>
  <si>
    <t>85bae549-21a2-423b-ac78-0893c830961d</t>
  </si>
  <si>
    <t>63c445c2-996d-4ced-b4b8-f8b9237d9194</t>
  </si>
  <si>
    <t>0bd7c17f-6d4a-4ae6-a73b-5a7871ef783d</t>
  </si>
  <si>
    <t>d8a3631a-0c62-40b8-a148-2998c7c7588d</t>
  </si>
  <si>
    <t>c68f9867-36b7-4530-9bb9-1f2775c2f832</t>
  </si>
  <si>
    <t>b9e052ed-526a-4256-bce6-eda08e71055f</t>
  </si>
  <si>
    <t>38dc54f1-6c96-443c-846e-0d574bbbb701</t>
  </si>
  <si>
    <t>1a7f13e0-efae-4845-81b2-5f71e5a479b8</t>
  </si>
  <si>
    <t>55da926d-ac29-419a-a837-c3e92cfd6ac2</t>
  </si>
  <si>
    <t>faa958b1-b9e3-41b3-96d7-61c7a0398290</t>
  </si>
  <si>
    <t>69905261-b845-4cc8-ae25-2b0fad1db260</t>
  </si>
  <si>
    <t>b83d436c-d326-4ddc-8410-30988fabfbc9</t>
  </si>
  <si>
    <t>e0c4b7dc-bcf0-4530-a8c1-222f02fc117c</t>
  </si>
  <si>
    <t>64c1e737-605a-42ba-a9a1-8b04120528ee</t>
  </si>
  <si>
    <t>9411fa91-49fb-4371-b3c2-9a133341e770</t>
  </si>
  <si>
    <t>2eef7b6b-cf8b-498d-b052-962274138954</t>
  </si>
  <si>
    <t>eaf56cca-cedb-4aa4-acbc-cb6882beb922</t>
  </si>
  <si>
    <t>a78798cb-9817-44ce-97ae-c30f9f0d1f25</t>
  </si>
  <si>
    <t>09f0669a-4d3f-4f0e-a615-d8757382a1e3</t>
  </si>
  <si>
    <t>39896124-a931-494c-b469-012ca480719f</t>
  </si>
  <si>
    <t>884d9a2e-7465-4273-87d3-67195a8add04</t>
  </si>
  <si>
    <t>91a5116f-1104-4580-b273-292986f7666d</t>
  </si>
  <si>
    <t>dba13984-5330-4870-83d7-06a7026b68b2</t>
  </si>
  <si>
    <t>d480768f-4c2a-403c-91ca-71ad2508dd25</t>
  </si>
  <si>
    <t>8f0b5348-8d3d-4159-913b-6cefbd41c9e4</t>
  </si>
  <si>
    <t>08140336-ecd4-4431-8eff-5642350b5807</t>
  </si>
  <si>
    <t>da4240e7-e043-4540-a31a-f151a371f517</t>
  </si>
  <si>
    <t>a1812840-d830-4e33-9d16-6d453dd32c0a</t>
  </si>
  <si>
    <t>e5ad72fa-3f7c-470b-af70-45b6f1be579b</t>
  </si>
  <si>
    <t>e413b656-8160-498b-b867-74b6ccaa1b77</t>
  </si>
  <si>
    <t>d88b940a-6259-4939-9a29-60e5b99879dc</t>
  </si>
  <si>
    <t>e76219a4-40e5-4f76-9617-03d6f18682bb</t>
  </si>
  <si>
    <t>97c13f36-4f25-483d-aa2b-b7dbd061adb4</t>
  </si>
  <si>
    <t>24a6c1c9-8d24-48de-b9da-c87729f2ece3</t>
  </si>
  <si>
    <t>40df2db6-4515-45c6-8c08-6bef9e78a59b</t>
  </si>
  <si>
    <t>3d0a604f-c68c-4033-b096-fc93d4422eed</t>
  </si>
  <si>
    <t>e20d1437-5ec0-4ef5-8547-1c5e744443ef</t>
  </si>
  <si>
    <t>c9029ee2-4539-4b06-a4bf-b7865e274f66</t>
  </si>
  <si>
    <t>fac3cdf9-fc8b-4733-a549-766356b88ba7</t>
  </si>
  <si>
    <t>e9478ddd-0502-43e8-8816-3af016ad580b</t>
  </si>
  <si>
    <t>078f34ba-c741-4abc-bbb3-7965bfa10297</t>
  </si>
  <si>
    <t>213e3c42-8b9d-4ae4-a402-a7decf8ed2cd</t>
  </si>
  <si>
    <t>5c893f9a-5623-49bf-b911-85f5be8f4621</t>
  </si>
  <si>
    <t>a9a7f649-c102-454e-b086-4e1cda9a9ea2</t>
  </si>
  <si>
    <t>ccba5eb9-be3b-4d21-8cf8-180c226c9f79</t>
  </si>
  <si>
    <t>8788e8ee-681b-4f9c-91d1-307107eb16fd</t>
  </si>
  <si>
    <t>3274b7d9-72e1-48fe-a23c-d1e9a1fbc97e</t>
  </si>
  <si>
    <t>eadaf895-5bc9-4d44-8b06-b86db01d3dd1</t>
  </si>
  <si>
    <t>f199a091-2bb3-4290-b130-07f98cd5676c</t>
  </si>
  <si>
    <t>3971665c-1fb4-4176-a7c2-b37df9f78ffc</t>
  </si>
  <si>
    <t>cc08a623-3c1e-4a96-8ca2-914fa6d02ff6</t>
  </si>
  <si>
    <t>385dea85-4811-4f02-b09a-f00a0a1014ea</t>
  </si>
  <si>
    <t>1a1d9d12-eef9-4c35-b2bb-a483560a13ea</t>
  </si>
  <si>
    <t>3a29adc2-42b4-4030-8966-839e5eb8d4aa</t>
  </si>
  <si>
    <t>d501fdde-36fa-4d8a-a630-2b838db0287e</t>
  </si>
  <si>
    <t>0b2009fc-7b76-4d9a-99e5-fd7df245b162</t>
  </si>
  <si>
    <t>8a2f64e8-e9fa-4e90-a9bd-759566c6436c</t>
  </si>
  <si>
    <t>f83150ae-3909-4001-a035-15e1edcc4951</t>
  </si>
  <si>
    <t>b69eba11-ab15-4798-ac86-609726d57b19</t>
  </si>
  <si>
    <t>f5848ee6-aea1-4ab5-aeab-fe4ba2d518b9</t>
  </si>
  <si>
    <t>299b5fa5-200c-4644-a285-c481dcfe566b</t>
  </si>
  <si>
    <t>8ce279f1-e4ac-49bf-a433-7965448520a1</t>
  </si>
  <si>
    <t>29548959-5b0d-4743-a347-e547917a247b</t>
  </si>
  <si>
    <t>ab4c0091-a903-4402-8baa-339704f78fa1</t>
  </si>
  <si>
    <t>8e90fef0-0e07-4887-b224-5ffea8d49f7b</t>
  </si>
  <si>
    <t>a02e8272-09ab-4f5d-854d-d4c3a15dc512</t>
  </si>
  <si>
    <t>d62c1750-e619-40ee-9f9c-b8a1fe85320e</t>
  </si>
  <si>
    <t>e0b1ee9c-b4fb-459b-8afb-daf0009d9573</t>
  </si>
  <si>
    <t>18ffcd59-f403-4f81-9f8f-1d40cab699c4</t>
  </si>
  <si>
    <t>78c5c21f-7880-4ca6-ab3f-23523695e1df</t>
  </si>
  <si>
    <t>ed13dd62-1260-4351-b5db-4a1c0a0960d6</t>
  </si>
  <si>
    <t>db0dd4dc-2d2b-4b62-bd4c-2e2ca9e50ca9</t>
  </si>
  <si>
    <t>348d61a2-1b78-4fe0-9e42-3c30f0918cd8</t>
  </si>
  <si>
    <t>67ce7102-ab2d-4ad7-b71c-f9e351253aeb</t>
  </si>
  <si>
    <t>00479ba4-68c1-4da2-9af8-e5434a4ed34d</t>
  </si>
  <si>
    <t>c3b77b1b-e124-47a7-9e81-763bbf2b0a67</t>
  </si>
  <si>
    <t>f35d7983-c64c-4839-ab46-d24a31dc09ce</t>
  </si>
  <si>
    <t>90204720-616b-4345-a057-b459f4ad92be</t>
  </si>
  <si>
    <t>03982d8a-88d0-4f44-9feb-16092af440c0</t>
  </si>
  <si>
    <t>417d0159-1645-413e-a3f5-e214f5fd860d</t>
  </si>
  <si>
    <t>26070e36-cf77-4398-bb7f-49dfd98a4445</t>
  </si>
  <si>
    <t>75e8fc25-48c4-44b0-807c-deb2ed08b9bb</t>
  </si>
  <si>
    <t>09ad559a-626f-432b-a1e2-dc4ae477f457</t>
  </si>
  <si>
    <t>9573a6e5-3988-4e8b-a186-1e628f39d921</t>
  </si>
  <si>
    <t>f6c3a545-5e8f-43ca-9e89-ab1377bc8b78</t>
  </si>
  <si>
    <t>e6cfb3ab-7a16-4c9a-bb10-5634657b7948</t>
  </si>
  <si>
    <t>d8a58a30-0c3d-45e0-8aab-1cff3fb00a4a</t>
  </si>
  <si>
    <t>81e9c5af-8d80-4796-95c8-e89515ccb0bd</t>
  </si>
  <si>
    <t>3517080a-d783-40a4-ac79-d5a083f9b5ea</t>
  </si>
  <si>
    <t>2b43867a-a627-4906-9046-90de4d4471df</t>
  </si>
  <si>
    <t>d8a9101d-7086-4e07-be3c-62f8a2a87002</t>
  </si>
  <si>
    <t>eee6fd52-3d81-4f19-b4c2-fced0ba7fe49</t>
  </si>
  <si>
    <t>59942638-cdd3-4224-adf2-80dd4e0fb95c</t>
  </si>
  <si>
    <t>971f9be5-478c-482e-a513-d7186f33fd95</t>
  </si>
  <si>
    <t>4a24bc60-fe3e-405f-b4f8-cb1d18e7826a</t>
  </si>
  <si>
    <t>d6bb14c0-e68b-436a-b4af-a570a572dbbe</t>
  </si>
  <si>
    <t>fdd3399f-aa5c-4d8b-bed4-f35303483cc0</t>
  </si>
  <si>
    <t>4c754a5f-5486-445d-b57a-aab5989185aa</t>
  </si>
  <si>
    <t>3e063560-fcc9-49e6-8ebd-e145cca9b9c0</t>
  </si>
  <si>
    <t>15e67326-64dd-4553-9401-9299949e7add</t>
  </si>
  <si>
    <t>5d1fb397-6dc9-4f93-9103-1f8a93e8c472</t>
  </si>
  <si>
    <t>161a202d-e4d9-4d7d-a8d0-8bef45fd3abb</t>
  </si>
  <si>
    <t>932b2888-8afb-4f2e-b832-d9db65ee2705</t>
  </si>
  <si>
    <t>89bda4bd-0c68-4825-ab94-fcd49077c59a</t>
  </si>
  <si>
    <t>0670909e-3445-44a8-8e74-1b14c792f3bb</t>
  </si>
  <si>
    <t>df70edb4-d75a-4298-a45b-e9b5480a6be7</t>
  </si>
  <si>
    <t>d695f1c3-0430-4471-8b2b-e3269c95e7cb</t>
  </si>
  <si>
    <t>067df28b-d8f7-49d3-a1f9-ba908d1b4c56</t>
  </si>
  <si>
    <t>7bbe3b9b-754f-4594-b5a4-9773f419f765</t>
  </si>
  <si>
    <t>77147adb-0909-4261-885d-68cd4edd09c1</t>
  </si>
  <si>
    <t>033f6327-a4f6-41fd-ae61-aa5bd3fdab3a</t>
  </si>
  <si>
    <t>47bd6f05-48c2-485a-8329-fbcfd80d99f5</t>
  </si>
  <si>
    <t>19be3f74-b3b4-495d-ac24-9d3e2fa76ed3</t>
  </si>
  <si>
    <t>06c47329-11f4-45cc-a4a0-e74786135429</t>
  </si>
  <si>
    <t>c3f63b47-c4e8-4d86-95f8-a682e01b90e9</t>
  </si>
  <si>
    <t>bfe214a7-acb4-427f-bdb2-bceec0e97b71</t>
  </si>
  <si>
    <t>de9c2c3b-a5ff-4772-9e66-28743d082a43</t>
  </si>
  <si>
    <t>d4680dbb-d630-4483-876a-c08d03cafd80</t>
  </si>
  <si>
    <t>99a607b4-eaad-45b3-9eb3-7f86f323c07f</t>
  </si>
  <si>
    <t>57caf548-999b-4a7d-b6dc-90a65a1a9921</t>
  </si>
  <si>
    <t>e4d57ced-33e5-4ffc-bcb3-1ef3ea81549c</t>
  </si>
  <si>
    <t>cce04eb8-abea-4f6a-bd4f-ad4134f6cfe4</t>
  </si>
  <si>
    <t>e5cacf3d-d57e-494c-88fd-d550f0dcb2da</t>
  </si>
  <si>
    <t>c16cdd49-c8e5-4667-aae2-0f19b9af5daf</t>
  </si>
  <si>
    <t>48a78a77-f389-4e59-9136-23932e35907a</t>
  </si>
  <si>
    <t>dc3b6554-56f1-41db-8e92-7bae4590c094</t>
  </si>
  <si>
    <t>86a7fc1d-ee94-49ab-9d41-e677cc22661c</t>
  </si>
  <si>
    <t>8dedf36d-1382-4117-88c8-522cc2d342e7</t>
  </si>
  <si>
    <t>72591a55-6643-4942-a970-09d2035a526b</t>
  </si>
  <si>
    <t>11645943-f03f-428b-9756-21e01a9780d2</t>
  </si>
  <si>
    <t>6b58de8d-038f-4155-ad68-56e33c1e8cff</t>
  </si>
  <si>
    <t>91e66017-aec5-43e5-8fb8-0e8c86f789c6</t>
  </si>
  <si>
    <t>e847790c-5afe-4ab9-bf76-06f8a658eb89</t>
  </si>
  <si>
    <t>78f1514a-b63e-4c8f-a0c9-b4bca0b02ff4</t>
  </si>
  <si>
    <t>3c8b0bb1-7fd8-4692-8449-6aabacad87b1</t>
  </si>
  <si>
    <t>d50389de-836b-4545-be8c-23619205c5e3</t>
  </si>
  <si>
    <t>d49ad625-3b02-4099-86b8-a69f6d3a19ef</t>
  </si>
  <si>
    <t>e78392ab-0379-4924-9226-00b63958e2ad</t>
  </si>
  <si>
    <t>fdc9b68e-78e0-481a-9505-20873f7e7528</t>
  </si>
  <si>
    <t>63cad9ab-7284-4f12-9bed-d97f5ef55bbe</t>
  </si>
  <si>
    <t>0e489e54-6bb6-4f8d-98a9-33c8c1822633</t>
  </si>
  <si>
    <t>f8484c09-42ac-4b51-84f7-b925dcbd9be6</t>
  </si>
  <si>
    <t>cc935dde-b1f1-41e6-9745-b20995fb3d06</t>
  </si>
  <si>
    <t>bf7966aa-0cfe-46af-bb08-eecbe2d69526</t>
  </si>
  <si>
    <t>3e45bb57-81fd-465a-ae6a-0ef91cb0a5b0</t>
  </si>
  <si>
    <t>6a288bf9-b017-4a7f-ade9-709ad9dbcaec</t>
  </si>
  <si>
    <t>630d8bbd-7808-47ed-a132-866fcae3e373</t>
  </si>
  <si>
    <t>42666ec3-be1b-425a-9d05-220376c77944</t>
  </si>
  <si>
    <t>3a135f6d-23b1-475b-9ae5-0708ac74e9a6</t>
  </si>
  <si>
    <t>ac942be7-6a95-4c1a-b252-fb77bb6d55fc</t>
  </si>
  <si>
    <t>af19e473-63a6-468a-ab26-e146027e3999</t>
  </si>
  <si>
    <t>8ac0bc49-82d5-4365-9600-403e183e47f5</t>
  </si>
  <si>
    <t>cb1d6419-b672-45fb-8ce6-03b01d60ab7f</t>
  </si>
  <si>
    <t>4c0e5f0c-d5d1-4d9a-bdbb-eecbddb8e93a</t>
  </si>
  <si>
    <t>b6805979-c82a-471f-8d26-e119aa434823</t>
  </si>
  <si>
    <t>e459744d-8b00-4f98-b6d8-3efd59ee7718</t>
  </si>
  <si>
    <t>087f3827-6623-424f-beca-d715ab364625</t>
  </si>
  <si>
    <t>e2d0eb77-1b6e-462c-80d6-6905c5296097</t>
  </si>
  <si>
    <t>bd5da464-2659-40b6-996a-8b225ff83529</t>
  </si>
  <si>
    <t>b42afc40-9903-4ca0-a7b1-300750924468</t>
  </si>
  <si>
    <t>6c2a44e8-03fc-4991-92dd-71347b0dab2a</t>
  </si>
  <si>
    <t>f0b22c8b-d3e1-4b06-a476-9e48f18d3e70</t>
  </si>
  <si>
    <t>8d7684cf-05b7-4966-9ba1-341558201ad2</t>
  </si>
  <si>
    <t>88123c92-28c4-4081-869a-dda46df2605d</t>
  </si>
  <si>
    <t>87db3d86-5da1-4a66-b62c-935b79ab73e3</t>
  </si>
  <si>
    <t>d7d86aeb-03b6-4efa-9f0e-06d35d38903d</t>
  </si>
  <si>
    <t>f8323b5f-f511-4268-a849-c8eea93ef105</t>
  </si>
  <si>
    <t>0482ede4-7548-4e79-98a1-40927d6f90f0</t>
  </si>
  <si>
    <t>cbe27c8c-e420-475c-b6e5-b9a060f79cf7</t>
  </si>
  <si>
    <t>a82f73e1-2ce1-4652-8218-17fec4b6827b</t>
  </si>
  <si>
    <t>383c8ad7-9b70-4d9c-bf10-6e9132ffbdfa</t>
  </si>
  <si>
    <t>834b2421-2129-4e35-ae07-19dbdf9c1bc3</t>
  </si>
  <si>
    <t>dd0f1bf6-8e47-46a9-bccb-c485cb1219df</t>
  </si>
  <si>
    <t>57236877-6dbe-4cef-bbb8-99df5699a279</t>
  </si>
  <si>
    <t>8ac57d57-ce79-4771-8fab-a30f55a2eb7f</t>
  </si>
  <si>
    <t>a94381c1-8b36-43fb-92f7-032aa9d7a348</t>
  </si>
  <si>
    <t>8c8f964a-8d1a-4831-8ffe-add7ccaffd57</t>
  </si>
  <si>
    <t>2ebc213c-9d67-400b-9ad6-4ab3768f527c</t>
  </si>
  <si>
    <t>9f19dc0a-576a-4cbe-9ade-1154c70b2ecd</t>
  </si>
  <si>
    <t>4bf8bc07-f24d-432a-a63c-1cde15d19d85</t>
  </si>
  <si>
    <t>134e7131-57a5-466b-8588-3ac916addd24</t>
  </si>
  <si>
    <t>3eb51660-d3ec-42f5-9379-de5dd8cde56d</t>
  </si>
  <si>
    <t>a9752a89-8eb1-42c2-a5f4-7b0e3d25e24e</t>
  </si>
  <si>
    <t>01c40abb-fd06-4cfd-8ae1-5a4bd7734bfa</t>
  </si>
  <si>
    <t>9c12f26e-c471-45b2-b228-9f179b1836d1</t>
  </si>
  <si>
    <t>08671a01-c126-4791-b23a-67184315d66f</t>
  </si>
  <si>
    <t>f2438084-48ee-47f3-b823-988779cc53c3</t>
  </si>
  <si>
    <t>2f94761e-8a49-4ede-a2e5-361254b4a9e0</t>
  </si>
  <si>
    <t>65878fb8-d6e8-4205-8df3-66f1f5a2c5b4</t>
  </si>
  <si>
    <t>5fcc2b68-d1af-4256-8b31-98724965031b</t>
  </si>
  <si>
    <t>d4530ce1-bc4c-46ef-8673-98573a14dd52</t>
  </si>
  <si>
    <t>8997afd1-37a9-42b4-8622-5e5abe8e96ce</t>
  </si>
  <si>
    <t>b8b02097-0d5b-4e64-82e8-12bd012a21f3</t>
  </si>
  <si>
    <t>b2682b23-3d6d-4297-82a3-bab673b1baa0</t>
  </si>
  <si>
    <t>4bd1cfbe-96ce-48c8-a052-64cd8b46b8b4</t>
  </si>
  <si>
    <t>eb686176-ae08-4c5d-870a-67e82ca78466</t>
  </si>
  <si>
    <t>59d9a934-6a86-4e96-96b1-497472080a52</t>
  </si>
  <si>
    <t>bc701e95-f1d1-4c8d-a140-61699db609bc</t>
  </si>
  <si>
    <t>622d9856-6d18-4137-8178-aa53260f51cb</t>
  </si>
  <si>
    <t>d458055a-cade-4a35-a657-2b69463b681d</t>
  </si>
  <si>
    <t>477f030f-2a3d-4225-99c4-a58caa4a96fb</t>
  </si>
  <si>
    <t>a1424ce3-68e7-47c7-8b90-fec867f22f6a</t>
  </si>
  <si>
    <t>7b8aff2f-3096-4657-8e95-c95c2f59fe08</t>
  </si>
  <si>
    <t>51831248-0d8d-48bd-ad08-5a99a3d6a2c1</t>
  </si>
  <si>
    <t>e1a39b26-24f6-4531-b659-865c014e02c7</t>
  </si>
  <si>
    <t>97a65f20-6329-4afb-86be-4e7defe77867</t>
  </si>
  <si>
    <t>defbf564-d22e-44be-aeba-d7442677d20a</t>
  </si>
  <si>
    <t>a14f1bf3-2154-47c4-818a-39c2ff9a70d1</t>
  </si>
  <si>
    <t>e5f59a7e-6d7c-4947-bfca-87dd805ea38a</t>
  </si>
  <si>
    <t>19f3a9a0-902d-47f6-9d92-c5da9aa0e5f5</t>
  </si>
  <si>
    <t>d5085a21-91ba-438b-9ce6-efa2e02da828</t>
  </si>
  <si>
    <t>03128e16-a13f-42b5-878d-851435d2ba47</t>
  </si>
  <si>
    <t>04b0d8fd-caf7-41c5-83f6-900a9063aaaf</t>
  </si>
  <si>
    <t>f2711b92-47bb-4953-aba1-6d763c1b4753</t>
  </si>
  <si>
    <t>dd38e189-b757-4201-9ab6-7454b90ac562</t>
  </si>
  <si>
    <t>65881074-b793-47a4-8042-c1a8e21bffd9</t>
  </si>
  <si>
    <t>fc452e26-947b-4083-8ed4-536c0e11dc24</t>
  </si>
  <si>
    <t>dee27634-4cf5-4600-a1b6-5c4301415043</t>
  </si>
  <si>
    <t>293677bd-38fe-46da-a680-5c018fed7317</t>
  </si>
  <si>
    <t>c1189835-7c81-4efa-a4ef-1182957034ef</t>
  </si>
  <si>
    <t>c5465300-5e9a-423e-a3de-38efe9757ca4</t>
  </si>
  <si>
    <t>f852fa5e-49ab-42e5-b25b-6b3dfa5f0c76</t>
  </si>
  <si>
    <t>9aded225-a0e9-4b5f-9e8e-736aaebd4f2a</t>
  </si>
  <si>
    <t>3ee63b76-583b-4bdf-8ec4-0af5426d4428</t>
  </si>
  <si>
    <t>5c64a32b-55f0-43a6-8c3e-85adf87a9d4d</t>
  </si>
  <si>
    <t>11d80748-f54c-4358-923a-3effaff88b93</t>
  </si>
  <si>
    <t>7b13565b-c15f-4800-84c0-3e1c7aa7a67f</t>
  </si>
  <si>
    <t>411a97a6-cf9b-4b14-bb58-4110efdf4024</t>
  </si>
  <si>
    <t>3e62ac32-4924-4cdd-8648-743a7f506f0a</t>
  </si>
  <si>
    <t>ad74d815-1f8f-4539-83f8-1194ad06f22f</t>
  </si>
  <si>
    <t>0c922213-8e0f-47cb-a313-b8f5b3722082</t>
  </si>
  <si>
    <t>35db9c7c-ed8e-42f5-91aa-1d7f3da7a7c4</t>
  </si>
  <si>
    <t>8cdd46fb-8738-462f-a6b7-15f5e45766df</t>
  </si>
  <si>
    <t>5262a4fc-2aeb-43a8-abed-e67e7bc878b4</t>
  </si>
  <si>
    <t>e21c2af8-7ca3-43f4-ba4e-652dd0181d20</t>
  </si>
  <si>
    <t>e44f4fd0-a51e-456c-afe6-ff8bf9f3a881</t>
  </si>
  <si>
    <t>e95c25f6-85a1-40c6-b236-96e4d4ea5491</t>
  </si>
  <si>
    <t>3497eb75-6c25-453a-b41f-d377e21b16a8</t>
  </si>
  <si>
    <t>c00eae02-c0f6-4f4f-a1a3-216c311cbb44</t>
  </si>
  <si>
    <t>c338b2de-4072-46a5-ab2f-e620864ba202</t>
  </si>
  <si>
    <t>501777c7-dcfa-447c-be0d-45e8b10a1e1f</t>
  </si>
  <si>
    <t>7aabb890-933d-4702-a4b0-979f3ba98b8c</t>
  </si>
  <si>
    <t>8993dcee-8f50-4bf2-8bd4-06da5f607fb0</t>
  </si>
  <si>
    <t>8c9784b8-76dd-410f-ad3a-28b254831be2</t>
  </si>
  <si>
    <t>33a2a397-08c9-4285-9e9a-e247f4752d4c</t>
  </si>
  <si>
    <t>a70f015a-b503-4c85-9130-9272f222dd53</t>
  </si>
  <si>
    <t>eb849cef-4b55-4e50-9b31-d714cf34f907</t>
  </si>
  <si>
    <t>34385935-16d0-4df6-8ead-610aac22e120</t>
  </si>
  <si>
    <t>a7b54264-9599-483b-9cc9-6a80d95146b5</t>
  </si>
  <si>
    <t>c318b807-a95f-4f8d-b607-9f0ebb2eff82</t>
  </si>
  <si>
    <t>4abbec02-3e94-4d71-9b5d-3075a00877f0</t>
  </si>
  <si>
    <t>00f97836-37a4-43f5-948f-fe32e5f16ff4</t>
  </si>
  <si>
    <t>f721b402-122e-4f9c-9b6d-08ad432660cd</t>
  </si>
  <si>
    <t>a4676c62-8f7d-4d51-aeb8-ddc846f4326f</t>
  </si>
  <si>
    <t>a64f03fa-1e06-4ab5-a9f3-233d50b8ccd0</t>
  </si>
  <si>
    <t>cb628618-0913-4eaf-b214-190ae008145f</t>
  </si>
  <si>
    <t>6f40ed28-24c4-4908-85c9-03cda647f9df</t>
  </si>
  <si>
    <t>1e374c79-628c-49d4-8d16-69aa0b45a965</t>
  </si>
  <si>
    <t>dfc4d992-38af-4bac-872f-708ad69132e2</t>
  </si>
  <si>
    <t>5300b31b-da63-4144-a7fb-ebcc00b2d545</t>
  </si>
  <si>
    <t>71177f00-dfd2-460f-a5e3-57e518f2e8b0</t>
  </si>
  <si>
    <t>122addd4-ce21-4827-aae5-17cb485863b6</t>
  </si>
  <si>
    <t>40ad2a39-54af-4880-a886-f1fd59829050</t>
  </si>
  <si>
    <t>Decline. Excds wdrwl limt - Նախնական ավտորիզացումը մերժված է:</t>
  </si>
  <si>
    <t>9038944a-1659-4a3c-82e4-b0cf5250d8ff</t>
  </si>
  <si>
    <t>a9ecb588-806f-464d-b740-02dc7a59e9f1</t>
  </si>
  <si>
    <t>18de89b3-9b49-4c35-9f7d-7edd44d5ee7e</t>
  </si>
  <si>
    <t>d184d451-eebf-474d-bf51-5a2fb51b7e6e</t>
  </si>
  <si>
    <t>4a682b6f-4f60-439f-9dbd-f3edc347179e</t>
  </si>
  <si>
    <t>b3b90c80-44a9-4318-a22d-3187276ef2a9</t>
  </si>
  <si>
    <t>6536d48f-8501-4c2b-ac22-c8c8728841fb</t>
  </si>
  <si>
    <t>219b4cec-92da-4f5f-b481-8909a357a30c</t>
  </si>
  <si>
    <t>0cecc75c-dfc7-457c-ac4e-17024407c5e1</t>
  </si>
  <si>
    <t>813b3018-2796-440f-9a23-dcc5264eeb8e</t>
  </si>
  <si>
    <t>604634d8-681a-433d-9775-b4beb577afea</t>
  </si>
  <si>
    <t>5bb8c544-1b8d-4a32-9205-e0c3dd0da76a</t>
  </si>
  <si>
    <t>e270adc8-a472-416f-bf9b-e995da2044e9</t>
  </si>
  <si>
    <t>8c16efc2-89ae-42b0-a3d2-8cfe5e0752c9</t>
  </si>
  <si>
    <t>b5b06ae5-7143-4f25-8791-37e1d5d5aadb</t>
  </si>
  <si>
    <t>47448531-722d-456f-a20f-8915f1c8ea38</t>
  </si>
  <si>
    <t>b9e5b4f3-ff6f-40db-8318-2bd51d296730</t>
  </si>
  <si>
    <t>61b7a38c-6518-4a62-bd61-6af56c8a5914</t>
  </si>
  <si>
    <t>58461867-b66e-4b59-9243-b228dd7ba8c3</t>
  </si>
  <si>
    <t>65420da7-1463-4611-97d1-24802852f9ec</t>
  </si>
  <si>
    <t>f7449920-1ea8-46c3-ab38-6f2b0bf7d993</t>
  </si>
  <si>
    <t>5f729df5-cb24-4e7b-bed7-d32dc9e127f4</t>
  </si>
  <si>
    <t>24fbd7e1-b62f-43b9-b517-f884f261e6a2</t>
  </si>
  <si>
    <t>f30b95bc-4d56-4d9f-abff-d4a787b36946</t>
  </si>
  <si>
    <t>e42e6f40-4be2-47c5-b699-bfcd0044f66c</t>
  </si>
  <si>
    <t>62afe2d9-ab6a-4fca-aeb3-293cbd719168</t>
  </si>
  <si>
    <t>fc2460be-9791-43c9-ac70-835548562b92</t>
  </si>
  <si>
    <t>eba963e2-11b0-4af7-8cb7-d03c8a469029</t>
  </si>
  <si>
    <t>c9bb7d4e-9db2-42d1-a4bb-b31a342360a1</t>
  </si>
  <si>
    <t>aaa5e68d-d082-4159-8061-3f05f36549e1</t>
  </si>
  <si>
    <t>9e97d6d7-9135-42e4-988e-d37e896cc210</t>
  </si>
  <si>
    <t>6979850b-4712-4639-aa52-a1e05ab5241b</t>
  </si>
  <si>
    <t>4179b488-e9e0-45e6-8d8f-afc10bcad7e1</t>
  </si>
  <si>
    <t>8ff1dc34-66f0-47db-9d4b-39bbcbc35329</t>
  </si>
  <si>
    <t>a8819a63-5449-4138-aa24-0e9114a352c9</t>
  </si>
  <si>
    <t>8afb4137-a493-4f74-8a1d-0f6d7264afc3</t>
  </si>
  <si>
    <t>ab6dfd74-8745-4737-be81-4129df3e5aa0</t>
  </si>
  <si>
    <t>a0264257-ad55-4fe0-8663-4c76d75b28ce</t>
  </si>
  <si>
    <t>76ba8a88-b3a9-4278-806a-c076a26b4139</t>
  </si>
  <si>
    <t>68f95c62-83cc-47ee-aae0-8f1737a0fabb</t>
  </si>
  <si>
    <t>452d0e40-34d0-442c-998d-0eeffead2d95</t>
  </si>
  <si>
    <t>398b7b1c-0dd4-4344-b9d0-96c7dbe6f43d</t>
  </si>
  <si>
    <t>ae7fd9e6-54d7-4bea-a4cc-f6b966fca06f</t>
  </si>
  <si>
    <t>cae9336c-b084-485b-9348-1d1e3ec63c4e</t>
  </si>
  <si>
    <t>f31dae6f-6b11-4a5f-8837-3c77a04b0ef3</t>
  </si>
  <si>
    <t>9c1cf0ea-820c-49de-85bc-70c5090d87fc</t>
  </si>
  <si>
    <t>3697a827-14be-4315-bcd5-d4b4a16ec8de</t>
  </si>
  <si>
    <t>22bded5d-3e19-4405-bd50-e5e8de5bd70f</t>
  </si>
  <si>
    <t>5ad6d0c6-c7f5-4afc-b709-3bc80be1d225</t>
  </si>
  <si>
    <t>b25b3583-57b8-4b2e-81cf-814a1b321559</t>
  </si>
  <si>
    <t>f7564f62-9de1-4d2d-aded-3549cadf1825</t>
  </si>
  <si>
    <t>e3c27d1e-125b-4147-af09-55e193073422</t>
  </si>
  <si>
    <t>a9efe55d-9000-4048-a30a-9b90c82adf6e</t>
  </si>
  <si>
    <t>edb693f1-3fac-4739-a62b-0c7f688bc232</t>
  </si>
  <si>
    <t>6182734d-1ea3-4fc4-9b48-1bb4bee10ccd</t>
  </si>
  <si>
    <t>ef573775-ca93-4018-850d-7d239cca8cb2</t>
  </si>
  <si>
    <t>e4d77913-6913-4f33-b0c3-152cf53dca04</t>
  </si>
  <si>
    <t>f9c27d6e-3f2a-4d21-9e3a-0dd144f790bb</t>
  </si>
  <si>
    <t>dab90cbc-89ed-4eba-b9d9-ef3646c26604</t>
  </si>
  <si>
    <t>8435c1cc-5313-456a-86f9-c024389e1f79</t>
  </si>
  <si>
    <t>ac6716d0-904c-482b-9466-0d5eac176c72</t>
  </si>
  <si>
    <t>e634675d-7c90-4307-b103-5d8d8cc8968f</t>
  </si>
  <si>
    <t>76b09044-692d-4f65-b91c-acb224a0bbc7</t>
  </si>
  <si>
    <t>ca1eb8d6-bd3d-4792-b63e-de42fd193f16</t>
  </si>
  <si>
    <t>51b8a2ee-3c96-4379-9797-2f57d4332f26</t>
  </si>
  <si>
    <t>20935883-10d6-40e2-a9cd-27605a933659</t>
  </si>
  <si>
    <t>7978243a-b8c7-4662-b32b-18774840a990</t>
  </si>
  <si>
    <t>45220226-5f79-4235-9db8-d0373dbcf899</t>
  </si>
  <si>
    <t>daac1c58-eaf8-4c28-a8c4-57477751733c</t>
  </si>
  <si>
    <t>6f9bcdfe-9a9b-42de-8d9c-c0d28071c2a1</t>
  </si>
  <si>
    <t>5a4eb3c7-8a3f-4811-8259-f0182e848c55</t>
  </si>
  <si>
    <t>04f98e76-9008-4ae9-bdc5-46ad5508e8c4</t>
  </si>
  <si>
    <t>45707497-4ce4-4780-b739-2edf8b8e37f2</t>
  </si>
  <si>
    <t>e8bf5fd5-d2cc-42e5-86fd-48792baf9a56</t>
  </si>
  <si>
    <t>9092aad7-f3cd-4e36-bbf3-d96f0d54aa54</t>
  </si>
  <si>
    <t>781fbebe-0efe-41d4-944c-82af29c43b66</t>
  </si>
  <si>
    <t>ffdd24e7-feea-4c0e-bcf7-e77087186fe5</t>
  </si>
  <si>
    <t>a0e7c760-d765-41c0-8d65-0e7eb6005001</t>
  </si>
  <si>
    <t>b8f3d983-1814-4fa4-9fb0-a87e5160e4c9</t>
  </si>
  <si>
    <t>650a95a8-cb38-4d96-97c8-5e4f211bac8f</t>
  </si>
  <si>
    <t>6f66a1c0-96fd-420e-ad63-a2e30145fe3f</t>
  </si>
  <si>
    <t>76f3825f-34ac-4994-afc5-bb950704eb68</t>
  </si>
  <si>
    <t>7e5e446f-a766-42c3-a9a0-431e89f8f78f</t>
  </si>
  <si>
    <t>83e34214-3827-4ae3-a275-a597d3706e48</t>
  </si>
  <si>
    <t>e84dc6b2-c976-455e-a015-8154ae8ffabb</t>
  </si>
  <si>
    <t>7e792566-6ae4-4cda-b019-d7d474030442</t>
  </si>
  <si>
    <t>60f9d22f-0606-4f54-9bf9-fb2f3c06eea1</t>
  </si>
  <si>
    <t>651a95a9-2bec-4d30-b06e-89f2f1e0336d</t>
  </si>
  <si>
    <t>d2fcfe2a-6d5a-48c1-af40-d3e062608700</t>
  </si>
  <si>
    <t>0bf23484-88d9-432e-bd54-2aa005258b1e</t>
  </si>
  <si>
    <t>3aa20026-6fba-4ee0-a32c-9e0f72a6775d</t>
  </si>
  <si>
    <t>dd547ee9-cefb-4ea4-b961-7859aa40b0a8</t>
  </si>
  <si>
    <t xml:space="preserve"> </t>
  </si>
  <si>
    <t>Company name</t>
  </si>
  <si>
    <t>Partner name</t>
  </si>
  <si>
    <t>Currency</t>
  </si>
  <si>
    <t>Payment processor</t>
  </si>
  <si>
    <t>Status</t>
  </si>
  <si>
    <t>uuid</t>
  </si>
  <si>
    <t>Review comment</t>
  </si>
  <si>
    <t>03245a58-cb4e-4314-8c64-77527cde9ad6</t>
  </si>
  <si>
    <t>5aaae63c-9628-48da-97c6-28bcd676b5bf</t>
  </si>
  <si>
    <t>^___^</t>
  </si>
  <si>
    <t>f5dd9503-68e5-4c9e-95c9-a7f4228bf8a7</t>
  </si>
  <si>
    <t>13f0b0a3-4073-413a-9ea1-97ae9df1ba87</t>
  </si>
  <si>
    <t>9060164a-9207-46f8-8539-0eef0e687e1d</t>
  </si>
  <si>
    <t>Gayush</t>
  </si>
  <si>
    <t>cfc8d51c-f8b7-4074-8dea-38a9e03c4597</t>
  </si>
  <si>
    <t>Not finished</t>
  </si>
  <si>
    <t>1eef9c0a-d9bf-4588-a952-051e540ca0a6</t>
  </si>
  <si>
    <t>Բեյգլի կարճ մազերով աղջիկներին :)</t>
  </si>
  <si>
    <t>be58fe9d-9205-4e87-8350-c4ea43d68fe6</t>
  </si>
  <si>
    <t>e5a71243-604f-45ea-9d12-a34a86cb3af6</t>
  </si>
  <si>
    <t>c619c29c-128b-4642-bed6-e95e386299fe</t>
  </si>
  <si>
    <t>6bd2c50d-6b16-4b11-be59-17398ed7a704</t>
  </si>
  <si>
    <t>a890b6c4-0dd0-4107-8144-9e00757c7528</t>
  </si>
  <si>
    <t>Гагик</t>
  </si>
  <si>
    <t>78905a15-7698-402d-ae64-a185c234a741</t>
  </si>
  <si>
    <t>Պէնդ կացիք ✊🏻</t>
  </si>
  <si>
    <t>Greatest!!!</t>
  </si>
  <si>
    <t>Karas Tsaghkadzor</t>
  </si>
  <si>
    <t>Shahane</t>
  </si>
  <si>
    <t>0127bb17-9a91-45b2-8db0-4b6ff61daec8</t>
  </si>
  <si>
    <t>Common Ground - Bar</t>
  </si>
  <si>
    <t>864835f7-3436-4ab5-9c8c-6fac5d84482b</t>
  </si>
  <si>
    <t>74e13467-83ef-4759-a78a-d61e10ded933</t>
  </si>
  <si>
    <t>c6e5c14f-2ba5-4b02-9daf-7dd98cf1776d</t>
  </si>
  <si>
    <t>359d2b28-fe33-4601-aa10-cb634faa0a12</t>
  </si>
  <si>
    <t>ca6565fa-1518-4bf1-85c7-7bc444f23831</t>
  </si>
  <si>
    <t>3147603e-be0c-4c2b-a1fe-075df5aa8e91</t>
  </si>
  <si>
    <t>a731e6c1-8ef3-43c6-a85c-7f6ce1c77569</t>
  </si>
  <si>
    <t>Бургерная была супер!</t>
  </si>
  <si>
    <t>1f6eb0d7-ff98-43e7-a30f-215680ba9081</t>
  </si>
  <si>
    <t>c4e9f9e8-2f71-4e94-a118-45482d51c4c0</t>
  </si>
  <si>
    <t>58630ad3-9d45-41b4-91b8-4eb3b19b306f</t>
  </si>
  <si>
    <t>88f70b0f-89b7-498c-94b5-5f0f91dda3b6</t>
  </si>
  <si>
    <t>1ab24794-f62b-498f-8042-8a7eb5ca4a77</t>
  </si>
  <si>
    <t>d1fe4b47-85c0-4af7-a3af-d9d2575e4ced</t>
  </si>
  <si>
    <t>Պէնդ կաց</t>
  </si>
  <si>
    <t>Food industry</t>
  </si>
  <si>
    <t>Narek test a</t>
  </si>
  <si>
    <t>325a3c49-9ec0-4a42-b40e-98111efe4f0b</t>
  </si>
  <si>
    <t>18b7ec37-59fd-49ee-b684-1124cbe1a335</t>
  </si>
  <si>
    <t>87c881ea-df0c-4f45-861e-33e846fa74e5</t>
  </si>
  <si>
    <t>Lilit Alexanyan</t>
  </si>
  <si>
    <t>79080d20-f1eb-4f9b-ada7-aae97b9e1e8e</t>
  </si>
  <si>
    <t>Armen Sargsyan</t>
  </si>
  <si>
    <t>Liana</t>
  </si>
  <si>
    <t>Mariam</t>
  </si>
  <si>
    <t>98a3dcc7-7a0f-4039-9b3b-4f1f8022f330</t>
  </si>
  <si>
    <t>Karas mashtoc</t>
  </si>
  <si>
    <t>Ժիրայր</t>
  </si>
  <si>
    <t>3935734d-6511-4001-878c-620747716d1e</t>
  </si>
  <si>
    <t>db788c9c-48fa-45eb-a461-2e5688a49e90</t>
  </si>
  <si>
    <t>in</t>
  </si>
  <si>
    <t>bb9e8ad3-d815-49b2-9c9e-d99c4510d1d4</t>
  </si>
  <si>
    <t>Շնորհակալություն այսչափ ջերմ և ուշադիր սպասարկման համար</t>
  </si>
  <si>
    <t>84942495-f283-4805-8db8-808c011b51d6</t>
  </si>
  <si>
    <t>Shat mersi</t>
  </si>
  <si>
    <t>Hakob Harutyunyan</t>
  </si>
  <si>
    <t>:)</t>
  </si>
  <si>
    <t>fba64d91-2b45-4363-980a-6661c6456cb5</t>
  </si>
  <si>
    <t>03697db5-ea9e-4c0d-822c-da2093a96424</t>
  </si>
  <si>
    <t>8667e546-4724-4821-8579-8dac131e6fbe</t>
  </si>
  <si>
    <t>21a97d4a-bb57-43ed-9a0c-803711349267</t>
  </si>
  <si>
    <t>ggՁկնիկներ</t>
  </si>
  <si>
    <t>61d6fd34-7902-40a8-ae93-af9bfd488ffd</t>
  </si>
  <si>
    <t>83786919-9438-4d19-b6ed-69b0486003c2</t>
  </si>
  <si>
    <t>Erik</t>
  </si>
  <si>
    <t>ff09fd34-da04-444d-b03f-90e39cfa2bf9</t>
  </si>
  <si>
    <t>✊🥇</t>
  </si>
  <si>
    <t>576780e4-99a2-4ef8-b809-f8c86281d95e</t>
  </si>
  <si>
    <t>bb864a4d-56c8-4d9a-a200-d8637800ba62</t>
  </si>
  <si>
    <t>c9513b3d-5b32-4d48-991a-da6b9c1cfc4c</t>
  </si>
  <si>
    <t>b87a50ed-b204-443e-b73a-26ccef8ae173</t>
  </si>
  <si>
    <t>Thank you❤️❤️❤️best staff</t>
  </si>
  <si>
    <t>4b6c52aa-0040-4fac-a5ac-e03a6afbd8cd</t>
  </si>
  <si>
    <t>Hayk Petrosyan</t>
  </si>
  <si>
    <t>981ad2c1-8044-44ad-8d53-31f3e1d009e9</t>
  </si>
  <si>
    <t>2f11c3c9-1b61-4c3a-92ec-a5fafad43d91</t>
  </si>
  <si>
    <t>785b3c7d-3a4b-4651-b59c-345723f317bd</t>
  </si>
  <si>
    <t>For the most delicious food and great service</t>
  </si>
  <si>
    <t>Կներես չգիտեմ ինչպես ուշադրություն գրավել 😄 հարմար լինի մտնես լի թիզմի անձնական նամակներ, հարցեր են կուտակվել 🥲 (Ծիգո)</t>
  </si>
  <si>
    <t>Alik Manukyan</t>
  </si>
  <si>
    <t>5f480b7a-6e59-4c0a-a866-6b00faa75694</t>
  </si>
  <si>
    <t>Ընտիր սթաֆ</t>
  </si>
  <si>
    <t>935ef361-a7b6-48f0-8dba-6d7f04ec34e5</t>
  </si>
  <si>
    <t>45fec710-651e-4946-8b79-20734f097383</t>
  </si>
  <si>
    <t>Thanks!</t>
  </si>
  <si>
    <t>4b46076f-1dc3-4a00-be00-7736a4cd0382</t>
  </si>
  <si>
    <t>6b948264-49a6-4016-8d2a-823492435931</t>
  </si>
  <si>
    <t>b0e34126-59b1-42ed-999c-dd1117f6bb49</t>
  </si>
  <si>
    <t>Machar</t>
  </si>
  <si>
    <t>Սպասարկման թիմ</t>
  </si>
  <si>
    <t>f00c6535-e3c6-43b0-ab2c-0f7715727c4b</t>
  </si>
  <si>
    <t>3a257d7a-97dc-4eca-9c4a-9f239000d333</t>
  </si>
  <si>
    <t>bf7029d9-e24c-4f18-b438-15bfdb415ddd</t>
  </si>
  <si>
    <t>Delicious as always</t>
  </si>
  <si>
    <t>հաղթանակն ուշ թե շուտ մերն է լինելու</t>
  </si>
  <si>
    <t>5550b4ba-4817-4eab-9955-dc4d9640e8c4</t>
  </si>
  <si>
    <t>5dc193a6-566f-43c7-90db-26766cb6bed8</t>
  </si>
  <si>
    <t>հաճելի միջավայր , հրաշալի սպասարկում💫🫶</t>
  </si>
  <si>
    <t>Jazzve</t>
  </si>
  <si>
    <t>Hayarpi</t>
  </si>
  <si>
    <t>1558a08c-a6eb-487f-ab09-c4187770237a</t>
  </si>
  <si>
    <t>Kyanqs</t>
  </si>
  <si>
    <t>Gayane</t>
  </si>
  <si>
    <t>7cc26e2b-8b7c-4006-9b36-cd6ecb2b6031</t>
  </si>
  <si>
    <t>ea38af19-fc6d-4de7-9c06-f38a05f5e0a6</t>
  </si>
  <si>
    <t>bba8c043-4053-4616-89f2-4941569df7ba</t>
  </si>
  <si>
    <t>You are so cool!</t>
  </si>
  <si>
    <t>257ef6f0-f03c-4945-9769-9c8e26193655</t>
  </si>
  <si>
    <t>74aa1eda-12a8-4d45-9c87-105fc67fb7f7</t>
  </si>
  <si>
    <t>a0f75cfa-1edb-4e6c-8f0b-dcf833bd5c96</t>
  </si>
  <si>
    <t>This is v1.9.0 Production Regression Testing</t>
  </si>
  <si>
    <t>b437cd76-b149-45e8-a570-d757764ce1fd</t>
  </si>
  <si>
    <t>d9b56b36-2cfd-4977-b21a-2d6b6ff7e5a7</t>
  </si>
  <si>
    <t>Спасибо за отличный сервис!</t>
  </si>
  <si>
    <t>33095da2-e246-48ea-ac2d-fff99f5ab6f1</t>
  </si>
  <si>
    <t>6df884fe-837b-4fd7-b95e-598883c45c03</t>
  </si>
  <si>
    <t>1bff386b-1da9-444c-9821-69ad7c639f8f</t>
  </si>
  <si>
    <t>fa54d04a-5774-4f42-8ef6-8d0429b298e2</t>
  </si>
  <si>
    <t>36609219-e584-4dbe-89b9-1c9bceb11de5</t>
  </si>
  <si>
    <t>b3e6bd67-81c8-452a-9319-ea568aab5ff6</t>
  </si>
  <si>
    <t>0afcfb17-22c3-4664-b84f-1c7109e33f13</t>
  </si>
  <si>
    <t>Ամեն ինչ հիանալի էր, ապրեք</t>
  </si>
  <si>
    <t>9a3d8c0f-a082-42f2-90e0-b0bdf86a1c09</t>
  </si>
  <si>
    <t>b4b98411-fe0b-4419-9740-25f6e7af583c</t>
  </si>
  <si>
    <t>b3ae0005-e5c3-4459-8f3b-7d546cf709fe</t>
  </si>
  <si>
    <t>Mher</t>
  </si>
  <si>
    <t>Համոոով չայ</t>
  </si>
  <si>
    <t>a9dab9ad-8baa-4394-a9a6-0f7eef714d10</t>
  </si>
  <si>
    <t>Շնորհակալ եմ (քարտ)</t>
  </si>
  <si>
    <t>0ab3dc50-a79c-4576-8c53-87204053afcf</t>
  </si>
  <si>
    <t>Amazing coffee!!</t>
  </si>
  <si>
    <t>df3fdce8-3ea7-4b5f-9e1e-ee18ab93feaf</t>
  </si>
  <si>
    <t>a971de7c-ec72-4281-bb9d-6d4715be63a4</t>
  </si>
  <si>
    <t>Arman Yeghiazaryan</t>
  </si>
  <si>
    <t>Santafe</t>
  </si>
  <si>
    <t>Edgar</t>
  </si>
  <si>
    <t>444b42a1-c8d8-4173-ba75-deb6ddac0398</t>
  </si>
  <si>
    <t>13ab39c0-6b30-4247-9e42-a5e4e20c6429</t>
  </si>
  <si>
    <t>f576a424-d0d1-4700-afd7-280f584877b8</t>
  </si>
  <si>
    <t>64c9117d-9f65-45ee-94c1-7c2c2357fb31</t>
  </si>
  <si>
    <t>01700272-75d7-4cf5-b1fb-0a3abfb008e7</t>
  </si>
  <si>
    <t>44f8f227-6006-4b15-8493-74f3070effd5</t>
  </si>
  <si>
    <t>Artem Polkovnikov</t>
  </si>
  <si>
    <t>💞💞</t>
  </si>
  <si>
    <t>b9c522a3-303f-402b-b021-fc61208000d2</t>
  </si>
  <si>
    <t>Food was just perfect!</t>
  </si>
  <si>
    <t>Thanks you from Elen and Vahe</t>
  </si>
  <si>
    <t>da799aed-8fde-4497-9380-33caa79eb0fb</t>
  </si>
  <si>
    <t>d0f55653-da13-4647-8265-5a6f0ef93344</t>
  </si>
  <si>
    <t>a9457454-ba14-4bf4-9c80-be55462d5b45</t>
  </si>
  <si>
    <t>0e8aae01-eb09-407c-98f1-3d61e6b06b33</t>
  </si>
  <si>
    <t>Thank you for your service 👍🏽👍🏽👍🏽👍🏽</t>
  </si>
  <si>
    <t>Պրոֆեսիոնալ սպասարկում ✊</t>
  </si>
  <si>
    <t>46da78b6-a528-4040-91a3-4073e31df3c8</t>
  </si>
  <si>
    <t>Arman</t>
  </si>
  <si>
    <t>b336b064-2108-492e-bfa2-7a68ef1bc1b1</t>
  </si>
  <si>
    <t>Կարևորը գլավնինա</t>
  </si>
  <si>
    <t>0de79aa6-a4c5-44b5-a36e-19b9c1dfa982</t>
  </si>
  <si>
    <t>d64702d5-15e4-4cec-b70d-c33421724386</t>
  </si>
  <si>
    <t>Ապրիս շատ</t>
  </si>
  <si>
    <t>9ee30721-93f7-4b20-bfb6-977cfac1caab</t>
  </si>
  <si>
    <t>3cff1382-3f99-4f77-aac6-90034dd283ab</t>
  </si>
  <si>
    <t>Sima</t>
  </si>
  <si>
    <t>Շատ համեղ սուրճ</t>
  </si>
  <si>
    <t>5ae3c47b-1014-4bb3-b853-78ce48727d77</t>
  </si>
  <si>
    <t>6f4de117-210e-4d5b-999f-da7115a98e11</t>
  </si>
  <si>
    <t>ccdd5582-2afa-445e-a9d9-770ec7e47cbb</t>
  </si>
  <si>
    <t>5dc16b4a-bb94-41d6-b206-540574faf381</t>
  </si>
  <si>
    <t>Thank you👌🏻</t>
  </si>
  <si>
    <t>67fb7012-670f-4889-b29b-70f8c0160665</t>
  </si>
  <si>
    <t>Մի տխրի🤞🏻</t>
  </si>
  <si>
    <t>Вкусно очень</t>
  </si>
  <si>
    <t>2d5ddb42-18c6-49dc-843c-7b573cc36f6e</t>
  </si>
  <si>
    <t>64348df9-e9fe-426b-9582-b6735649a74d</t>
  </si>
  <si>
    <t>Հոգատարություն, իմբիր և թիփ մեկ բաժակով))</t>
  </si>
  <si>
    <t>31b2156f-0eaa-474c-9033-130f14682a1b</t>
  </si>
  <si>
    <t>На чай</t>
  </si>
  <si>
    <t>Laboratory specialty coffee</t>
  </si>
  <si>
    <t>Alina</t>
  </si>
  <si>
    <t>MovsesEatnact</t>
  </si>
  <si>
    <t>maria</t>
  </si>
  <si>
    <t>e00919c3-4e47-464b-b00c-7d200d409e3e</t>
  </si>
  <si>
    <t>Thaks</t>
  </si>
  <si>
    <t>🐈🐈🐈</t>
  </si>
  <si>
    <t>5a84e0e6-5c3a-4d09-8cdd-c458d1dd1d3e</t>
  </si>
  <si>
    <t>b3238d0c-84e7-41a6-b8b0-591aa39307e3</t>
  </si>
  <si>
    <t>84dd6b24-d768-498b-a93d-6179c9120044</t>
  </si>
  <si>
    <t>Arman Mesropyan</t>
  </si>
  <si>
    <t>e8c97bf3-fce7-4f41-94f0-095d79367be2</t>
  </si>
  <si>
    <t>cbf2ebff-e652-49c2-8493-0ee38b09c686</t>
  </si>
  <si>
    <t>e28b4d8d-5f3e-4d5c-8020-c20319790343</t>
  </si>
  <si>
    <t>This is a message This is a message This is a message This is a message This is a message This is a message This is a message This is a message This is a message This is a message This is a message</t>
  </si>
  <si>
    <t>Isahak</t>
  </si>
  <si>
    <t>0d60631c-c494-4f49-a471-f8b23f6c81e6</t>
  </si>
  <si>
    <t>38e823d2-ecbd-4e35-93cb-293dc608bac8</t>
  </si>
  <si>
    <t>6e285fbc-1807-4b7b-a654-86278c4574a6</t>
  </si>
  <si>
    <t>Շնորհակալություն ♥️💙🧡</t>
  </si>
  <si>
    <t>Lilit</t>
  </si>
  <si>
    <t>e7fc77fc-76c2-4f3b-a8d1-782fa4be4b1f</t>
  </si>
  <si>
    <t>03feb946-1c92-42e9-9c65-0b89788050fb</t>
  </si>
  <si>
    <t>Best service, tasty good</t>
  </si>
  <si>
    <t>Mari</t>
  </si>
  <si>
    <t>3c17bf86-8f9d-4363-ac59-d4560849e95c</t>
  </si>
  <si>
    <t>Պէնդ կացիք 🤗</t>
  </si>
  <si>
    <t>f760b9fc-a601-4fb5-9028-90be7df4925d</t>
  </si>
  <si>
    <t>7152d2de-b5bc-4578-9a1b-cd4c635ada78</t>
  </si>
  <si>
    <t>շատ մերսի ♥️</t>
  </si>
  <si>
    <t>3097fcd4-3e76-4bcc-8ffd-c5225a58a0b2</t>
  </si>
  <si>
    <t>Taq tegh</t>
  </si>
  <si>
    <t>2a1eeef6-5128-4af1-b915-5db1e84f48e0</t>
  </si>
  <si>
    <t>b1df6e1d-bfd4-4247-99dc-d85c83683412</t>
  </si>
  <si>
    <t>e5096953-d875-4b54-925c-5fb94e1f51d4</t>
  </si>
  <si>
    <t>fe9c3840-8309-46ae-ba76-ef560cc2e6fe</t>
  </si>
  <si>
    <t>0b709379-3d86-4a34-9953-2d1e7f7c981b</t>
  </si>
  <si>
    <t>Bonbon</t>
  </si>
  <si>
    <t>40b4f3f8-f562-4824-999a-d541242d0707</t>
  </si>
  <si>
    <t>Perfect service</t>
  </si>
  <si>
    <t>7e4afa87-53db-4185-8eb0-da7d633c95d2</t>
  </si>
  <si>
    <t>c588734b-2329-4430-b4d5-1f2086dca026</t>
  </si>
  <si>
    <t>5a417710-5f64-4f1b-bc21-fd4fceda7c4a</t>
  </si>
  <si>
    <t>Levon Gevorgyan</t>
  </si>
  <si>
    <t>Hayk</t>
  </si>
  <si>
    <t>78ea20f6-56eb-4aed-8a2f-a41ab6604bd8</t>
  </si>
  <si>
    <t>Asador</t>
  </si>
  <si>
    <t>ASADOR</t>
  </si>
  <si>
    <t>Մերսի</t>
  </si>
  <si>
    <t>e28650aa-f05e-467c-9fee-cf36a5076fca</t>
  </si>
  <si>
    <t>72aab0f4-366d-48f7-98a7-be6e28e0e00e</t>
  </si>
  <si>
    <t>54bce435-842c-4406-87b9-3c097acd1ab6</t>
  </si>
  <si>
    <t>2472f4cb-97c8-48f1-982c-cdc6ddaadad5</t>
  </si>
  <si>
    <t>2f8c7005-e899-4fa6-88b8-e041bbc32399</t>
  </si>
  <si>
    <t>Thank you for delicious cake 🍰</t>
  </si>
  <si>
    <t>990a8fbe-55eb-4a31-9572-2f6b9f2a43ac</t>
  </si>
  <si>
    <t>За отличный армянский 🤝</t>
  </si>
  <si>
    <t>Խտտում</t>
  </si>
  <si>
    <t>Norik</t>
  </si>
  <si>
    <t>bc7dda92-1d3b-413a-bd11-3ee438fed56c</t>
  </si>
  <si>
    <t>b6bb2d8a-303d-41e3-b64c-f678f65b60e6</t>
  </si>
  <si>
    <t>Mersiner</t>
  </si>
  <si>
    <t>f3ff8949-fc09-46c3-815a-78d181890867</t>
  </si>
  <si>
    <t>3a66859c-66fa-41d2-a593-4b962e9afd75</t>
  </si>
  <si>
    <t>🤗🤗</t>
  </si>
  <si>
    <t>Շնորկալություն համով տորթիկի համար 🤤</t>
  </si>
  <si>
    <t>Թերեզ իզ 🐎զայնի թիմ, համով ա շաաատ</t>
  </si>
  <si>
    <t>0b4d7eed-c0ae-4a95-a1b4-c86601401ed8</t>
  </si>
  <si>
    <t>ea821145-3781-45e8-83ae-cb6a2f2cd03d</t>
  </si>
  <si>
    <t>3edf3965-b626-41cc-8cd2-c5d2517daf51</t>
  </si>
  <si>
    <t>89e32e8e-9cf1-4120-a592-9030b54ae6c0</t>
  </si>
  <si>
    <t>392e2285-8030-4fcf-938e-f07c3d94d571</t>
  </si>
  <si>
    <t>Sar tegh</t>
  </si>
  <si>
    <t>95c0c4c2-6fac-4f6a-9852-2e6d39a7e0e7</t>
  </si>
  <si>
    <t>thank youuu 🤍</t>
  </si>
  <si>
    <t>e9ab8aa7-5256-46ff-8b25-74678d87d7d7</t>
  </si>
  <si>
    <t>12183d4b-cd4b-43b3-9ccc-37d9b8fe4781</t>
  </si>
  <si>
    <t>ggPay աշխատումա )</t>
  </si>
  <si>
    <t>Eliza</t>
  </si>
  <si>
    <t>e88f7c6f-7199-4f94-8249-2e6c7739ddc0</t>
  </si>
  <si>
    <t>8a74c1bf-728e-41b9-8f0b-5f2c33db2a05</t>
  </si>
  <si>
    <t>Ընտիիիր սպասարկում</t>
  </si>
  <si>
    <t>101Caffe</t>
  </si>
  <si>
    <t>0a2b394f-40c3-4ab1-9ac2-6e83b13bb135</t>
  </si>
  <si>
    <t>Cinna Cone</t>
  </si>
  <si>
    <t>c1f7ff81-7fc7-4bc4-9802-6fbb2ebc0a06</t>
  </si>
  <si>
    <t>991b052d-b047-4887-9b82-bf836eec50c3</t>
  </si>
  <si>
    <t>Karen</t>
  </si>
  <si>
    <t>Tbili</t>
  </si>
  <si>
    <t>Nairi</t>
  </si>
  <si>
    <t>de2938d6-28a0-4e85-a266-5f54a0b3eb8e</t>
  </si>
  <si>
    <t>5e05038a-4043-4936-b518-67ef6e0dcb9d</t>
  </si>
  <si>
    <t>Dave hotel</t>
  </si>
  <si>
    <t>Dave Hotel</t>
  </si>
  <si>
    <t>eea385a9-1a19-4cc6-8ebf-cda05844647a</t>
  </si>
  <si>
    <t>Shat tpavorvac enq Dave hotelic ev hoteli amboxj andznakazmic.</t>
  </si>
  <si>
    <t>da731209-7b8d-4dc8-a363-67f22858d919</t>
  </si>
  <si>
    <t>f94c847a-4379-4ba4-865a-aea50fdf3875</t>
  </si>
  <si>
    <t>479ec6b0-1ea5-4a71-8dba-1dc77ee38883</t>
  </si>
  <si>
    <t>Lina the best support specialist, give her my warm thanks. She is a very patient and objective teammate. ❤️😍</t>
  </si>
  <si>
    <t>c277c604-c279-41a3-ab8a-f4030d8309b2</t>
  </si>
  <si>
    <t>b41b3e28-8c1e-4728-aa7b-135bddcf9e1f</t>
  </si>
  <si>
    <t>e271f046-7c08-4f62-a359-ff1c42106135</t>
  </si>
  <si>
    <t>Tip</t>
  </si>
  <si>
    <t>c56d6633-8594-414f-9960-a2ac229f464a</t>
  </si>
  <si>
    <t>cb9783a5-8568-415a-b855-e6802eb70bf3</t>
  </si>
  <si>
    <t>Ամեն ինչ հիանալի էր, թեյավճարի նոր տարբերակը բավականին հարմար:</t>
  </si>
  <si>
    <t>668faaf1-b9a7-4f84-bde6-d853b094f8c4</t>
  </si>
  <si>
    <t>Gor navasardyan</t>
  </si>
  <si>
    <t>6461f050-47c5-43d4-906a-99aa3ec89089</t>
  </si>
  <si>
    <t>6a1a9e42-d6fc-4b28-8b83-183f499f04be</t>
  </si>
  <si>
    <t>88356ef1-9b8d-468c-ad10-593e4799e189</t>
  </si>
  <si>
    <t>c18adc60-fe1e-483b-9411-2d463717b9d7</t>
  </si>
  <si>
    <t>cad181f1-5feb-4c55-aeb7-6d685b53573c</t>
  </si>
  <si>
    <t>d940ecf9-fab9-4d40-8d91-7fac8e72cf93</t>
  </si>
  <si>
    <t>dd207dd4-de76-4c74-b23e-6c91a395f067</t>
  </si>
  <si>
    <t>kond house</t>
  </si>
  <si>
    <t>Gevorg Paravyan</t>
  </si>
  <si>
    <t>Тест</t>
  </si>
  <si>
    <t>0e6c6be0-0ea7-404b-b9e3-39573a70a897</t>
  </si>
  <si>
    <t>e3d812cd-8885-4a4a-9c90-55f67f766083</t>
  </si>
  <si>
    <t>ef85e1fa-7c61-42db-868e-a3468a0baab1</t>
  </si>
  <si>
    <t>ba799bed-32f8-4c84-b5ad-2b68f0758b09</t>
  </si>
  <si>
    <t>Thanks</t>
  </si>
  <si>
    <t>daf1cbe5-1f41-4c45-b55d-9ed70cfa3fd6</t>
  </si>
  <si>
    <t>Arman jan</t>
  </si>
  <si>
    <t>a373061f-d073-4d8a-8a22-70d72cb309c9</t>
  </si>
  <si>
    <t>4b0cac44-ed9d-4a4b-a1d5-709c9c9293cb</t>
  </si>
  <si>
    <t>Կոֆե վերի թեսթի</t>
  </si>
  <si>
    <t>Veronica</t>
  </si>
  <si>
    <t>Թենկս ֆոր նաստրաենիե</t>
  </si>
  <si>
    <t>5869a9d1-0000-40f9-8a8a-66a2b5e8ee53</t>
  </si>
  <si>
    <t>Արուս</t>
  </si>
  <si>
    <t>b63862af-1714-490a-b768-b7382b898fc3</t>
  </si>
  <si>
    <t>100e3fff-34ab-4734-90dc-a3bce3043a11</t>
  </si>
  <si>
    <t>Meri</t>
  </si>
  <si>
    <t>Спасибо за коффе</t>
  </si>
  <si>
    <t>07b79e1a-6a07-4959-b7a0-5267bd3d672e</t>
  </si>
  <si>
    <t>Спасибо за дружелюбие💙</t>
  </si>
  <si>
    <t>dc68a78f-f568-4f63-aff7-50a8c413fafb</t>
  </si>
  <si>
    <t>b0fdf5f0-198e-4693-80d8-109d04f38c88</t>
  </si>
  <si>
    <t>f7205bb2-274f-4c1b-b815-b41d08079422</t>
  </si>
  <si>
    <t>Dodo kashier</t>
  </si>
  <si>
    <t>44750419-4d9a-4922-8846-09766166c4a4</t>
  </si>
  <si>
    <t>Թեսթ 2</t>
  </si>
  <si>
    <t>Davit</t>
  </si>
  <si>
    <t>спасибо огромное за оперативность, problem solving skills на высоте! 12/10! благодаря вам моя мама не осталась на улице и проблемная ситуация решилась за 15 минут! спасибо ☀️</t>
  </si>
  <si>
    <t>adb6f1aa-03e5-43a6-a442-809f9f14a709</t>
  </si>
  <si>
    <t>b4617e73-9f69-4df5-b083-5898ce7a3b7a</t>
  </si>
  <si>
    <t>38580262-404c-4b34-b264-549ecfba1203</t>
  </si>
  <si>
    <t>0c9a5b01-0aed-4503-a53d-b0683129c521</t>
  </si>
  <si>
    <t>Arus</t>
  </si>
  <si>
    <t>c545113e-efe8-47b4-a7de-f41f83b90e34</t>
  </si>
  <si>
    <t>Ապրես Արուս ///Վիկա 🥹</t>
  </si>
  <si>
    <t>dfcb34b1-b585-4809-801d-bde1bcdf72f2</t>
  </si>
  <si>
    <t>81e8cfa7-163c-440a-8d5e-6dea30d8f4a2</t>
  </si>
  <si>
    <t>f5e066a8-41a8-4de6-8136-9b37ccac9beb</t>
  </si>
  <si>
    <t>По армянский говорил</t>
  </si>
  <si>
    <t>7935da22-3b23-4893-a9e4-1aac16f53ffa</t>
  </si>
  <si>
    <t>Bedig</t>
  </si>
  <si>
    <t>a3566334-0958-4981-b819-2049ca213c7f</t>
  </si>
  <si>
    <t>Թող ներեն , թող ներեն, որ այսօր քո ծնունդն է: Է.Ա.</t>
  </si>
  <si>
    <t>Իսկ արջուկն ու նապաստակը</t>
  </si>
  <si>
    <t>ba931e8c-c921-4972-8921-a407395b9a90</t>
  </si>
  <si>
    <t>Gor1</t>
  </si>
  <si>
    <t>Gor</t>
  </si>
  <si>
    <t>ec59a0b8-02b2-4d52-92b0-b82f723161b1</t>
  </si>
  <si>
    <t>3a74326a-2024-4f89-9ef2-ba19600d9be5</t>
  </si>
  <si>
    <t>f0dc982a-6315-4636-b93a-721e0a431c37</t>
  </si>
  <si>
    <t>4c0bd814-9918-43a6-a5a3-12d5aa5bbaa9</t>
  </si>
  <si>
    <t>Պէնդ կացիք ✊🏻 2</t>
  </si>
  <si>
    <t>Thanks a lot!</t>
  </si>
  <si>
    <t>7bdc98ae-697c-47b7-8f08-3c0c90f56bcf</t>
  </si>
  <si>
    <t>fff037f3-ce1c-43d7-a5b5-ae42adcdbf89</t>
  </si>
  <si>
    <t>325e7780-e81c-4e00-8902-a60823060097</t>
  </si>
  <si>
    <t>Շնորհավոր հրաշք ջան🥰🥰</t>
  </si>
  <si>
    <t>640d7be0-8e7c-4c4d-a423-702baec6e589</t>
  </si>
  <si>
    <t>Ապրեք)</t>
  </si>
  <si>
    <t>Maga</t>
  </si>
  <si>
    <t>f012746a-e688-4ac2-ad06-09655ff23268</t>
  </si>
  <si>
    <t>Спасибо</t>
  </si>
  <si>
    <t>Հաղթական Հայաստան</t>
  </si>
  <si>
    <t>2cd7f6f2-099a-491e-a7e9-f0fa080ec411</t>
  </si>
  <si>
    <t>Վերջինը լավ, ծնունդտա կյամ մինա</t>
  </si>
  <si>
    <t>e075ba7b-bbbd-4f44-b37d-3086c7196b8e</t>
  </si>
  <si>
    <t>"Միննել, վեր տեռնա էն շուշուտը🤭"</t>
  </si>
  <si>
    <t>6e7518a5-4a9b-4c17-a029-178e9a68e30a</t>
  </si>
  <si>
    <t>"Մի կուճիր պադարկ"</t>
  </si>
  <si>
    <t>90560a02-7972-4b57-91e0-224548093bcb</t>
  </si>
  <si>
    <t>35848b4f-a4a9-4399-9dee-51327f07d799</t>
  </si>
  <si>
    <t>5857faad-9492-419c-ad6d-81e9737bfec3</t>
  </si>
  <si>
    <t>Khachatur</t>
  </si>
  <si>
    <t>39abaf10-46f6-4f8c-b9f1-adf770833a5c</t>
  </si>
  <si>
    <t>✊✊✊</t>
  </si>
  <si>
    <t>Angelika</t>
  </si>
  <si>
    <t>Common Ground - Bookstore</t>
  </si>
  <si>
    <t>For you support !!</t>
  </si>
  <si>
    <t>a3c26d62-e22a-4ba3-9e41-cbe3d559b74b</t>
  </si>
  <si>
    <t>Mersi shat</t>
  </si>
  <si>
    <t>1ef3a780-c6f9-4f74-9a2e-30561080e8c3</t>
  </si>
  <si>
    <t>Karas hraparak</t>
  </si>
  <si>
    <t>e42514e0-4c92-4e9f-bf85-597274926947</t>
  </si>
  <si>
    <t>792c6538-9451-4bdb-9fa3-6ef9101860d8</t>
  </si>
  <si>
    <t>На богатую жизнь</t>
  </si>
  <si>
    <t>65aaf141-ea42-4c9e-90c9-c5c57382b3c7</t>
  </si>
  <si>
    <t>apres!</t>
  </si>
  <si>
    <t>586f2085-0439-4ef9-bc32-4ffb58ba81e1</t>
  </si>
  <si>
    <t>Ափռ ցփռ չծախսեք</t>
  </si>
  <si>
    <t>d776ba8f-d48b-4722-9e46-d9d877088b12</t>
  </si>
  <si>
    <t>5dedcc05-f1a2-4e92-9c21-e3858d3cfd07</t>
  </si>
  <si>
    <t>9f9b8b18-0b03-4471-996f-e119c675c079</t>
  </si>
  <si>
    <t>Thank you:) Alex</t>
  </si>
  <si>
    <t>8384153e-5377-481d-a0d0-23157469f891</t>
  </si>
  <si>
    <t>Շնորհակալ եմ</t>
  </si>
  <si>
    <t>b703405c-4487-42b2-9d47-dba5a2ed6734</t>
  </si>
  <si>
    <t>Eywa</t>
  </si>
  <si>
    <t>Eywa Team</t>
  </si>
  <si>
    <t>bcfd65a7-fd3f-4759-8113-befb16581eaa</t>
  </si>
  <si>
    <t>12ec882c-1208-4942-8976-244570a3808b</t>
  </si>
  <si>
    <t>Ура!</t>
  </si>
  <si>
    <t>a73ad88a-2ccd-4f14-9661-3e50755f9331</t>
  </si>
  <si>
    <t>b96d4b21-6a9f-4c38-aab5-70938ebb8dca</t>
  </si>
  <si>
    <t>94cc4b4a-70c3-4744-a00f-85511e64837e</t>
  </si>
  <si>
    <t>bce16374-69e9-4851-b8f3-929eb3752a5f</t>
  </si>
  <si>
    <t>b0a459de-cc2e-4463-99bd-14ae6864bb44</t>
  </si>
  <si>
    <t>լյավ ինիք👌</t>
  </si>
  <si>
    <t>ef720dcd-e272-4443-8996-3837dc393197</t>
  </si>
  <si>
    <t>2adf4643-ff4e-41d1-9a69-06401fc80106</t>
  </si>
  <si>
    <t>8c555223-f4e3-4178-9410-1ed24b6812ba</t>
  </si>
  <si>
    <t>👌</t>
  </si>
  <si>
    <t>Պէնդ կաց ✊🏻</t>
  </si>
  <si>
    <t>Հավերժ Հայաստանի համար</t>
  </si>
  <si>
    <t>663c8b3e-1c26-418d-a028-2505410e2a75</t>
  </si>
  <si>
    <t>a2d5cd18-38d8-48e7-9fbe-a06b723747f6</t>
  </si>
  <si>
    <t>ad8892ac-da89-43d3-ad6a-1cbb15f8c0d3</t>
  </si>
  <si>
    <t>2bbfba0f-efba-446a-8780-41ccd3125286</t>
  </si>
  <si>
    <t>eb3b792f-640d-4387-976f-31685a1a6ee4</t>
  </si>
  <si>
    <t>33d1929f-16bb-4319-83fd-2b54df278cb2</t>
  </si>
  <si>
    <t>92ee60bd-7b7e-4f78-a958-1d699dac8280</t>
  </si>
  <si>
    <t>a37158f3-bfa2-423f-9a09-cbf4d2860f8c</t>
  </si>
  <si>
    <t>Cleaning Team</t>
  </si>
  <si>
    <t>dd3cec0d-fc2e-4353-bd20-a92b9b1c4a32</t>
  </si>
  <si>
    <t>8d3acb72-92ab-4071-8867-5bd41f8e8f8a</t>
  </si>
  <si>
    <t>7c86b8d4-afa8-4938-9076-e803837b748b</t>
  </si>
  <si>
    <t>Վերո՞ սենսեյդ քեզ շնորհավորումա</t>
  </si>
  <si>
    <t>ebdeac74-7e83-4da2-b7ed-81dae5d62438</t>
  </si>
  <si>
    <t>d8d804fc-4971-4980-9f53-356c09efe8cd</t>
  </si>
  <si>
    <t>ce3e6446-200f-463b-a727-37a8b0108de2</t>
  </si>
  <si>
    <t>Happy march 8th</t>
  </si>
  <si>
    <t>Спасибо, у вас прекрасно!</t>
  </si>
  <si>
    <t>c0415e76-e7d1-47f9-a4e7-cb8220becf6b</t>
  </si>
  <si>
    <t>93d54a0c-44d7-4a79-a5e9-98c097a43341</t>
  </si>
  <si>
    <t>08574a26-9943-466a-8a74-469aecdc6abd</t>
  </si>
  <si>
    <t>ee04c3ba-e000-49cb-8b39-47a4e11b1a8e</t>
  </si>
  <si>
    <t>cb581251-760c-49f1-88a6-6116503f2385</t>
  </si>
  <si>
    <t>5f9d460b-d3b5-428e-af87-9461f6da2b5a</t>
  </si>
  <si>
    <t>3ef5b91d-92c3-46e9-a220-01c19adf8b13</t>
  </si>
  <si>
    <t>4a78b8c6-af07-4f35-89e3-202c4f71189e</t>
  </si>
  <si>
    <t>Anjela Asryan</t>
  </si>
  <si>
    <t>e11e2543-f758-49ee-a4de-acb6b906c12f</t>
  </si>
  <si>
    <t>Քարտով թեսթ</t>
  </si>
  <si>
    <t>1df3b42f-e8f1-45cc-96e1-c1f3bd01f164</t>
  </si>
  <si>
    <t>cf7c3017-9dc7-400f-b508-8a9f82e17c11</t>
  </si>
  <si>
    <t>52a07ce8-c56b-46f5-aeff-14e3c4022afb</t>
  </si>
  <si>
    <t>dbd295b9-ccfb-403a-b9ab-6f2ebcfff433</t>
  </si>
  <si>
    <t>3908b450-d7db-4c4f-90c9-ff741fd62b7d</t>
  </si>
  <si>
    <t>97a1de0c-8cc9-4d7b-bb51-1716ca22adec</t>
  </si>
  <si>
    <t>394ac652-d491-4fcd-9efd-53f830e8e6bb</t>
  </si>
  <si>
    <t>Karen Martirosyan</t>
  </si>
  <si>
    <t>2f993d24-43b3-4dd2-8ad4-13adac61f178</t>
  </si>
  <si>
    <t>Doxli nkart poxi</t>
  </si>
  <si>
    <t>5dba3db1-c714-4867-807f-f93eb688c56a</t>
  </si>
  <si>
    <t>a5e1fed8-c4da-4a35-8f1e-7f596e7e1092</t>
  </si>
  <si>
    <t>Տան մոտով անցնում էի, դռան վրա թիփ տեսա</t>
  </si>
  <si>
    <t>Arshak</t>
  </si>
  <si>
    <t>1b9f79a4-fae3-42ae-b084-6d9311bdf833</t>
  </si>
  <si>
    <t>bc249b5c-9384-47e7-86e6-9e2f1d71bd1e</t>
  </si>
  <si>
    <t>👍</t>
  </si>
  <si>
    <t>6d6f4767-fc14-4341-be7f-21d9ee1f5e61</t>
  </si>
  <si>
    <t>21a3d313-9034-4130-ad7d-1e5b12dba630</t>
  </si>
  <si>
    <t>8d056dbf-8e59-471e-8ca0-2d3348428b88</t>
  </si>
  <si>
    <t>af6bde68-0d03-4e3c-9847-741b0d70278d</t>
  </si>
  <si>
    <t>29effaa5-f17c-4984-9219-4af3da466d4d</t>
  </si>
  <si>
    <t>245d9ddc-3ae8-42c7-9e6b-edf0a7d0bf90</t>
  </si>
  <si>
    <t>bb02ef6a-22b7-4188-a7c7-02747d86d46f</t>
  </si>
  <si>
    <t>😎</t>
  </si>
  <si>
    <t>a518834c-3401-438b-9664-a185c2399f44</t>
  </si>
  <si>
    <t>12e5c5cc-9a13-48d3-a7b7-f4feb356fe7e</t>
  </si>
  <si>
    <t>7c65a585-1fd7-402d-9b85-10223973ebd6</t>
  </si>
  <si>
    <t>🌸</t>
  </si>
  <si>
    <t>d6fad82b-ba54-4202-8aa0-ef8eb3ac6e58</t>
  </si>
  <si>
    <t>ae240d3a-dadf-4c93-a90f-aff0bd5b45cd</t>
  </si>
  <si>
    <t>626b57f7-5f38-4961-bc47-a008d9b543a1</t>
  </si>
  <si>
    <t>cb147d27-c43c-40fa-aa6d-06fb7aa4dadb</t>
  </si>
  <si>
    <t>a917e026-1104-4584-9119-6f0f1dd71905</t>
  </si>
  <si>
    <t>a279113d-b460-432b-b827-d6f10ccb9aff</t>
  </si>
  <si>
    <t>20e50d01-bbcf-4f13-abcf-8ff8e8985ad5</t>
  </si>
  <si>
    <t>45d4e2ca-0ef9-4ec4-bee4-0c812405a4b8</t>
  </si>
  <si>
    <t>Great Team</t>
  </si>
  <si>
    <t>94d9114f-256c-446d-879b-1fab0e804344</t>
  </si>
  <si>
    <t>466c677a-1417-42d1-bd28-6da3ce93ba56</t>
  </si>
  <si>
    <t>d94dc1f7-d384-4fc3-b0a4-4a1dcfc049ea</t>
  </si>
  <si>
    <t>շնորհակալ եմ լավ սպասարկման համար</t>
  </si>
  <si>
    <t>6d23affd-97e1-4cb3-82b8-b3604c25b282</t>
  </si>
  <si>
    <t>Rounds</t>
  </si>
  <si>
    <t>d6b7eff4-c29a-45ef-a2f7-ad8109526275</t>
  </si>
  <si>
    <t>77fd7ec2-5dc9-431c-9036-451e434ec41b</t>
  </si>
  <si>
    <t>Շնորհակալ եմ Էդգար ջան։</t>
  </si>
  <si>
    <t>c558b485-4832-4c57-8dd4-e73b3097ecac</t>
  </si>
  <si>
    <t>8d14d5f2-464c-482f-9e7d-d564b3d4963f</t>
  </si>
  <si>
    <t>acf122e6-6d47-4b7a-aaec-73742ecbabeb</t>
  </si>
  <si>
    <t>Կապուչինոն հրաշքար, ապրեեեեք 🤍🥰</t>
  </si>
  <si>
    <t>Շնորհավոր 🎉🎉🎉, լավագույն մաղթանքներով / Արմեն</t>
  </si>
  <si>
    <t>42ffd8bd-3016-42e7-a16c-2a7200e3e740</t>
  </si>
  <si>
    <t>Լիքը ջերմություն եմ ուղարկում❤️🫂</t>
  </si>
  <si>
    <t>d0453e2c-5f92-4501-9363-49d460886c3b</t>
  </si>
  <si>
    <t>Շնորհավոոոոոոր🥳🥳🥳</t>
  </si>
  <si>
    <t>ca5725a4-4b66-4a8e-8058-dee5e08d8faa</t>
  </si>
  <si>
    <t>Շատ թույն 😍</t>
  </si>
  <si>
    <t>f0c7b8fe-fe6d-4596-a5b1-ec04a93c7237</t>
  </si>
  <si>
    <t>ed88a539-2119-47c1-9ae5-5b70b2468a20</t>
  </si>
  <si>
    <t>59d6843a-515a-4ab9-831a-32a6c48dbc71</t>
  </si>
  <si>
    <t>803ec948-dc66-4af8-aa25-f39e04b23abb</t>
  </si>
  <si>
    <t>4955fe26-89c5-42d9-82ca-6a0d89847185</t>
  </si>
  <si>
    <t>Շնորհակալ ենք</t>
  </si>
  <si>
    <t>b04f1806-db57-44e0-84f3-e078d2744a40</t>
  </si>
  <si>
    <t>224a862a-24fd-476f-b468-2f1939ab29c6</t>
  </si>
  <si>
    <t>7f20019d-a356-4520-8dfa-040a6d9220c9</t>
  </si>
  <si>
    <t>cf362b55-7176-447e-a012-d6b3b47d6b11</t>
  </si>
  <si>
    <t>a1f8f508-d1d1-4d79-9ac7-b2a7fdf6dd55</t>
  </si>
  <si>
    <t>84aa31bb-4e26-4a25-a8b9-3c3c35d0be6b</t>
  </si>
  <si>
    <t>b283ef1a-dce6-490c-b83a-d6b1a6deef9e</t>
  </si>
  <si>
    <t>3e88a370-bd20-40b9-b5d7-089ec7e6b628</t>
  </si>
  <si>
    <t>27919e88-9e08-4822-a882-ea45f0a66dc9</t>
  </si>
  <si>
    <t>2dae803e-7592-4dda-8438-ad0f8bbe7865</t>
  </si>
  <si>
    <t>e71dad5c-6475-4848-9fe9-3f935279383e</t>
  </si>
  <si>
    <t>9a3adee5-1a03-45dd-aa94-2b96f31843be</t>
  </si>
  <si>
    <t>44a9cbb8-587a-425c-9984-9d57f341ee99</t>
  </si>
  <si>
    <t>asdad</t>
  </si>
  <si>
    <t>Չափազանց համեղ թխվածքի համար</t>
  </si>
  <si>
    <t>b9b54d04-06ae-4226-8798-5e7ded04b549</t>
  </si>
  <si>
    <t>267cb456-e09e-419c-b94d-8c35a0cd601d</t>
  </si>
  <si>
    <t>a292d2a0-512c-4194-86d7-ffe4fd4ab4ff</t>
  </si>
  <si>
    <t>Last test</t>
  </si>
  <si>
    <t>d7f2b5c6-73b7-450a-ae0e-a26ed833a331</t>
  </si>
  <si>
    <t>Ապրես Գայուշկա ջան</t>
  </si>
  <si>
    <t>fd6e3a36-7280-4730-af2a-41dd1ca89bd8</t>
  </si>
  <si>
    <t>6fbcf043-a921-4cdd-acef-08c903c9a890</t>
  </si>
  <si>
    <t>Տեքստ երկար քոմենտով, անդրոիդով երկար տեքստերը լրիվ չեն երևում, հիմա այստեղ եմ փորձում</t>
  </si>
  <si>
    <t>Ծնունդտ շնորհավոր ինի, լավ լավ պեներ</t>
  </si>
  <si>
    <t>6f8d4293-19bb-458d-87a4-b8a941dda9c7</t>
  </si>
  <si>
    <t>498fde67-132b-4703-aa18-0946b789ede2</t>
  </si>
  <si>
    <t>9fe664ff-45c8-4003-9bd2-2b88ab71a1a7</t>
  </si>
  <si>
    <t>16188600-1348-46bb-91d4-91da141fd850</t>
  </si>
  <si>
    <t>From L &amp; V ✨</t>
  </si>
  <si>
    <t>0477a85d-faa8-4048-814a-3bd2f20fef5d</t>
  </si>
  <si>
    <t>Շնորհակալություն!</t>
  </si>
  <si>
    <t>cf9563c8-befd-4060-88bb-5bc5741bfca7</t>
  </si>
  <si>
    <t>e07a2340-da26-4763-9a2c-634cd7459fd6</t>
  </si>
  <si>
    <t>c0af4ae3-666b-464d-b30d-58ecdb924a9f</t>
  </si>
  <si>
    <t>Спасибо, что поднялись на 5 этаж!</t>
  </si>
  <si>
    <t>e6dc516b-ef21-4c24-902d-58b470ac0d8b</t>
  </si>
  <si>
    <t>8f1c5cd7-e3f3-4013-aeee-044cbbf3e2fb</t>
  </si>
  <si>
    <t>cb76a2dc-bd72-44f1-8b43-cf3efb63553d</t>
  </si>
  <si>
    <t>4f63b2fe-5eba-45ff-8473-9dcfd5aa31a8</t>
  </si>
  <si>
    <t>501b119c-bd14-4442-86f6-a44b423f76fc</t>
  </si>
  <si>
    <t>902c8497-5b41-433d-ac01-af895742441c</t>
  </si>
  <si>
    <t>Tigranin</t>
  </si>
  <si>
    <t>52309fbe-c7cd-48ba-b402-bf3720ff555b</t>
  </si>
  <si>
    <t>Tenk yu 🙂</t>
  </si>
  <si>
    <t>11fb992b-0c4c-48f8-8503-58a38735581a</t>
  </si>
  <si>
    <t>Armen very good waiter</t>
  </si>
  <si>
    <t>587030cf-d061-4abd-a99e-e30391cbaaf4</t>
  </si>
  <si>
    <t>12bde308-796d-4555-9946-2eecacaff8c8</t>
  </si>
  <si>
    <t>4391c8d0-dcf1-41e2-a5ad-5fee0827b364</t>
  </si>
  <si>
    <t>38745f4d-d067-420f-ae32-9770a3271cbc</t>
  </si>
  <si>
    <t>f5bc6c59-4da7-4b6d-83a3-2e68763d7d4a</t>
  </si>
  <si>
    <t>Շնորհակալություն Մարի ջան :)</t>
  </si>
  <si>
    <t>a950335d-de9c-434a-a4d2-4e6703fe2698</t>
  </si>
  <si>
    <t>d947a8d1-8512-4d2d-bb8b-cc42f254cc5f</t>
  </si>
  <si>
    <t>0a220476-217b-41b9-98a6-3ef04800e9e6</t>
  </si>
  <si>
    <t>458590cd-a984-4d7c-ab31-b2d943100bf5</t>
  </si>
  <si>
    <t>0c9d97ea-4a54-4088-a34f-ddcaf58e856d</t>
  </si>
  <si>
    <t>4aa72b57-8530-4920-bcc4-74aa4434a61b</t>
  </si>
  <si>
    <t>Gev Meliqsetyan</t>
  </si>
  <si>
    <t>63e347a8-b786-4915-abd1-0be7c4e57a56</t>
  </si>
  <si>
    <t>Gevor chunchur</t>
  </si>
  <si>
    <t>f8577429-ec9b-4227-b2f1-4e69c67cadf4</t>
  </si>
  <si>
    <t>164fa533-5f21-4578-9e26-14f6c6dd1d56</t>
  </si>
  <si>
    <t>Thank you sweet Elen</t>
  </si>
  <si>
    <t>38e9dbdf-cbe2-466c-adcf-9dc7873bc9fc</t>
  </si>
  <si>
    <t>3c49957c-eb02-4fd1-b9bd-93894a558980</t>
  </si>
  <si>
    <t>bd018ed3-f5d1-46bb-ad70-ac2b1e785f00</t>
  </si>
  <si>
    <t>cea9d162-3113-4040-9861-d6f9528d2f6a</t>
  </si>
  <si>
    <t>142295bd-41cd-4b0d-9f97-3ebae6e80638</t>
  </si>
  <si>
    <t>6b13950b-7354-45c5-ac00-92f956f1f0df</t>
  </si>
  <si>
    <t>Ապրի ամենհրաշք փերիներից մեկը</t>
  </si>
  <si>
    <t>web</t>
  </si>
  <si>
    <t>Մեսիջ</t>
  </si>
  <si>
    <t>99911746-5003-4f10-95f7-98f4d8a7e772</t>
  </si>
  <si>
    <t>👍🏻</t>
  </si>
  <si>
    <t>fff6660f-7548-4f79-a239-a2c4bf4cf1e2</t>
  </si>
  <si>
    <t>a436e1ac-3f86-463b-99be-e7a80d24ba35</t>
  </si>
  <si>
    <t>a1d7517c-51b5-48ec-8000-194bda6e3ea7</t>
  </si>
  <si>
    <t>bf1be4c1-6d05-40c7-9b9d-16b5e85c6a8b</t>
  </si>
  <si>
    <t>4d2eceeb-76c4-4096-be36-f5acce13c35b</t>
  </si>
  <si>
    <t>7c164af3-ac10-406b-9894-5fe78119b401</t>
  </si>
  <si>
    <t>0df0f753-8097-4820-9245-f5801e251be8</t>
  </si>
  <si>
    <t>961800c3-d19f-4ca2-af72-3e0050a40442</t>
  </si>
  <si>
    <t>2b57d567-8fb3-4e81-b0e6-88986460865b</t>
  </si>
  <si>
    <t>Thanks to Yulya 🙌</t>
  </si>
  <si>
    <t>2f839239-4855-4d63-a25f-70d4133138f3</t>
  </si>
  <si>
    <t>Թեսթ 2րդ</t>
  </si>
  <si>
    <t>8958c7c9-a1df-4206-8b0f-6f0ed3052f98</t>
  </si>
  <si>
    <t>7500e873-4207-4d70-8a73-4959431ad37b</t>
  </si>
  <si>
    <t>Լավագույն առաքիչը😂♥️</t>
  </si>
  <si>
    <t>b1425794-5489-4370-bd5d-004f05bc0165</t>
  </si>
  <si>
    <t>Հրաշքմը</t>
  </si>
  <si>
    <t>97934be4-a050-420e-ab9a-b47ad13ee9d9</t>
  </si>
  <si>
    <t>1518f30f-1f8b-4a37-b981-4d015c93b94c</t>
  </si>
  <si>
    <t>Thank you!!</t>
  </si>
  <si>
    <t>4baa8ff4-3ab0-4e81-a550-006c1d607335</t>
  </si>
  <si>
    <t>f4c69faa-122b-4c99-954e-464f39ace485</t>
  </si>
  <si>
    <t>Հրաշալի սպասարկում 🍓</t>
  </si>
  <si>
    <t>a76cd1dc-439c-46d5-8718-5f95eed715f1</t>
  </si>
  <si>
    <t>36185156-f419-451b-a0c9-b8afd30e7790</t>
  </si>
  <si>
    <t>Lilit Nersisyan</t>
  </si>
  <si>
    <t>Ասա էլի որ նոռմալ աշխատեց🤭</t>
  </si>
  <si>
    <t>Thank you )</t>
  </si>
  <si>
    <t>93203427-d296-4f2b-9392-acc9c00f69b2</t>
  </si>
  <si>
    <t>Спасибо за хороший и вежливый обслуживание</t>
  </si>
  <si>
    <t>283af86f-4696-4d82-9a5f-bd8cf8822603</t>
  </si>
  <si>
    <t>faddcc4f-187e-448c-b5c9-a773d5de48b7</t>
  </si>
  <si>
    <t>6e35a160-7896-418d-958b-9eb7ba9c51d7</t>
  </si>
  <si>
    <t>Thank you for mimosas!!!</t>
  </si>
  <si>
    <t>You are so handsome!</t>
  </si>
  <si>
    <t>թույն</t>
  </si>
  <si>
    <t>Պէնդ կացիք ✊</t>
  </si>
  <si>
    <t>c1e44894-d577-4e91-8e3c-393bbf48efb1</t>
  </si>
  <si>
    <t>c1ddf601-b944-47c4-8cbf-dbc3cbfdca31</t>
  </si>
  <si>
    <t>տաքուկ տեղ մըն է ☺️</t>
  </si>
  <si>
    <t>b5722c88-5ba2-441c-9499-bad32df50f34</t>
  </si>
  <si>
    <t>7c95ee83-366e-46be-abc4-facce239128f</t>
  </si>
  <si>
    <t>MelaniNailStudio</t>
  </si>
  <si>
    <t>Anush</t>
  </si>
  <si>
    <t>e7c8c0f4-3b2a-4936-b1a8-a2db9f20686f</t>
  </si>
  <si>
    <t>Thanks❤️🫶🏻</t>
  </si>
  <si>
    <t>0fc6e210-3a10-4ed5-bb05-7201b1535e43</t>
  </si>
  <si>
    <t>8dd63e1f-1bf2-4efa-8c8b-a85e786b23b6</t>
  </si>
  <si>
    <t>f8431818-197a-40e7-94bb-d6b943bcdf87</t>
  </si>
  <si>
    <t>Հզոր թիմակից✊🏻</t>
  </si>
  <si>
    <t>72ec5e9f-af8d-4bb7-9527-da18c7405908</t>
  </si>
  <si>
    <t>Ապրիք շատ</t>
  </si>
  <si>
    <t>699b2da9-831c-4b80-bc59-68b4ddd2c04f</t>
  </si>
  <si>
    <t>Handsome man</t>
  </si>
  <si>
    <t>Ani</t>
  </si>
  <si>
    <t>b594e10c-ee29-4c29-a895-b151f0a97f7a</t>
  </si>
  <si>
    <t>You are so cute :)</t>
  </si>
  <si>
    <t>Keghart</t>
  </si>
  <si>
    <t>3910efaf-cbaf-4f74-b71e-73c4d9fb8330</t>
  </si>
  <si>
    <t>6c0c2ce8-30b3-44ed-9a8d-845c3d390f5a</t>
  </si>
  <si>
    <t>26bbcadb-0c1e-4ce7-928a-0d3d4500e469</t>
  </si>
  <si>
    <t>f1fe42c9-f1af-4a0d-ba01-512434221f3c</t>
  </si>
  <si>
    <t>Վարուժ եղբայր,նոր եմ տեսնում, որ ծնունդդ եղել ու անցելա , խաբար էլ չեմ եղել շնորհավորեմ,շնորհավոր ախպեր ջաան, սրտանց ցանկանում եմ քո սրտի չափ քեզ հետ գա կյանքում, հրաշք մարդու տեսակ ես , բացառությամբ երբ միստր Բին ես անում ջուր լցնելուց և կաստիլս ուզում եմ գլխիդ իջնեմ, բայց դե սաղ կանցնի, էդ քաղցր պահերն էլ լավ կհիշենք...Շնորխավոր խրաշք, ափռ-ցփռ չծախսես😂😘</t>
  </si>
  <si>
    <t>ab4d3223-eba5-4c12-9cd5-681be28e04cc</t>
  </si>
  <si>
    <t>45e82f9c-6358-4b3a-8ca7-09e680596e5d</t>
  </si>
  <si>
    <t>1a9f9cbd-4511-40ca-adc7-7a4f28820cab</t>
  </si>
  <si>
    <t>💛 best</t>
  </si>
  <si>
    <t>b0930c78-e50a-49a3-a1fd-d46dc5f0657f</t>
  </si>
  <si>
    <t>a24cade2-0d23-4dfe-9cd3-9117d4127fe2</t>
  </si>
  <si>
    <t>7c5bc987-7ec0-48af-a2b0-e62a38e24028</t>
  </si>
  <si>
    <t>31c5accc-7878-4dc1-b58f-35d4ec115ff7</t>
  </si>
  <si>
    <t>701d6873-8330-43d0-93b3-235b2b9a7dce</t>
  </si>
  <si>
    <t>a93837e9-ed80-4e90-83db-ddbf469a0049</t>
  </si>
  <si>
    <t>0b4e69e8-aa4a-4fa5-8cf7-89f6533d0902</t>
  </si>
  <si>
    <t>Վարուժ ջան էլի եմ ասում, ցանկանում եմ սեր, երջանկություն, առողջություն, հաջողություն, ցտեսություն 😂💋</t>
  </si>
  <si>
    <t>5b6b645f-a26d-4f17-a698-d7679a8c8592</t>
  </si>
  <si>
    <t>8c009d59-5644-4dbd-9e45-4374fa211baa</t>
  </si>
  <si>
    <t>Շնորհակալ եմ 🫶</t>
  </si>
  <si>
    <t>b5598af7-39c0-457d-87c3-2cb352bf18dd</t>
  </si>
  <si>
    <t>For best staff and brownie))</t>
  </si>
  <si>
    <t>54c05ae1-50cb-484e-a971-c0ffd718df0c</t>
  </si>
  <si>
    <t>Մե՜ծ սիրով❤️</t>
  </si>
  <si>
    <t>`</t>
  </si>
  <si>
    <t>Խոհանոց / Food</t>
  </si>
  <si>
    <t>93bf2b98-e7a1-438d-a07c-5617d63a06e7</t>
  </si>
  <si>
    <t>Թույն</t>
  </si>
  <si>
    <t>4b978e4e-dfdf-455e-9ed9-be2c70a63ac5</t>
  </si>
  <si>
    <t>d990eb24-4dea-403d-9c86-d9043439f225</t>
  </si>
  <si>
    <t>c161c56d-52f0-479c-a50e-2ebe7a04fc38</t>
  </si>
  <si>
    <t>Arthur Petrosyan</t>
  </si>
  <si>
    <t>cea72d1a-f9b4-4181-9a9a-e3ae6aae3faf</t>
  </si>
  <si>
    <t>1ac82ba7-eddb-4dee-ad56-0c4a5bf858dc</t>
  </si>
  <si>
    <t>2a851a0b-0034-4dee-b50f-3e39b4a487ea</t>
  </si>
  <si>
    <t>Great 🤜🤛</t>
  </si>
  <si>
    <t>72cff9ca-f8ba-4389-abd2-186e51ba3c3a</t>
  </si>
  <si>
    <t>Շնորհակալություն 🙂</t>
  </si>
  <si>
    <t>dc9bfa0d-d445-40ab-8c92-146a6ac58503</t>
  </si>
  <si>
    <t>Մը չնաշխարհիկ դիցուհի</t>
  </si>
  <si>
    <t>bdd7e84a-78eb-4ce7-8025-30949aefd37a</t>
  </si>
  <si>
    <t>Ծնուդդ շնորհավոր սիրելի թիմակից ջան✊🏻</t>
  </si>
  <si>
    <t>9fb03b3b-bffc-4b0a-ba26-3151f23a8a8b</t>
  </si>
  <si>
    <t>f0465c05-ac15-4f2f-8385-bc5788fd5619</t>
  </si>
  <si>
    <t>Ding dong</t>
  </si>
  <si>
    <t>afe9a525-2b62-4413-8348-fd7b3c0a6990</t>
  </si>
  <si>
    <t>e023ffbd-9a2f-4217-b7b7-6d2a478a2400</t>
  </si>
  <si>
    <t>8204bd99-e908-4c98-b74e-390e2b50b25b</t>
  </si>
  <si>
    <t>0d1202c9-4451-4acb-a926-f87f373d0800</t>
  </si>
  <si>
    <t>72c0426c-7d6f-481e-8b5c-dd56bc021755</t>
  </si>
  <si>
    <t>Cool Boba</t>
  </si>
  <si>
    <t>Monika</t>
  </si>
  <si>
    <t>e9901086-5023-4284-beae-73b582e0cd2a</t>
  </si>
  <si>
    <t>fdc5489b-1648-423e-b5d5-5c68df1ba204</t>
  </si>
  <si>
    <t>e8b7d99b-8557-4b24-acfa-4989a963c295</t>
  </si>
  <si>
    <t>8170a7dd-161f-4a7b-bfde-d4228f021a58</t>
  </si>
  <si>
    <t>Մեծ ապագայի հավատքով</t>
  </si>
  <si>
    <t>77c8d663-9433-4eca-98dc-9454b9eb63b8</t>
  </si>
  <si>
    <t>Ամենասիրելի թիմակից, վաղը կապուչինո կսարքես տորթով խմենք🫶🏻</t>
  </si>
  <si>
    <t>00c028bf-af63-4c87-849c-3465ea80da74</t>
  </si>
  <si>
    <t>Հրաշալի սպասրկում 🫶</t>
  </si>
  <si>
    <t>4873056e-aed6-4dab-9029-620c21113609</t>
  </si>
  <si>
    <t>a69fda7b-f0fe-4cea-836e-9b32c44b219b</t>
  </si>
  <si>
    <t>Շնորհակալություն բարեհամբույր սպասարկման համար։</t>
  </si>
  <si>
    <t>Hovsep</t>
  </si>
  <si>
    <t>86eb9893-59c3-4068-9749-3ddf9406b1ad</t>
  </si>
  <si>
    <t>34dabd49-e4d6-4431-ae3e-4034aeba3fad</t>
  </si>
  <si>
    <t>Շնորհակալություն հոգատար վերաբերմունքի և արագ արձագանքելու համար</t>
  </si>
  <si>
    <t>5058cefe-55e2-4d04-8623-43d1e55159dc</t>
  </si>
  <si>
    <t>72d72d65-18b4-4987-9bd9-afdbc1c420f0</t>
  </si>
  <si>
    <t>Շնորհակալ եմ բարեհամբույր սպասարկման համար</t>
  </si>
  <si>
    <t>a2ed32ba-d406-48d0-baa7-255aa4914b96</t>
  </si>
  <si>
    <t>04ca4323-9c02-4f1c-aa0c-bc8bfaa1a70a</t>
  </si>
  <si>
    <t>0222575f-7162-48c5-acf8-4841b4634316</t>
  </si>
  <si>
    <t>Գայանե ջան</t>
  </si>
  <si>
    <t>ba2b48a7-3b73-42c5-9b0f-9346940a4cd9</t>
  </si>
  <si>
    <t>Мюсли</t>
  </si>
  <si>
    <t>8c0f428c-c821-4f37-9522-7e2cbbc60577</t>
  </si>
  <si>
    <t>Shnorhakalutyun</t>
  </si>
  <si>
    <t>0bc66659-8b93-4585-9cdb-5b85ae25aaed</t>
  </si>
  <si>
    <t>87c3554b-8db1-4f87-9f27-074abb2e279a</t>
  </si>
  <si>
    <t>b36265af-0b6e-445f-bbed-b6e89381723c</t>
  </si>
  <si>
    <t>Kilejian's</t>
  </si>
  <si>
    <t>George</t>
  </si>
  <si>
    <t>a3a3b23e-3286-4ed9-aced-127fea82966e</t>
  </si>
  <si>
    <t>8166c827-e7c8-4b5a-ae07-a920469518a8</t>
  </si>
  <si>
    <t>Armen</t>
  </si>
  <si>
    <t>3c309701-5958-4263-8acb-a528a407fd2f</t>
  </si>
  <si>
    <t>295cd43d-35f1-4728-9518-c1da64832a51</t>
  </si>
  <si>
    <t>Վայ ապրես դու՜</t>
  </si>
  <si>
    <t>ce3d038a-202e-43a0-ba65-fc5639054f6b</t>
  </si>
  <si>
    <t>Ապրիս🥰</t>
  </si>
  <si>
    <t>c1cde894-fb9c-4fa6-ac07-a5eeefa15891</t>
  </si>
  <si>
    <t>90bbb12d-0bac-4afb-8fb4-55c5c37cf161</t>
  </si>
  <si>
    <t>a9277d7c-a85c-454d-a863-f36ca14c1774</t>
  </si>
  <si>
    <t>Շնորհակակություն )))</t>
  </si>
  <si>
    <t>349bdd45-8e1e-4fd7-a995-6e5c739cb176</t>
  </si>
  <si>
    <t>d92b6455-51e1-4864-a41b-9d6a3bade1b8</t>
  </si>
  <si>
    <t>1695fa03-e70a-466a-a91b-6b531bdce22e</t>
  </si>
  <si>
    <t>9eecfc72-4fba-44f4-a711-c7accb5e04e4</t>
  </si>
  <si>
    <t>9fbf0e4e-3503-4a28-a5d8-3f46a256b1ed</t>
  </si>
  <si>
    <t>cbd0bf6e-6b3c-4926-90e5-ffbbd09f0423</t>
  </si>
  <si>
    <t>c01f2130-47c9-495a-bcd0-e94e86f53ec4</t>
  </si>
  <si>
    <t>c8e7255f-6123-47d4-878d-8fcfb2ba5db1</t>
  </si>
  <si>
    <t>Laura</t>
  </si>
  <si>
    <t>89633001-5941-4298-a4e5-6d252256b844</t>
  </si>
  <si>
    <t>Ինստագրամով ՔՌ ը տեսա թիփ թողեցի Նելի ջան :)</t>
  </si>
  <si>
    <t>b8d3aa70-3063-4151-b7ea-f96d05110bd3</t>
  </si>
  <si>
    <t>2c18660d-0a5c-4c6c-b261-66edcd44504c</t>
  </si>
  <si>
    <t>Khachik</t>
  </si>
  <si>
    <t>c2739dfa-822f-4c7e-aac4-f2f390f19bbd</t>
  </si>
  <si>
    <t>79af64dc-5d55-4d85-b477-e43ba635f7b0</t>
  </si>
  <si>
    <t>6ec2383f-2ebb-4350-be06-6f4721fa6033</t>
  </si>
  <si>
    <t>a4cf9287-e65e-4753-b321-41d51a50b1d5</t>
  </si>
  <si>
    <t>3d8cbb29-3bdd-429f-9734-a9938cf1f2ef</t>
  </si>
  <si>
    <t>Շաթլները փակի ակտիվ կցեւմներ արա։ ՏՂԵՔ 4րոպե 58վարկյանանոց պատվերներ կան</t>
  </si>
  <si>
    <t>f404cb7c-4359-412f-9d51-27043a5df57a</t>
  </si>
  <si>
    <t>Վառուժ զեյթունիկեսըիմ կողմից 🚀</t>
  </si>
  <si>
    <t>20d5a7fb-426a-4620-93f9-1a28973ceb73</t>
  </si>
  <si>
    <t>AB</t>
  </si>
  <si>
    <t>d3bf1405-19f7-4785-9eac-b7c29859b9f2</t>
  </si>
  <si>
    <t>Ֆեյք սանտայից</t>
  </si>
  <si>
    <t>Hovhannes</t>
  </si>
  <si>
    <t>acc9ed9d-a4e5-407b-a62f-dd27fd013814</t>
  </si>
  <si>
    <t>Ասում էի, չէ, որ կփոխանցեմ</t>
  </si>
  <si>
    <t>5bfd50ce-da69-4dbd-834b-0eff68c4473a</t>
  </si>
  <si>
    <t>Հաճելի է շատ Ձեր հետ աշխատել</t>
  </si>
  <si>
    <t>fad36442-757a-49c6-ba9f-ba98b6840cc8</t>
  </si>
  <si>
    <t>Մերի ջան,անչափ շնորհակալ եմ։Գոհարից(բանալի)։</t>
  </si>
  <si>
    <t>cf0f0e01-863d-445d-b61c-91d099b83adc</t>
  </si>
  <si>
    <t>Սիրենք գը շատ լա ազիզ 😘😘</t>
  </si>
  <si>
    <t>9f5e5240-1b50-4227-8991-ef3274dbc9b1</t>
  </si>
  <si>
    <t>0ca26c3f-c275-4ae5-9d7b-ef3658b5a80b</t>
  </si>
  <si>
    <t>2729ab91-1f37-49ca-aec7-cd97ea3bca0b</t>
  </si>
  <si>
    <t>3c4e3019-509e-4cac-845e-484fdedff406</t>
  </si>
  <si>
    <t>6f4fcbc2-31f6-455a-b1b4-b00ef39f4205</t>
  </si>
  <si>
    <t>Շատ շնորհակալություն!</t>
  </si>
  <si>
    <t>Marina</t>
  </si>
  <si>
    <t>516f65ce-a87b-4375-8e4b-ef785d4f0105</t>
  </si>
  <si>
    <t>dab13bd8-3da4-4f3d-9bed-9f15cf4cebf6</t>
  </si>
  <si>
    <t>Thank you!!!</t>
  </si>
  <si>
    <t>a815fd5a-88ab-4c0d-a261-aae2f51726f7</t>
  </si>
  <si>
    <t>Good luck 😄</t>
  </si>
  <si>
    <t>25ebd64c-ecb0-4ee0-baca-f00e434e3c92</t>
  </si>
  <si>
    <t>Թույն )</t>
  </si>
  <si>
    <t>e8936f13-03cd-4c0a-9ad1-d7df0639794c</t>
  </si>
  <si>
    <t>1f608bad-c645-4eaa-ae38-9707f937122d</t>
  </si>
  <si>
    <t>0f551b95-17ba-4d33-9db5-d88a1f340dcb</t>
  </si>
  <si>
    <t>9d18914e-9f40-4cb5-9055-315eb466dcb7</t>
  </si>
  <si>
    <t>b4e75495-afb7-4c8c-8ff1-7e1b94483afc</t>
  </si>
  <si>
    <t>դիզայն թիմից՝ սիրով Ալիկին</t>
  </si>
  <si>
    <t>3fec103b-6918-4706-a09e-f6e1cf868c2b</t>
  </si>
  <si>
    <t>ggArtsakh</t>
  </si>
  <si>
    <t>7b0402a1-36a8-4182-8658-e043bf0b9bdc</t>
  </si>
  <si>
    <t>Arman Allahverdyan</t>
  </si>
  <si>
    <t>43c9f5c7-88fd-4da4-b73b-b006b568eaa5</t>
  </si>
  <si>
    <t>Ֆեյք Սանտայից</t>
  </si>
  <si>
    <t>614f877d-d438-419b-8d16-5f59a185fb66</t>
  </si>
  <si>
    <t>94b24b78-4b62-407a-a31b-38fd63e6c516</t>
  </si>
  <si>
    <t>04eb55c7-ae41-4e3c-af0b-0515a65c007e</t>
  </si>
  <si>
    <t>4e3a935f-50cc-4cd4-bf1b-c1cdb218a598</t>
  </si>
  <si>
    <t>Շնորհակալ եմ դրական լիցքերի համար ☺️</t>
  </si>
  <si>
    <t>5acc894b-a0a7-4085-9cc8-2edadf54c4e3</t>
  </si>
  <si>
    <t>💪💪💪</t>
  </si>
  <si>
    <t>2f1943f9-238f-47b5-bd3e-89e593b8416e</t>
  </si>
  <si>
    <t>a2f1d54c-f11f-477e-bb42-cb852ec2bb32</t>
  </si>
  <si>
    <t>66ad4285-0acd-4429-a72d-505ac65b1ada</t>
  </si>
  <si>
    <t>Շնորհակալություն լավ մթնոլորտի համար:</t>
  </si>
  <si>
    <t>bacb4054-a689-485c-a1f6-65ab4e328b77</t>
  </si>
  <si>
    <t>Հիասքանչ թիմակից</t>
  </si>
  <si>
    <t>ffae20e2-fa0e-4d19-b636-8ed91632c5c6</t>
  </si>
  <si>
    <t>Հիասքանչ մարդ</t>
  </si>
  <si>
    <t>44ff0a7f-6713-482a-ae57-593513dd7d12</t>
  </si>
  <si>
    <t>Հրաշք տիկին Գայանե🫶🏻🫶🏻</t>
  </si>
  <si>
    <t>8395c3e6-67ee-4db3-991e-f7daef43a61b</t>
  </si>
  <si>
    <t>Ամենափերի</t>
  </si>
  <si>
    <t>4c86c530-0cb4-473d-a0f7-03b04195a5d9</t>
  </si>
  <si>
    <t>59442532-f709-4588-b929-6a0571fd0291</t>
  </si>
  <si>
    <t>Ամենահրաշք տիկին Անահիտին😍</t>
  </si>
  <si>
    <t>Hripsime Araqelyan</t>
  </si>
  <si>
    <t>6f99dc34-9440-436a-9efa-479d3ce2175d</t>
  </si>
  <si>
    <t>20324ae8-94bc-4ed3-85a4-ba6f68fb4df9</t>
  </si>
  <si>
    <t>Գայուկին շնորհակալություն</t>
  </si>
  <si>
    <t>c4d7273a-0688-46ef-9c3b-9014621c3d08</t>
  </si>
  <si>
    <t>a76a8b33-050f-4ae6-ba36-73f55a311426</t>
  </si>
  <si>
    <t>76f18318-7a93-47bf-8305-4f82a60f4306</t>
  </si>
  <si>
    <t>a3e070eb-6119-4762-b2cd-991b315e740e</t>
  </si>
  <si>
    <t>🤩</t>
  </si>
  <si>
    <t>f83dbb5a-17e2-421b-94c3-0099392339c8</t>
  </si>
  <si>
    <t>dba664eb-bf10-4b50-8efd-40df5d66043e</t>
  </si>
  <si>
    <t>a6c49d39-7738-472d-a2c4-c20e02ed051d</t>
  </si>
  <si>
    <t>Զըկըռմածուն</t>
  </si>
  <si>
    <t>49976498-0082-4aa1-b809-592e2dd36881</t>
  </si>
  <si>
    <t>e3c7ecec-48d4-4a8f-9994-a1961287f47e</t>
  </si>
  <si>
    <t>Միշտ ժպտացեք🥰</t>
  </si>
  <si>
    <t>d6b3c2c3-d646-4052-8cca-879e47bd52eb</t>
  </si>
  <si>
    <t>0a8cc274-63a7-4a78-a5e7-5e341ab3867b</t>
  </si>
  <si>
    <t>da34765d-0d2f-4ff8-a773-9d69697a369e</t>
  </si>
  <si>
    <t>Էրիկ, հի՞նչ ըս անում 😲</t>
  </si>
  <si>
    <t>0ee58d77-5757-4408-9e2c-f2ce8141f36a</t>
  </si>
  <si>
    <t>պլանշետիս կողմից</t>
  </si>
  <si>
    <t>ac885a00-712d-43a8-a850-8b1c34b69587</t>
  </si>
  <si>
    <t>ba4e276f-27dc-402f-b4ad-296f152ccb9c</t>
  </si>
  <si>
    <t>83c9b116-8268-43d4-ba75-2ef53179c4d8</t>
  </si>
  <si>
    <t>e7f0a35d-8b9e-400b-b508-19f49cb2a82f</t>
  </si>
  <si>
    <t>21fc2cd4-ff87-46a6-8c0e-fe71102d4ed3</t>
  </si>
  <si>
    <t>Shogher</t>
  </si>
  <si>
    <t>16d913de-59a4-41ab-9192-22d8067ec535</t>
  </si>
  <si>
    <t>Բա ասում ես չի լինում</t>
  </si>
  <si>
    <t>7733fdcd-2346-43db-9e2f-d366e1eb9803</t>
  </si>
  <si>
    <t>լյավ կաց մատաղղղղղղ🗽</t>
  </si>
  <si>
    <t>0ebe55c3-d915-43e7-afc8-5973302dc01d</t>
  </si>
  <si>
    <t>Թոբա ըրա մատտաղ, քեզ սազում չի</t>
  </si>
  <si>
    <t>39f6dc9e-7bfc-455d-941d-e1b4f752caa5</t>
  </si>
  <si>
    <t>Վերջապես սպասիբա ասելի տարբերակ🥺</t>
  </si>
  <si>
    <t>50818820-0086-4273-87ca-013f666aca8e</t>
  </si>
  <si>
    <t>Սպասիբո 😇</t>
  </si>
  <si>
    <t>914f0fe0-9bf2-43d6-9efc-96e588c5bce5</t>
  </si>
  <si>
    <t>պնդ կաց , լյավա ինան</t>
  </si>
  <si>
    <t>5b773066-0eaa-4e99-9989-ec7ef0e18fd8</t>
  </si>
  <si>
    <t>f36ae390-b064-4061-aa8a-afd01ae99f13</t>
  </si>
  <si>
    <t>ca80d4e7-91e5-46f4-9de5-5954210d9aa4</t>
  </si>
  <si>
    <t>51b88404-56a5-43c5-81df-cdf02ccdcb42</t>
  </si>
  <si>
    <t>Մերիկոոոո🌞</t>
  </si>
  <si>
    <t>2f27c9ed-8d00-4f2a-960d-f6a8a2ab5056</t>
  </si>
  <si>
    <t>Սիրումում</t>
  </si>
  <si>
    <t>856b16f2-1d6d-452d-a421-66b543113a31</t>
  </si>
  <si>
    <t>751ae0a5-7b72-4ca5-a5ab-fde2790bf1fa</t>
  </si>
  <si>
    <t>8f0239d3-5d93-411a-b5dc-8ffd16c8526d</t>
  </si>
  <si>
    <t>❤️❤️</t>
  </si>
  <si>
    <t>80b9e858-d5f4-4ca0-9680-e50759726228</t>
  </si>
  <si>
    <t>Grigor Keshishyan</t>
  </si>
  <si>
    <t>36a1cdfb-641c-44ef-ac7d-0fe61e04245d</t>
  </si>
  <si>
    <t>Ասս</t>
  </si>
  <si>
    <t>6f2902ad-5cd7-40e5-a635-54ca59cf4ec3</t>
  </si>
  <si>
    <t>9a16267d-575c-40ec-8ecd-8abb4ee33de8</t>
  </si>
  <si>
    <t>Վըշի փախլավայա 😁</t>
  </si>
  <si>
    <t>5d792f9a-9d86-4b36-8af5-f15c4e14482d</t>
  </si>
  <si>
    <t>bbc3cdb6-9617-460c-9db1-f7e2a3c52a16</t>
  </si>
  <si>
    <t>34182e42-d69f-4dfe-8510-224ac85fc33b</t>
  </si>
  <si>
    <t>aa8d111b-bfbd-46a4-8fa5-74b37e1d4f71</t>
  </si>
  <si>
    <t>15eead58-0f95-4f34-b178-3d5f562f03d7</t>
  </si>
  <si>
    <t>b054b9ca-ed3e-4950-bd01-d47a1122b291</t>
  </si>
  <si>
    <t>☯️</t>
  </si>
  <si>
    <t>72534d41-0af8-4808-acaf-86350cdd04e2</t>
  </si>
  <si>
    <t>շատ համեղ տորթ էր, շնորհակալություն.. 😍 դուք ինձ պարտք եք իմ 2 մատները</t>
  </si>
  <si>
    <t>5d54386f-5c35-42d7-91df-050bbd111b0f</t>
  </si>
  <si>
    <t>Հաջորդ տորթը վաղը չէ մյուս օրը</t>
  </si>
  <si>
    <t>11d6ce56-b560-41b7-a3d8-b7c34951cba5</t>
  </si>
  <si>
    <t>2094eb6b-8a76-4a17-a69f-0ed036bbb7f5</t>
  </si>
  <si>
    <t>6be6e534-eb13-459e-b894-df88210df751</t>
  </si>
  <si>
    <t>Հաջորդ արշավը քինանք Տաթև կամ Պարզ լիճ😂</t>
  </si>
  <si>
    <t>38fa95de-0e77-470f-94da-f7cc028f8dca</t>
  </si>
  <si>
    <t>Նկարը կփոխես Սարգիս ջան 😊</t>
  </si>
  <si>
    <t>379a4e5c-1303-4851-840a-dacd53fdc0ea</t>
  </si>
  <si>
    <t>3ac3f0f6-fd38-451a-845c-a82dd425bb06</t>
  </si>
  <si>
    <t>cebc2282-a3b7-4ef3-af3b-974a8c6dd863</t>
  </si>
  <si>
    <t>590c71c4-40ec-4791-82fd-ab25910df4e8</t>
  </si>
  <si>
    <t>17a86e66-f46b-41f1-9d4f-d4041acb9a7f</t>
  </si>
  <si>
    <t>752a8b6e-7052-47db-b0ac-af96bc84ceb4</t>
  </si>
  <si>
    <t>a542ab31-db1c-4ce0-8929-c2b96c2ae5fa</t>
  </si>
  <si>
    <t>Ապրես Տարոն ջան: Հովսեփ</t>
  </si>
  <si>
    <t>775c5b17-f20d-4c03-a30c-6726823d8574</t>
  </si>
  <si>
    <t>ff0c9a3d-4d64-48d4-87fd-937de193f435</t>
  </si>
  <si>
    <t>գառաժս կտակում եմ Արմենակիս</t>
  </si>
  <si>
    <t>be3f8575-4510-45fe-92dc-311c7052af6b</t>
  </si>
  <si>
    <t>Sergey</t>
  </si>
  <si>
    <t>6d84fcd5-3554-47ba-8a44-0c01c0736a37</t>
  </si>
  <si>
    <t>Apres</t>
  </si>
  <si>
    <t>39c797b2-257e-4e27-83e9-1326a534bab9</t>
  </si>
  <si>
    <t>bd901bae-da3b-445e-b597-788f3da43cb4</t>
  </si>
  <si>
    <t>Թագուհիներ գեղեցկուհիներ</t>
  </si>
  <si>
    <t>22d45285-885e-4515-8d5e-4d8d00dd2b34</t>
  </si>
  <si>
    <t>Իմ սրտի թիմակիցներ</t>
  </si>
  <si>
    <t>dac936fc-7a05-49c5-a3f6-0eecfb0a2b38</t>
  </si>
  <si>
    <t>For being awesome !!!</t>
  </si>
  <si>
    <t>d21bd8f5-d810-451a-97d3-e1e442f21088</t>
  </si>
  <si>
    <t>Haykaz</t>
  </si>
  <si>
    <t>bb8f7285-30f2-4013-8c44-86c3ba426b00</t>
  </si>
  <si>
    <t>Արեգակ</t>
  </si>
  <si>
    <t>76d673c9-d5da-4588-afac-c961a919c324</t>
  </si>
  <si>
    <t>fb1ca963-b65b-4762-9463-52614b49c0be</t>
  </si>
  <si>
    <t>բռավո, կեցցես</t>
  </si>
  <si>
    <t>8df48703-7252-400b-8101-8848275d0aac</t>
  </si>
  <si>
    <t>ԹույնԴեմք 2</t>
  </si>
  <si>
    <t>ggKnarik</t>
  </si>
  <si>
    <t>8b63e497-7d65-41f1-bcd3-edb961320855</t>
  </si>
  <si>
    <t>5bedf2a6-24dd-4515-af33-fe79f6588056</t>
  </si>
  <si>
    <t>dbd1e070-7ce3-49d7-9944-afcb514ef8f9</t>
  </si>
  <si>
    <t>Շնորհակալություն :)</t>
  </si>
  <si>
    <t>ea386c94-85bd-4cec-85b4-22e07407776b</t>
  </si>
  <si>
    <t>Ar</t>
  </si>
  <si>
    <t>8560d041-1cc0-4b86-85b4-cd8d37e7d656</t>
  </si>
  <si>
    <t>Thanks bro</t>
  </si>
  <si>
    <t>a6bb3485-14d8-48f6-a5f2-331103981d96</t>
  </si>
  <si>
    <t>Հացի փող</t>
  </si>
  <si>
    <t>c2da6716-4d14-4bb7-8c05-ab9f6482e0ed</t>
  </si>
  <si>
    <t>От Լինա, անուշ ինի😂</t>
  </si>
  <si>
    <t>f9597b3b-8f96-400d-8308-0605e30de000</t>
  </si>
  <si>
    <t>Բարևներ ջերմային 🤗</t>
  </si>
  <si>
    <t>541c88be-35d2-47c5-a545-ba99a6ce0e95</t>
  </si>
  <si>
    <t>927d732d-43c4-499b-8ec1-3750db777b98</t>
  </si>
  <si>
    <t>usd</t>
  </si>
  <si>
    <t>stripe</t>
  </si>
  <si>
    <t>c6087e90-0c9c-4d54-9b79-bb8e4cd84916</t>
  </si>
  <si>
    <t>տսնանք հունցա գործ անում🚀</t>
  </si>
  <si>
    <t>037c70df-cd2b-4920-990f-4d9e1d89656c</t>
  </si>
  <si>
    <t>😍</t>
  </si>
  <si>
    <t>4e47a648-5f36-4397-b89b-16a1c2e7320c</t>
  </si>
  <si>
    <t>🔥</t>
  </si>
  <si>
    <t>84c9e64a-60b6-4e59-8f10-f0fe7f5c7cc0</t>
  </si>
  <si>
    <t>Классные ножки</t>
  </si>
  <si>
    <t>db394d68-40c6-49b8-843c-f58932951434</t>
  </si>
  <si>
    <t>32486bfd-1db9-407e-84cd-63986f2ad598</t>
  </si>
  <si>
    <t>😊</t>
  </si>
  <si>
    <t>073ea518-09b9-44c5-8d61-6f4d9eb67e46</t>
  </si>
  <si>
    <t>28263b9f-01a6-4ffa-b844-939f1288fbf0</t>
  </si>
  <si>
    <t>1a39e89b-df39-4281-b561-b3d55e571bd0</t>
  </si>
  <si>
    <t>😊 good</t>
  </si>
  <si>
    <t>eb983c50-8eb4-47ab-b22d-78ab13532398</t>
  </si>
  <si>
    <t>Բարև Անուշիկ</t>
  </si>
  <si>
    <t>dc2e54b4-5e50-4424-80cb-fcdd63d0e320</t>
  </si>
  <si>
    <t>650c9335-1f8c-4ad2-95d2-b68c553f177c</t>
  </si>
  <si>
    <t>48c58b41-2001-4815-916a-942e2a144a1b</t>
  </si>
  <si>
    <t>Առաջին թիփսը Ծրագրամիստին✊</t>
  </si>
  <si>
    <t>1ac8e315-5d98-4b18-a8b3-c3f7b842204a</t>
  </si>
  <si>
    <t>9259fd57-f46b-4353-bafa-35580b920c79</t>
  </si>
  <si>
    <t>Aper tuyn</t>
  </si>
  <si>
    <t>f128949a-201f-45bd-b614-9a5129cdf458</t>
  </si>
  <si>
    <t>Thank you Levon</t>
  </si>
  <si>
    <t>557d7cca-deb1-4086-b9c3-4adce0b7a860</t>
  </si>
  <si>
    <t>Taron</t>
  </si>
  <si>
    <t>2fecc7a8-84e0-45cd-be10-5b47c270c282</t>
  </si>
  <si>
    <t>Thank you Taron!</t>
  </si>
  <si>
    <t>324f42f9-a4e6-421a-a9a3-1726dc969c06</t>
  </si>
  <si>
    <t>Թեսթ 3</t>
  </si>
  <si>
    <t>7299265e-e07e-409c-9a9e-11034317415b</t>
  </si>
  <si>
    <t>Napoletana</t>
  </si>
  <si>
    <t>d408d7ad-f5d4-4e6a-86a5-daef5f99246c</t>
  </si>
  <si>
    <t>Nelly</t>
  </si>
  <si>
    <t>4b7c84aa-05c7-4524-bd7e-9c7caeadc267</t>
  </si>
  <si>
    <t>3612abec-f1c3-4d07-87c8-eddbc9014404</t>
  </si>
  <si>
    <t>Պէնդ կացիք</t>
  </si>
  <si>
    <t>d5502184-c0c8-4cc0-a5fd-4d5133698d7a</t>
  </si>
  <si>
    <t>Alla</t>
  </si>
  <si>
    <t>1dfc7f79-81ff-4c5c-bf05-35a60858d1a1</t>
  </si>
  <si>
    <t>4441c566-5364-499e-b0a0-4dfa4dfd2d97</t>
  </si>
  <si>
    <t>5d41a0b2-5592-460d-8285-fb2727dbdca3</t>
  </si>
  <si>
    <t>3b124985-1305-4b33-af4d-0a59e5ebb6c8</t>
  </si>
  <si>
    <t>400e3031-7af3-4a48-990d-b9dd83d5b2e8</t>
  </si>
  <si>
    <t>c95f705d-9b1e-407e-a8be-e11c3df2f64a</t>
  </si>
  <si>
    <t>8a29d98e-66f8-4ca3-9f1b-96e5d3e829e9</t>
  </si>
  <si>
    <t>4157c4f3-667f-4a91-90f7-b5a28a3d29ea</t>
  </si>
  <si>
    <t>5fbe214c-107b-4c61-892b-8664587ab4e0</t>
  </si>
  <si>
    <t>iOS 🤝 Android</t>
  </si>
  <si>
    <t>0413c913-637d-4a1b-881b-31413ff28d8c</t>
  </si>
  <si>
    <t>04ca4e82-e500-4812-836d-943ce76d148b</t>
  </si>
  <si>
    <t>751c8ae9-ff0e-43ef-8058-90d835419e3a</t>
  </si>
  <si>
    <t>c3fdcf3b-d618-4e06-9792-e54270795857</t>
  </si>
  <si>
    <t>Wonderful, thank you!</t>
  </si>
  <si>
    <t>Անչափ շնորհակալ եմ բարձրակարգ սպասարկման համար</t>
  </si>
  <si>
    <t>139e77b7-a17a-44c5-9df8-3aab37997e49</t>
  </si>
  <si>
    <t>e308693a-ae0d-493d-bb83-3db1889bc4e3</t>
  </si>
  <si>
    <t>049a12c9-162e-42ed-9aab-2fea70e39db7</t>
  </si>
  <si>
    <t>77337436-602f-4fbb-ac60-c44fa230d177</t>
  </si>
  <si>
    <t>21a5d35b-70c7-40d9-8a3b-55ba32acc21e</t>
  </si>
  <si>
    <t>12c0d17c-e506-4903-a7b1-42eef64b35a0</t>
  </si>
  <si>
    <t>dfc5a596-e22c-4d58-a270-2f2d54183ee8</t>
  </si>
  <si>
    <t>8a84b69a-86f0-4c5c-821d-e11ad423bf56</t>
  </si>
  <si>
    <t>20757b95-05f3-43e9-bb4c-6300ca57b33b</t>
  </si>
  <si>
    <t>e1e4a4a3-353e-4382-be35-cf1bf00537b9</t>
  </si>
  <si>
    <t>0434fb3e-8e38-4356-962b-713940ef824d</t>
  </si>
  <si>
    <t>84960678-e335-41c6-aecc-a06153adc86e</t>
  </si>
  <si>
    <t>thanks xujuj</t>
  </si>
  <si>
    <t>Թեսթ ` շատ երկար քոմմենթով, որպեսզի տեդնենք , տեքստը արդյոք կերևա ամբողջությամբ հավելվածում թե չէ, հասկանանաք</t>
  </si>
  <si>
    <t>b9410c9d-8646-4c01-94bd-2e4fec1e73eb</t>
  </si>
  <si>
    <t>4b9a1e30-41d3-42cc-b6e0-4d1e13868bbf</t>
  </si>
  <si>
    <t>ab0ee1ae-d6f4-4e45-aacb-e43fa3f5f604</t>
  </si>
  <si>
    <t>c057f8d9-61a7-4991-b517-5b4ea4f514ce</t>
  </si>
  <si>
    <t>a1520dbd-32fd-4a97-9cde-abff4f9cb8c7</t>
  </si>
  <si>
    <t>Շնորհակալ ենք անձնակազմին հարգալից և սիրալից սպասարկման համար: Սիրով՝ By the Way</t>
  </si>
  <si>
    <t>fcefef8d-6569-494c-aa51-ca6bca649859</t>
  </si>
  <si>
    <t>The barman is marvel</t>
  </si>
  <si>
    <t>e255b64d-bc92-415a-bcf5-57c97e4b0db4</t>
  </si>
  <si>
    <t>268b2256-844d-4709-9050-1f545983aadd</t>
  </si>
  <si>
    <t>df494787-2755-4233-b5e0-a2ee88fcfdd7</t>
  </si>
  <si>
    <t>Mariam Balyan</t>
  </si>
  <si>
    <t>e69e21df-901a-4b7a-b796-e275d70c0736</t>
  </si>
  <si>
    <t>d24c865a-b369-462b-aef9-2eff22c376d8</t>
  </si>
  <si>
    <t>thank you</t>
  </si>
  <si>
    <t>1e9e175d-44ea-4e3d-8d19-7e1df7d3cee1</t>
  </si>
  <si>
    <t>thank you :)</t>
  </si>
  <si>
    <t>Sebeos</t>
  </si>
  <si>
    <t>a3f5f0e9-5149-400d-b47b-70e167fc3d79</t>
  </si>
  <si>
    <t>891aa33a-2c10-480f-9a30-82d24f0c1b43</t>
  </si>
  <si>
    <t>Ջիջի դիզայներներից</t>
  </si>
  <si>
    <t>c2529be2-da03-4886-8273-9dacac097932</t>
  </si>
  <si>
    <t>տհալով ու գառան տոլման դժողքային կայֆ էր</t>
  </si>
  <si>
    <t>Leah</t>
  </si>
  <si>
    <t>Vika</t>
  </si>
  <si>
    <t>Viktoria</t>
  </si>
  <si>
    <t>830daa4c-7452-40bf-87f9-5ef87d5dfcb3</t>
  </si>
  <si>
    <t>0250e18f-00ec-48d4-9cdf-8386954df2d9</t>
  </si>
  <si>
    <t>5bf28d0b-92d7-4c7d-babd-851b5c1381cd</t>
  </si>
  <si>
    <t>c3602fad-cf90-45ac-9fe9-ba8d5f9da323</t>
  </si>
  <si>
    <t>Շնորհակալություն լանչի համար</t>
  </si>
  <si>
    <t>ab8661b9-d21e-4fab-9275-1c990dd295e6</t>
  </si>
  <si>
    <t>Have a beautiful day</t>
  </si>
  <si>
    <t>Naira</t>
  </si>
  <si>
    <t>eaf50cf5-5177-446b-a60a-b8e098ad381f</t>
  </si>
  <si>
    <t>Armine</t>
  </si>
  <si>
    <t>Արմեն</t>
  </si>
  <si>
    <t>Poloz Mukuch</t>
  </si>
  <si>
    <t>Zhirayr</t>
  </si>
  <si>
    <t>97212edf-e4f1-47ae-9ad2-5a85f1ec1a39</t>
  </si>
  <si>
    <t>For Margarita</t>
  </si>
  <si>
    <t>8bc149ca-0007-4217-a1d1-09a9b8dafc00</t>
  </si>
  <si>
    <t>4f7a186c-b3f1-460e-b6bb-d53219dff0d1</t>
  </si>
  <si>
    <t>de1391dd-fe05-4cfb-965b-6ade102e8633</t>
  </si>
  <si>
    <t>Merci, շնորհակալություն։</t>
  </si>
  <si>
    <t>06378769-5196-4e76-8b03-c1af890e72cf</t>
  </si>
  <si>
    <t>f504244b-7d5c-4654-9175-e6a9d02562f6</t>
  </si>
  <si>
    <t>Ոչ միայն համովիկների, այլև անհերքելի կրեատիվիզմի համար 😂 ❤️</t>
  </si>
  <si>
    <t>🔥🔥🔥</t>
  </si>
  <si>
    <t>Պազդրավլյայու🥳🥳🥳</t>
  </si>
  <si>
    <t>d0cf197d-bc60-4185-aaf6-dbd13e40c137</t>
  </si>
  <si>
    <t>fa2870cc-9a24-4420-b485-7f46f653bb19</t>
  </si>
  <si>
    <t>Thx</t>
  </si>
  <si>
    <t>0f46a8b1-21e4-4011-9bc0-5a4e5f13cfcc</t>
  </si>
  <si>
    <t>1e71f27a-2022-4a25-ae6f-baf8a8fff76f</t>
  </si>
  <si>
    <t>edc6ebf7-6ff3-4382-81aa-eee3e76fb65b</t>
  </si>
  <si>
    <t>Roza</t>
  </si>
  <si>
    <t>anna</t>
  </si>
  <si>
    <t>Karina</t>
  </si>
  <si>
    <t>Ապրես համով բաներ բերելու համար Վահան ջան 😊</t>
  </si>
  <si>
    <t>Վահանի illustration - ի համար</t>
  </si>
  <si>
    <t>Milen Mkrtchyan</t>
  </si>
  <si>
    <t>Stellina</t>
  </si>
  <si>
    <t>Mane</t>
  </si>
  <si>
    <t>Ruzanna</t>
  </si>
  <si>
    <t>fff01404-3693-407e-b158-b8c208d1240a</t>
  </si>
  <si>
    <t>Thank you for the delicious food and the best service!</t>
  </si>
  <si>
    <t>644a9651-4479-43d1-9a32-f3e41381ca25</t>
  </si>
  <si>
    <t>53785138-13dd-4251-bb4f-90eeed5ad563</t>
  </si>
  <si>
    <t>f5609d54-85e5-4d44-a232-8932167b7c09</t>
  </si>
  <si>
    <t>2509190f-3c49-4acb-a342-cf6c9db91207</t>
  </si>
  <si>
    <t>6307f008-6040-4912-b794-dd6384c00238</t>
  </si>
  <si>
    <t>շնորհակալություն</t>
  </si>
  <si>
    <t>48016665-81a3-45f9-9366-8e74412553a9</t>
  </si>
  <si>
    <t>a9a8e7d8-878a-4ea4-a5ad-296301a2db68</t>
  </si>
  <si>
    <t>Oksi</t>
  </si>
  <si>
    <t>d290fc28-2973-4a58-9e6f-862feb2de71b</t>
  </si>
  <si>
    <t>91638ba6-8bb1-4125-a1ee-5d2f9435f271</t>
  </si>
  <si>
    <t>402d59a4-63e2-40d2-bd09-d99220cd33c2</t>
  </si>
  <si>
    <t>Thank You</t>
  </si>
  <si>
    <t>Ֆրանսիա 0:0 Հոլանդիա</t>
  </si>
  <si>
    <t>abde1138-9154-4418-96a1-95de6fa169fb</t>
  </si>
  <si>
    <t>🌻👌😀</t>
  </si>
  <si>
    <t>ef121c18-c830-4590-b15e-da544a045f53</t>
  </si>
  <si>
    <t>Tsitron</t>
  </si>
  <si>
    <t>Sako</t>
  </si>
  <si>
    <t>57456f5a-1d5b-4135-ad73-26320b13aa2a</t>
  </si>
  <si>
    <t>Կտրոն 3432</t>
  </si>
  <si>
    <t>4e324245-8382-472a-a179-7b0b7fcab22b</t>
  </si>
  <si>
    <t>e58fb160-e22c-41b4-9634-ce48c0cb6163</t>
  </si>
  <si>
    <t>0bace802-0c5a-4c98-b69e-7eb58ed611a0</t>
  </si>
  <si>
    <t>4b229ed4-6c1e-49c9-801f-1e9dcc04a1a0</t>
  </si>
  <si>
    <t>0d88e8a8-62a9-476a-bdbe-a9ce3ce5fad8</t>
  </si>
  <si>
    <t>Arman Makaryan</t>
  </si>
  <si>
    <t>Աշխատանքային տրավմաների ռիսկի համար</t>
  </si>
  <si>
    <t>4ce39bb1-3375-4193-adfe-da578c0b3018</t>
  </si>
  <si>
    <t>5a8cdc9c-494e-495c-a1de-f9bf2f4a9f82</t>
  </si>
  <si>
    <t>768522f3-fa51-4f6f-84e0-3677d110b38e</t>
  </si>
  <si>
    <t>19075653-7bb4-4055-9af5-7f6b28d1266a</t>
  </si>
  <si>
    <t>Так держать!</t>
  </si>
  <si>
    <t>dc9b2d6a-5f8d-43fa-aef3-ca3a727f86e6</t>
  </si>
  <si>
    <t>b88d82e0-c5ea-49b7-b732-26ea7b1e6d94</t>
  </si>
  <si>
    <t>1e866f8b-40c9-423b-aef4-2d9802ee02d4</t>
  </si>
  <si>
    <t>0cf26a04-729d-4c66-b79a-8f7af2a95a3d</t>
  </si>
  <si>
    <t>425d14c2-ebfd-4837-b73e-3222e07d0e4c</t>
  </si>
  <si>
    <t>5e6b3243-c210-45ad-878e-2713ede6b29e</t>
  </si>
  <si>
    <t>6976268b-0197-4869-96ec-6fd172fe0591</t>
  </si>
  <si>
    <t>😍😍😍</t>
  </si>
  <si>
    <t>Molodchina umnica 🥰</t>
  </si>
  <si>
    <t>We</t>
  </si>
  <si>
    <t>Ամեն ինչ հրաշալի էր, շատ լավ քեֆ էր</t>
  </si>
  <si>
    <t>ec5694f9-b383-476e-a7e0-22a7150e70b8</t>
  </si>
  <si>
    <t>bb0d8413-e531-4a9b-9639-86b39fa30b29</t>
  </si>
  <si>
    <t>41685e72-d6f9-4dc0-ad05-e1ca5d307354</t>
  </si>
  <si>
    <t>66025f5c-3fad-4105-9324-7cba9eb66c14</t>
  </si>
  <si>
    <t>56329522-ed4b-47c4-80f8-f644d93e7fca</t>
  </si>
  <si>
    <t>970afe25-6d0d-4301-a3a7-2db5642d6a27</t>
  </si>
  <si>
    <t>a8003247-f2d4-4874-bf82-348fd96cc25e</t>
  </si>
  <si>
    <t>1d9568a7-b7ab-4293-a0b1-4bc7c5760c84</t>
  </si>
  <si>
    <t>e1217974-1970-4156-89b8-da9ce1de4317</t>
  </si>
  <si>
    <t>16f0e285-2602-40dc-bd56-a4cb1702d43b</t>
  </si>
  <si>
    <t>60a2ca73-f836-48ad-9f44-7b0b116156d1</t>
  </si>
  <si>
    <t>d67d7842-b376-413f-be18-3aa720f069b4</t>
  </si>
  <si>
    <t>9b08652c-8e56-4fbc-9b60-6b864d324f83</t>
  </si>
  <si>
    <t>e7281d23-bf54-4d70-9303-a400285224af</t>
  </si>
  <si>
    <t>9b7e48c5-3c9f-42c2-9097-799836739bb5</t>
  </si>
  <si>
    <t>a592f5fa-7f91-4b8e-a91c-40f448538a12</t>
  </si>
  <si>
    <t>f740bd14-7665-4f64-81e2-65d7fd50ea36</t>
  </si>
  <si>
    <t>f5c3ea50-abc8-45e6-b664-ae7f4cfb7963</t>
  </si>
  <si>
    <t>ce8a8489-4cc7-42d4-867b-8a0da58c1b11</t>
  </si>
  <si>
    <t>1a641b02-8df1-4470-a8d9-5c083bfae4dd</t>
  </si>
  <si>
    <t>8e459ec7-cda5-44b6-a9d1-f300ddce0bcf</t>
  </si>
  <si>
    <t>Տորթը անմահական էր</t>
  </si>
  <si>
    <t>577849bf-c9a3-4b42-b882-27bd2c405d4e</t>
  </si>
  <si>
    <t>9bb455e8-20d6-4e28-9fa4-079c33f2d42f</t>
  </si>
  <si>
    <t>268c5fc8-df80-4de4-85ca-50fb8763de91</t>
  </si>
  <si>
    <t>Ot Norayra</t>
  </si>
  <si>
    <t>19a04592-a07f-4f5c-a3cf-d5603f8cee85</t>
  </si>
  <si>
    <t>8420e5a2-3ea0-486b-a9bc-7fb783dbbd82</t>
  </si>
  <si>
    <t>61eb6ff8-d487-4d8e-920f-0ca4bf60e7e9</t>
  </si>
  <si>
    <t>0f8d0377-94a6-4d4e-9ff4-66ae62fbcae0</t>
  </si>
  <si>
    <t>8a7f2bdf-d774-4783-a77a-0b610edc45a0</t>
  </si>
  <si>
    <t>9a26132e-ac9d-4302-a03a-7feeb9b46581</t>
  </si>
  <si>
    <t>3ae794ba-ca0e-41e1-ae23-de7f8f0c3ea0</t>
  </si>
  <si>
    <t>Ֆրին շատ համով էր, բայց հորթի միսը կարծես հում էր, էտքան էլ չհավանեցւ։ Շնորհակալություն ամեն դեպքում</t>
  </si>
  <si>
    <t>80fb2697-3c94-478a-9917-8be7e34e1a9c</t>
  </si>
  <si>
    <t>4e4b5e77-6d78-42dd-afb4-651386235c61</t>
  </si>
  <si>
    <t>0c4b2771-4e89-4607-bc22-01f3a36e3980</t>
  </si>
  <si>
    <t>Շատ ընտիր Coffee է</t>
  </si>
  <si>
    <t>1fbb5f79-3e4e-4670-b5fb-56159421baf5</t>
  </si>
  <si>
    <t>CocMicrobar</t>
  </si>
  <si>
    <t>Coc Microbar</t>
  </si>
  <si>
    <t>Իրինա Մագթաղյան</t>
  </si>
  <si>
    <t>b6e2080e-3320-4797-b62b-5121a40eafe4</t>
  </si>
  <si>
    <t>kotik</t>
  </si>
  <si>
    <t>00e2caa7-8979-493f-a858-26b1f7840a06</t>
  </si>
  <si>
    <t>3329d9af-b0f1-4f74-a884-c8c0e4f74b0c</t>
  </si>
  <si>
    <t>b12375ef-db42-443f-9eda-59f8e6698c31</t>
  </si>
  <si>
    <t>)</t>
  </si>
  <si>
    <t>253baf6e-5c7a-407a-b11f-a69f09103eae</t>
  </si>
  <si>
    <t>c61d95b6-f1de-4776-8c3c-afc8361bcb02</t>
  </si>
  <si>
    <t>2df65d23-c69e-4f69-a4f1-fe00b32ef202</t>
  </si>
  <si>
    <t>a2e78acf-42a8-4cd4-93bd-6f5e07ba18cc</t>
  </si>
  <si>
    <t>Yummy and cozy, love ya ❤️</t>
  </si>
  <si>
    <t>934b85e7-f482-4272-83aa-5d589d961435</t>
  </si>
  <si>
    <t>badc9b07-d1dc-43d9-91e2-793821931b05</t>
  </si>
  <si>
    <t>4441314b-1d6f-434e-8da9-2d14a94aaec3</t>
  </si>
  <si>
    <t>48f9afbe-2737-448c-bd8d-9fbe778e14da</t>
  </si>
  <si>
    <t>76fbdefc-a040-49ed-8382-d3288de70766</t>
  </si>
  <si>
    <t>4f7e3f97-129d-458a-9482-0ce7fb40ef53</t>
  </si>
  <si>
    <t>b4502577-9416-4aad-b4da-c0e399a845b0</t>
  </si>
  <si>
    <t>e9af9e35-f51a-489d-ac5c-adbfeb77ee22</t>
  </si>
  <si>
    <t>0b5d0867-3610-40a3-a8d7-5f0e8357a793</t>
  </si>
  <si>
    <t>c45aa0e6-c7f2-440b-8dc2-f00fd4ac32ac</t>
  </si>
  <si>
    <t>Очень хороший, оперативный, внимательный официант Самвел. Спасибо</t>
  </si>
  <si>
    <t>3a299219-3ebc-4502-83aa-c74ba4b2fc5c</t>
  </si>
  <si>
    <t>e15cbe41-c3aa-4630-8609-12efd21941a3</t>
  </si>
  <si>
    <t>13b7be4b-6064-4d2f-849a-8a455bbf4008</t>
  </si>
  <si>
    <t>d0285c05-45f8-4d5e-9d0b-f9634be0ee98</t>
  </si>
  <si>
    <t>a3f9eeca-ec2d-4a37-ad71-7b1618fe118d</t>
  </si>
  <si>
    <t>caff4392-51fb-4891-b534-85758df6b4ce</t>
  </si>
  <si>
    <t>6ba698a6-6ac6-4b86-8fd7-c96b46e8513c</t>
  </si>
  <si>
    <t>321ad242-8e58-4a28-b1b9-dff73362d285</t>
  </si>
  <si>
    <t>f10e888f-c3f0-4669-84b7-29d3e8a4c7cf</t>
  </si>
  <si>
    <t>f9d1e8a2-a3a8-47c0-a143-731abe8ebe45</t>
  </si>
  <si>
    <t>97f77f73-abf5-4179-a845-2f42c95ed1ce</t>
  </si>
  <si>
    <t>6c41fe98-e0d0-4346-ab86-0fd94ac4d3e4</t>
  </si>
  <si>
    <t>27aee5f1-3aab-43b4-946b-5c815bc1c972</t>
  </si>
  <si>
    <t>😄</t>
  </si>
  <si>
    <t>67483711-07de-43bd-8b1e-068353d09820</t>
  </si>
  <si>
    <t>7a6de2ce-2d6b-4200-aa4b-390bce6a1655</t>
  </si>
  <si>
    <t>08822b09-ab6f-414f-97e6-f58b553db80b</t>
  </si>
  <si>
    <t>c65617d9-553f-4a98-82f0-9dd8fba1df3c</t>
  </si>
  <si>
    <t>c9c39c49-4af9-4f82-a24b-632e7c41b81f</t>
  </si>
  <si>
    <t>c30229c9-4ab1-4374-99d8-852bd73c081e</t>
  </si>
  <si>
    <t>05d21233-9676-4a58-ae47-962eb6cfd676</t>
  </si>
  <si>
    <t>4588413c-aab0-42c2-9103-a3fe771e688d</t>
  </si>
  <si>
    <t>5e976c10-e8ca-4b63-95f3-3d82709a2d15</t>
  </si>
  <si>
    <t>b683a94a-108d-4b19-be4d-0bbd3182dcc4</t>
  </si>
  <si>
    <t>b1ceb736-6e1e-42c4-b857-010347efe5be</t>
  </si>
  <si>
    <t>30f8c5a1-33dc-458f-b22b-6369d3f94ef2</t>
  </si>
  <si>
    <t>ee77eea0-aa46-4a03-b05f-43d8b33b6710</t>
  </si>
  <si>
    <t>1f834afe-a0db-46e6-9ae7-5678f3936f46</t>
  </si>
  <si>
    <t>4ed7a531-0ca2-4286-a8e9-632d9e39abc0</t>
  </si>
  <si>
    <t>fd612ec0-3cbb-43a1-bff9-11348c768531</t>
  </si>
  <si>
    <t>a07949ae-d175-4164-b72e-6ca481281826</t>
  </si>
  <si>
    <t>e2b139d9-85eb-4abf-8828-cf1e628eca49</t>
  </si>
  <si>
    <t>43d08757-0e55-42fe-adb1-ae1abf7f74b4</t>
  </si>
  <si>
    <t>a3e6679c-5020-4b51-aa6a-55f38e837699</t>
  </si>
  <si>
    <t>41c31582-2016-4be0-bdba-16464ce2b09f</t>
  </si>
  <si>
    <t>4caa1b45-3d73-49a5-9802-ca41a79eff42</t>
  </si>
  <si>
    <t>25bc1b02-2108-464a-9cf0-1d721d6d34a2</t>
  </si>
  <si>
    <t>2f0386d8-1e04-4c09-8104-10653e596694</t>
  </si>
  <si>
    <t>522cc8f9-ecc7-41d7-9ad7-02d6366450b6</t>
  </si>
  <si>
    <t>8f0ffc51-3bd4-4a7d-b691-52ccf0686dea</t>
  </si>
  <si>
    <t>b8a9c7c8-a092-4012-9b3e-e825f801c797</t>
  </si>
  <si>
    <t>c9620f36-eef4-418c-b8df-6bed6783857e</t>
  </si>
  <si>
    <t>aa463970-100a-4d08-bf47-82493a5297eb</t>
  </si>
  <si>
    <t>22db1f5b-bdd0-41fc-b52c-c0b262411c64</t>
  </si>
  <si>
    <t>b2c27787-5a1b-47ad-b2b1-cafc69872811</t>
  </si>
  <si>
    <t>70230de2-c120-41bc-8fcb-c01a0a498599</t>
  </si>
  <si>
    <t>Thanks.</t>
  </si>
  <si>
    <t>Thank you for the amazing service</t>
  </si>
  <si>
    <t>5ff8ad65-1653-4f9e-b723-33316d356b84</t>
  </si>
  <si>
    <t>6674fd5e-81d8-438e-8b34-1573de581424</t>
  </si>
  <si>
    <t>afb14eea-9f72-4754-827d-3e296d3f1a23</t>
  </si>
  <si>
    <t>2f06c22f-5ec9-4770-b32a-3774668fb3e6</t>
  </si>
  <si>
    <t>user id</t>
  </si>
  <si>
    <t>Real?</t>
  </si>
  <si>
    <t>Password</t>
  </si>
  <si>
    <t>Format</t>
  </si>
  <si>
    <t>id</t>
  </si>
  <si>
    <t>name</t>
  </si>
  <si>
    <t>email</t>
  </si>
  <si>
    <t>workingEmail</t>
  </si>
  <si>
    <t>link</t>
  </si>
  <si>
    <t>phoneNumber</t>
  </si>
  <si>
    <t>companyName</t>
  </si>
  <si>
    <t>avatar</t>
  </si>
  <si>
    <t>partnerMessage</t>
  </si>
  <si>
    <t>createdAt</t>
  </si>
  <si>
    <t>json_agg</t>
  </si>
  <si>
    <t>benik.baghdasaryan@inbox.ru</t>
  </si>
  <si>
    <t>TashirTeryan@ggTips.com</t>
  </si>
  <si>
    <t>https://tip.ggtips.com/employee/000bcd38-4172-4dca-8163-680c28996014</t>
  </si>
  <si>
    <t>[{"account" : "624565628", "type" : "idram"}]</t>
  </si>
  <si>
    <t>Mery Abajyan</t>
  </si>
  <si>
    <t>meryabajyan.19@gmail.com</t>
  </si>
  <si>
    <t>meri.abajyan@team.gg</t>
  </si>
  <si>
    <t>https://tip.ggtips.com/employee/3830e4ed-c432-47d7-b162-c84d5232e1f4</t>
  </si>
  <si>
    <t>37494523229</t>
  </si>
  <si>
    <t>gg cjsc</t>
  </si>
  <si>
    <t>hi dude</t>
  </si>
  <si>
    <t>[{"account" : null, "type" : null}]</t>
  </si>
  <si>
    <t xml:space="preserve">Armen Sargsyan </t>
  </si>
  <si>
    <t>20armen05@gmail.com</t>
  </si>
  <si>
    <t>Foodindustrywaiter4@ggTips.com</t>
  </si>
  <si>
    <t>https://tip.ggtips.com/employee/10efbda0-630d-47f3-a937-0a144d315c7f</t>
  </si>
  <si>
    <t xml:space="preserve"> Decant</t>
  </si>
  <si>
    <t>amarasarshakyan@gmail.com</t>
  </si>
  <si>
    <t>Decant@ggTips.com</t>
  </si>
  <si>
    <t>https://tip.ggtips.com/employee/8844dc18-c4de-4395-be4f-1b40ad20d8be</t>
  </si>
  <si>
    <t>37493554662</t>
  </si>
  <si>
    <t>[{"account" : "878118882", "type" : "idram"}]</t>
  </si>
  <si>
    <t>lilmkrtchyan98@mail.ru</t>
  </si>
  <si>
    <t>Bisquitsarges1@ggTips.com</t>
  </si>
  <si>
    <t>https://tip.ggtips.com/employee/60f1e857-930d-4672-bbd0-165486e42994</t>
  </si>
  <si>
    <t>[{"account" : "132778603", "type" : "idram"}]</t>
  </si>
  <si>
    <t>bedrossarafian@gmail.com</t>
  </si>
  <si>
    <t>eatnact1@team.gg</t>
  </si>
  <si>
    <t>https://tip.ggtips.com/employee/05627098-e4e7-423d-bd29-a1355c59eca3</t>
  </si>
  <si>
    <t>37498966303</t>
  </si>
  <si>
    <t>Eatnact</t>
  </si>
  <si>
    <t>[{"account" : "973396770", "type" : "idram"}]</t>
  </si>
  <si>
    <t>Syuzi</t>
  </si>
  <si>
    <t>syuzidarbinyan18@gmail.com</t>
  </si>
  <si>
    <t>syuzi.darbinyan@arctic-fox.tech</t>
  </si>
  <si>
    <t>https://tip.ggtips.com/employee/536b33a3-9cc6-4f4a-a75e-0f7a21401678</t>
  </si>
  <si>
    <t>37498279927</t>
  </si>
  <si>
    <t>Arctic Fox</t>
  </si>
  <si>
    <t>sargisgyozalyan92@gmail.com</t>
  </si>
  <si>
    <t>sargis@team.gg</t>
  </si>
  <si>
    <t>https://tip.ggtips.com/employee/3da2e0c4-53f9-4b2a-893a-7bcfa7f8688e</t>
  </si>
  <si>
    <t>37495920209</t>
  </si>
  <si>
    <t xml:space="preserve"> Շնորհակալություն</t>
  </si>
  <si>
    <t>[{"account" : "984303509", "type" : "idram"}]</t>
  </si>
  <si>
    <t>Lilit Poxosyan</t>
  </si>
  <si>
    <t>lilit.poxosyan1996@gmail.com</t>
  </si>
  <si>
    <t>https://tip.ggtips.com/employee/9f1c6110-7b90-4758-935b-88fde3d2597a</t>
  </si>
  <si>
    <t>37477648785</t>
  </si>
  <si>
    <t>inesa.astvacatryan@gmail.com</t>
  </si>
  <si>
    <t>lumenCoffe1@ggTips.com</t>
  </si>
  <si>
    <t>https://tip.ggtips.com/employee/169b0636-eb57-4ff6-93c4-7e7377229cd6</t>
  </si>
  <si>
    <t>37494837772</t>
  </si>
  <si>
    <t>[{"account" : "094837772", "type" : "idram"}]</t>
  </si>
  <si>
    <t xml:space="preserve">Rafayel </t>
  </si>
  <si>
    <t>karapetyan.rafoka@mail.ru</t>
  </si>
  <si>
    <t>Vikings@tips.gg</t>
  </si>
  <si>
    <t>https://tip.ggtips.com/employee/6b23cbdc-9838-4942-aed5-caa282f4e96a</t>
  </si>
  <si>
    <t>37491342545</t>
  </si>
  <si>
    <t>Vikings</t>
  </si>
  <si>
    <t>[{"account" : "983218300", "type" : "idram"}]</t>
  </si>
  <si>
    <t>mkrtichyan.mari@mail.ru</t>
  </si>
  <si>
    <t>lumenCoffe3@ggTips.com</t>
  </si>
  <si>
    <t>https://tip.ggtips.com/employee/0a6420b4-afb9-45eb-9392-36f6fbf6c6bc</t>
  </si>
  <si>
    <t>37498477440</t>
  </si>
  <si>
    <t>Thanks for your tips, I'm saving up for a camera✨</t>
  </si>
  <si>
    <t>[{"account" : "583658982", "type" : "idram"}]</t>
  </si>
  <si>
    <t>Albert</t>
  </si>
  <si>
    <t>abulgrigoryan003@gmail.com</t>
  </si>
  <si>
    <t>kondHouse3@ggTips.com</t>
  </si>
  <si>
    <t>https://tip.ggtips.com/employee/58f2479b-fe34-436d-ae40-bf9c2e5343e0</t>
  </si>
  <si>
    <t>37441381144</t>
  </si>
  <si>
    <t>Kond house</t>
  </si>
  <si>
    <t>[{"account" : "590791267", "type" : "idram"}]</t>
  </si>
  <si>
    <t>varuzhan.shahnazaryan@team.gg</t>
  </si>
  <si>
    <t>https://tip.ggtips.com/employee/72267159-c042-4853-a7d3-11d6e408a0ae</t>
  </si>
  <si>
    <t>37494702780</t>
  </si>
  <si>
    <t>[{"account" : "108329751", "type" : "idram"}]</t>
  </si>
  <si>
    <t>Miqayel Karapetyan</t>
  </si>
  <si>
    <t>karapetyan.miqo9090@gmail.com</t>
  </si>
  <si>
    <t>hraparakTashir5@ggTips.com</t>
  </si>
  <si>
    <t>https://tip.ggtips.com/employee/5c657290-1ffe-45bd-b10b-1300a44f0026</t>
  </si>
  <si>
    <t>37498675754</t>
  </si>
  <si>
    <t>armen339095@gmail.com</t>
  </si>
  <si>
    <t>cinnabon1@ggTips.com</t>
  </si>
  <si>
    <t>https://tip.ggtips.com/employee/10fafe9e-3421-40f8-94ac-2966a0d57411</t>
  </si>
  <si>
    <t>37498383805</t>
  </si>
  <si>
    <t>[{"account" : "486551313", "type" : "idram"}]</t>
  </si>
  <si>
    <t xml:space="preserve">Dolce Box </t>
  </si>
  <si>
    <t>eva.zaqaryan20@mail.ru</t>
  </si>
  <si>
    <t>employees1@dolcebox.com</t>
  </si>
  <si>
    <t>https://tip.ggtips.com/employee/8082d057-99d5-45bd-9717-55f10407516f</t>
  </si>
  <si>
    <t>37496825858</t>
  </si>
  <si>
    <t>DolceBox</t>
  </si>
  <si>
    <t>[{"account" : "222569955", "type" : "idram"}]</t>
  </si>
  <si>
    <t>gghovsep@gmail.com</t>
  </si>
  <si>
    <t>https://tip.ggtips.com/employee/edba5fe2-b0f2-4d18-a7fa-889a56ba2779</t>
  </si>
  <si>
    <t>37455080018</t>
  </si>
  <si>
    <t>[{"account" : "534445408", "type" : "idram"}]</t>
  </si>
  <si>
    <t>arevazyan30@gmail.com</t>
  </si>
  <si>
    <t>https://tip.ggtips.com/employee/ef0f0426-d17d-427c-8e77-209029de24df</t>
  </si>
  <si>
    <t>37494138040</t>
  </si>
  <si>
    <t>[{"account" : "981517640", "type" : "idram"}]</t>
  </si>
  <si>
    <t>hakobharutyunyann3@gmail.com</t>
  </si>
  <si>
    <t>hakob.harutyunyan@team.gg</t>
  </si>
  <si>
    <t>https://tip.ggtips.com/employee/f257a424-0b7a-439f-aa55-3df272ea2284</t>
  </si>
  <si>
    <t>37498542424</t>
  </si>
  <si>
    <t>[{"account" : "409696149", "type" : "idram"}]</t>
  </si>
  <si>
    <t>sahradyanvazgen@gmail.com</t>
  </si>
  <si>
    <t>Kilikia@ggTips.com</t>
  </si>
  <si>
    <t>https://tip.ggtips.com/employee/30ec14c5-bce7-4940-97d9-95e1ba02d4c0</t>
  </si>
  <si>
    <t>37498122223</t>
  </si>
  <si>
    <t>[{"account" : "704515219", "type" : "idram"}]</t>
  </si>
  <si>
    <t>avagyandiana@gmail.com</t>
  </si>
  <si>
    <t>https://tip.ggtips.com/employee/5ef9e2c8-412e-40b4-aaf2-7ef3899b3191</t>
  </si>
  <si>
    <t>37493996715</t>
  </si>
  <si>
    <t>[{"account" : "489473323", "type" : "idram"}, {"account" : "111111111111", "type" : "idram"}, {"account" : "5501030000209445", "type" : "idram"}]</t>
  </si>
  <si>
    <t>24mar@gmail.com</t>
  </si>
  <si>
    <t>andranik.24mar@gmail.com</t>
  </si>
  <si>
    <t>https://tip.ggtips.com/employee/d1232bcf-fa48-4bfd-90cd-6c65910c16bf</t>
  </si>
  <si>
    <t>37491512190</t>
  </si>
  <si>
    <t>thankss</t>
  </si>
  <si>
    <t>[{"account" : "503219355", "type" : "idram"}]</t>
  </si>
  <si>
    <t>barphnx@gmail.com</t>
  </si>
  <si>
    <t>phenix@ggTips.com</t>
  </si>
  <si>
    <t>https://tip.ggtips.com/employee/087f8581-9a26-45cc-9d7f-2e4581619649</t>
  </si>
  <si>
    <t>37499701887</t>
  </si>
  <si>
    <t>[{"account" : "786268597", "type" : "idram"}]</t>
  </si>
  <si>
    <t>tigran.avanesyan.2024@mail.ru</t>
  </si>
  <si>
    <t>jazzve11@ggTips.com</t>
  </si>
  <si>
    <t>https://tip.ggtips.com/employee/6a3ff80e-cfd5-4dbd-9df9-de48d8640cb2</t>
  </si>
  <si>
    <t>37497115860</t>
  </si>
  <si>
    <t>Jazve</t>
  </si>
  <si>
    <t>[{"account" : "141128173", "type" : "idram"}]</t>
  </si>
  <si>
    <t xml:space="preserve">Tumanyan's Art </t>
  </si>
  <si>
    <t>dimytry071@mail.ru</t>
  </si>
  <si>
    <t>tumanyansArt@ggTips.com</t>
  </si>
  <si>
    <t>https://tip.ggtips.com/employee/2151a4e7-7aeb-4974-a7bd-ddbf46a53a08</t>
  </si>
  <si>
    <t>37455229940</t>
  </si>
  <si>
    <t>Tumanyan</t>
  </si>
  <si>
    <t>[{"account" : "341455403", "type" : "idram"}]</t>
  </si>
  <si>
    <t>g.khachatur@gmail.com</t>
  </si>
  <si>
    <t>khachatur@team.gg</t>
  </si>
  <si>
    <t>https://tip.ggtips.com/employee/2ec7d20a-82cd-4739-8a51-acdc5e4f1dd8</t>
  </si>
  <si>
    <t>37497320927</t>
  </si>
  <si>
    <t>[{"account" : "112643657", "type" : "idram"}]</t>
  </si>
  <si>
    <t>mane121koshkakaryan@gmail.com</t>
  </si>
  <si>
    <t>Bisquitsarges4@ggTips.com</t>
  </si>
  <si>
    <t>https://tip.ggtips.com/employee/717f1ea1-0932-477a-9fc5-dc82b0cad81a</t>
  </si>
  <si>
    <t>+37477873436</t>
  </si>
  <si>
    <t>gg tip</t>
  </si>
  <si>
    <t>[{"account" : "11800550739701", "type" : "idram"}, {"account" : "664174650", "type" : "idram"}, {"account" : "664174650", "type" : "idram"}, {"account" : "612477219", "type" : "idram"}]</t>
  </si>
  <si>
    <t>Samvel</t>
  </si>
  <si>
    <t>samvel.hayrapetyan.93@inbox.ru</t>
  </si>
  <si>
    <t>jazzve8@ggTips.com</t>
  </si>
  <si>
    <t>https://tip.ggtips.com/employee/8912dd08-245f-43e9-806c-c142af3f36e1</t>
  </si>
  <si>
    <t>37498737658</t>
  </si>
  <si>
    <t>[{"account" : "171303506", "type" : "idram"}]</t>
  </si>
  <si>
    <t>Mikayel</t>
  </si>
  <si>
    <t>mikeanesti@mail.ru</t>
  </si>
  <si>
    <t>Vikings3@tips.gg</t>
  </si>
  <si>
    <t>https://tip.ggtips.com/employee/93a4405c-4a15-44d0-991e-e55d5ac80a56</t>
  </si>
  <si>
    <t>37494916008</t>
  </si>
  <si>
    <t>[{"account" : "712337403", "type" : "idram"}]</t>
  </si>
  <si>
    <t>Hamlet</t>
  </si>
  <si>
    <t>ando.chobanyan.12@gmail.com</t>
  </si>
  <si>
    <t>ando.chobanyan12@gmail.com</t>
  </si>
  <si>
    <t>https://tip.ggtips.com/employee/3ce70e5b-c551-4336-a17a-4fadd3405bc3</t>
  </si>
  <si>
    <t>37494732273</t>
  </si>
  <si>
    <t>Miqayel</t>
  </si>
  <si>
    <t>miqo.id@mail.ru</t>
  </si>
  <si>
    <t>jazzve7@ggTips.com</t>
  </si>
  <si>
    <t>https://tip.ggtips.com/employee/ec129595-49da-4d21-b7ee-0b2987cccd84</t>
  </si>
  <si>
    <t>37443666887</t>
  </si>
  <si>
    <t>[{"account" : "335086628", "type" : "idram"}]</t>
  </si>
  <si>
    <t>nerseskn@gmail.com</t>
  </si>
  <si>
    <t>Nerseskn@gmail.com</t>
  </si>
  <si>
    <t>https://tip.ggtips.com/employee/db311e67-0bd5-4e96-ab57-39bfdd5a4187</t>
  </si>
  <si>
    <t>37495350511</t>
  </si>
  <si>
    <t>[{"account" : "530769808", "type" : "idram"}]</t>
  </si>
  <si>
    <t>enokyanlilit9@gmail.com</t>
  </si>
  <si>
    <t>lilit.enokyan@team.gg</t>
  </si>
  <si>
    <t>https://tip.ggtips.com/employee/e38ca18d-c650-4fd0-89e4-9deb88c7a5d7</t>
  </si>
  <si>
    <t>37491575975</t>
  </si>
  <si>
    <t>I am happy to assist☺️</t>
  </si>
  <si>
    <t>[{"account" : "713757226", "type" : "idram"}]</t>
  </si>
  <si>
    <t>khachikmkrtchyann@gmail.com</t>
  </si>
  <si>
    <t>khachik.mkrtchyan@team.gg</t>
  </si>
  <si>
    <t>https://tip.ggtips.com/employee/d43b51b3-3660-4afa-92cb-fb6242874ba0</t>
  </si>
  <si>
    <t>37493646236</t>
  </si>
  <si>
    <t>[{"account" : "608033110", "type" : "idram"}]</t>
  </si>
  <si>
    <t>edgar.hambardzumyan@team.gg</t>
  </si>
  <si>
    <t>edhambardzumyan1997@gmail.com</t>
  </si>
  <si>
    <t>https://tip.ggtips.com/employee/7bf08f73-0b48-42bd-ae9d-e0f2a698a983</t>
  </si>
  <si>
    <t>+37493558558</t>
  </si>
  <si>
    <t>[{"account" : "894496023", "type" : "idram"}]</t>
  </si>
  <si>
    <t>abovyan_nelly@mail.ru</t>
  </si>
  <si>
    <t>https://tip.ggtips.com/employee/b8edc81b-792a-4664-9b9d-89725e25914f</t>
  </si>
  <si>
    <t>37494821547</t>
  </si>
  <si>
    <t>[{"account" : "441940821", "type" : "idram"}]</t>
  </si>
  <si>
    <t>rozi_9_5@mail.ru</t>
  </si>
  <si>
    <t>TashirKhanjyan@ggTips.com</t>
  </si>
  <si>
    <t>https://tip.ggtips.com/employee/3c0c05d8-f10e-4c45-b67a-433b4f5e72bf</t>
  </si>
  <si>
    <t>37455513513</t>
  </si>
  <si>
    <t>[{"account" : "984199045", "type" : "idram"}, {"account" : "670814856", "type" : "idram"}]</t>
  </si>
  <si>
    <t>manukyan9261@gmail.com</t>
  </si>
  <si>
    <t>hovhannes.tarayants@team.gg</t>
  </si>
  <si>
    <t>https://tip.ggtips.com/employee/5bc54c6b-0855-4c4f-8e66-c6b327b97b53</t>
  </si>
  <si>
    <t>37495774143</t>
  </si>
  <si>
    <t>petrosyanlyuba2014@gmail.com</t>
  </si>
  <si>
    <t>beeracademy1@ggTips.com</t>
  </si>
  <si>
    <t>https://tip.ggtips.com/employee/2df2b698-8816-4457-8f46-f8367a7f2fef</t>
  </si>
  <si>
    <t>37499348059</t>
  </si>
  <si>
    <t>Beer academy</t>
  </si>
  <si>
    <t>gor.saakian@inbox.ru</t>
  </si>
  <si>
    <t>Vikings4@tips.gg</t>
  </si>
  <si>
    <t>https://tip.ggtips.com/employee/0606efba-5f51-4cc9-a553-6f029cf2e1a3</t>
  </si>
  <si>
    <t>37477696151</t>
  </si>
  <si>
    <t>[{"account" : "190043083", "type" : "idram"}]</t>
  </si>
  <si>
    <t>mobile@team.gg</t>
  </si>
  <si>
    <t>https://tip.ggtips.com/employee/dfbe567c-d554-431e-89d7-c36a2ee3d815</t>
  </si>
  <si>
    <t>37493255893</t>
  </si>
  <si>
    <t>We are the architects of the future, shaping the world in the palm of your hands. Your tip warms our hearts.</t>
  </si>
  <si>
    <t>[{"account" : "897872461", "type" : "idram"}, {"account" : "93652532", "type" : "idram"}]</t>
  </si>
  <si>
    <t>Backend</t>
  </si>
  <si>
    <t>backend@team.gg</t>
  </si>
  <si>
    <t>https://tip.ggtips.com/employee/d2ce42f9-7754-412a-ac5b-e9e494dccc41</t>
  </si>
  <si>
    <t>37499133266</t>
  </si>
  <si>
    <t>Coding path we walk, debug, we must!</t>
  </si>
  <si>
    <t>[{"account" : "473606619", "type" : "idram"}]</t>
  </si>
  <si>
    <t>levonsaruxanyan2017@gmail.com</t>
  </si>
  <si>
    <t>https://tip.ggtips.com/employee/2020c109-3692-4eff-bb4e-7cb78fa29b4a</t>
  </si>
  <si>
    <t>37498223303</t>
  </si>
  <si>
    <t>[{"account" : "651758002", "type" : "idram"}]</t>
  </si>
  <si>
    <t>Georgi Karapetyan</t>
  </si>
  <si>
    <t>georgikarapetyan11@mail.ru</t>
  </si>
  <si>
    <t>tbili@ggtips.com</t>
  </si>
  <si>
    <t>https://tip.ggtips.com/employee/1efc21dc-4c7d-40f5-863d-c78688ecb749</t>
  </si>
  <si>
    <t>37495144248</t>
  </si>
  <si>
    <t>[{"account" : "279169058", "type" : "idram"}]</t>
  </si>
  <si>
    <t>kamiqonus@gmail.com</t>
  </si>
  <si>
    <t>dodopizza2@ggTips.com</t>
  </si>
  <si>
    <t>https://tip.ggtips.com/employee/dd0cb904-1e89-4f6c-a178-3a92653cbca7</t>
  </si>
  <si>
    <t>37493879064</t>
  </si>
  <si>
    <t>093879064</t>
  </si>
  <si>
    <t>[{"account" : "885923546", "type" : "idram"}]</t>
  </si>
  <si>
    <t>grigorkeshishyan0@gmail.com</t>
  </si>
  <si>
    <t>grigor.kheshishyan@team.gg</t>
  </si>
  <si>
    <t>https://tip.ggtips.com/employee/218c45bd-4e13-417e-84b8-c1ba081484da</t>
  </si>
  <si>
    <t>37455379707</t>
  </si>
  <si>
    <t>pstikmatik1996@mail.ru</t>
  </si>
  <si>
    <t>pstikmatik1996@gmail.com</t>
  </si>
  <si>
    <t>https://tip.ggtips.com/employee/09d6fc80-d0e8-43ac-9719-2fc082c1fc14</t>
  </si>
  <si>
    <t>37498126354</t>
  </si>
  <si>
    <t>[{"account" : "455721284", "type" : "idram"}]</t>
  </si>
  <si>
    <t>narekgevdav+6@gmail.com</t>
  </si>
  <si>
    <t>test@regression.com</t>
  </si>
  <si>
    <t>https://tip.ggtips.com/employee/585a5b97-bcde-490e-a983-7867f154ad68</t>
  </si>
  <si>
    <t>374995055615</t>
  </si>
  <si>
    <t>[{"account" : "975786157", "type" : "idram"}]</t>
  </si>
  <si>
    <t>pepanyangrigor@gmail.com</t>
  </si>
  <si>
    <t>grigor.pepanyan@team.gg</t>
  </si>
  <si>
    <t>https://tip.ggtips.com/employee/78564cd4-3dc7-4ffa-8e49-324034468926</t>
  </si>
  <si>
    <t>37494713624</t>
  </si>
  <si>
    <t>- Բ ա՜ ր և, -
Քե՛զ 
Ու 
Ձե՛զ, 
Ծանո՜թ-անծանո՜թ իմ սիրելիներ:
Թո՛ղ անկարելին դառնա կարելի 
Աշխարհո՛ւմ համայն, 
Ամենքի՛ս համար, 
Դառնա կարելի վաղն ու հենց հիմա, 
Դառնա կարելի մե՛կ բառով՝ 
- Բ ա՜ ր և...         (Պ. Սևակ)</t>
  </si>
  <si>
    <t>[{"account" : "891286986", "type" : "idram"}]</t>
  </si>
  <si>
    <t>Garik</t>
  </si>
  <si>
    <t>abachyanabach@gmail.com</t>
  </si>
  <si>
    <t>CoolBoba1@tips.gg</t>
  </si>
  <si>
    <t>https://tip.ggtips.com/employee/638af158-0dc1-4ed3-9b2f-3ad8732cd321</t>
  </si>
  <si>
    <t>37477836586</t>
  </si>
  <si>
    <t>[{"account" : "725456284", "type" : "idram"}]</t>
  </si>
  <si>
    <t>mery.hunanyan@team.gg</t>
  </si>
  <si>
    <t>https://tip.ggtips.com/employee/1879ad99-7874-40db-bc83-e92fa4050a47</t>
  </si>
  <si>
    <t>37441481616</t>
  </si>
  <si>
    <t>[{"account" : "828168687", "type" : "idram"}]</t>
  </si>
  <si>
    <t>Gegham Khachatryan</t>
  </si>
  <si>
    <t>geghamkhachatryan2206@gmail.com</t>
  </si>
  <si>
    <t>https://tip.ggtips.com/employee/240a96b5-7b57-4360-aacd-6b27ca48fa4c</t>
  </si>
  <si>
    <t>37493158158</t>
  </si>
  <si>
    <t>Շնորհակալություն😊</t>
  </si>
  <si>
    <t>avaanushik@gmail.com</t>
  </si>
  <si>
    <t>anushik.avagyan@team.gg</t>
  </si>
  <si>
    <t>https://tip.ggtips.com/employee/4fe31b57-7806-4f66-9532-37c67e4b1265</t>
  </si>
  <si>
    <t>37444148184</t>
  </si>
  <si>
    <t>Hey! I am happy to help😊</t>
  </si>
  <si>
    <t>[{"account" : "164495906", "type" : "idram"}]</t>
  </si>
  <si>
    <t>galstyansima64@gmail.com</t>
  </si>
  <si>
    <t>mashtocKaras1@gmail.com</t>
  </si>
  <si>
    <t>https://tip.ggtips.com/employee/e30fcc0a-0ce8-48e7-a70f-a71c5828cf3a</t>
  </si>
  <si>
    <t>37498130977</t>
  </si>
  <si>
    <t>[{"account" : "234438709", "type" : "idram"}]</t>
  </si>
  <si>
    <t>ArtLunch</t>
  </si>
  <si>
    <t>mr.manukyan92@mail.ru</t>
  </si>
  <si>
    <t>first@ArtLunch.gg</t>
  </si>
  <si>
    <t>https://tip.ggtips.com/employee/087c3f87-3f4a-480e-8fd7-fa3965bb5dd3</t>
  </si>
  <si>
    <t>37498558850</t>
  </si>
  <si>
    <t>Art Lunch</t>
  </si>
  <si>
    <t>[{"account" : "921200388", "type" : "idram"}]</t>
  </si>
  <si>
    <t>Vladimir Martirosyan</t>
  </si>
  <si>
    <t>vladmartirosyan15@gmail.com</t>
  </si>
  <si>
    <t>vladimir.martirosyan@team.gg</t>
  </si>
  <si>
    <t>https://tip.ggtips.com/employee/a90ebb75-ce15-411e-9131-7cf0abe18634</t>
  </si>
  <si>
    <t>37477254388</t>
  </si>
  <si>
    <t>[{"account" : "332732599", "type" : "idram"}]</t>
  </si>
  <si>
    <t>ealvachyan@gmail.com</t>
  </si>
  <si>
    <t>Foodindustrywaiter5@ggTips.com</t>
  </si>
  <si>
    <t>https://tip.ggtips.com/employee/446dd569-6eaa-459d-823a-15b7d6806c63</t>
  </si>
  <si>
    <t>37455751214</t>
  </si>
  <si>
    <t>[{"account" : "623880288", "type" : "idram"}]</t>
  </si>
  <si>
    <t>Terez Avetisyan</t>
  </si>
  <si>
    <t>terezaavetisyan76@gmail.com</t>
  </si>
  <si>
    <t>cinnabon6@ggTips.com</t>
  </si>
  <si>
    <t>https://tip.ggtips.com/employee/4223ac40-2d53-4bf9-8f8f-72506b4a6bdd</t>
  </si>
  <si>
    <t>+37477569449</t>
  </si>
  <si>
    <t>[{"account" : "903404238", "type" : "idram"}]</t>
  </si>
  <si>
    <t>jazz</t>
  </si>
  <si>
    <t>jazz.cafe@mail.ru</t>
  </si>
  <si>
    <t>jazzCafe@ggTips.com</t>
  </si>
  <si>
    <t>https://tip.ggtips.com/employee/786d4f7a-24c9-4d1c-ad02-29219aac3b9e</t>
  </si>
  <si>
    <t>37498117282</t>
  </si>
  <si>
    <t>Jazz caffe</t>
  </si>
  <si>
    <t>marinakhachatryan111@mail.ru</t>
  </si>
  <si>
    <t>CoolBoba4@tips.gg</t>
  </si>
  <si>
    <t>https://tip.ggtips.com/employee/45a3d4f3-077c-46a8-b3bc-dc8c0a10f8fc</t>
  </si>
  <si>
    <t>37477861687</t>
  </si>
  <si>
    <t>[{"account" : "248562257", "type" : "idram"}]</t>
  </si>
  <si>
    <t>Milen</t>
  </si>
  <si>
    <t>nahapetyan.milen@mail.ru</t>
  </si>
  <si>
    <t>https://tip.ggtips.com/employee/2b283f1e-cdab-4c0b-a25b-722a70766ef6</t>
  </si>
  <si>
    <t>37493334741</t>
  </si>
  <si>
    <t>nairaasryan08@gmail.com</t>
  </si>
  <si>
    <t>TashirKomitas3@ggTips.com</t>
  </si>
  <si>
    <t>https://tip.ggtips.com/employee/d392e141-fa6a-491e-862f-e2ca681900f0</t>
  </si>
  <si>
    <t>37495307347</t>
  </si>
  <si>
    <t>[{"account" : "403150126", "type" : "idram"}]</t>
  </si>
  <si>
    <t>argam.abgaryan@list.ru</t>
  </si>
  <si>
    <t>SunriseNoyland@ggTips.com</t>
  </si>
  <si>
    <t>https://tip.ggtips.com/employee/887857d4-fe50-48f0-be0a-bf013c8e03ee</t>
  </si>
  <si>
    <t>37477566057</t>
  </si>
  <si>
    <t>[{"account" : "375327325", "type" : "idram"}, {"account" : "823357548", "type" : "idram"}, {"account" : "375327325", "type" : "idram"}, {"account" : "2600", "type" : "idram"}, {"account" : "375327325", "type" : "idram"}, {"account" : "077566057", "type" : "idram"}, {"account" : "077566057", "type" : "idram"}, {"account" : "375327325", "type" : "idram"}]</t>
  </si>
  <si>
    <t>radikkarapetyan@gmail.com</t>
  </si>
  <si>
    <t>RadikKarapetyan@gmail.com</t>
  </si>
  <si>
    <t>https://tip.ggtips.com/employee/4d895a7f-1245-4d18-bfc4-9e3862dd84b3</t>
  </si>
  <si>
    <t>37477149740</t>
  </si>
  <si>
    <t>[{"account" : "098149740", "type" : "idram"}, {"account" : "098149740", "type" : "idram"}, {"account" : "098149740", "type" : "idram"}]</t>
  </si>
  <si>
    <t>anjela_asryan@mail.ru</t>
  </si>
  <si>
    <t>anjela.asryan@arctic-fox.tech</t>
  </si>
  <si>
    <t>https://tip.ggtips.com/employee/96593d7d-4337-4a73-a6eb-2a54ec144caf</t>
  </si>
  <si>
    <t>37491936747</t>
  </si>
  <si>
    <t>[{"account" : "676904642", "type" : "idram"}]</t>
  </si>
  <si>
    <t>zohrabyandiana@gmail.com</t>
  </si>
  <si>
    <t>Bisquitsarges2@ggTips.com</t>
  </si>
  <si>
    <t>https://tip.ggtips.com/employee/6e8ed60a-643b-4b67-9eab-e0e023f5637a</t>
  </si>
  <si>
    <t>37477100704</t>
  </si>
  <si>
    <t>🫶</t>
  </si>
  <si>
    <t>[{"account" : "694408058", "type" : "idram"}]</t>
  </si>
  <si>
    <t>gevmeliqaetyan1994@gmail.com</t>
  </si>
  <si>
    <t>dodopizza7@ggTips.com</t>
  </si>
  <si>
    <t>https://tip.ggtips.com/employee/e8ea21f8-5a3a-475a-a2d1-eb5598b89c36</t>
  </si>
  <si>
    <t>37498326231</t>
  </si>
  <si>
    <t>delivery Dodo Pizza</t>
  </si>
  <si>
    <t>[{"account" : "950625175", "type" : "idram"}]</t>
  </si>
  <si>
    <t>Aren Azaryan</t>
  </si>
  <si>
    <t>arenazaryan4@gmail.com</t>
  </si>
  <si>
    <t>arenazaryan888@gmail.com</t>
  </si>
  <si>
    <t>https://tip.ggtips.com/employee/5b68c9f7-4561-4cbe-8507-444f2796257c</t>
  </si>
  <si>
    <t>37443126873</t>
  </si>
  <si>
    <t>anush.hovhannisyan2000@mail.ru</t>
  </si>
  <si>
    <t>Kilejians3@tips.gg</t>
  </si>
  <si>
    <t>https://tip.ggtips.com/employee/abf08af1-8915-45c2-a02c-d8c1309beb78</t>
  </si>
  <si>
    <t>37477558368</t>
  </si>
  <si>
    <t>Melina</t>
  </si>
  <si>
    <t>melina.sargsyan.g@tumo.org</t>
  </si>
  <si>
    <t>https://tip.ggtips.com/employee/80afe384-1a45-47ec-aefc-b175060de2c3</t>
  </si>
  <si>
    <t>37498303015</t>
  </si>
  <si>
    <t>[{"account" : "5501030000392084", "type" : "idram"}, {"account" : "5501030000392084", "type" : "idram"}]</t>
  </si>
  <si>
    <t>katrjiank@gmail.com</t>
  </si>
  <si>
    <t>eatnact6@team.gg</t>
  </si>
  <si>
    <t>https://tip.ggtips.com/employee/6612b684-677e-4829-88ec-fbe8e19b2e10</t>
  </si>
  <si>
    <t>37493006074</t>
  </si>
  <si>
    <t>[{"account" : "315364823", "type" : "idram"}]</t>
  </si>
  <si>
    <t>info@erazpark.am</t>
  </si>
  <si>
    <t>ErazProjectCaffe@ggTips.com</t>
  </si>
  <si>
    <t>https://tip.ggtips.com/employee/4623a7da-bac5-4bda-a82b-82d780048553</t>
  </si>
  <si>
    <t>37455671216</t>
  </si>
  <si>
    <t>[{"account" : "055671216", "type" : "idram"}, {"account" : "1000", "type" : "idram"}, {"account" : "1000", "type" : "idram"}, {"account" : "055671216", "type" : "idram"}, {"account" : "055671219", "type" : "idram"}, {"account" : "055671216", "type" : "idram"}, {"account" : "37455671216", "type" : "idram"}, {"account" : "055671216", "type" : "idram"}, {"account" : "055671216", "type" : "idram"}, {"account" : "055671216", "type" : "idram"}, {"account" : "077094110", "type" : "idram"}, {"account" : "077094110", "type" : "idram"}, {"account" : "145464", "type" : "idram"}]</t>
  </si>
  <si>
    <t>vahagn87@mail.ru</t>
  </si>
  <si>
    <t>beeracademy2@team.gg</t>
  </si>
  <si>
    <t>https://tip.ggtips.com/employee/a6be8845-314c-4dd1-8f18-6ab9989edaff</t>
  </si>
  <si>
    <t>37494986707</t>
  </si>
  <si>
    <t>[{"account" : "762147100", "type" : "idram"}]</t>
  </si>
  <si>
    <t>Anzhela</t>
  </si>
  <si>
    <t>anjelamanucharyan1975@mail.ru</t>
  </si>
  <si>
    <t>Kilejians6@tips.gg</t>
  </si>
  <si>
    <t>https://tip.ggtips.com/employee/7477ba11-c1ee-421b-9121-f129032930a4</t>
  </si>
  <si>
    <t>37491743643</t>
  </si>
  <si>
    <t>web@team.gg</t>
  </si>
  <si>
    <t>https://tip.ggtips.com/employee/19348715-e18a-4b5c-86bc-c7c4c6a28cc2</t>
  </si>
  <si>
    <t>37494696639</t>
  </si>
  <si>
    <t>Don' t be shy to share</t>
  </si>
  <si>
    <t>[{"account" : "114252051", "type" : "idram"}]</t>
  </si>
  <si>
    <t>yerevan1manager@gmail.com</t>
  </si>
  <si>
    <t>dodopizzaRestaurant1@ggTips.com</t>
  </si>
  <si>
    <t>https://tip.ggtips.com/employee/b18497f5-2ec3-4d75-86a2-23289136bfeb</t>
  </si>
  <si>
    <t>+37441851885</t>
  </si>
  <si>
    <t>[{"account" : "793578571", "type" : "idram"}]</t>
  </si>
  <si>
    <t>lialiok2004@gmail.com</t>
  </si>
  <si>
    <t>CoffeeMusic3@ggTips.com</t>
  </si>
  <si>
    <t>https://tip.ggtips.com/employee/feca50a1-6605-43a6-9d85-b426c3c823d2</t>
  </si>
  <si>
    <t>37498528101</t>
  </si>
  <si>
    <t>thank you 💜💜</t>
  </si>
  <si>
    <t>[{"account" : "347283892", "type" : "idram"}]</t>
  </si>
  <si>
    <t>goraleyan@mail.ru</t>
  </si>
  <si>
    <t>TashirMashtoc@ggTips.com</t>
  </si>
  <si>
    <t>https://tip.ggtips.com/employee/ec20610d-93e8-4f09-a402-b443b2da9bd9</t>
  </si>
  <si>
    <t>37494838783</t>
  </si>
  <si>
    <t>[{"account" : "044820710", "type" : "idram"}, {"account" : "077660783", "type" : "idram"}, {"account" : "608821481", "type" : "idram"}]</t>
  </si>
  <si>
    <t xml:space="preserve">Byblos Restaurant </t>
  </si>
  <si>
    <t>josephkabrian@gmail.com</t>
  </si>
  <si>
    <t>Byblos@ggTips.com</t>
  </si>
  <si>
    <t>https://tip.ggtips.com/employee/e2120d3c-066d-4f13-b27a-8c0ed1f440e9</t>
  </si>
  <si>
    <t>37477009435</t>
  </si>
  <si>
    <t>[{"account" : "338172871", "type" : "idram"}]</t>
  </si>
  <si>
    <t>Kei</t>
  </si>
  <si>
    <t>keimoger@gmail.com</t>
  </si>
  <si>
    <t>laboratorySpecialCoffee1@gmail.com</t>
  </si>
  <si>
    <t>https://tip.ggtips.com/employee/ddb6b7be-83ce-4704-aefc-f0d5bc376f75</t>
  </si>
  <si>
    <t>37491850637</t>
  </si>
  <si>
    <t>aghayanhaykaz@gmail.com</t>
  </si>
  <si>
    <t>haykaz@team.gg</t>
  </si>
  <si>
    <t>https://tip.ggtips.com/employee/218c45bd-4e13-417e-84b8-c1ba081484dr</t>
  </si>
  <si>
    <t>37495501001</t>
  </si>
  <si>
    <t>Happy to serve you 🤩</t>
  </si>
  <si>
    <t>[{"account" : "527424526", "type" : "idram"}]</t>
  </si>
  <si>
    <t>momimarmymeow@gmail.com</t>
  </si>
  <si>
    <t>TbiliWaiter2@ggTips.com</t>
  </si>
  <si>
    <t>https://tip.ggtips.com/employee/f28d2bb0-299c-444d-aff8-6894a0742bfc</t>
  </si>
  <si>
    <t>37441366316</t>
  </si>
  <si>
    <t>[{"account" : "926911572", "type" : "idram"}]</t>
  </si>
  <si>
    <t>karensaroyan@yahoo.com</t>
  </si>
  <si>
    <t>https://tip.ggtips.com/employee/308685f2-0683-4d49-88ed-4ee080095e3e</t>
  </si>
  <si>
    <t>37493220043</t>
  </si>
  <si>
    <t>[{"account" : "452750554", "type" : "idram"}]</t>
  </si>
  <si>
    <t>Eteri</t>
  </si>
  <si>
    <t>ebag5866@gmail.com</t>
  </si>
  <si>
    <t>https://tip.ggtips.com/employee/ce738c6f-9f7f-4a05-a4c9-070743305095</t>
  </si>
  <si>
    <t>37497335423</t>
  </si>
  <si>
    <t xml:space="preserve">Sebeos </t>
  </si>
  <si>
    <t>sebeosbar@gmail.com</t>
  </si>
  <si>
    <t>sebeosbar@ggTips.com</t>
  </si>
  <si>
    <t>https://tip.ggtips.com/employee/764fcc29-9a8f-44f6-a207-a917756ae26c</t>
  </si>
  <si>
    <t>37455550901</t>
  </si>
  <si>
    <t>Evrika</t>
  </si>
  <si>
    <t>evrikasupermarketsmarketing@gmail.com</t>
  </si>
  <si>
    <t>Evrika1@ggTips.com</t>
  </si>
  <si>
    <t>https://tip.ggtips.com/employee/4e6ccafb-2308-445a-8aca-5c839fd62249</t>
  </si>
  <si>
    <t>37499463565</t>
  </si>
  <si>
    <t>Evrika Supermarkets</t>
  </si>
  <si>
    <t>noraleppoyerevan@gmail.com</t>
  </si>
  <si>
    <t>noraleppo@ggTips.com</t>
  </si>
  <si>
    <t>https://tip.ggtips.com/employee/25ac5a19-cf8b-4555-8572-0ded7c5f087c</t>
  </si>
  <si>
    <t>37499202545</t>
  </si>
  <si>
    <t>[{"account" : "122664249", "type" : "idram"}]</t>
  </si>
  <si>
    <t>Zhanna</t>
  </si>
  <si>
    <t>zhannazaqaryan18@icloud.com</t>
  </si>
  <si>
    <t>CoffeeMusic10@ggTips.com</t>
  </si>
  <si>
    <t>https://tip.ggtips.com/employee/eefdad72-f9fe-456b-9d83-362c057eed77</t>
  </si>
  <si>
    <t>37477274889</t>
  </si>
  <si>
    <t>davidavagyan@gmail.com</t>
  </si>
  <si>
    <t>machar1@ggTips.com</t>
  </si>
  <si>
    <t>https://tip.ggtips.com/employee/26261206-ca48-4220-bff4-1c3cd7a58ca5</t>
  </si>
  <si>
    <t>37499899888</t>
  </si>
  <si>
    <t>[{"account" : "110042192", "type" : "idram"}]</t>
  </si>
  <si>
    <t>xanaryanarmen1996@mail.ru</t>
  </si>
  <si>
    <t>Tashir5@ggTips.com</t>
  </si>
  <si>
    <t>https://tip.ggtips.com/employee/a9f217c1-5388-4ddc-b06f-6d2d4a35b9fb</t>
  </si>
  <si>
    <t>37494199602</t>
  </si>
  <si>
    <t>[{"account" : "121451032", "type" : "idram"}]</t>
  </si>
  <si>
    <t>Bedrous</t>
  </si>
  <si>
    <t>bedobenz2@gmail.com</t>
  </si>
  <si>
    <t>Kilejians5@tips.gg</t>
  </si>
  <si>
    <t>https://tip.ggtips.com/employee/850ad441-6f11-470e-aac0-895aaad06205</t>
  </si>
  <si>
    <t>37498377308</t>
  </si>
  <si>
    <t>varossianarman.0796@gmail.com</t>
  </si>
  <si>
    <t>https://tip.ggtips.com/employee/25c307d7-875c-408a-9434-4cd2c8775ee4</t>
  </si>
  <si>
    <t>37494980707</t>
  </si>
  <si>
    <t>[{"account" : "697506215", "type" : "idram"}]</t>
  </si>
  <si>
    <t>Silva Melkonyan</t>
  </si>
  <si>
    <t>silva.melkonyan@team.gg</t>
  </si>
  <si>
    <t>https://tip.ggtips.com/employee/68abf472-5215-44f6-af43-82d05afe4448</t>
  </si>
  <si>
    <t>37498985021</t>
  </si>
  <si>
    <t>[{"account" : "907665066", "type" : "idram"}]</t>
  </si>
  <si>
    <t>aglamazyandinaaa@gmail.com</t>
  </si>
  <si>
    <t>CoffeeMusic13@ggTips.com</t>
  </si>
  <si>
    <t>https://tip.ggtips.com/employee/6a4a1917-da6b-4207-8223-39fe905f140b</t>
  </si>
  <si>
    <t>37441534230</t>
  </si>
  <si>
    <t>milena.mkrtchyan.2024@inbox.ru</t>
  </si>
  <si>
    <t>CoffeeMusic1@ggTips.com</t>
  </si>
  <si>
    <t>https://tip.ggtips.com/employee/45c4792b-1d42-414f-999c-a642ce28252f</t>
  </si>
  <si>
    <t>37433513531</t>
  </si>
  <si>
    <t>henrietta.way@mail.ru</t>
  </si>
  <si>
    <t>Unicorn2@gmail.com</t>
  </si>
  <si>
    <t>https://tip.ggtips.com/employee/64637064-100d-4759-8f83-bbaa975a2e41</t>
  </si>
  <si>
    <t>37498199812</t>
  </si>
  <si>
    <t>[{"account" : "328373541", "type" : "idram"}]</t>
  </si>
  <si>
    <t>Piruza</t>
  </si>
  <si>
    <t>adamyanpiruza5@gmail.com</t>
  </si>
  <si>
    <t>Kilejians2@tips.gg</t>
  </si>
  <si>
    <t>https://tip.ggtips.com/employee/a2e88c5d-8cda-463f-a1b4-9f7770761372</t>
  </si>
  <si>
    <t>37443455575</t>
  </si>
  <si>
    <t>Myler1@ggTips.com</t>
  </si>
  <si>
    <t>https://tip.ggtips.com/employee/c5555195-1323-4356-a0af-cbecc937cd40</t>
  </si>
  <si>
    <t>Mkrtich</t>
  </si>
  <si>
    <t>mukuch.k@mail.ru</t>
  </si>
  <si>
    <t>Kilejians8@tips.gg</t>
  </si>
  <si>
    <t>https://tip.ggtips.com/employee/47a4582d-8d43-479c-94f7-fc713c767295</t>
  </si>
  <si>
    <t>37498802887</t>
  </si>
  <si>
    <t>[{"account" : "413341276", "type" : "idram"}]</t>
  </si>
  <si>
    <t>lacucina@list.ru</t>
  </si>
  <si>
    <t>LaCucina@ggTips.com</t>
  </si>
  <si>
    <t>https://tip.ggtips.com/employee/ccbcee9c-3522-4b53-9941-92cfc86f4382</t>
  </si>
  <si>
    <t>37493181867</t>
  </si>
  <si>
    <t>[{"account" : "182328181", "type" : "idram"}]</t>
  </si>
  <si>
    <t>ponch-75@mail.ru</t>
  </si>
  <si>
    <t>machar2@ggTips.com</t>
  </si>
  <si>
    <t>https://tip.ggtips.com/employee/d7d83b98-d0f4-4bf9-a251-16e0d1ae127f</t>
  </si>
  <si>
    <t>37443119444</t>
  </si>
  <si>
    <t>[{"account" : "578909713", "type" : "idram"}]</t>
  </si>
  <si>
    <t>armengrigoryan.creeam09@gmail.com</t>
  </si>
  <si>
    <t>hraparakTashir1@ggTips.com</t>
  </si>
  <si>
    <t>https://tip.ggtips.com/employee/d2261722-886a-409c-96b1-0a9b6cdf2bf7</t>
  </si>
  <si>
    <t>37444144811</t>
  </si>
  <si>
    <t xml:space="preserve">շնորհակալություն </t>
  </si>
  <si>
    <t>[{"account" : "5501030000446120", "type" : "idram"}]</t>
  </si>
  <si>
    <t>Jemma</t>
  </si>
  <si>
    <t>jemmasargsyan828@gmail.com</t>
  </si>
  <si>
    <t>cinnabon3@ggTips.com</t>
  </si>
  <si>
    <t>https://tip.ggtips.com/employee/a744f4d2-e7de-4f87-ad3c-90924f398950</t>
  </si>
  <si>
    <t>37494595816</t>
  </si>
  <si>
    <t>Tashir Khorenatsi 33</t>
  </si>
  <si>
    <t>lenka0808962@gmail.com</t>
  </si>
  <si>
    <t>https://tip.ggtips.com/employee/a61c1b91-ca6b-4109-b9a2-d4c89921b75d</t>
  </si>
  <si>
    <t>37498690864</t>
  </si>
  <si>
    <t>Aregnaz Vatyan</t>
  </si>
  <si>
    <t>aregnazvatyan@gmail.com</t>
  </si>
  <si>
    <t>https://tip.ggtips.com/employee/37594dc2-7821-4a72-a321-cd0bbb542c3c</t>
  </si>
  <si>
    <t>37493683499</t>
  </si>
  <si>
    <t>avetisyanluiza2003@gmail.com</t>
  </si>
  <si>
    <t>CoffeeMusic19@ggTips.com</t>
  </si>
  <si>
    <t>https://tip.ggtips.com/employee/b3612671-3b53-40d2-8fbf-3e0b27296ccc</t>
  </si>
  <si>
    <t>37499781611</t>
  </si>
  <si>
    <t>[{"account" : "600801565", "type" : "idram"}, {"account" : "600801565", "type" : "idram"}, {"account" : "600801565", "type" : "idram"}, {"account" : "600801565", "type" : "idram"}, {"account" : "600801565", "type" : "idram"}, {"account" : "600801565", "type" : "idram"}]</t>
  </si>
  <si>
    <t>varuzhan.geghamyan@gmail.com</t>
  </si>
  <si>
    <t>varujeans@ggTips.com</t>
  </si>
  <si>
    <t>https://tip.ggtips.com/employee/620b70de-b86d-4420-983c-f0c5e0b28400</t>
  </si>
  <si>
    <t>37493946907</t>
  </si>
  <si>
    <t>Շնորհակալություն աջակցության համար: Հաղթական Հայաստան լինելու է:</t>
  </si>
  <si>
    <t>[{"account" : "976303884", "type" : "idram"}]</t>
  </si>
  <si>
    <t>buzandrc@gmail.com</t>
  </si>
  <si>
    <t>buzand@ggTips.com</t>
  </si>
  <si>
    <t>https://tip.ggtips.com/employee/50a1328f-791e-48c4-8f72-8764637f2782</t>
  </si>
  <si>
    <t>37491040446</t>
  </si>
  <si>
    <t>[{"account" : "530498771", "type" : "idram"}]</t>
  </si>
  <si>
    <t>Daron</t>
  </si>
  <si>
    <t>daronkasbar1999@gmail.com</t>
  </si>
  <si>
    <t>Kilejians1@tips.gg</t>
  </si>
  <si>
    <t>https://tip.ggtips.com/employee/de219b06-821b-456c-b5ab-77db3785c4e5</t>
  </si>
  <si>
    <t>37477391581</t>
  </si>
  <si>
    <t>[{"account" : "899000011", "type" : "idram"}]</t>
  </si>
  <si>
    <t>d.halaby11@gmail.com</t>
  </si>
  <si>
    <t>PrepaCascade@ggTips.com</t>
  </si>
  <si>
    <t>https://tip.ggtips.com/employee/08ea4336-3b5f-41e2-9e2a-cb0f7312c82c</t>
  </si>
  <si>
    <t>37433963969</t>
  </si>
  <si>
    <t>Թումանյան</t>
  </si>
  <si>
    <t>vahagn8760@gmail.com</t>
  </si>
  <si>
    <t>beeracademy1@team.gg</t>
  </si>
  <si>
    <t>https://tip.ggtips.com/employee/a26643dc-9e24-4f44-9019-976d125f0772</t>
  </si>
  <si>
    <t>37493212258</t>
  </si>
  <si>
    <t>gm@rivieracapital.am</t>
  </si>
  <si>
    <t>Tsitron@ggTips.com</t>
  </si>
  <si>
    <t>https://tip.ggtips.com/employee/18a78d84-c05b-4c0d-a91b-fa5756e6bac6</t>
  </si>
  <si>
    <t>37498997997</t>
  </si>
  <si>
    <t>annabagdasaryan47@gmail.com</t>
  </si>
  <si>
    <t>Tashir3@ggTips.com</t>
  </si>
  <si>
    <t>https://tip.ggtips.com/employee/5877f183-a20c-4e34-81fe-775659338dba</t>
  </si>
  <si>
    <t>37477404086</t>
  </si>
  <si>
    <t>[{"account" : "509112836", "type" : "idram"}]</t>
  </si>
  <si>
    <t>magdolena1988@inbox.ru</t>
  </si>
  <si>
    <t>https://tip.ggtips.com/employee/034d7fe8-2642-471f-9a23-14438b203477</t>
  </si>
  <si>
    <t>37443726777</t>
  </si>
  <si>
    <t>A</t>
  </si>
  <si>
    <t>[{"account" : "321421461", "type" : "idram"}]</t>
  </si>
  <si>
    <t>Yulya</t>
  </si>
  <si>
    <t>yulyasanoyan@gmail.com</t>
  </si>
  <si>
    <t>malocco4@ggtips.com</t>
  </si>
  <si>
    <t>https://tip.ggtips.com/employee/6799dc65-eae3-4326-960e-ea5748d412aa</t>
  </si>
  <si>
    <t>37494119525</t>
  </si>
  <si>
    <t>Alik</t>
  </si>
  <si>
    <t>alik.mirzoyan.1997@gmail.com</t>
  </si>
  <si>
    <t>AlikMirzoyan@ggTips.com</t>
  </si>
  <si>
    <t>https://tip.ggtips.com/employee/fc760857-6035-4740-ba08-7bd9c0343abd</t>
  </si>
  <si>
    <t>37477552751</t>
  </si>
  <si>
    <t>[{"account" : "439924123", "type" : "idram"}]</t>
  </si>
  <si>
    <t>levonkasabian10@gmail.com</t>
  </si>
  <si>
    <t>LevonKasabian10@gmail.com</t>
  </si>
  <si>
    <t>https://tip.ggtips.com/employee/bdb56222-e562-4fe1-a357-b398f43d8fe1</t>
  </si>
  <si>
    <t>37433253322</t>
  </si>
  <si>
    <t>44Hookah Lounge Bar</t>
  </si>
  <si>
    <t>Vigen Baghdasaryan</t>
  </si>
  <si>
    <t>vigenbaghdasaryan@gmail.com</t>
  </si>
  <si>
    <t>kondHouse6@ggTips.com</t>
  </si>
  <si>
    <t>https://tip.ggtips.com/employee/8aa96933-1b5a-4b74-8c72-6edaff650156</t>
  </si>
  <si>
    <t>098490494</t>
  </si>
  <si>
    <t>zhirayr.ziroyan@bk.ru</t>
  </si>
  <si>
    <t>mashtocKaras2@gmail.com</t>
  </si>
  <si>
    <t>https://tip.ggtips.com/employee/dede1d47-8917-4c12-9d6e-d9cd95df9e33</t>
  </si>
  <si>
    <t>044313138</t>
  </si>
  <si>
    <t>[{"account" : "127301281", "type" : "idram"}]</t>
  </si>
  <si>
    <t>Inna</t>
  </si>
  <si>
    <t>inna.barseghyan@team.gg</t>
  </si>
  <si>
    <t>https://tip.ggtips.com/employee/1cdccbbd-1876-4c19-ab58-67216a573e23</t>
  </si>
  <si>
    <t>37498769490</t>
  </si>
  <si>
    <t>[{"account" : "723878972", "type" : "idram"}]</t>
  </si>
  <si>
    <t>https://tip.ggtips.com/employee/730d7c72-7492-414a-8f38-21b506ec8180</t>
  </si>
  <si>
    <t>DeletedCompany2</t>
  </si>
  <si>
    <t>Nana</t>
  </si>
  <si>
    <t>nanik_93@mail.ru</t>
  </si>
  <si>
    <t>Vikings2@tips.gg</t>
  </si>
  <si>
    <t>https://tip.ggtips.com/employee/603499a7-71fd-4b94-923e-db93acc7ef0d</t>
  </si>
  <si>
    <t>37493790908</t>
  </si>
  <si>
    <t>[{"account" : "491654936", "type" : "idram"}]</t>
  </si>
  <si>
    <t>gornavasardyan98@gmail.com</t>
  </si>
  <si>
    <t>gor.navasardyan@dodopizza.am</t>
  </si>
  <si>
    <t>https://tip.ggtips.com/employee/5f90007e-f6a2-427f-8590-82807fc52fdb</t>
  </si>
  <si>
    <t>37433332191</t>
  </si>
  <si>
    <t>033332191</t>
  </si>
  <si>
    <t>[{"account" : "197713819", "type" : "idram"}]</t>
  </si>
  <si>
    <t>garikartt@gmail.com</t>
  </si>
  <si>
    <t>employees1@cinna.com</t>
  </si>
  <si>
    <t>https://tip.ggtips.com/employee/32c8b06a-1797-4b22-a9ca-20f8d4cc80ff</t>
  </si>
  <si>
    <t>37455767462</t>
  </si>
  <si>
    <t>[{"account" : "701120861", "type" : "idram"}]</t>
  </si>
  <si>
    <t>mkrtchyanshoghik007@gmail.com</t>
  </si>
  <si>
    <t>shogher.mkrtchyan@team.gg</t>
  </si>
  <si>
    <t>https://tip.ggtips.com/employee/440dfe79-4fc8-4e89-a4e4-124e9bcf26a3</t>
  </si>
  <si>
    <t>37498307217</t>
  </si>
  <si>
    <t>annullka18@gmail.com</t>
  </si>
  <si>
    <t>CoffeeMusic15@ggTips.com</t>
  </si>
  <si>
    <t>https://tip.ggtips.com/employee/eb1ab31f-0a85-4ed9-9756-62c23eddf473</t>
  </si>
  <si>
    <t>37443107707</t>
  </si>
  <si>
    <t>[{"account" : "32619931", "type" : "idram"}]</t>
  </si>
  <si>
    <t>mariaghazarian20@gmail.com</t>
  </si>
  <si>
    <t>eatnact2@team.gg</t>
  </si>
  <si>
    <t>https://tip.ggtips.com/employee/055a7a6c-e26f-4aad-93b8-84fa25f9ef3e</t>
  </si>
  <si>
    <t>033603322</t>
  </si>
  <si>
    <t>[{"account" : "288470462", "type" : "idram"}]</t>
  </si>
  <si>
    <t>harutyun.abgaryan@icloud.com</t>
  </si>
  <si>
    <t>https://tip.ggtips.com/employee/734ae99e-f7c4-4e50-913d-e51b4d15b91c</t>
  </si>
  <si>
    <t>37491622817</t>
  </si>
  <si>
    <t>[{"account" : "679012480", "type" : "idram"}]</t>
  </si>
  <si>
    <t>oksimk05@gmail.com</t>
  </si>
  <si>
    <t>CoffeeMusic20@ggTips.com</t>
  </si>
  <si>
    <t>https://tip.ggtips.com/employee/84833202-4c5d-474a-82f8-0853ace6035e</t>
  </si>
  <si>
    <t>37499051604</t>
  </si>
  <si>
    <t>haykushgrigoryan393@gmail.com</t>
  </si>
  <si>
    <t>https://tip.ggtips.com/employee/5cf0a87d-d95d-4b0b-ba90-cbd696c76ead</t>
  </si>
  <si>
    <t>37494304577</t>
  </si>
  <si>
    <t>Thank You :)</t>
  </si>
  <si>
    <t>[{"account" : "5501030000326405", "type" : "idram"}, {"account" : "5501030000326405", "type" : "idram"}]</t>
  </si>
  <si>
    <t>anushikavagyan71@gmail.com</t>
  </si>
  <si>
    <t>https://tip.ggtips.com/employee/dad4f31a-1031-4307-b734-098cf266ed50</t>
  </si>
  <si>
    <t>37497242038</t>
  </si>
  <si>
    <t>Ուրախ ենք սպասարկել Ձեզ 😊</t>
  </si>
  <si>
    <t>[{"account" : "823357548", "type" : "idram"}]</t>
  </si>
  <si>
    <t>annavanesan197@gmail.com</t>
  </si>
  <si>
    <t>TashirKomitas2@ggTips.com</t>
  </si>
  <si>
    <t>https://tip.ggtips.com/employee/83a31d8a-93c8-43eb-aec2-6032835fa27a</t>
  </si>
  <si>
    <t>37495270979</t>
  </si>
  <si>
    <t>azoyan78@mail.ru</t>
  </si>
  <si>
    <t>tashirKhorenatsi@ggTips.com</t>
  </si>
  <si>
    <t>https://tip.ggtips.com/employee/dcf3db9e-6bb7-41e8-b311-05be0d30302a</t>
  </si>
  <si>
    <t>37477405313</t>
  </si>
  <si>
    <t>♡♡♡</t>
  </si>
  <si>
    <t>[{"account" : "383719580", "type" : "idram"}]</t>
  </si>
  <si>
    <t>Smbat</t>
  </si>
  <si>
    <t>hayruntss@gmai.com</t>
  </si>
  <si>
    <t>jazzve2@ggTips.com</t>
  </si>
  <si>
    <t>https://tip.ggtips.com/employee/d3d9bcc3-9dd5-4030-810d-78f8447b47d8</t>
  </si>
  <si>
    <t>37477753234</t>
  </si>
  <si>
    <t>taron311@gmail.com</t>
  </si>
  <si>
    <t>101caffe@tips.gg</t>
  </si>
  <si>
    <t>https://tip.ggtips.com/employee/b36aae2d-ac7f-4171-8e41-2f880a434e6b</t>
  </si>
  <si>
    <t>37496434484</t>
  </si>
  <si>
    <t>101CAFFE</t>
  </si>
  <si>
    <t>[{"account" : "268646268", "type" : "idram"}]</t>
  </si>
  <si>
    <t>karinaharutunyan846@gmail.com</t>
  </si>
  <si>
    <t>CoffeeMusic16@ggTips.com</t>
  </si>
  <si>
    <t>https://tip.ggtips.com/employee/d31b82f5-eb03-4cca-a7e2-6d6b6ed1d64c</t>
  </si>
  <si>
    <t>37494767735</t>
  </si>
  <si>
    <t>arus.abroyan@team.gg</t>
  </si>
  <si>
    <t>https://tip.ggtips.com/employee/d47ccb56-9af4-4fd5-8bb7-1201801f069e</t>
  </si>
  <si>
    <t>37493321019</t>
  </si>
  <si>
    <t>Ձեր գոհունակությունը մեր առաջնահերթությունն է։</t>
  </si>
  <si>
    <t>[{"account" : "300734964", "type" : "idram"}]</t>
  </si>
  <si>
    <t>kh.yelena87@gmail.com</t>
  </si>
  <si>
    <t>Bisquitsarges6@ggTips.com</t>
  </si>
  <si>
    <t>https://tip.ggtips.com/employee/f16aadd4-9576-4904-b820-a15f52722a4a</t>
  </si>
  <si>
    <t>37455261020</t>
  </si>
  <si>
    <t>[{"account" : "664174650", "type" : "idram"}]</t>
  </si>
  <si>
    <t>mkrtchyan2608@gmail.com</t>
  </si>
  <si>
    <t>Foodindustrywaiter1@ggTips.com</t>
  </si>
  <si>
    <t>https://tip.ggtips.com/employee/783bf42f-02cd-43e1-957f-a9ff1210662b</t>
  </si>
  <si>
    <t>37498755818</t>
  </si>
  <si>
    <t>Tatul</t>
  </si>
  <si>
    <t>tatul.matevosyan.1995@gmail.com</t>
  </si>
  <si>
    <t>employees1@easpypay.com</t>
  </si>
  <si>
    <t>https://tip.ggtips.com/employee/3047b78c-35eb-4c6e-a7fc-cff7e8eb4187</t>
  </si>
  <si>
    <t>37494123200</t>
  </si>
  <si>
    <t>EasyPay</t>
  </si>
  <si>
    <t>zaven-sargsyan-92@mail.ru</t>
  </si>
  <si>
    <t>karas1@ggTips.com</t>
  </si>
  <si>
    <t>https://tip.ggtips.com/employee/d0a7f009-80ba-4a49-8e7f-f165165f15ff</t>
  </si>
  <si>
    <t>+37477592042</t>
  </si>
  <si>
    <t xml:space="preserve"> ֏</t>
  </si>
  <si>
    <t>[{"account" : "520384491", "type" : "idram"}]</t>
  </si>
  <si>
    <t>Андрей</t>
  </si>
  <si>
    <t>masteruram15@gmail.com</t>
  </si>
  <si>
    <t>laboratorySpecialCoffee2@gmail.com</t>
  </si>
  <si>
    <t>https://tip.ggtips.com/employee/a5c69045-4848-4428-b201-d89d37e59e54</t>
  </si>
  <si>
    <t>79185169118</t>
  </si>
  <si>
    <t>artidlak.09@gmail.com</t>
  </si>
  <si>
    <t>https://tip.ggtips.com/employee/10002a8c-f5d3-4889-92d9-55ff0443a672</t>
  </si>
  <si>
    <t>37494527977</t>
  </si>
  <si>
    <t>Շնորհակալություն 😊</t>
  </si>
  <si>
    <t>[{"account" : "337050755", "type" : "idram"}]</t>
  </si>
  <si>
    <t>grsuk2004@gmail.com</t>
  </si>
  <si>
    <t>CoffeeMusic2@ggTips.com</t>
  </si>
  <si>
    <t>https://tip.ggtips.com/employee/d8534d16-2587-4f13-87ab-ca7cf068199e</t>
  </si>
  <si>
    <t>37477777338</t>
  </si>
  <si>
    <t>[{"account" : "759202863", "type" : "idram"}]</t>
  </si>
  <si>
    <t>miqo1996miqo@mail.ru</t>
  </si>
  <si>
    <t>cocMicrobar@ggTips.com</t>
  </si>
  <si>
    <t>https://tip.ggtips.com/employee/778dc472-1f48-40ba-92e9-4512fcf387cd</t>
  </si>
  <si>
    <t>37491456447</t>
  </si>
  <si>
    <t>Artur Tedtov</t>
  </si>
  <si>
    <t>tortunaru@gmail.com</t>
  </si>
  <si>
    <t>laboratorySpecialCoffee4@gmail.com</t>
  </si>
  <si>
    <t>https://tip.ggtips.com/employee/cdda6f89-5420-4c07-a868-a827fe08792e</t>
  </si>
  <si>
    <t>+37477915761</t>
  </si>
  <si>
    <t>arman.allahverdyan@team.gg</t>
  </si>
  <si>
    <t>arman.allahverdyan233876@gmail.com</t>
  </si>
  <si>
    <t>https://tip.ggtips.com/employee/cd386b9a-71e5-4667-9a7e-280fc25bce88</t>
  </si>
  <si>
    <t>37443233876</t>
  </si>
  <si>
    <t>🇦🇲ghjjj</t>
  </si>
  <si>
    <t>[{"account" : "106930382", "type" : "idram"}]</t>
  </si>
  <si>
    <t xml:space="preserve">Armine </t>
  </si>
  <si>
    <t>armine.shahbazyan.1975@gmail.com</t>
  </si>
  <si>
    <t>Tashir4@ggTips.com</t>
  </si>
  <si>
    <t>https://tip.ggtips.com/employee/97a8677e-0039-4bc0-81d6-bd0f559294f3</t>
  </si>
  <si>
    <t>37499669752</t>
  </si>
  <si>
    <t>[{"account" : "398109966", "type" : "idram"}]</t>
  </si>
  <si>
    <t>PrepaTumanyan@ggTips.com</t>
  </si>
  <si>
    <t>https://tip.ggtips.com/employee/c6bbbdc8-22a0-4533-b66d-1bdff32ec090</t>
  </si>
  <si>
    <t>aapetwalkerbmw@gmail.com</t>
  </si>
  <si>
    <t>aspetwalkerbmw@gmail.com</t>
  </si>
  <si>
    <t>https://tip.ggtips.com/employee/b976da1d-d478-4c52-80fc-9bd0f54f2f18</t>
  </si>
  <si>
    <t>37455724914</t>
  </si>
  <si>
    <t>[{"account" : "262094482", "type" : "idram"}]</t>
  </si>
  <si>
    <t>Nina</t>
  </si>
  <si>
    <t>ninatitanyan97@gmail.com</t>
  </si>
  <si>
    <t>https://tip.ggtips.com/employee/68779bf6-2c00-4709-bc1b-280b2a9d549f</t>
  </si>
  <si>
    <t>37443777090</t>
  </si>
  <si>
    <t>Bloggers</t>
  </si>
  <si>
    <t>Գրետա</t>
  </si>
  <si>
    <t>greta.mejlumyan03@mail.ru</t>
  </si>
  <si>
    <t>greta.mejlumyan@team.gg</t>
  </si>
  <si>
    <t>https://tip.ggtips.com/employee/42446004-94b1-4cfa-807a-deeee3e9494e</t>
  </si>
  <si>
    <t>37495252533</t>
  </si>
  <si>
    <t>I'm always ready to help you.😊</t>
  </si>
  <si>
    <t>[{"account" : "768153164", "type" : "idram"}]</t>
  </si>
  <si>
    <t>Jaya Zoroghlyan</t>
  </si>
  <si>
    <t>zoroghlyanjaya@gmail.com</t>
  </si>
  <si>
    <t>CoffeeMusic6@ggTips.com</t>
  </si>
  <si>
    <t>https://tip.ggtips.com/employee/d4ed930b-b2be-4096-bf15-195af33e2caa</t>
  </si>
  <si>
    <t>37493825753</t>
  </si>
  <si>
    <t>[{"account" : "172616202", "type" : "idram"}]</t>
  </si>
  <si>
    <t>David</t>
  </si>
  <si>
    <t>david-gevorgyan-2019@mail.ru</t>
  </si>
  <si>
    <t>3segafredo@tips.gg</t>
  </si>
  <si>
    <t>https://tip.ggtips.com/employee/b7d3d773-5b65-4fcf-9683-857826242a35</t>
  </si>
  <si>
    <t>37493633334</t>
  </si>
  <si>
    <t>Figaro Group</t>
  </si>
  <si>
    <t>[{"account" : "501186149", "type" : "idram"}]</t>
  </si>
  <si>
    <t>Arman Tadevosyan</t>
  </si>
  <si>
    <t>arman.tadevosyan@arctic-fox.tech</t>
  </si>
  <si>
    <t>https://tip.ggtips.com/employee/8b934198-f812-4bec-a17e-5c8d3782290f</t>
  </si>
  <si>
    <t>37494737395</t>
  </si>
  <si>
    <t>[{"account" : "171295295", "type" : "idram"}]</t>
  </si>
  <si>
    <t>angelika.angelika.19@mail.ru</t>
  </si>
  <si>
    <t>karas4@ggTips.com</t>
  </si>
  <si>
    <t>https://tip.ggtips.com/employee/1db7405b-3698-469e-82fc-04248629c131</t>
  </si>
  <si>
    <t>3745555090</t>
  </si>
  <si>
    <t xml:space="preserve">Taron </t>
  </si>
  <si>
    <t>lizagub@gmail.com</t>
  </si>
  <si>
    <t>taron@knoxlabs.com</t>
  </si>
  <si>
    <t>https://tip.ggtips.com/employee/25f16546-8c2f-4dc7-a36d-369f9fe58ca1</t>
  </si>
  <si>
    <t>18186409911</t>
  </si>
  <si>
    <t>Knoxlabs</t>
  </si>
  <si>
    <t xml:space="preserve">Thank you so much for your generosity! Maximum amounts of hugs! </t>
  </si>
  <si>
    <t>Anahit</t>
  </si>
  <si>
    <t>petrosyananahitt@gmail.com</t>
  </si>
  <si>
    <t>CoffeeMusic12@ggTips.com</t>
  </si>
  <si>
    <t>https://tip.ggtips.com/employee/2b5a08c7-a2c0-4d8c-8c9f-8a754b3856f9</t>
  </si>
  <si>
    <t>37455441136</t>
  </si>
  <si>
    <t>[{"account" : "352964494", "type" : "idram"}]</t>
  </si>
  <si>
    <t>design@team.gg</t>
  </si>
  <si>
    <t>https://tip.ggtips.com/employee/0bf75859-4dce-4b8c-b427-b0d968b454f3</t>
  </si>
  <si>
    <t>37494071008</t>
  </si>
  <si>
    <t>Nice to meet you in the most colorful team!</t>
  </si>
  <si>
    <t>[{"account" : "376271374", "type" : "idram"}]</t>
  </si>
  <si>
    <t>hovhannisyanhayk98@gmail.com</t>
  </si>
  <si>
    <t>hayk.hovhannisyan@team.gg</t>
  </si>
  <si>
    <t>https://tip.ggtips.com/employee/e91373e2-27c9-4774-9545-ffe74cc000f8</t>
  </si>
  <si>
    <t>37498881363</t>
  </si>
  <si>
    <t>Happy to assist you 🙌</t>
  </si>
  <si>
    <t>[{"account" : "468246073", "type" : "idram"}]</t>
  </si>
  <si>
    <t>Khachig</t>
  </si>
  <si>
    <t>khachigkasabian9@gmail.com</t>
  </si>
  <si>
    <t>Khachigkasabian9@gmail.com</t>
  </si>
  <si>
    <t>https://tip.ggtips.com/employee/6597c002-2adb-4c6a-ac9f-bc9a3d63e91f</t>
  </si>
  <si>
    <t>37493589640</t>
  </si>
  <si>
    <t xml:space="preserve">Mkrtich Avikyan </t>
  </si>
  <si>
    <t>avikyanmkrtich@gmail.com</t>
  </si>
  <si>
    <t>cinnabon7@ggTips.com</t>
  </si>
  <si>
    <t>https://tip.ggtips.com/employee/cd544f0b-81bc-4934-ba16-6debee16d2fb</t>
  </si>
  <si>
    <t>+37494170725</t>
  </si>
  <si>
    <t>goroopoghosyan@gmail.com</t>
  </si>
  <si>
    <t>gor1@ggTips.com</t>
  </si>
  <si>
    <t>https://tip.ggtips.com/employee/b7d12eb9-791e-4ac2-92d4-1013b28e003b</t>
  </si>
  <si>
    <t>37477932336</t>
  </si>
  <si>
    <t>arm.sanasaryan@gmail.com</t>
  </si>
  <si>
    <t>armen@team.gg</t>
  </si>
  <si>
    <t>https://tip.ggtips.com/employee/c6d3ed9a-611a-4c94-812e-e011bd5729e5</t>
  </si>
  <si>
    <t>37455440985</t>
  </si>
  <si>
    <t>Hey Friend, thanks for visiting my page ;)</t>
  </si>
  <si>
    <t>[{"account" : "360577043", "type" : "idram"}, {"account" : "360577043", "type" : "idram"}]</t>
  </si>
  <si>
    <t>Erik Dallaqyan</t>
  </si>
  <si>
    <t>dallaqyanerik09@gmail.com</t>
  </si>
  <si>
    <t>https://tip.ggtips.com/employee/eea98e96-3f7c-4050-9b58-743523581365</t>
  </si>
  <si>
    <t>37477105688</t>
  </si>
  <si>
    <t xml:space="preserve">Շնորհակալություն </t>
  </si>
  <si>
    <t>almastparuyryan@gmail.com</t>
  </si>
  <si>
    <t>asador1@ggTips.com</t>
  </si>
  <si>
    <t>https://tip.ggtips.com/employee/56e65c2a-ecf6-4b1b-b1a8-97554eb86e93</t>
  </si>
  <si>
    <t>37444002200</t>
  </si>
  <si>
    <t>Александр</t>
  </si>
  <si>
    <t>bystrov_sashulyan01@list.ru</t>
  </si>
  <si>
    <t>alexsandr.bystrov@dodopizza.am</t>
  </si>
  <si>
    <t>https://tip.ggtips.com/employee/80f7bf3f-95dd-4d40-92c8-d6219e09e8ae</t>
  </si>
  <si>
    <t>37443491607</t>
  </si>
  <si>
    <t>[{"account" : "901524229", "type" : "idram"}]</t>
  </si>
  <si>
    <t>aloanerik@gmail.com</t>
  </si>
  <si>
    <t>erik.aloyan@team.gg</t>
  </si>
  <si>
    <t>https://tip.ggtips.com/employee/b0a9a95c-1946-411c-9317-bd2a76d0994e</t>
  </si>
  <si>
    <t>37477517268</t>
  </si>
  <si>
    <t>https://tip.ggtips.com/employee/f0684a90-ae07-4a92-9dce-f37aaa9eb174</t>
  </si>
  <si>
    <t>Mama Jan</t>
  </si>
  <si>
    <t>masha.agadjanyan@gmail.com</t>
  </si>
  <si>
    <t>Mamajan1@ggtips.com</t>
  </si>
  <si>
    <t>https://tip.ggtips.com/employee/2a245a18-9457-4b61-ba86-8ac57f53faeb</t>
  </si>
  <si>
    <t>37494290006</t>
  </si>
  <si>
    <t>arma23nyeghiazaryan@gmail.com</t>
  </si>
  <si>
    <t>tsaghkadzor1.karas@ggtips.com</t>
  </si>
  <si>
    <t>+37477822884</t>
  </si>
  <si>
    <t>[{"account" : "356071496", "type" : "idram"}]</t>
  </si>
  <si>
    <t xml:space="preserve">Արման </t>
  </si>
  <si>
    <t>team3@ggTips.com</t>
  </si>
  <si>
    <t>https://tip.ggtips.com/employee/6035335e-d170-4b91-a750-fb5b6c8d9595</t>
  </si>
  <si>
    <t>torosyantorosyan73@gmail.com</t>
  </si>
  <si>
    <t>Tashir6@ggTips.com</t>
  </si>
  <si>
    <t>https://tip.ggtips.com/employee/af87f0c7-83b9-4768-8337-e00ce11c24c2</t>
  </si>
  <si>
    <t>37498756625</t>
  </si>
  <si>
    <t>[{"account" : "372562995", "type" : "idram"}]</t>
  </si>
  <si>
    <t>Qristine Araqelyan</t>
  </si>
  <si>
    <t>qristinearakelyan88@gmail.com</t>
  </si>
  <si>
    <t>hraparakTashir3@ggTips.com</t>
  </si>
  <si>
    <t>https://tip.ggtips.com/employee/0f6e9370-0852-452d-ac98-a6c88b973deb</t>
  </si>
  <si>
    <t>37477185832</t>
  </si>
  <si>
    <t>louischarden@mbgroup.am</t>
  </si>
  <si>
    <t>https://tip.ggtips.com/employee/5cd78218-2911-4013-a865-bc9704e0ab94</t>
  </si>
  <si>
    <t>37455999054</t>
  </si>
  <si>
    <t>Louis charden</t>
  </si>
  <si>
    <t>[{"account" : "879548267", "type" : "idram"}]</t>
  </si>
  <si>
    <t>maloccocascade@gmail.com</t>
  </si>
  <si>
    <t>malocco1@ggtips.com</t>
  </si>
  <si>
    <t>https://tip.ggtips.com/employee/a8a0d555-ec5a-4a88-877a-1b35f21745c1</t>
  </si>
  <si>
    <t>37496531327</t>
  </si>
  <si>
    <t>[{"account" : "752281100", "type" : "idram"}]</t>
  </si>
  <si>
    <t>syuzan.bagiryan04@mail.ru</t>
  </si>
  <si>
    <t>https://tip.ggtips.com/employee/d58b2e7b-b544-4294-a2da-9341f487d4ef</t>
  </si>
  <si>
    <t>37493554079</t>
  </si>
  <si>
    <t>[{"account" : "602294669", "type" : "idram"}]</t>
  </si>
  <si>
    <t xml:space="preserve">Shahane </t>
  </si>
  <si>
    <t>shahanedallaqyan@gmail.com</t>
  </si>
  <si>
    <t>tsaghkadzor2.karas@ggtips.com</t>
  </si>
  <si>
    <t>https://tip.ggtips.com/employee/ddf167ff-7af0-48ad-beb3-35e86eaee042</t>
  </si>
  <si>
    <t>+37498233242</t>
  </si>
  <si>
    <t>[{"account" : "921118897", "type" : "idram"}]</t>
  </si>
  <si>
    <t>xoshtolov2016@mail.ru</t>
  </si>
  <si>
    <t>https://tip.ggtips.com/employee/3476afd7-326f-4f4d-acee-11988bee3bdc</t>
  </si>
  <si>
    <t>37494865950</t>
  </si>
  <si>
    <t>emohayko5@gmail.com</t>
  </si>
  <si>
    <t>karasKhanjyan2@ggTips.com</t>
  </si>
  <si>
    <t>https://tip.ggtips.com/employee/0af7b204-14d5-414a-8ab0-43ac2522f67a</t>
  </si>
  <si>
    <t>37455583963</t>
  </si>
  <si>
    <t>[{"account" : "856182883", "type" : "idram"}]</t>
  </si>
  <si>
    <t>commonground.bs@gmail.com</t>
  </si>
  <si>
    <t>Bar-CG@ggTips.com</t>
  </si>
  <si>
    <t>https://tip.ggtips.com/employee/016390f8-50ad-4973-ae34-4a8f835d7dc8</t>
  </si>
  <si>
    <t>37498855990</t>
  </si>
  <si>
    <t>Common and ground</t>
  </si>
  <si>
    <t xml:space="preserve">Have Fun </t>
  </si>
  <si>
    <t>[{"account" : "924158084", "type" : "idram"}]</t>
  </si>
  <si>
    <t xml:space="preserve">Veronica </t>
  </si>
  <si>
    <t>veronika.andryan@team.gg</t>
  </si>
  <si>
    <t>https://tip.ggtips.com/employee/b7035056-29e1-4a22-bab1-664fc7b901ae</t>
  </si>
  <si>
    <t>37493640543</t>
  </si>
  <si>
    <t>[{"account" : "861813761", "type" : "idram"}]</t>
  </si>
  <si>
    <t>georgekbejyan@gmail.com</t>
  </si>
  <si>
    <t>Kilejians11@tips.gg</t>
  </si>
  <si>
    <t>https://tip.ggtips.com/employee/e1ea5c5f-9e8f-4b34-a3a7-6a415a6f9569</t>
  </si>
  <si>
    <t>37441909798</t>
  </si>
  <si>
    <t>[{"account" : "649245938", "type" : "idram"}]</t>
  </si>
  <si>
    <t>annakarapetyan.92@gmail.com</t>
  </si>
  <si>
    <t>karasAnna@ggTips.com</t>
  </si>
  <si>
    <t>https://tip.ggtips.com/employee/db8fe4e7-dedb-4aeb-90a9-5dc25219b2ef</t>
  </si>
  <si>
    <t>37444609595</t>
  </si>
  <si>
    <t>[{"account" : "0", "type" : "idram"}, {"account" : "823357548", "type" : "idram"}]</t>
  </si>
  <si>
    <t>martinyanneymar@gmail.com</t>
  </si>
  <si>
    <t>2006.rafo@mail.ru</t>
  </si>
  <si>
    <t>https://tip.ggtips.com/employee/64e6e099-dfe9-423e-be9a-db301450afa3</t>
  </si>
  <si>
    <t>37433012106</t>
  </si>
  <si>
    <t>Tashir Ejmiatsin</t>
  </si>
  <si>
    <t>g.k.ghevondyan@gmail.com</t>
  </si>
  <si>
    <t>tashirEjmiatsin@ggTips.com</t>
  </si>
  <si>
    <t>https://tip.ggtips.com/employee/e809b519-8300-4f46-b974-73e1aa69385d</t>
  </si>
  <si>
    <t>37498090709</t>
  </si>
  <si>
    <t>Ferma</t>
  </si>
  <si>
    <t>lilit.baghdasaryan1979@gmail.com</t>
  </si>
  <si>
    <t>ferma@ggTips.com</t>
  </si>
  <si>
    <t>https://tip.ggtips.com/employee/694d86ec-3288-4a71-8b85-0f786c5c5ef5</t>
  </si>
  <si>
    <t>37498449353</t>
  </si>
  <si>
    <t>Ferma Restaurant</t>
  </si>
  <si>
    <t>david08361@mail.ru</t>
  </si>
  <si>
    <t>tashirPizzaKapan@ggTips.com</t>
  </si>
  <si>
    <t>https://tip.ggtips.com/employee/7128ad9c-2715-4a25-aa24-82db12055d99</t>
  </si>
  <si>
    <t>37493777805</t>
  </si>
  <si>
    <t>Tashir Tigran Mets</t>
  </si>
  <si>
    <t>lil-design05@mail.ru</t>
  </si>
  <si>
    <t>TashirTigranMets@ggTips.com</t>
  </si>
  <si>
    <t>https://tip.ggtips.com/employee/1d429619-7fdb-42f1-8ab8-3257053750ae</t>
  </si>
  <si>
    <t>37441577457</t>
  </si>
  <si>
    <t>Tashir TigranMets</t>
  </si>
  <si>
    <t>Ela Asatryan</t>
  </si>
  <si>
    <t>ela.asatrian@gmail.com</t>
  </si>
  <si>
    <t>melaniNailStudio4@team.gg</t>
  </si>
  <si>
    <t>https://tip.ggtips.com/employee/04dd15a6-7807-4960-b5e6-3a152a739298</t>
  </si>
  <si>
    <t>37491985651</t>
  </si>
  <si>
    <t>Melani Nail studio</t>
  </si>
  <si>
    <t>erik</t>
  </si>
  <si>
    <t>hakobjanyanerik640@gmail.com</t>
  </si>
  <si>
    <t>erik@ggTips.com</t>
  </si>
  <si>
    <t>https://tip.ggtips.com/employee/3a650551-4f72-49e7-ab21-c385d3918348</t>
  </si>
  <si>
    <t>3749450445</t>
  </si>
  <si>
    <t>Anifa</t>
  </si>
  <si>
    <t>meryharutyunyan23@gmail.com</t>
  </si>
  <si>
    <t>melaniNailStudio1@team.gg</t>
  </si>
  <si>
    <t>https://tip.ggtips.com/employee/aa3d78e8-a8c7-4b07-906c-ac462be7a5b5</t>
  </si>
  <si>
    <t>37493833747</t>
  </si>
  <si>
    <t>btigran02@gmail.com</t>
  </si>
  <si>
    <t>tigran@team.gg</t>
  </si>
  <si>
    <t>https://tip.ggtips.com/employee/4dc3fada-e114-4c73-980a-03d53eb3fc9f</t>
  </si>
  <si>
    <t>37443607244</t>
  </si>
  <si>
    <t>[{"account" : "823357548", "type" : "idram"}, {"account" : "0", "type" : "idram"}, {"account" : "823357548", "type" : "idram"}]</t>
  </si>
  <si>
    <t>annpetrosyan7103@gmail.com</t>
  </si>
  <si>
    <t>anna.petrosyan@team.gg</t>
  </si>
  <si>
    <t>https://tip.ggtips.com/employee/83096629-4803-49f2-bdfb-1652d20cecb7</t>
  </si>
  <si>
    <t>37494967999</t>
  </si>
  <si>
    <t>🕊️✨</t>
  </si>
  <si>
    <t>[{"account" : "145610625", "type" : "idram"}]</t>
  </si>
  <si>
    <t>tamaryan10@mail.ru</t>
  </si>
  <si>
    <t>KarasHraparak3@ggTips.com</t>
  </si>
  <si>
    <t>https://tip.ggtips.com/employee/fc2fbda1-bab1-4d69-b19e-ae082b8affd4</t>
  </si>
  <si>
    <t>37477099723</t>
  </si>
  <si>
    <t xml:space="preserve">Спасибо за чаевые </t>
  </si>
  <si>
    <t>[{"account" : "998215070", "type" : "idram"}]</t>
  </si>
  <si>
    <t>Tereza</t>
  </si>
  <si>
    <t>tereza.vanyan@team.gg</t>
  </si>
  <si>
    <t>terezavanyan@googlemail.com</t>
  </si>
  <si>
    <t>https://tip.ggtips.com/employee/f1c0a7b8-bf5f-47b4-98e2-20c15eb7fb96</t>
  </si>
  <si>
    <t>Lui</t>
  </si>
  <si>
    <t>luigevorgyanmma@gmail.com</t>
  </si>
  <si>
    <t>kondHouse2@ggTips.com</t>
  </si>
  <si>
    <t>https://tip.ggtips.com/employee/fc4ede17-b2a6-49b9-8c44-d7751383503c</t>
  </si>
  <si>
    <t>37498884012</t>
  </si>
  <si>
    <t xml:space="preserve">Hello my friend </t>
  </si>
  <si>
    <t>[{"account" : "098884012", "type" : "idram"}]</t>
  </si>
  <si>
    <t>jirojiro96@mail.ru</t>
  </si>
  <si>
    <t>PolozMukuch@ggTips.com</t>
  </si>
  <si>
    <t>https://tip.ggtips.com/employee/c22e5061-5d29-4e4a-8a55-24015b2787f6</t>
  </si>
  <si>
    <t>37477324202</t>
  </si>
  <si>
    <t>[{"account" : "859109221", "type" : "idram"}]</t>
  </si>
  <si>
    <t>Հայկ</t>
  </si>
  <si>
    <t>petrosyanhayk34@gmail.com</t>
  </si>
  <si>
    <t>hyusisayinWaiter10@ggTips.com</t>
  </si>
  <si>
    <t>https://tip.ggtips.com/employee/c929ca7b-c39d-46fd-b841-424ba9d817a5</t>
  </si>
  <si>
    <t>37496731378</t>
  </si>
  <si>
    <t xml:space="preserve">Շնորհակալ եմ </t>
  </si>
  <si>
    <t>Lusine</t>
  </si>
  <si>
    <t>tamazian.lusine@gmail.com</t>
  </si>
  <si>
    <t>employees1@chocoDream.com</t>
  </si>
  <si>
    <t>https://tip.ggtips.com/employee/93f332fb-00d0-41b6-988d-ed4bfd2737a3</t>
  </si>
  <si>
    <t>37494366302</t>
  </si>
  <si>
    <t>Choco Dream</t>
  </si>
  <si>
    <t>[{"account" : "385804256", "type" : "idram"}]</t>
  </si>
  <si>
    <t>erik.manucharyan@team.gg</t>
  </si>
  <si>
    <t>https://tip.ggtips.com/employee/058fb50f-0e56-43c2-8ce7-9206e9464314</t>
  </si>
  <si>
    <t>3747771454</t>
  </si>
  <si>
    <t>[{"account" : "641220274", "type" : "idram"}]</t>
  </si>
  <si>
    <t>Minour Bar</t>
  </si>
  <si>
    <t>karineravoeva965@gmail.com</t>
  </si>
  <si>
    <t>bar@ggTips.com</t>
  </si>
  <si>
    <t>https://tip.ggtips.com/employee/f9eb0041-e408-412e-b898-b413395d4cf3</t>
  </si>
  <si>
    <t>37498808910</t>
  </si>
  <si>
    <t>Zvart sulukjian</t>
  </si>
  <si>
    <t>zvartsulukjian9@gmail.com</t>
  </si>
  <si>
    <t>Kilejians9@tips.gg</t>
  </si>
  <si>
    <t>https://tip.ggtips.com/employee/653cf074-193a-493a-a286-61ae41ddb0e5</t>
  </si>
  <si>
    <t>37433703322</t>
  </si>
  <si>
    <t>[{"account" : "163673357", "type" : "idram"}]</t>
  </si>
  <si>
    <t>iramagtaghyan1995@gmail.com</t>
  </si>
  <si>
    <t>iramagtaghyan1995@mail.ru</t>
  </si>
  <si>
    <t>https://tip.ggtips.com/employee/6899de1b-6045-44a5-86bb-5dc1c4fb0896</t>
  </si>
  <si>
    <t>37477839910</t>
  </si>
  <si>
    <t>agnesashahinyan78@gmail.com</t>
  </si>
  <si>
    <t>hayreniq.karas2@gmail.com</t>
  </si>
  <si>
    <t>https://tip.ggtips.com/employee/b418561e-d0bb-4300-9981-35d699b10847</t>
  </si>
  <si>
    <t>37498779500</t>
  </si>
  <si>
    <t>[{"account" : "730653531", "type" : "idram"}]</t>
  </si>
  <si>
    <t>Narek Petrosyan</t>
  </si>
  <si>
    <t>petrosyann2007@gmail.com</t>
  </si>
  <si>
    <t>https://tip.ggtips.com/employee/a516d904-18c7-4313-ac88-b1f420456a71</t>
  </si>
  <si>
    <t>37494397488</t>
  </si>
  <si>
    <t>tovmasyann965@gmail.com</t>
  </si>
  <si>
    <t>karas2@ggTips.com</t>
  </si>
  <si>
    <t>https://tip.ggtips.com/employee/fc3ebb43-6c13-4ade-a216-831f7c70041f</t>
  </si>
  <si>
    <t>37477733922</t>
  </si>
  <si>
    <t>[{"account" : "177696247", "type" : "idram"}]</t>
  </si>
  <si>
    <t>ruzannachilingaryan7@gmail.com</t>
  </si>
  <si>
    <t>CoffeeMusic11@ggTips.com</t>
  </si>
  <si>
    <t>https://tip.ggtips.com/employee/2ee9e331-9733-4917-a60b-1e0ef1ff34a9</t>
  </si>
  <si>
    <t>37498599512</t>
  </si>
  <si>
    <t>[{"account" : "515408002", "type" : "idram"}]</t>
  </si>
  <si>
    <t>blevon83@gmail.com</t>
  </si>
  <si>
    <t>PolozMukuch2@ggTips.com</t>
  </si>
  <si>
    <t>https://tip.ggtips.com/employee/c44792ee-5408-4ce8-8a36-ec92a9c467c4</t>
  </si>
  <si>
    <t>37477640743</t>
  </si>
  <si>
    <t>[{"account" : "483565827", "type" : "idram"}]</t>
  </si>
  <si>
    <t xml:space="preserve">Lilit Alexanyan </t>
  </si>
  <si>
    <t>alexsanyanlilit@gmail.com</t>
  </si>
  <si>
    <t>lilit.alexanyan@arctic-fox.tech</t>
  </si>
  <si>
    <t>https://tip.ggtips.com/employee/0df7d218-9ec6-4f96-b2ff-768f6c240eef</t>
  </si>
  <si>
    <t>37477646169</t>
  </si>
  <si>
    <t>Ջերմացրու եւ ոգեշնչիր Lilit Alexanyan-ին ու նվիրիր կատուներ, լի՜՜՜՜քը կատուներ</t>
  </si>
  <si>
    <t>[{"account" : "825899214", "type" : "idram"}]</t>
  </si>
  <si>
    <t>Artak Gevorgyan</t>
  </si>
  <si>
    <t>artakgevorgyan3201@mail.ru</t>
  </si>
  <si>
    <t>https://tip.ggtips.com/employee/4d624c48-9b7f-4be2-95c8-652987d1c77b</t>
  </si>
  <si>
    <t>37497184148</t>
  </si>
  <si>
    <t>Food Industry</t>
  </si>
  <si>
    <t>hovsepyanashot@gmail.com</t>
  </si>
  <si>
    <t>FoodIndustry@ggTips.com</t>
  </si>
  <si>
    <t>https://tip.ggtips.com/employee/6c743f03-a950-427e-ab9d-d848c09aa8c3</t>
  </si>
  <si>
    <t>37494507455</t>
  </si>
  <si>
    <t>zhenya.ordyan.2022@sportedu.am</t>
  </si>
  <si>
    <t>ordyan.2022@sportedu.am</t>
  </si>
  <si>
    <t>https://tip.ggtips.com/employee/b7120cb5-aee1-4f24-a3bb-6182cdcd8613</t>
  </si>
  <si>
    <t>37494336603</t>
  </si>
  <si>
    <t>Շնորհակալություն ☺️</t>
  </si>
  <si>
    <t>[{"account" : "179242627", "type" : "idram"}, {"account" : "055227920", "type" : "idram"}]</t>
  </si>
  <si>
    <t>ggfish406@gmail.com</t>
  </si>
  <si>
    <t>Fishes@ggTips.com</t>
  </si>
  <si>
    <t>https://tip.ggtips.com/employee/9410c7df-7315-44b2-b292-a5047f9f3269</t>
  </si>
  <si>
    <t>Սուզվեք հրաշքների աշխարհ, որտեղ յուրաքանչյուր ggՁկնիկ ունի իր պատմությունը</t>
  </si>
  <si>
    <t>[{"account" : "519299493", "type" : "idram"}]</t>
  </si>
  <si>
    <t>knarik@team.gg</t>
  </si>
  <si>
    <t>https://tip.ggtips.com/employee/377110f5-bc7e-451d-b1b7-ae685f16c186</t>
  </si>
  <si>
    <t>37477600375</t>
  </si>
  <si>
    <t>[{"account" : "975812426", "type" : "idram"}]</t>
  </si>
  <si>
    <t>Zaruhi Elchyan</t>
  </si>
  <si>
    <t>baranov.vadim6@gmail.com</t>
  </si>
  <si>
    <t>https://tip.ggtips.com/employee/e8c92ef5-015d-46dc-ac5a-72d8ad158909</t>
  </si>
  <si>
    <t>37477552920</t>
  </si>
  <si>
    <t>Naz Ghandilyan</t>
  </si>
  <si>
    <t>nazikkandilan@gmail.com</t>
  </si>
  <si>
    <t>hraparakTashir4@ggTips.com</t>
  </si>
  <si>
    <t>https://tip.ggtips.com/employee/b66d67e9-d509-4cd6-82f7-6631cffd0de3</t>
  </si>
  <si>
    <t>37441280588</t>
  </si>
  <si>
    <t>Շնորհակալություն շաատ</t>
  </si>
  <si>
    <t>hayk487303@gmail.com</t>
  </si>
  <si>
    <t>Libertypub@ggTips.com</t>
  </si>
  <si>
    <t>https://tip.ggtips.com/employee/5613675d-cd33-4e4e-a389-8f6ade218a11</t>
  </si>
  <si>
    <t>374 44222224</t>
  </si>
  <si>
    <t>[{"account" : "373417714", "type" : "idram"}, {"account" : "373417714", "type" : "idram"}]</t>
  </si>
  <si>
    <t>Ani Aghajanyan</t>
  </si>
  <si>
    <t>aznivnazaryan167@gmail.com</t>
  </si>
  <si>
    <t>https://tip.ggtips.com/employee/f0ab9236-1d1c-4a22-865e-9567ab447527</t>
  </si>
  <si>
    <t>37498402001</t>
  </si>
  <si>
    <t>libraryCaffe@ggTips.com</t>
  </si>
  <si>
    <t>https://tip.ggtips.com/employee/b6ad41f4-8e85-484a-9c4e-a9042e00a2a7</t>
  </si>
  <si>
    <t>Vazgen</t>
  </si>
  <si>
    <t>tatoyanvazgen-2094@mail.ru</t>
  </si>
  <si>
    <t>Vikings5@tips.gg</t>
  </si>
  <si>
    <t>https://tip.ggtips.com/employee/499a25ae-37a4-4681-a229-056dd892a91a</t>
  </si>
  <si>
    <t>mariamghukasyan.0912@gmail.com</t>
  </si>
  <si>
    <t>lumenCoffe8@ggTips.com</t>
  </si>
  <si>
    <t>https://tip.ggtips.com/employee/cfd73c51-5291-40ee-90d7-f8fa451d4216</t>
  </si>
  <si>
    <t>37494947193</t>
  </si>
  <si>
    <t>hovsepyanedgar02@gmail.com</t>
  </si>
  <si>
    <t>https://tip.ggtips.com/employee/0fdefb4d-fa14-415b-bf6a-896feb7279ab</t>
  </si>
  <si>
    <t>37491146440</t>
  </si>
  <si>
    <t>Marat Sahakyan</t>
  </si>
  <si>
    <t>marat.747.sahakyan@gmail.com</t>
  </si>
  <si>
    <t>marat.sahakyan@arctic-fox.com</t>
  </si>
  <si>
    <t>https://tip.ggtips.com/employee/7797b7dc-e4e9-45f3-a83f-d7fa768768d9</t>
  </si>
  <si>
    <t>37433939350</t>
  </si>
  <si>
    <t>hayarpi.paronyan.2022@gmail.com</t>
  </si>
  <si>
    <t>jazzve6@ggTips.com</t>
  </si>
  <si>
    <t>https://tip.ggtips.com/employee/d1c5a9de-1e59-4dff-98b6-985e25a10436</t>
  </si>
  <si>
    <t>37433903409</t>
  </si>
  <si>
    <t>[{"account" : "674426402", "type" : "idram"}]</t>
  </si>
  <si>
    <t>lilit.petrosyan@team.gg</t>
  </si>
  <si>
    <t>https://tip.ggtips.com/employee/ca6fedc6-d4b2-49bd-8ff5-5bea03a42555</t>
  </si>
  <si>
    <t>37498205553</t>
  </si>
  <si>
    <t>[{"account" : "227417281", "type" : "idram"}]</t>
  </si>
  <si>
    <t>CrossRoad</t>
  </si>
  <si>
    <t>armen1992nanukyan@gmail.com</t>
  </si>
  <si>
    <t>CrossRoad@ggTips.com</t>
  </si>
  <si>
    <t>https://tip.ggtips.com/employee/a441932d-4f39-4cbe-bb40-afb4ec58cc9c</t>
  </si>
  <si>
    <t>37493384860</t>
  </si>
  <si>
    <t>Cross Road</t>
  </si>
  <si>
    <t>Waiters-CG@ggTips.com</t>
  </si>
  <si>
    <t>https://tip.ggtips.com/employee/d34cc114-5352-441f-9ea9-5c1d82429b5a</t>
  </si>
  <si>
    <t>aren_sahakyan@mail.ru</t>
  </si>
  <si>
    <t>QarahungeStepanavan@ggTips.com</t>
  </si>
  <si>
    <t>https://tip.ggtips.com/employee/39ba46a7-87bd-4b8e-9b3e-def2845401ea</t>
  </si>
  <si>
    <t>37495195715</t>
  </si>
  <si>
    <t>[{"account" : "299458285", "type" : "idram"}, {"account" : "3000", "type" : "idram"}, {"account" : "299458285", "type" : "idram"}]</t>
  </si>
  <si>
    <t xml:space="preserve">Paul Teryan </t>
  </si>
  <si>
    <t>paulteryan@gmail.com</t>
  </si>
  <si>
    <t>paulTeryan@ggTips.com</t>
  </si>
  <si>
    <t>https://tip.ggtips.com/employee/48529226-37ad-41d0-8f99-3feafcd6e846</t>
  </si>
  <si>
    <t>37493636584</t>
  </si>
  <si>
    <t>Hasmik</t>
  </si>
  <si>
    <t>mia.hakobyan.2018@mail.ru</t>
  </si>
  <si>
    <t>Kilejians7@tips.gg</t>
  </si>
  <si>
    <t>https://tip.ggtips.com/employee/321a06c2-1051-4828-b172-764385d5961d</t>
  </si>
  <si>
    <t>37477052565</t>
  </si>
  <si>
    <t>anithekhurshudyan@gmail.com</t>
  </si>
  <si>
    <t>eatnact5@team.gg</t>
  </si>
  <si>
    <t>https://tip.ggtips.com/employee/cea83238-2b62-4504-bcae-0838ec331dbb</t>
  </si>
  <si>
    <t>37498996474</t>
  </si>
  <si>
    <t>[{"account" : "236883563", "type" : "idram"}]</t>
  </si>
  <si>
    <t>gorrhayrapetyan009@gmail.com</t>
  </si>
  <si>
    <t>CoolBoba3@tips.gg</t>
  </si>
  <si>
    <t>https://tip.ggtips.com/employee/f3ad4c9d-8ef3-4ce8-a9ce-39eb1ea0c9f8</t>
  </si>
  <si>
    <t>37491468478</t>
  </si>
  <si>
    <t>Garniks</t>
  </si>
  <si>
    <t>wovafag341@hisotyr.com</t>
  </si>
  <si>
    <t>https://tip.ggtips.com/employee/4bd4b5c2-73cd-48b9-88ad-b3ed9c525889</t>
  </si>
  <si>
    <t>37455555555</t>
  </si>
  <si>
    <t>Syuzi's company</t>
  </si>
  <si>
    <t>safaryan_arus@mail.ru</t>
  </si>
  <si>
    <t>karas3@ggTips.com</t>
  </si>
  <si>
    <t>https://tip.ggtips.com/employee/b28acf95-99c9-4a79-b41c-9c076d94e781</t>
  </si>
  <si>
    <t>37494371975</t>
  </si>
  <si>
    <t>[{"account" : "499069685", "type" : "idram"}]</t>
  </si>
  <si>
    <t>narek.gevorgyan@arctic-fox.tech</t>
  </si>
  <si>
    <t>https://tip.ggtips.com/employee/0dbddf6f-4e48-4c2f-95dc-ba954ee9a72e</t>
  </si>
  <si>
    <t>37499505615</t>
  </si>
  <si>
    <t>[{"account" : "360577043", "type" : "idram"}, {"account" : "825899214", "type" : "idram"}]</t>
  </si>
  <si>
    <t>mkrtumyanisahak@gmail.com</t>
  </si>
  <si>
    <t>laboratorySpecialCoffee6@gmail.com</t>
  </si>
  <si>
    <t>https://tip.ggtips.com/employee/2986ee2a-7524-4c94-a7df-d18e91176702</t>
  </si>
  <si>
    <t>37494128031</t>
  </si>
  <si>
    <t>Zaruhi</t>
  </si>
  <si>
    <t>zaruhipokatsyan@gmail.com</t>
  </si>
  <si>
    <t>zaruhi.pokatsyan@team.gg</t>
  </si>
  <si>
    <t>https://tip.ggtips.com/employee/e5f7cc01-0356-47b4-9031-1c1c6e269d4a</t>
  </si>
  <si>
    <t>37477009129</t>
  </si>
  <si>
    <t>yerevan1@dodopizza.am</t>
  </si>
  <si>
    <t>dodopizzaRestaurant2@ggTips.com</t>
  </si>
  <si>
    <t>https://tip.ggtips.com/employee/8f14b86c-8a7e-4cfd-a0b0-1baede4d3a9c</t>
  </si>
  <si>
    <t>37499114589</t>
  </si>
  <si>
    <t>Merci! Շնորհակալություն!</t>
  </si>
  <si>
    <t>hegada5733@huleos.com</t>
  </si>
  <si>
    <t>https://tip.ggtips.com/employee/86fff836-5686-465f-b86f-0f44a58ac51c</t>
  </si>
  <si>
    <t>nevaco2258@lucvu.com</t>
  </si>
  <si>
    <t>[{"account" : "251093222", "type" : "idram"}]</t>
  </si>
  <si>
    <t>Tashir Abovyan</t>
  </si>
  <si>
    <t>suzi.khachaturova@mail.ru</t>
  </si>
  <si>
    <t>tashirAbovyan@ggTips.com</t>
  </si>
  <si>
    <t>https://tip.ggtips.com/employee/46ec26a8-ba39-4cee-8bda-7f4b5b4c91ab</t>
  </si>
  <si>
    <t>37498490000</t>
  </si>
  <si>
    <t>tigran@ggTips.com</t>
  </si>
  <si>
    <t>https://tip.ggtips.com/employee/105023e5-44c2-4983-ae67-7f4f8356ca0e</t>
  </si>
  <si>
    <t xml:space="preserve">Arthur Petrosyan </t>
  </si>
  <si>
    <t>arthurpetrosyan66@gmail.com</t>
  </si>
  <si>
    <t>malocco7@ggtips.com</t>
  </si>
  <si>
    <t>https://tip.ggtips.com/employee/f6f8d011-ff8d-46f9-9303-8e59a9d06702</t>
  </si>
  <si>
    <t>37495056727</t>
  </si>
  <si>
    <t>Yuzu yerevan</t>
  </si>
  <si>
    <t>yuzuyerevan@gmail.com</t>
  </si>
  <si>
    <t>Yuzuyerevan@ggTips.com</t>
  </si>
  <si>
    <t>https://tip.ggtips.com/employee/1eb1b903-9c01-43d7-b6fa-ac441e191056</t>
  </si>
  <si>
    <t>37496008815</t>
  </si>
  <si>
    <t>Yuzu Yerevan</t>
  </si>
  <si>
    <t>[{"account" : "709334887", "type" : "idram"}]</t>
  </si>
  <si>
    <t>Davit Hovsepyan</t>
  </si>
  <si>
    <t>davithovsepyan2001@gmail.com</t>
  </si>
  <si>
    <t>https://tip.ggtips.com/employee/d42fd3e5-a3c8-4403-9460-2ceb96fa6b3e</t>
  </si>
  <si>
    <t>37477388218</t>
  </si>
  <si>
    <t>[{"account" : "459556118", "type" : "idram"}]</t>
  </si>
  <si>
    <t>akselpoghosyan0@gmail.com</t>
  </si>
  <si>
    <t>karasKhanjyan1@ggTips.com</t>
  </si>
  <si>
    <t>https://tip.ggtips.com/employee/f79b0c51-81d1-4ba6-a2fa-97a0ff0b77ad</t>
  </si>
  <si>
    <t>37498201060</t>
  </si>
  <si>
    <t>[{"account" : "814275405", "type" : "idram"}, {"account" : "37498201060", "type" : "idram"}, {"account" : "37498201060", "type" : "idram"}, {"account" : "814275405", "type" : "idram"}]</t>
  </si>
  <si>
    <t>ellen.hovsepian3@gmail.com</t>
  </si>
  <si>
    <t>lumenCoffe6@ggTips.com</t>
  </si>
  <si>
    <t>https://tip.ggtips.com/employee/93ce0412-bc55-44e1-a4af-85ee9ba24ac9</t>
  </si>
  <si>
    <t>37477454207</t>
  </si>
  <si>
    <t>[{"account" : "155531019", "type" : "idram"}]</t>
  </si>
  <si>
    <t>vahankulyan@mail.ru</t>
  </si>
  <si>
    <t>ggFridger@ggTips.com</t>
  </si>
  <si>
    <t>https://tip.ggtips.com/employee/66c6a825-61e1-43d7-b5fa-e5e2d5f5786f</t>
  </si>
  <si>
    <t>37477770370</t>
  </si>
  <si>
    <t>Ապրեեես 😊</t>
  </si>
  <si>
    <t>[{"account" : "357709313", "type" : "idram"}]</t>
  </si>
  <si>
    <t>aren.antonyan@yeremyanprojects.com</t>
  </si>
  <si>
    <t>smokingChef1@gmail.com</t>
  </si>
  <si>
    <t>https://tip.ggtips.com/employee/5e2a7c72-5b00-423c-a9b7-f61d92ed8dfe</t>
  </si>
  <si>
    <t>37443181890</t>
  </si>
  <si>
    <t>[{"account" : "670896589", "type" : "idram"}, {"account" : "670896589", "type" : "idram"}]</t>
  </si>
  <si>
    <t>Bookstore-CG@ggTips.com</t>
  </si>
  <si>
    <t>https://tip.ggtips.com/employee/403785a8-cab1-4380-9787-e082ac74b878</t>
  </si>
  <si>
    <t>mher.abrahamyan@team.gg</t>
  </si>
  <si>
    <t>https://tip.ggtips.com/employee/82860d7d-0db5-4e82-bf9b-840a0c9936a0</t>
  </si>
  <si>
    <t>37497727227</t>
  </si>
  <si>
    <t>[{"account" : "460929453", "type" : "idram"}]</t>
  </si>
  <si>
    <t>vika.eloyan99@mail.ru</t>
  </si>
  <si>
    <t>CoffeeMusic4@ggTips.com</t>
  </si>
  <si>
    <t>https://tip.ggtips.com/employee/7cdba763-1180-4339-8925-2d470fbc7eaf</t>
  </si>
  <si>
    <t>37499180704</t>
  </si>
  <si>
    <t>🐍</t>
  </si>
  <si>
    <t>Ashot</t>
  </si>
  <si>
    <t>barseghyana08@gmail.com</t>
  </si>
  <si>
    <t>https://tip.ggtips.com/employee/bfc25494-928e-42cc-93df-aae0b74cf1b8</t>
  </si>
  <si>
    <t>37493615979</t>
  </si>
  <si>
    <t>nairi0709@gmail.com</t>
  </si>
  <si>
    <t>TbiliWaiter1@ggTips.com</t>
  </si>
  <si>
    <t>https://tip.ggtips.com/employee/f4342d81-8d02-4179-acf6-45edeb2db598</t>
  </si>
  <si>
    <t>37477374781</t>
  </si>
  <si>
    <t>lilit.nersisiann2001@gmail.com</t>
  </si>
  <si>
    <t>gg1@ggtips.com</t>
  </si>
  <si>
    <t>https://tip.ggtips.com/employee/48c47c33-0940-4a26-b6bd-f95ed1ea94e9</t>
  </si>
  <si>
    <t>37477179014</t>
  </si>
  <si>
    <t>Vladimir</t>
  </si>
  <si>
    <t>vlad.hovhannisyan.94@mail.ru</t>
  </si>
  <si>
    <t>jazzve5@ggTips.com</t>
  </si>
  <si>
    <t>https://tip.ggtips.com/employee/5f851e2e-e0d1-49e3-84e3-753381d0185d</t>
  </si>
  <si>
    <t>37477056776</t>
  </si>
  <si>
    <t>[{"account" : "498197924", "type" : "idram"}]</t>
  </si>
  <si>
    <t>galoyanarsen12@gmail.com</t>
  </si>
  <si>
    <t>GaloyanArsen@ggTips.com</t>
  </si>
  <si>
    <t>https://tip.ggtips.com/employee/2bd05f00-e81e-449b-9a39-ddcfb53798a0</t>
  </si>
  <si>
    <t>37433360666</t>
  </si>
  <si>
    <t xml:space="preserve">Levon Gevorgyan </t>
  </si>
  <si>
    <t>levongevdav@gmail.com</t>
  </si>
  <si>
    <t>levon.gevorgyan@arctic-fox.tech</t>
  </si>
  <si>
    <t>https://tip.ggtips.com/employee/a2773ee4-19a8-4628-93de-baa12c9a4296</t>
  </si>
  <si>
    <t>37491605705</t>
  </si>
  <si>
    <t>Thank you for using my services!</t>
  </si>
  <si>
    <t>[{"account" : "123456789", "type" : "idram"}]</t>
  </si>
  <si>
    <t>Dav</t>
  </si>
  <si>
    <t>davmalumyan@gmail.com</t>
  </si>
  <si>
    <t>davmalumyan@icloud.com</t>
  </si>
  <si>
    <t>https://tip.ggtips.com/employee/6f9b949d-e123-42f4-936c-712bd686163a</t>
  </si>
  <si>
    <t>37443192006</t>
  </si>
  <si>
    <t>ani.mkhitaryan1.y@gmail.com</t>
  </si>
  <si>
    <t>laboratorySpecialCoffee7@gmail.com</t>
  </si>
  <si>
    <t>https://tip.ggtips.com/employee/9e26077e-3ea2-4fe0-b613-5c2cbc864197</t>
  </si>
  <si>
    <t>37499633850</t>
  </si>
  <si>
    <t>Heya</t>
  </si>
  <si>
    <t>heyagalstyan@gmail.com</t>
  </si>
  <si>
    <t>lumenCoffe7@ggTips.com</t>
  </si>
  <si>
    <t>https://tip.ggtips.com/employee/de0f7f34-788b-426d-b369-5ed0381747bc</t>
  </si>
  <si>
    <t>37493699443</t>
  </si>
  <si>
    <t>Rafik Gasparyan</t>
  </si>
  <si>
    <t>rafogasparyan@gmail.com</t>
  </si>
  <si>
    <t>team2@ggTips.com</t>
  </si>
  <si>
    <t>https://tip.ggtips.com/employee/58ef2c4e-6963-40a2-80b6-9d7758a40121</t>
  </si>
  <si>
    <t>37498514860</t>
  </si>
  <si>
    <t>[{"account" : "479398425", "type" : "idram"}]</t>
  </si>
  <si>
    <t>lina.khachatryan@team.gg</t>
  </si>
  <si>
    <t>https://tip.ggtips.com/employee/e10157ae-d77b-4a2b-ac56-52ecfb2bdc43</t>
  </si>
  <si>
    <t>37477150331</t>
  </si>
  <si>
    <t>[{"account" : "823357548", "type" : "idram"}, {"account" : "0", "type" : "idram"}, {"account" : "28282", "type" : "idram"}, {"account" : "0", "type" : "idram"}, {"account" : "472186176", "type" : "idram"}]</t>
  </si>
  <si>
    <t xml:space="preserve">Dodo Pizza Gyumri </t>
  </si>
  <si>
    <t>dodogyumri@gmail.com</t>
  </si>
  <si>
    <t>gyumri_restaurant_kitchener@ggTips.com</t>
  </si>
  <si>
    <t>https://tip.ggtips.com/employee/7f9c13cc-3eb7-4a33-b354-cb27e8fd36f0</t>
  </si>
  <si>
    <t>37444851885</t>
  </si>
  <si>
    <t>margaritkatvalyan@gmail.com</t>
  </si>
  <si>
    <t>TashirPetrosyan@ggTips.com</t>
  </si>
  <si>
    <t>https://tip.ggtips.com/employee/b50a3b1f-b175-4387-8dac-6eaa9b5b28c1</t>
  </si>
  <si>
    <t>37477393211</t>
  </si>
  <si>
    <t>aleqsadranna@mail.ru</t>
  </si>
  <si>
    <t>TashirHanrapetutyun@ggTips.com</t>
  </si>
  <si>
    <t>https://tip.ggtips.com/employee/fa3823ba-c2b0-4ac5-95a0-a20c0e6cd98b</t>
  </si>
  <si>
    <t>37494397005</t>
  </si>
  <si>
    <t>11808021489301</t>
  </si>
  <si>
    <t>[{"account" : "678086713", "type" : "idram"}]</t>
  </si>
  <si>
    <t>yaghljiansako@gmail.com</t>
  </si>
  <si>
    <t>Tsitron2@ggTips.com</t>
  </si>
  <si>
    <t>https://tip.ggtips.com/employee/6c74f344-b24a-4dbf-94e6-20542f87e017</t>
  </si>
  <si>
    <t>37441927429</t>
  </si>
  <si>
    <t>[{"account" : "898365599", "type" : "idram"}]</t>
  </si>
  <si>
    <t>dr.makichyan@mail.ru</t>
  </si>
  <si>
    <t>CoffeeMusic18@ggTips.com</t>
  </si>
  <si>
    <t>https://tip.ggtips.com/employee/a54bf7ea-7e67-4de1-8fed-17a92d70f28c</t>
  </si>
  <si>
    <t>37499784784</t>
  </si>
  <si>
    <t>galstyan1997.len@mail.ru</t>
  </si>
  <si>
    <t>paulAbovyan@ggTips.com</t>
  </si>
  <si>
    <t>https://tip.ggtips.com/employee/77d09cca-cb28-46c0-b6ad-d189238e04b5</t>
  </si>
  <si>
    <t>37495460769</t>
  </si>
  <si>
    <t>[{"account" : "676356407", "type" : "idram"}, {"account" : "676356407", "type" : "idram"}, {"account" : "676356407", "type" : "idram"}, {"account" : "676356407", "type" : "idram"}, {"account" : "430811283", "type" : "idram"}, {"account" : "430811283", "type" : "idram"}, {"account" : "676356407", "type" : "idram"}]</t>
  </si>
  <si>
    <t>volodya.nush@gmail.com</t>
  </si>
  <si>
    <t>hraparakTashir2@ggTips.com</t>
  </si>
  <si>
    <t>https://tip.ggtips.com/employee/bf524318-6a7d-45a7-9c0b-462710b68e7d</t>
  </si>
  <si>
    <t>37444520099</t>
  </si>
  <si>
    <t>[{"account" : "649271066", "type" : "idram"}, {"account" : "649271066", "type" : "idram"}]</t>
  </si>
  <si>
    <t>popujpeg@yandex.ru</t>
  </si>
  <si>
    <t>laboratorySpecialCoffee5@gmail.com</t>
  </si>
  <si>
    <t>https://tip.ggtips.com/employee/50fcb2b0-ae46-49f5-a335-12b70b8c6de2</t>
  </si>
  <si>
    <t>+37493557861</t>
  </si>
  <si>
    <t>bardakpubmub@gmail.com</t>
  </si>
  <si>
    <t>bardak@ggTips.com</t>
  </si>
  <si>
    <t>https://tip.ggtips.com/employee/8efd6216-e24e-417f-9c72-3973265c7667</t>
  </si>
  <si>
    <t>097333004</t>
  </si>
  <si>
    <t>[{"account" : "319137393", "type" : "idram"}, {"account" : "097333004", "type" : "idram"}, {"account" : "319137393", "type" : "idram"}]</t>
  </si>
  <si>
    <t>Margarit</t>
  </si>
  <si>
    <t>maggagrigorian@gmail.com</t>
  </si>
  <si>
    <t>malocco3@ggtips.com</t>
  </si>
  <si>
    <t>https://tip.ggtips.com/employee/e02bb035-70b4-4c57-9f96-a15e82eb6b0d</t>
  </si>
  <si>
    <t>37495479925</t>
  </si>
  <si>
    <t>manegurjian65@gmail.com</t>
  </si>
  <si>
    <t>CoffeeMusic14@ggTips.com</t>
  </si>
  <si>
    <t>https://tip.ggtips.com/employee/e987fc5e-e07a-4aa3-98dc-23cb0437a4fe</t>
  </si>
  <si>
    <t>37441257500</t>
  </si>
  <si>
    <t>Hakob</t>
  </si>
  <si>
    <t>harutyunyanhakob325@gmail.com</t>
  </si>
  <si>
    <t>CoolBoba@tips.gg</t>
  </si>
  <si>
    <t>https://tip.ggtips.com/employee/544de0a7-60c3-40bd-903a-39ca07c34188</t>
  </si>
  <si>
    <t>37493078794</t>
  </si>
  <si>
    <t>77777</t>
  </si>
  <si>
    <t>[{"account" : "408619296", "type" : "idram"}]</t>
  </si>
  <si>
    <t>lilit.gharibyan79@icloud.com</t>
  </si>
  <si>
    <t>Tashir1@ggTips.com</t>
  </si>
  <si>
    <t>https://tip.ggtips.com/employee/bcc91eb7-9c82-4680-b674-4da44c41ef80</t>
  </si>
  <si>
    <t>37498661970</t>
  </si>
  <si>
    <t>[{"account" : "241738112", "type" : "idram"}]</t>
  </si>
  <si>
    <t>erikmovsesyan0@gmail.com</t>
  </si>
  <si>
    <t>https://tip.ggtips.com/employee/072904aa-3703-401a-8119-917b19b8f69d</t>
  </si>
  <si>
    <t>37441441413</t>
  </si>
  <si>
    <t>gayanegrigoryan376@gmail.com</t>
  </si>
  <si>
    <t>https://tip.ggtips.com/employee/63a3e195-4c6f-4e2d-ab11-a1272f82f2ed</t>
  </si>
  <si>
    <t>37493111829</t>
  </si>
  <si>
    <t>[{"account" : "221202447", "type" : "idram"}]</t>
  </si>
  <si>
    <t>lamaramiqayelyan@mail.ru</t>
  </si>
  <si>
    <t>CoffeeMusic5@ggTips.com</t>
  </si>
  <si>
    <t>https://tip.ggtips.com/employee/e1e52ea6-8f75-457a-b7df-932ca68c0dd3</t>
  </si>
  <si>
    <t>37494207884</t>
  </si>
  <si>
    <t>armakaryan124@gmail.com</t>
  </si>
  <si>
    <t>ArmanMakaryan@ggTips.com</t>
  </si>
  <si>
    <t>https://tip.ggtips.com/employee/c4343187-a0f2-426b-ae2f-d12234642e58</t>
  </si>
  <si>
    <t>37477653202</t>
  </si>
  <si>
    <t>lusine.balasanyan.03@gmail.com</t>
  </si>
  <si>
    <t>ChampordiTnak1@team.gg</t>
  </si>
  <si>
    <t>https://tip.ggtips.com/employee/c93c1737-b352-43da-8177-2422024f97d2</t>
  </si>
  <si>
    <t>37494856890</t>
  </si>
  <si>
    <t>Champordi Tnak</t>
  </si>
  <si>
    <t>[{"account" : "200761608", "type" : "idram"}]</t>
  </si>
  <si>
    <t>napoletanaarmenia101@gmail.com</t>
  </si>
  <si>
    <t>napoletana@ggTips.com</t>
  </si>
  <si>
    <t>https://tip.ggtips.com/employee/cf5a5bfa-efbe-4120-aad1-4c15ef7b8d82</t>
  </si>
  <si>
    <t>37495999793</t>
  </si>
  <si>
    <t>[{"account" : "278079592", "type" : "idram"}]</t>
  </si>
  <si>
    <t>diandani.yan@gmail.com</t>
  </si>
  <si>
    <t>TashirIsahakyan@ggTips.com</t>
  </si>
  <si>
    <t>https://tip.ggtips.com/employee/bfe8c580-209e-4c61-95c0-4073611fe30a</t>
  </si>
  <si>
    <t>37477980448</t>
  </si>
  <si>
    <t>hovsep.shahbazyan@icloud.com</t>
  </si>
  <si>
    <t>TashirMazmanyan@ggTips.com</t>
  </si>
  <si>
    <t>https://tip.ggtips.com/employee/d0c905ac-7db4-40bc-a28d-62b0432de6eb</t>
  </si>
  <si>
    <t>37494625652</t>
  </si>
  <si>
    <t>[{"account" : "232560459", "type" : "idram"}, {"account" : "232560459", "type" : "idram"}]</t>
  </si>
  <si>
    <t>arsennikoan3@gmail.com</t>
  </si>
  <si>
    <t>https://tip.ggtips.com/employee/5dff4b11-c409-4dbd-9b6b-d334f2ced295</t>
  </si>
  <si>
    <t>37433189955</t>
  </si>
  <si>
    <t>[{"account" : "435766446", "type" : "idram"}]</t>
  </si>
  <si>
    <t>pizzaniniarmenia@gmail.com</t>
  </si>
  <si>
    <t>pizzanini2@ggTips.com</t>
  </si>
  <si>
    <t>https://tip.ggtips.com/employee/2f5ad711-c4f7-4afb-9bda-702e5aa47a97</t>
  </si>
  <si>
    <t>37455882436</t>
  </si>
  <si>
    <t>[{"account" : "999201135", "type" : "idram"}]</t>
  </si>
  <si>
    <t>Alen</t>
  </si>
  <si>
    <t>alen.harutyunyan.2000@gmail.com</t>
  </si>
  <si>
    <t>alen.harutyunyan@team.gg</t>
  </si>
  <si>
    <t>https://tip.ggtips.com/employee/2d0025ea-6c1b-4810-9f68-22ea07e211a7</t>
  </si>
  <si>
    <t>37444151050</t>
  </si>
  <si>
    <t xml:space="preserve">Arpine </t>
  </si>
  <si>
    <t>hayrapetyan.arpine@internet.ru</t>
  </si>
  <si>
    <t>melaniNailStudio3@team.gg</t>
  </si>
  <si>
    <t>https://tip.ggtips.com/employee/3ff16030-a872-4f60-9836-51df25a4fcf2</t>
  </si>
  <si>
    <t>37498787619</t>
  </si>
  <si>
    <t>[{"account" : "615857788", "type" : "idram"}]</t>
  </si>
  <si>
    <t>mickterent@gmail.com</t>
  </si>
  <si>
    <t>matvei.leontev@dodopizza.am</t>
  </si>
  <si>
    <t>https://tip.ggtips.com/employee/4a43d270-149a-423c-aa5e-677b690d8f44</t>
  </si>
  <si>
    <t>37493403166</t>
  </si>
  <si>
    <t>[{"account" : "823357548", "type" : "idram"}, {"account" : "466355826", "type" : "idram"}, {"account" : "0", "type" : "idram"}, {"account" : "466355826", "type" : "idram"}, {"account" : "421565213", "type" : "idram"}]</t>
  </si>
  <si>
    <t>mosinyangayane6@mail.com</t>
  </si>
  <si>
    <t>hayreniq.karas1@gmail.com</t>
  </si>
  <si>
    <t>https://tip.ggtips.com/employee/2f3d652d-7f36-4ba4-b68c-f702f2b0bd03</t>
  </si>
  <si>
    <t>+37443168902</t>
  </si>
  <si>
    <t>[{"account" : "625431745", "type" : "idram"}]</t>
  </si>
  <si>
    <t>isoyan.araksya@gmail.com</t>
  </si>
  <si>
    <t>Dulcet@ggTips.com</t>
  </si>
  <si>
    <t>https://tip.ggtips.com/employee/0c9005e7-3257-4e16-94a3-9865a4ceeb86</t>
  </si>
  <si>
    <t>37499991931</t>
  </si>
  <si>
    <t>[{"account" : "186419750", "type" : "idram"}]</t>
  </si>
  <si>
    <t>Roman Shaqaryan</t>
  </si>
  <si>
    <t>roman.shaqaryan@tumo.org</t>
  </si>
  <si>
    <t>cinnabon2@ggTips.com</t>
  </si>
  <si>
    <t>https://tip.ggtips.com/employee/2f5c8016-0caf-4b89-b663-61fc05041ae1</t>
  </si>
  <si>
    <t>096746263</t>
  </si>
  <si>
    <t xml:space="preserve">Thank you so much have a great day
</t>
  </si>
  <si>
    <t>[{"account" : "698638", "type" : "idram"}]</t>
  </si>
  <si>
    <t>Marta</t>
  </si>
  <si>
    <t>martaharutyunyan80@gmail.com</t>
  </si>
  <si>
    <t>melaniNailStudio5@team.gg</t>
  </si>
  <si>
    <t>https://tip.ggtips.com/employee/d23a60f5-80cb-4195-9d8e-a3840012d331</t>
  </si>
  <si>
    <t>37491129111</t>
  </si>
  <si>
    <t>qeqitc</t>
  </si>
  <si>
    <t>appemployee@personal.com</t>
  </si>
  <si>
    <t>appemployee@app.com</t>
  </si>
  <si>
    <t>https://tip.ggtips.com/employee/7a95db67-036c-471c-a3a7-13bc3e04ecb4</t>
  </si>
  <si>
    <t>3766504992804</t>
  </si>
  <si>
    <t>App Review</t>
  </si>
  <si>
    <t>sjaswp</t>
  </si>
  <si>
    <t>[{"account" : "52223", "type" : "idram"}, {"account" : "52223", "type" : "idram"}]</t>
  </si>
  <si>
    <t>anikhurshudyan999@gmail.com</t>
  </si>
  <si>
    <t>eatnact4@team.gg</t>
  </si>
  <si>
    <t>https://tip.ggtips.com/employee/985e348c-fb8f-4c47-926a-461b6cd3e39c</t>
  </si>
  <si>
    <t>Lil Babayan</t>
  </si>
  <si>
    <t>liliababayan17@icloud.com</t>
  </si>
  <si>
    <t>malocco5@ggtips.com</t>
  </si>
  <si>
    <t>https://tip.ggtips.com/employee/049bbfb2-db1e-41fb-ad81-148a94c797f5</t>
  </si>
  <si>
    <t>37441037501</t>
  </si>
  <si>
    <t>Sargis Alaverdyan</t>
  </si>
  <si>
    <t>dsargis@inbox.ru</t>
  </si>
  <si>
    <t>https://tip.ggtips.com/employee/92e83cbe-3672-4a7e-85d2-7883d19e53e0</t>
  </si>
  <si>
    <t>37495097666</t>
  </si>
  <si>
    <t>dwyn.ds2@mail.ru</t>
  </si>
  <si>
    <t>date@ggTips.com</t>
  </si>
  <si>
    <t>https://tip.ggtips.com/employee/ed94cec8-608e-4640-9b74-9ad18b06509b</t>
  </si>
  <si>
    <t>37494195935</t>
  </si>
  <si>
    <t>[{"account" : "140731771", "type" : "idram"}]</t>
  </si>
  <si>
    <t>nush.xachatryan.97@mail.ru</t>
  </si>
  <si>
    <t>melaniNailStudio6@team.gg</t>
  </si>
  <si>
    <t>https://tip.ggtips.com/employee/47304e1e-7c9e-48cc-8d9d-8f9aca4b5288</t>
  </si>
  <si>
    <t>37495727273</t>
  </si>
  <si>
    <t>[{"account" : "318350170", "type" : "idram"}]</t>
  </si>
  <si>
    <t>Melani</t>
  </si>
  <si>
    <t>melanidavetian@gmail.com</t>
  </si>
  <si>
    <t>melaniNailStudio2@team.gg</t>
  </si>
  <si>
    <t>https://tip.ggtips.com/employee/e1dd645e-1aba-49e0-8253-0cd17b497e8c</t>
  </si>
  <si>
    <t>37444194146</t>
  </si>
  <si>
    <t>[{"account" : "419332898", "type" : "idram"}]</t>
  </si>
  <si>
    <t>Վահագն</t>
  </si>
  <si>
    <t>evinyanvahagn99@gmail.com</t>
  </si>
  <si>
    <t>1segafredo@tips.gg</t>
  </si>
  <si>
    <t>https://tip.ggtips.com/employee/b192d3ca-f6a5-4181-a0d8-5c02b76185d2</t>
  </si>
  <si>
    <t>37477858281</t>
  </si>
  <si>
    <t>[{"account" : "50186149", "type" : "idram"}]</t>
  </si>
  <si>
    <t>lyovginosyan70@gmail.com</t>
  </si>
  <si>
    <t>levon.ginosyan@team.gg</t>
  </si>
  <si>
    <t>https://tip.ggtips.com/employee/e017a4ac-4918-47a9-a0fd-3dd5066e9d55</t>
  </si>
  <si>
    <t>37498807581</t>
  </si>
  <si>
    <t>[{"account" : "314034251", "type" : "idram"}]</t>
  </si>
  <si>
    <t>Araksya</t>
  </si>
  <si>
    <t>nahapetyanaraqs40@gmail.com</t>
  </si>
  <si>
    <t>hyusisayinWaiter11@ggTips.com</t>
  </si>
  <si>
    <t>https://tip.ggtips.com/employee/dbfa82fd-9ec9-43b8-baea-758cb49f0caf</t>
  </si>
  <si>
    <t>37494670767</t>
  </si>
  <si>
    <t>[{"account" : "948530735", "type" : "idram"}]</t>
  </si>
  <si>
    <t>benediktovartyom@gmail.com</t>
  </si>
  <si>
    <t>benediktovartyom@gmal.com</t>
  </si>
  <si>
    <t>https://tip.ggtips.com/employee/1d94edd4-3917-4ad4-8038-e7370123080d</t>
  </si>
  <si>
    <t>37491435949</t>
  </si>
  <si>
    <t>[{"account" : "988933062", "type" : "idram"}, {"account" : "201161395", "type" : "idram"}, {"account" : "098818734", "type" : "idram"}, {"account" : "201161395", "type" : "idram"}, {"account" : "201161395", "type" : "idram"}, {"account" : "201161395", "type" : "idram"}, {"account" : "201161395", "type" : "idram"}, {"account" : "201161395", "type" : "idram"}, {"account" : "201161395", "type" : "idram"}, {"account" : "201161395", "type" : "idram"}, {"account" : "201161395", "type" : "idram"}, {"account" : "231805773", "type" : "idram"}, {"account" : "231805773", "type" : "idram"}]</t>
  </si>
  <si>
    <t>zhankarapetyan@mail.ru</t>
  </si>
  <si>
    <t>https://tip.ggtips.com/employee/656397d0-cedb-4777-a65c-3d91cc05738a</t>
  </si>
  <si>
    <t>37444313001</t>
  </si>
  <si>
    <t>Lion Projects</t>
  </si>
  <si>
    <t>Thanks :)</t>
  </si>
  <si>
    <t>[{"account" : "505581926", "type" : "idram"}]</t>
  </si>
  <si>
    <t>narek_vardanyan_1992@list.ru</t>
  </si>
  <si>
    <t>myler2@ggTips.com</t>
  </si>
  <si>
    <t>https://tip.ggtips.com/employee/df284990-959f-46b7-b49d-9fb810a156d5</t>
  </si>
  <si>
    <t>37498017121</t>
  </si>
  <si>
    <t>[{"account" : "166704057", "type" : "idram"}]</t>
  </si>
  <si>
    <t>bagdasarmin@gmail.com</t>
  </si>
  <si>
    <t>TashirKomitas1@ggTips.com</t>
  </si>
  <si>
    <t>https://tip.ggtips.com/employee/066b6164-7bd3-466c-9db2-78d780d3f13b</t>
  </si>
  <si>
    <t>37494775671</t>
  </si>
  <si>
    <t>[{"account" : "485499984", "type" : "idram"}]</t>
  </si>
  <si>
    <t>davitvardanyan1771@gmail.com</t>
  </si>
  <si>
    <t>davit.vardanyan@team.gg</t>
  </si>
  <si>
    <t>https://tip.ggtips.com/employee/4b1f9b84-79c7-45a1-9993-66a032f5a40f</t>
  </si>
  <si>
    <t>37498022502</t>
  </si>
  <si>
    <t>[{"account" : "433839599", "type" : "idram"}, {"account" : "433839599", "type" : "idram"}, {"account" : "433839599", "type" : "idram"}]</t>
  </si>
  <si>
    <t>zazyansergey21@gmail.com</t>
  </si>
  <si>
    <t>sergey.zazyan@team.gg</t>
  </si>
  <si>
    <t>https://tip.ggtips.com/employee/a3197d24-d267-4014-a656-03c910bb329a</t>
  </si>
  <si>
    <t>37496067000</t>
  </si>
  <si>
    <t xml:space="preserve">Quality improvement manager </t>
  </si>
  <si>
    <t>[{"account" : "565852009", "type" : "idram"}]</t>
  </si>
  <si>
    <t>alvina.margaryan@gmail.com</t>
  </si>
  <si>
    <t>tashirMasiv@ggTips.com</t>
  </si>
  <si>
    <t>https://tip.ggtips.com/employee/9924d3bf-1c12-410c-9910-c0ec1981c4b3</t>
  </si>
  <si>
    <t>37496450015</t>
  </si>
  <si>
    <t>[{"account" : "112345475", "type" : "idram"}, {"account" : "096450015", "type" : "idram"}, {"account" : "112345475", "type" : "idram"}, {"account" : "112345475", "type" : "idram"}, {"account" : "096450015", "type" : "idram"}]</t>
  </si>
  <si>
    <t>vardanyankaro2001@gmail.com</t>
  </si>
  <si>
    <t>venlo1@ggTips.com</t>
  </si>
  <si>
    <t>https://tip.ggtips.com/employee/b6d87ccf-48f3-4655-96d6-4d3d48dcd32e</t>
  </si>
  <si>
    <t>37498198191</t>
  </si>
  <si>
    <t>[{"account" : "479709719", "type" : "idram"}, {"account" : "219854692", "type" : "idram"}, {"account" : "479709719", "type" : "idram"}]</t>
  </si>
  <si>
    <t xml:space="preserve">Artavazd </t>
  </si>
  <si>
    <t>096662282@mail.ru</t>
  </si>
  <si>
    <t>jazzve1@ggTips.com</t>
  </si>
  <si>
    <t>https://tip.ggtips.com/employee/0f09b624-a57c-489d-87eb-8e9f5dcb683b</t>
  </si>
  <si>
    <t>37496662282</t>
  </si>
  <si>
    <t>Meline</t>
  </si>
  <si>
    <t>meline.poghosyan.01@mail.ru</t>
  </si>
  <si>
    <t>CoffeeMusic17@ggTips.com</t>
  </si>
  <si>
    <t>https://tip.ggtips.com/employee/c5961e72-c2e8-4796-b7ac-81c3caab95a9</t>
  </si>
  <si>
    <t>37477939633</t>
  </si>
  <si>
    <t>[{"account" : "233220053", "type" : "idram"}]</t>
  </si>
  <si>
    <t xml:space="preserve">Unicorn &amp; Ikigai team </t>
  </si>
  <si>
    <t>pambukhchyan12@gmail.com</t>
  </si>
  <si>
    <t>Unicorn1@gmail.com</t>
  </si>
  <si>
    <t>https://tip.ggtips.com/employee/b01784ca-f659-4d99-aa9c-5403ba82026b</t>
  </si>
  <si>
    <t>37444199812</t>
  </si>
  <si>
    <t xml:space="preserve">My favourite guest </t>
  </si>
  <si>
    <t>anave6789@gmail.com</t>
  </si>
  <si>
    <t>employees2@dolcebox.com</t>
  </si>
  <si>
    <t>https://tip.ggtips.com/employee/f8847685-11bd-4ca0-bb48-27dcfdf350a5</t>
  </si>
  <si>
    <t>37494712665</t>
  </si>
  <si>
    <t>mehrabyangayane6@gmail.com</t>
  </si>
  <si>
    <t>karas5@ggTips.com</t>
  </si>
  <si>
    <t>https://tip.ggtips.com/employee/2a1809e3-04ec-46a9-899e-3e0400167cad</t>
  </si>
  <si>
    <t>37493901150</t>
  </si>
  <si>
    <t>Gohar Galoyan</t>
  </si>
  <si>
    <t>gohargaloyan2000@gmail.com</t>
  </si>
  <si>
    <t>gohar.galoyan@team.gg</t>
  </si>
  <si>
    <t>https://tip.ggtips.com/employee/ad3129d1-556d-422c-bf6a-1364f2fa3e14</t>
  </si>
  <si>
    <t>37498276171</t>
  </si>
  <si>
    <t>hi !</t>
  </si>
  <si>
    <t>PrepaAmiryan@ggTips.com</t>
  </si>
  <si>
    <t>https://tip.ggtips.com/employee/14c6fdb0-a8ea-4243-8691-3087bd12d84f</t>
  </si>
  <si>
    <t>Sam</t>
  </si>
  <si>
    <t>samvelfolyan@gmail.com</t>
  </si>
  <si>
    <t>https://tip.ggtips.com/employee/31021609-488d-459b-aa83-489c956fd52f</t>
  </si>
  <si>
    <t>37441302302</t>
  </si>
  <si>
    <t>Anahit Nahapetyan</t>
  </si>
  <si>
    <t>azganunaraqs@gmail.com</t>
  </si>
  <si>
    <t>anahitnahapetyan1234@mail.ru</t>
  </si>
  <si>
    <t>https://tip.ggtips.com/employee/43aa7fb5-e51d-4fe4-ae74-903799c3e8ba</t>
  </si>
  <si>
    <t>37493887570</t>
  </si>
  <si>
    <t>lustorosyan@mail.ru</t>
  </si>
  <si>
    <t>https://tip.ggtips.com/employee/1106cdc1-e5dd-4ec1-8f57-f36a0741084b</t>
  </si>
  <si>
    <t>37493966509</t>
  </si>
  <si>
    <t>avetis.grigoryan.1991@gmail.com</t>
  </si>
  <si>
    <t>mov@ggTips.com</t>
  </si>
  <si>
    <t>https://tip.ggtips.com/employee/89694f13-a908-4c33-8f9c-3eb6ef215fae</t>
  </si>
  <si>
    <t>37477819071</t>
  </si>
  <si>
    <t>Sona Vardanyan</t>
  </si>
  <si>
    <t>sona16vardanyan@gmail.com</t>
  </si>
  <si>
    <t>cinnabon5@ggTips.com</t>
  </si>
  <si>
    <t>https://tip.ggtips.com/employee/7d2be5ef-277b-4861-92e1-e3241d452241</t>
  </si>
  <si>
    <t>+37495959183</t>
  </si>
  <si>
    <t>Rialto</t>
  </si>
  <si>
    <t>karor.hovhan@gmail.com</t>
  </si>
  <si>
    <t>rialto@ggTips.com</t>
  </si>
  <si>
    <t>https://tip.ggtips.com/employee/fa827779-839c-476b-91de-2db6059b8840</t>
  </si>
  <si>
    <t>37494346666</t>
  </si>
  <si>
    <t>Rialto Cafe &amp; Lounge</t>
  </si>
  <si>
    <t>gohar783816@gmail.com</t>
  </si>
  <si>
    <t>KarasHraparak1@ggTips.com</t>
  </si>
  <si>
    <t>https://tip.ggtips.com/employee/7768aa39-4aff-41cd-87ab-53c7e25429f7</t>
  </si>
  <si>
    <t>37477227819</t>
  </si>
  <si>
    <t>197832</t>
  </si>
  <si>
    <t>Ahwaz</t>
  </si>
  <si>
    <t>maral.lepejian@gmail.com</t>
  </si>
  <si>
    <t>Maral.lepejian@gmail.com</t>
  </si>
  <si>
    <t>https://tip.ggtips.com/employee/3488cbdd-a1eb-45fe-ae40-f6169c7286b5</t>
  </si>
  <si>
    <t>37495947795</t>
  </si>
  <si>
    <t>armanjulhakyan84@gmail.com</t>
  </si>
  <si>
    <t>https://tip.ggtips.com/employee/7c832c7b-59f9-4790-8264-3e02eb71a4ed</t>
  </si>
  <si>
    <t>37498069455</t>
  </si>
  <si>
    <t>anna.baghdasaryan@team.gg</t>
  </si>
  <si>
    <t>https://tip.ggtips.com/employee/777f2011-3419-4fd1-bfdf-791d00982bed</t>
  </si>
  <si>
    <t>37497270805</t>
  </si>
  <si>
    <t>[{"account" : "528612698", "type" : "idram"}]</t>
  </si>
  <si>
    <t>liankhachatryan1998@gmail.com</t>
  </si>
  <si>
    <t>Foodindustrywaiter3@ggTips.com</t>
  </si>
  <si>
    <t>https://tip.ggtips.com/employee/4aeadf00-6c86-4d65-b253-be728a6625b7</t>
  </si>
  <si>
    <t>37498730650</t>
  </si>
  <si>
    <t xml:space="preserve">Lilit Karapetyan </t>
  </si>
  <si>
    <t>li.ka333@mail.ru</t>
  </si>
  <si>
    <t>CoffeeMusic7@ggTips.com</t>
  </si>
  <si>
    <t>https://tip.ggtips.com/employee/4d77c99e-47fd-40c1-bbf6-eda37c04322d</t>
  </si>
  <si>
    <t>37455556965</t>
  </si>
  <si>
    <t>[{"account" : "418360218", "type" : "idram"}]</t>
  </si>
  <si>
    <t>inna.davtyan.07@mail.ru</t>
  </si>
  <si>
    <t>Bisquitsarges3@ggTips.com</t>
  </si>
  <si>
    <t>https://tip.ggtips.com/employee/5e2622b5-a52a-4d1f-9657-eb6d88d2ba9a</t>
  </si>
  <si>
    <t>095610671</t>
  </si>
  <si>
    <t>Onik</t>
  </si>
  <si>
    <t>karapetyanonik5@gmail.com</t>
  </si>
  <si>
    <t>https://tip.ggtips.com/employee/66fa2416-4adb-45c4-9909-3746217b4725</t>
  </si>
  <si>
    <t>37498343845</t>
  </si>
  <si>
    <t>cin1@figaro.am</t>
  </si>
  <si>
    <t>cinnabon@ggTips.com</t>
  </si>
  <si>
    <t>https://tip.ggtips.com/employee/f9cdedf2-bf27-4366-92fd-66964a19c6c2</t>
  </si>
  <si>
    <t>37493545903</t>
  </si>
  <si>
    <t>[{"account" : "351537774", "type" : "idram"}]</t>
  </si>
  <si>
    <t>PrepaKinopark@ggTips.com</t>
  </si>
  <si>
    <t>https://tip.ggtips.com/employee/9f236335-28a3-491e-98f1-9b4d9af0c0c2</t>
  </si>
  <si>
    <t xml:space="preserve">Gevorg Paravyan </t>
  </si>
  <si>
    <t>gevorgparavyan20@gmail.com</t>
  </si>
  <si>
    <t>kondHouse1@ggTips.com</t>
  </si>
  <si>
    <t>https://tip.ggtips.com/employee/4b8a0662-1679-400a-8889-f5cbaca2d6e3</t>
  </si>
  <si>
    <t>043043633</t>
  </si>
  <si>
    <t>[{"account" : "43043633", "type" : "idram"}]</t>
  </si>
  <si>
    <t>GoodCates1@ggTips.com</t>
  </si>
  <si>
    <t>https://tip.ggtips.com/employee/cba3d4dc-46f0-43f1-b719-8b701ab03761</t>
  </si>
  <si>
    <t>ggTips__test</t>
  </si>
  <si>
    <t>gyumri_restaurant_cashier@ggTips.com</t>
  </si>
  <si>
    <t>https://tip.ggtips.com/employee/47417656-cc4c-4c91-9ca5-4c09d1231193</t>
  </si>
  <si>
    <t>abul1129@mail.ru</t>
  </si>
  <si>
    <t>Santafe@ggTips.com</t>
  </si>
  <si>
    <t>https://tip.ggtips.com/employee/7051e760-a3f5-4417-b67c-e637a75862f0</t>
  </si>
  <si>
    <t>37441055025</t>
  </si>
  <si>
    <t>[{"account" : "331927416", "type" : "idram"}]</t>
  </si>
  <si>
    <t>Max Adamyan</t>
  </si>
  <si>
    <t>max-adams@live.com</t>
  </si>
  <si>
    <t>https://tip.ggtips.com/employee/0f72a673-1087-46bf-bbe9-61b7e256a3c2</t>
  </si>
  <si>
    <t>37495429560</t>
  </si>
  <si>
    <t>Mark’s Toy Emporium</t>
  </si>
  <si>
    <t>All kids love Emporium’s Toys</t>
  </si>
  <si>
    <t>Arpine</t>
  </si>
  <si>
    <t>arpine.2002@list.ru</t>
  </si>
  <si>
    <t>malocco6@ggtips.com</t>
  </si>
  <si>
    <t>https://tip.ggtips.com/employee/8c53b6dd-7abe-4b04-85f6-b02a819854a9</t>
  </si>
  <si>
    <t>37499015226</t>
  </si>
  <si>
    <t xml:space="preserve">Hayk Petrosyan </t>
  </si>
  <si>
    <t>haykpetrosyan0529@gmail.com</t>
  </si>
  <si>
    <t>https://tip.ggtips.com/employee/d61110e0-187a-4a9a-be58-afe4dd3b9d73</t>
  </si>
  <si>
    <t>37455050029</t>
  </si>
  <si>
    <t>Partner Manager</t>
  </si>
  <si>
    <t>[{"account" : "805471085", "type" : "idram"}]</t>
  </si>
  <si>
    <t>Liza</t>
  </si>
  <si>
    <t>whxrrm@gmail.com</t>
  </si>
  <si>
    <t>3coffe23.5@ggTips.com</t>
  </si>
  <si>
    <t>https://tip.ggtips.com/employee/48920620-9ce2-448c-9462-bf96317bd5e9</t>
  </si>
  <si>
    <t>37477809341</t>
  </si>
  <si>
    <t>23.5</t>
  </si>
  <si>
    <t>levon.gevorgyan@team.gg</t>
  </si>
  <si>
    <t>https://tip.ggtips.com/employee/52f38683-9400-49de-ad5a-0e61fc79e60b</t>
  </si>
  <si>
    <t>hripsime.araqelyan@team.gg</t>
  </si>
  <si>
    <t>https://tip.ggtips.com/employee/f1ebbe93-8d98-43a2-b075-e119c4040503</t>
  </si>
  <si>
    <t>37493916884</t>
  </si>
  <si>
    <t>[{"account" : "564126934", "type" : "idram"}]</t>
  </si>
  <si>
    <t xml:space="preserve">Opheliya </t>
  </si>
  <si>
    <t>opheliyaamirbekyan@gmail.com</t>
  </si>
  <si>
    <t>opheliyaamiryanbekyan@gmail.com</t>
  </si>
  <si>
    <t>https://tip.ggtips.com/employee/05a4a109-cc4b-4658-8340-0a877506d0c1</t>
  </si>
  <si>
    <t>37491420248</t>
  </si>
  <si>
    <t xml:space="preserve">Լաուրա </t>
  </si>
  <si>
    <t>larchka.sargsyan@bk.ru</t>
  </si>
  <si>
    <t>coffe23.5@tips.gg</t>
  </si>
  <si>
    <t>https://tip.ggtips.com/employee/b681f491-0bab-4aa6-8db8-6bf7848b5754</t>
  </si>
  <si>
    <t>37433452552</t>
  </si>
  <si>
    <t>[{"account" : "821217457", "type" : "idram"}]</t>
  </si>
  <si>
    <t>volodyaabovyan808@gmail.com</t>
  </si>
  <si>
    <t>volodyaabovyan808@gmailc.om</t>
  </si>
  <si>
    <t>https://tip.ggtips.com/employee/4937923d-ed97-45ff-a33a-1aa6591c220b</t>
  </si>
  <si>
    <t>37443181333</t>
  </si>
  <si>
    <t>[{"account" : "091420248", "type" : "idram"}]</t>
  </si>
  <si>
    <t>manukyananahit719@gmail.com</t>
  </si>
  <si>
    <t>jazzve3@ggTips.com</t>
  </si>
  <si>
    <t>https://tip.ggtips.com/employee/48235601-37f5-48a4-9cf5-9fb065432496</t>
  </si>
  <si>
    <t>37477206326</t>
  </si>
  <si>
    <t>[{"account" : "90511902", "type" : "idram"}]</t>
  </si>
  <si>
    <t>viktorya.kamalyan@gmail.com</t>
  </si>
  <si>
    <t>laboratorySpecialCoffee3@gmail.com</t>
  </si>
  <si>
    <t>https://tip.ggtips.com/employee/f7b4ac91-9ae3-4e57-a48b-70a7c827b8cb</t>
  </si>
  <si>
    <t>37498866227</t>
  </si>
  <si>
    <t>[{"account" : "956624112", "type" : "idram"}]</t>
  </si>
  <si>
    <t>mavetisyan681@gmail.com</t>
  </si>
  <si>
    <t>CoolBoba2@tips.gg</t>
  </si>
  <si>
    <t>https://tip.ggtips.com/employee/304c72e4-459e-4170-b1c9-2589dfaa21aa</t>
  </si>
  <si>
    <t>37455392929</t>
  </si>
  <si>
    <t>[{"account" : "771412248", "type" : "idram"}]</t>
  </si>
  <si>
    <t>VARDAN MAMIKONYAN</t>
  </si>
  <si>
    <t>varwdan89@gmail.com</t>
  </si>
  <si>
    <t>kondHouse4@ggTips.com</t>
  </si>
  <si>
    <t>https://tip.ggtips.com/employee/7242d251-d96b-4bf9-b1f7-5875a83e8648</t>
  </si>
  <si>
    <t>099906008</t>
  </si>
  <si>
    <t>ani.avetyan98@gmail.com</t>
  </si>
  <si>
    <t>https://tip.ggtips.com/employee/e6bf884b-fe15-4207-95fe-85ca382a4ee1</t>
  </si>
  <si>
    <t>37493631849</t>
  </si>
  <si>
    <t>[{"account" : "657992557", "type" : "idram"}]</t>
  </si>
  <si>
    <t>Jenny</t>
  </si>
  <si>
    <t>jennykaplanian@gmail.com</t>
  </si>
  <si>
    <t>Kilejians10@tips.gg</t>
  </si>
  <si>
    <t>https://tip.ggtips.com/employee/c4b5fcaa-8e5d-4bcd-bd46-e5ec2316a173</t>
  </si>
  <si>
    <t>37498325211</t>
  </si>
  <si>
    <t>[{"account" : "630732691", "type" : "idram"}]</t>
  </si>
  <si>
    <t>Ruslan</t>
  </si>
  <si>
    <t>ruslanhakobyan4@gmail.com</t>
  </si>
  <si>
    <t>https://tip.ggtips.com/employee/2e94ffec-2fb3-4f39-b520-0d8d2cfd48c6</t>
  </si>
  <si>
    <t>37494612233</t>
  </si>
  <si>
    <t>General-CG@ggTips.com</t>
  </si>
  <si>
    <t>https://tip.ggtips.com/employee/b75c494e-f791-4b9d-b4d1-28034fb6b282</t>
  </si>
  <si>
    <t>elen.kukurchiyan.13@gmail.com</t>
  </si>
  <si>
    <t>TashirKomitas4@ggTips.com</t>
  </si>
  <si>
    <t>https://tip.ggtips.com/employee/2be78c4e-852f-4789-a398-c3ef86ff0e10</t>
  </si>
  <si>
    <t>37477236460</t>
  </si>
  <si>
    <t>[{"account" : "818327970", "type" : "idram"}, {"account" : "818327970", "type" : "idram"}, {"account" : "818327970", "type" : "idram"}]</t>
  </si>
  <si>
    <t>mnazarian299@gmail.com</t>
  </si>
  <si>
    <t>lumenCoffe4@ggTips.com</t>
  </si>
  <si>
    <t>https://tip.ggtips.com/employee/bcd07314-eb1d-415e-a9a7-17cd5300d7fc</t>
  </si>
  <si>
    <t>37494051788</t>
  </si>
  <si>
    <t>Help me to repay my loans :)SoOo tip me baby one more time 😂❤️</t>
  </si>
  <si>
    <t>[{"account" : "786384162", "type" : "idram"}]</t>
  </si>
  <si>
    <t>՝</t>
  </si>
  <si>
    <t>rubomanukyan05@gmail.com</t>
  </si>
  <si>
    <t>https://tip.ggtips.com/employee/c6899691-58da-4043-a642-ff04d802e572</t>
  </si>
  <si>
    <t>37498595357</t>
  </si>
  <si>
    <t>[{"account" : "961613972", "type" : "idram"}, {"account" : "961613972", "type" : "idram"}, {"account" : "58", "type" : "idram"}, {"account" : "961613972", "type" : "idram"}, {"account" : "2UW9HN", "type" : "idram"}]</t>
  </si>
  <si>
    <t>limoncello@ggTips.com</t>
  </si>
  <si>
    <t>https://tip.ggtips.com/employee/06824867-60cc-4a00-9153-b723b386376b</t>
  </si>
  <si>
    <t>naira@bagelshop.am</t>
  </si>
  <si>
    <t>bagel@ggTips.com</t>
  </si>
  <si>
    <t>https://tip.ggtips.com/employee/17f8eca5-e2c4-4ef1-a4e9-eb62d89ea03f</t>
  </si>
  <si>
    <t>37498703080</t>
  </si>
  <si>
    <t>[{"account" : "940802192", "type" : "idram"}]</t>
  </si>
  <si>
    <t>annaavanesyan238@gmail.com</t>
  </si>
  <si>
    <t>QarahungeDilijan@ggTips.com</t>
  </si>
  <si>
    <t>https://tip.ggtips.com/employee/c5e47e52-8a03-45ee-922d-ace414cc1fb5</t>
  </si>
  <si>
    <t>37498678720</t>
  </si>
  <si>
    <t>[{"account" : "430791129", "type" : "idram"}]</t>
  </si>
  <si>
    <t>garnik@davehotels.com</t>
  </si>
  <si>
    <t>Davehotel@ggTips.com</t>
  </si>
  <si>
    <t>https://tip.ggtips.com/employee/10825316-5bb8-476b-8c43-3c7f4f70a9c3</t>
  </si>
  <si>
    <t>+37491202484</t>
  </si>
  <si>
    <t>Thank you for beeing a part of us</t>
  </si>
  <si>
    <t>[{"account" : "280739948", "type" : "idram"}]</t>
  </si>
  <si>
    <t>sahakyaneliza3@gmail.com</t>
  </si>
  <si>
    <t>Bisquitsarges5@ggTips.com</t>
  </si>
  <si>
    <t>https://tip.ggtips.com/employee/71e1a027-aa0f-4f57-af99-c07889f720bb</t>
  </si>
  <si>
    <t>37433330424</t>
  </si>
  <si>
    <t>[{"account" : "854758724", "type" : "idram"}]</t>
  </si>
  <si>
    <t>ownerId</t>
  </si>
  <si>
    <t>status</t>
  </si>
  <si>
    <t>metadata</t>
  </si>
  <si>
    <t>success</t>
  </si>
  <si>
    <t>failed</t>
  </si>
  <si>
    <t>"{\"transactionId\":\"24072300027160\",\"transferringAmount\":\"1400.00\"}"</t>
  </si>
  <si>
    <t>"{\"transactionId\":\"24072400198267\",\"transferringAmount\":\"500.00\"}"</t>
  </si>
  <si>
    <t>"{\"transactionId\":\"24072300091890\",\"transferringAmount\":\"2100.00\"}"</t>
  </si>
  <si>
    <t>"{\"transactionId\":\"24072300325610\",\"transferringAmount\":\"500.00\"}"</t>
  </si>
  <si>
    <t>"{\"transactionId\":\"24072400357752\",\"transferringAmount\":\"700.00\"}"</t>
  </si>
  <si>
    <t>"{\"transactionId\":\"24072400281260\",\"transferringAmount\":\"6000.00\"}"</t>
  </si>
  <si>
    <t>"{\"transactionId\":\"24072500215309\",\"transferringAmount\":\"500.00\"}"</t>
  </si>
  <si>
    <t>"{\"transactionId\":\"24072500318660\",\"transferringAmount\":\"4000.00\"}"</t>
  </si>
  <si>
    <t>"{\"transactionId\":\"24072600145210\",\"transferringAmount\":\"6500.00\"}"</t>
  </si>
  <si>
    <t>"{\"transactionId\":\"24072600339692\",\"transferringAmount\":\"3000.00\"}"</t>
  </si>
  <si>
    <t>"{\"transactionId\":\"24073000317376\",\"transferringAmount\":\"1100.00\"}"</t>
  </si>
  <si>
    <t>"{\"transactionId\":\"24080300305050\",\"transferringAmount\":\"7900.00\"}"</t>
  </si>
  <si>
    <t>"{\"transactionId\":\"24072700117842\",\"transferringAmount\":\"1000.00\"}"</t>
  </si>
  <si>
    <t>"{\"transactionId\":\"24073100061357\",\"transferringAmount\":\"25800.00\"}"</t>
  </si>
  <si>
    <t>"{\"transactionId\":\"24072700133252\",\"transferringAmount\":\"500.00\"}"</t>
  </si>
  <si>
    <t>"{\"transactionId\":\"24072700167322\",\"transferringAmount\":\"18000.00\"}"</t>
  </si>
  <si>
    <t>"{\"transactionId\":\"24072700255377\",\"transferringAmount\":\"500.00\"}"</t>
  </si>
  <si>
    <t>"{\"transactionId\":\"24073100313840\",\"transferringAmount\":\"1000.00\"}"</t>
  </si>
  <si>
    <t>"{\"transactionId\":\"24072700260380\",\"transferringAmount\":\"2000.00\"}"</t>
  </si>
  <si>
    <t>"{\"transactionId\":\"24072700301532\",\"transferringAmount\":\"700.00\"}"</t>
  </si>
  <si>
    <t>"{\"transactionId\":\"24080500400157\",\"transferringAmount\":\"3000.00\"}"</t>
  </si>
  <si>
    <t>"{\"transactionId\":\"24072800126734\",\"transferringAmount\":\"2000.00\"}"</t>
  </si>
  <si>
    <t>"{\"transactionId\":\"24080100287373\",\"transferringAmount\":\"800.00\"}"</t>
  </si>
  <si>
    <t>"{\"transactionId\":\"24072900099836\",\"transferringAmount\":\"1000.00\"}"</t>
  </si>
  <si>
    <t>"{\"transactionId\":\"24072900151471\",\"transferringAmount\":\"1000.00\"}"</t>
  </si>
  <si>
    <t>"{\"transactionId\":\"24080400248419\",\"transferringAmount\":\"1000.00\"}"</t>
  </si>
  <si>
    <t>"{\"transactionId\":\"24072900172399\",\"transferringAmount\":\"1500.00\"}"</t>
  </si>
  <si>
    <t>"{\"transactionId\":\"24080100346137\",\"transferringAmount\":\"2000.00\"}"</t>
  </si>
  <si>
    <t>"{\"transactionId\":\"24072900211967\",\"transferringAmount\":\"1500.00\"}"</t>
  </si>
  <si>
    <t>"{\"transactionId\":\"24073000164463\",\"transferringAmount\":\"400.00\"}"</t>
  </si>
  <si>
    <t>"{\"transactionId\":\"24073000298281\",\"transferringAmount\":\"2000.00\"}"</t>
  </si>
  <si>
    <t>"{\"transactionId\":\"24080100350250\",\"transferringAmount\":\"2800.00\"}"</t>
  </si>
  <si>
    <t>"{\"transactionId\":\"24080200135637\",\"transferringAmount\":\"19500.00\"}"</t>
  </si>
  <si>
    <t>"{\"transactionId\":\"24080400273009\",\"transferringAmount\":\"3500.00\"}"</t>
  </si>
  <si>
    <t>"{\"transactionId\":\"24080300022307\",\"transferringAmount\":\"500.00\"}"</t>
  </si>
  <si>
    <t>"{\"transactionId\":\"24080300261009\",\"transferringAmount\":\"500.00\"}"</t>
  </si>
  <si>
    <t>"{\"transactionId\":\"24080700346806\",\"transferringAmount\":\"2000.00\"}"</t>
  </si>
  <si>
    <t>"{\"transactionId\":\"24080500251678\",\"transferringAmount\":\"1000.00\"}"</t>
  </si>
  <si>
    <t>"{\"transactionId\":\"24080500358798\",\"transferringAmount\":\"3000.00\"}"</t>
  </si>
  <si>
    <t>"{\"transactionId\":\"24080600337391\",\"transferringAmount\":\"3000.00\"}"</t>
  </si>
  <si>
    <t>"{\"transactionId\":\"24080800133949\",\"transferringAmount\":\"500.00\"}"</t>
  </si>
  <si>
    <t>"{\"transactionId\":\"24080900093729\",\"transferringAmount\":\"1400.00\"}"</t>
  </si>
  <si>
    <t>"{\"transactionId\":\"24080900319418\",\"transferringAmount\":\"5000.00\"}"</t>
  </si>
  <si>
    <t>"{\"transactionId\":\"24080900345172\",\"transferringAmount\":\"2000.00\"}"</t>
  </si>
  <si>
    <t>"{\"transactionId\":\"24080900378590\",\"transferringAmount\":\"2400.00\"}"</t>
  </si>
  <si>
    <t>"{\"transactionId\":\"24081000103635\",\"transferringAmount\":\"500.00\"}"</t>
  </si>
  <si>
    <t>"{\"transactionId\":\"24081000206328\",\"transferringAmount\":\"1500.00\"}"</t>
  </si>
  <si>
    <t>"{\"transactionId\":\"24081000280106\",\"transferringAmount\":\"1000.00\"}"</t>
  </si>
  <si>
    <t>"{\"transactionId\":\"24081000332207\",\"transferringAmount\":\"500.00\"}"</t>
  </si>
  <si>
    <t>"{\"transactionId\":\"24081600240248\",\"transferringAmount\":\"1000.00\"}"</t>
  </si>
  <si>
    <t>"{\"transactionId\":\"24081000332621\",\"transferringAmount\":\"10000.00\"}"</t>
  </si>
  <si>
    <t>"{\"transactionId\":\"24081900126785\",\"transferringAmount\":\"2000.00\"}"</t>
  </si>
  <si>
    <t>"{\"transactionId\":\"24081100057807\",\"transferringAmount\":\"900.00\"}"</t>
  </si>
  <si>
    <t>"{\"transactionId\":\"24081600343769\",\"transferringAmount\":\"1000.00\"}"</t>
  </si>
  <si>
    <t>"{\"transactionId\":\"24081100205390\",\"transferringAmount\":\"2000.00\"}"</t>
  </si>
  <si>
    <t>"{\"transactionId\":\"24081100264146\",\"transferringAmount\":\"8500.00\"}"</t>
  </si>
  <si>
    <t>"{\"transactionId\":\"24081200089497\",\"transferringAmount\":\"800.00\"}"</t>
  </si>
  <si>
    <t>"{\"transactionId\":\"24081700188534\",\"transferringAmount\":\"1000.00\"}"</t>
  </si>
  <si>
    <t>"{\"transactionId\":\"24081200237986\",\"transferringAmount\":\"3000.00\"}"</t>
  </si>
  <si>
    <t>"{\"transactionId\":\"24081200321737\",\"transferringAmount\":\"1500.00\"}"</t>
  </si>
  <si>
    <t>"{\"transactionId\":\"24082100345076\",\"transferringAmount\":\"3000.00\"}"</t>
  </si>
  <si>
    <t>"{\"transactionId\":\"24081200336790\",\"transferringAmount\":\"2000.00\"}"</t>
  </si>
  <si>
    <t>"{\"transactionId\":\"24081200354067\",\"transferringAmount\":\"7000.00\"}"</t>
  </si>
  <si>
    <t>"{\"transactionId\":\"24081200371653\",\"transferringAmount\":\"2000.00\"}"</t>
  </si>
  <si>
    <t>"{\"transactionId\":\"24081900211022\",\"transferringAmount\":\"1000.00\"}"</t>
  </si>
  <si>
    <t>"{\"transactionId\":\"24081500253900\",\"transferringAmount\":\"1000.00\"}"</t>
  </si>
  <si>
    <t>"{\"transactionId\":\"24081700248341\",\"transferringAmount\":\"1999.00\"}"</t>
  </si>
  <si>
    <t>"{\"transactionId\":\"24081500380307\",\"transferringAmount\":\"2000.00\"}"</t>
  </si>
  <si>
    <t>"{\"transactionId\":\"24081500425812\",\"transferringAmount\":\"2000.00\"}"</t>
  </si>
  <si>
    <t>"{\"transactionId\":\"24081800128865\",\"transferringAmount\":\"2800.00\"}"</t>
  </si>
  <si>
    <t>"{\"transactionId\":\"24081800266312\",\"transferringAmount\":\"4000.00\"}"</t>
  </si>
  <si>
    <t>"{\"transactionId\":\"24082000215415\",\"transferringAmount\":\"2000.00\"}"</t>
  </si>
  <si>
    <t>"{\"transactionId\":\"24081900045086\",\"transferringAmount\":\"1000.00\"}"</t>
  </si>
  <si>
    <t>"{\"transactionId\":\"24081900126782\",\"transferringAmount\":\"2000.00\"}"</t>
  </si>
  <si>
    <t>"{\"transactionId\":\"24082000367919\",\"transferringAmount\":\"500.00\"}"</t>
  </si>
  <si>
    <t>"{\"transactionId\":\"24082100371960\",\"transferringAmount\":\"3000.00\"}"</t>
  </si>
  <si>
    <t>"{\"transactionId\":\"24082100230981\",\"transferringAmount\":\"1400.00\"}"</t>
  </si>
  <si>
    <t>"{\"transactionId\":\"24082200336771\",\"transferringAmount\":\"10000.00\"}"</t>
  </si>
  <si>
    <t>"{\"transactionId\":\"24082400048649\",\"transferringAmount\":\"500.00\"}"</t>
  </si>
  <si>
    <t>"{\"transactionId\":\"24082400240589\",\"transferringAmount\":\"6000.00\"}"</t>
  </si>
  <si>
    <t>"{\"transactionId\":\"24082400265214\",\"transferringAmount\":\"8100.00\"}"</t>
  </si>
  <si>
    <t>"{\"transactionId\":\"24082400288709\",\"transferringAmount\":\"2000.00\"}"</t>
  </si>
  <si>
    <t>"{\"transactionId\":\"24082500251748\",\"transferringAmount\":\"1500.00\"}"</t>
  </si>
  <si>
    <t>"{\"transactionId\":\"24083100097706\",\"transferringAmount\":\"38000.00\"}"</t>
  </si>
  <si>
    <t>"{\"transactionId\":\"24083100046784\",\"transferringAmount\":\"500.00\"}"</t>
  </si>
  <si>
    <t>"{\"transactionId\":\"24083100043310\",\"transferringAmount\":\"500.00\"}"</t>
  </si>
  <si>
    <t>"{\"transactionId\":\"24083000303940\",\"transferringAmount\":\"4000.00\"}"</t>
  </si>
  <si>
    <t>"{\"transactionId\":\"24083000169668\",\"transferringAmount\":\"1700.00\"}"</t>
  </si>
  <si>
    <t>"{\"transactionId\":\"24083000133946\",\"transferringAmount\":\"1500.00\"}"</t>
  </si>
  <si>
    <t>"{\"transactionId\":\"24082900287010\",\"transferringAmount\":\"500.00\"}"</t>
  </si>
  <si>
    <t>"{\"transactionId\":\"24082700300565\",\"transferringAmount\":\"2000.00\"}"</t>
  </si>
  <si>
    <t>"{\"transactionId\":\"24082700280799\",\"transferringAmount\":\"2000.00\"}"</t>
  </si>
  <si>
    <t>"{\"transactionId\":\"24082700191118\",\"transferringAmount\":\"1300.00\"}"</t>
  </si>
  <si>
    <t>"{\"transactionId\":\"24082600334365\",\"transferringAmount\":\"1500.00\"}"</t>
  </si>
  <si>
    <t>"{\"transactionId\":\"24082600306044\",\"transferringAmount\":\"3000.00\"}"</t>
  </si>
  <si>
    <t>"{\"transactionId\":\"24082600223572\",\"transferringAmount\":\"500.00\"}"</t>
  </si>
  <si>
    <t>"{\"transactionId\":\"24082600187707\",\"transferringAmount\":\"4150.00\"}"</t>
  </si>
  <si>
    <t>"{\"transactionId\":\"24082600187482\",\"transferringAmount\":\"4150.00\"}"</t>
  </si>
  <si>
    <t>Մասնաճյուղ</t>
  </si>
  <si>
    <t> </t>
  </si>
  <si>
    <t>Գյումրի</t>
  </si>
  <si>
    <t>Աբովյան</t>
  </si>
  <si>
    <t>Վանաձոր</t>
  </si>
  <si>
    <t>afrobeatkzn@gmail.com</t>
  </si>
  <si>
    <t>updatedAt</t>
  </si>
  <si>
    <t>partnerId</t>
  </si>
  <si>
    <t>HELPERcompanyName</t>
  </si>
  <si>
    <t>Adress</t>
  </si>
  <si>
    <t>Start</t>
  </si>
  <si>
    <t>End</t>
  </si>
  <si>
    <t>Days</t>
  </si>
  <si>
    <t>Past days</t>
  </si>
  <si>
    <t>Previous time</t>
  </si>
  <si>
    <t>Working status</t>
  </si>
  <si>
    <t>Coordinate</t>
  </si>
  <si>
    <t>Region</t>
  </si>
  <si>
    <t>Unique Company</t>
  </si>
  <si>
    <t>Teammates count</t>
  </si>
  <si>
    <t>37 Մեսրոպ Մաշտոց</t>
  </si>
  <si>
    <t>40.186579993245985, 44.513651097876505</t>
  </si>
  <si>
    <t>Կենտրոն</t>
  </si>
  <si>
    <t>40 Պուշկին</t>
  </si>
  <si>
    <t>40.18287209285785, 44.51285282485975</t>
  </si>
  <si>
    <t>7 Արամի</t>
  </si>
  <si>
    <t>40.118561, 44.418738</t>
  </si>
  <si>
    <t>գ․ Ղուկասավան</t>
  </si>
  <si>
    <t>13/2 Զաքյան</t>
  </si>
  <si>
    <t>40.175541, 44.505685</t>
  </si>
  <si>
    <t>4 Մոսկովյան</t>
  </si>
  <si>
    <t>40.186719, 44.521433</t>
  </si>
  <si>
    <t>34B/2 Տիգրան Մեծ</t>
  </si>
  <si>
    <t>40.809512, 44.489793</t>
  </si>
  <si>
    <t>ք․ Վանաձոր</t>
  </si>
  <si>
    <t>20/1 Տիգրան Մեծ</t>
  </si>
  <si>
    <t>40.811452, 44.484103</t>
  </si>
  <si>
    <t>32 Շահումյան</t>
  </si>
  <si>
    <t>39.245173877604444, 46.417054616520794</t>
  </si>
  <si>
    <t>ք․ Կապան</t>
  </si>
  <si>
    <t>44/1 Տիգրան Մեծ</t>
  </si>
  <si>
    <t>40.808038, 44.494232</t>
  </si>
  <si>
    <t>2 Սաթայ Նովա</t>
  </si>
  <si>
    <t>40.792030, 43.846076</t>
  </si>
  <si>
    <t>ք․ Գյումրի</t>
  </si>
  <si>
    <t>69/2 Զորավար Անդրանիկ</t>
  </si>
  <si>
    <t>40.176208, 44.446010</t>
  </si>
  <si>
    <t>22/12 Հանրապետություն</t>
  </si>
  <si>
    <t>40.271023096680175, 44.627050248310226</t>
  </si>
  <si>
    <t>ք․ Աբովյան</t>
  </si>
  <si>
    <t>110/61 Մեսրոպ Մաշտոց</t>
  </si>
  <si>
    <t>40.164746027360486, 44.29553648290981</t>
  </si>
  <si>
    <t>ք․ Էջմիածին</t>
  </si>
  <si>
    <t>31ա Տիգրան Մեծ</t>
  </si>
  <si>
    <t>40.17445374218515, 44.51285433076618</t>
  </si>
  <si>
    <t>2/5 Աբովյան</t>
  </si>
  <si>
    <t>40.179997, 44.514681</t>
  </si>
  <si>
    <t>38 Մոսկովյան</t>
  </si>
  <si>
    <t>40.187843, 44.510087</t>
  </si>
  <si>
    <t>1/7 Թբիլիսյան</t>
  </si>
  <si>
    <t>40.211023, 44.529678</t>
  </si>
  <si>
    <t>Արաբկիր</t>
  </si>
  <si>
    <t>Library caffee</t>
  </si>
  <si>
    <t>40.210871, 44.530433</t>
  </si>
  <si>
    <t>Limoncello</t>
  </si>
  <si>
    <t>40.211481, 44.530358</t>
  </si>
  <si>
    <t>Cock Microbar</t>
  </si>
  <si>
    <t>1/1 Տերյան</t>
  </si>
  <si>
    <t>40.181369, 44.512158</t>
  </si>
  <si>
    <t>18 Հյուսիսային</t>
  </si>
  <si>
    <t>40.181009118636766, 44.514358574825984</t>
  </si>
  <si>
    <t>5 Մաշտոց</t>
  </si>
  <si>
    <t>40.178775, 44.503759</t>
  </si>
  <si>
    <t>14 Էրեբունի</t>
  </si>
  <si>
    <t>40.141970711410444, 44.5191315519186</t>
  </si>
  <si>
    <t>Մասիվ</t>
  </si>
  <si>
    <t>27/4 Գարեգին Նժդեհ</t>
  </si>
  <si>
    <t>40.152238, 44.495398</t>
  </si>
  <si>
    <t>1/9 Կիեվյան</t>
  </si>
  <si>
    <t>40.192895, 44.483490</t>
  </si>
  <si>
    <t>33 Խորենացի</t>
  </si>
  <si>
    <t>40.16943093183958, 44.51452585886933</t>
  </si>
  <si>
    <t>20/4 Մաշտոց</t>
  </si>
  <si>
    <t>40.18135554667189, 44.508450463477196</t>
  </si>
  <si>
    <t>17/1 Խորենացի</t>
  </si>
  <si>
    <t>40.175290458662516, 44.510487590135064</t>
  </si>
  <si>
    <t>Sunrise Noyland</t>
  </si>
  <si>
    <t>Սևան</t>
  </si>
  <si>
    <t>Liberty pub</t>
  </si>
  <si>
    <t>36 Մաշտոց</t>
  </si>
  <si>
    <t>40.183513, 44.511082</t>
  </si>
  <si>
    <t>16/ 45 Գայի պողոտա</t>
  </si>
  <si>
    <t>40.19618557861597, 44.56843926901795</t>
  </si>
  <si>
    <t>1 Մազմանյան</t>
  </si>
  <si>
    <t>40.20962602174478, 44.46423547271221</t>
  </si>
  <si>
    <t>Աջափնյակ</t>
  </si>
  <si>
    <t>Louis Chargen</t>
  </si>
  <si>
    <t>13 Ամիրյան</t>
  </si>
  <si>
    <t>40.179923, 44.508918</t>
  </si>
  <si>
    <t>Միլիոն</t>
  </si>
  <si>
    <t>41.008092475685565, 44.38240881141568</t>
  </si>
  <si>
    <t>Ստեփանավան</t>
  </si>
  <si>
    <t>3 Տիգրան Մեծ</t>
  </si>
  <si>
    <t>40.175370, 44.514067</t>
  </si>
  <si>
    <t>Coffee Music</t>
  </si>
  <si>
    <t>38 Թումանյան</t>
  </si>
  <si>
    <t>40.186179654255724, 44.512738900009936</t>
  </si>
  <si>
    <t>31/5 Մաշտոցի</t>
  </si>
  <si>
    <t>40.182912, 44.510405</t>
  </si>
  <si>
    <t>4/1 Սայաթ Նովա</t>
  </si>
  <si>
    <t>40.184169, 44.517915</t>
  </si>
  <si>
    <t>18 Սարյան</t>
  </si>
  <si>
    <t>40.185452, 44.506830</t>
  </si>
  <si>
    <t>1 Զաքյան</t>
  </si>
  <si>
    <t>40.18091845114834, 44.51024297844254</t>
  </si>
  <si>
    <t>11/2 Մանուկյան</t>
  </si>
  <si>
    <t>40.175671, 44.523659</t>
  </si>
  <si>
    <t>5/3 Բագրատունյանց</t>
  </si>
  <si>
    <t>40.154995, 44.478917</t>
  </si>
  <si>
    <t>Մալաթիա-Սեբաստիա</t>
  </si>
  <si>
    <t>63 Կոմիտաս</t>
  </si>
  <si>
    <t>40.206371, 44.524658</t>
  </si>
  <si>
    <t>8 Փափազյան</t>
  </si>
  <si>
    <t>40.200978, 44.505432</t>
  </si>
  <si>
    <t>9/5 Տիգրան Պետրոսյան</t>
  </si>
  <si>
    <t>40.22975492100483, 44.48997675371086</t>
  </si>
  <si>
    <t>23 Թամանյան</t>
  </si>
  <si>
    <t>40.184065, 44.514015</t>
  </si>
  <si>
    <t>22/10 Իսահակյան</t>
  </si>
  <si>
    <t>40.186328, 44.521965</t>
  </si>
  <si>
    <t>69 Տերյան</t>
  </si>
  <si>
    <t>40.186286, 44.518427</t>
  </si>
  <si>
    <t>52 Տերյան</t>
  </si>
  <si>
    <t>40.185369, 44.517772</t>
  </si>
  <si>
    <t>40.179985, 44.514252</t>
  </si>
  <si>
    <t>50 Խանջյան</t>
  </si>
  <si>
    <t>40.180216, 44.524123</t>
  </si>
  <si>
    <t>37 Հանրապետոություն</t>
  </si>
  <si>
    <t>40.176149, 44.514132</t>
  </si>
  <si>
    <t>25 Կալինին</t>
  </si>
  <si>
    <t>40.739735, 44.861104</t>
  </si>
  <si>
    <t>Դիլիջան</t>
  </si>
  <si>
    <t>2 Բայրոն</t>
  </si>
  <si>
    <t>40.186266, 44.516677</t>
  </si>
  <si>
    <t>8 Մոսկովյան</t>
  </si>
  <si>
    <t>Feb-march</t>
  </si>
  <si>
    <t>40.188212, 44.51782</t>
  </si>
  <si>
    <t>13/1 Խանջյան</t>
  </si>
  <si>
    <t>40.174891, 44.518582</t>
  </si>
  <si>
    <t>Karas</t>
  </si>
  <si>
    <t>8 Օրբելի</t>
  </si>
  <si>
    <t>40.532092, 44.720592</t>
  </si>
  <si>
    <t>Ծաղկաձոր</t>
  </si>
  <si>
    <t>2 Թամանյան</t>
  </si>
  <si>
    <t>40.189183, 44.515758</t>
  </si>
  <si>
    <t>21 Թումանյան</t>
  </si>
  <si>
    <t>40.182941, 44.516458</t>
  </si>
  <si>
    <t>4/6 Ամիրյան</t>
  </si>
  <si>
    <t>40.17994884441963, 44.510571772972646</t>
  </si>
  <si>
    <t>1 Թամանյան</t>
  </si>
  <si>
    <t>40.189187, 44.515027</t>
  </si>
  <si>
    <t>37 Պուշկին</t>
  </si>
  <si>
    <t>40.183995, 44.510596</t>
  </si>
  <si>
    <t>40.787772, 43.838810</t>
  </si>
  <si>
    <t>2/1 Աբովյան</t>
  </si>
  <si>
    <t>40.179286, 44.513850</t>
  </si>
  <si>
    <t>8 Աբովյան</t>
  </si>
  <si>
    <t>February</t>
  </si>
  <si>
    <t>40.180573, 44.515547</t>
  </si>
  <si>
    <t>40.188014, 44.515289</t>
  </si>
  <si>
    <t>Karas Hayreniq</t>
  </si>
  <si>
    <t>34 Գարգեին Նժդեհ</t>
  </si>
  <si>
    <t>Karas Mashtoc</t>
  </si>
  <si>
    <t>20  Մաշտոց</t>
  </si>
  <si>
    <t>40.18143612553705, 44.508402044176094</t>
  </si>
  <si>
    <t>29 Մաշտոց</t>
  </si>
  <si>
    <t>40.184500, 44.511607</t>
  </si>
  <si>
    <t>44/4 Մամիկոնյանց</t>
  </si>
  <si>
    <t>Junvar</t>
  </si>
  <si>
    <t>40.209439, 44.518088</t>
  </si>
  <si>
    <t>15/6 Վարդանանց</t>
  </si>
  <si>
    <t>40.174726, 44.521130</t>
  </si>
  <si>
    <t>6/1 Ադոնց</t>
  </si>
  <si>
    <t>40.212801, 44.522443</t>
  </si>
  <si>
    <t>46/3 Իսահակյան</t>
  </si>
  <si>
    <t>40.189569, 44.513777</t>
  </si>
  <si>
    <t>46 Լեո</t>
  </si>
  <si>
    <t>40.180507, 44.502981</t>
  </si>
  <si>
    <t>27 Մոսկովյան</t>
  </si>
  <si>
    <t>40.187686, 44.518332</t>
  </si>
  <si>
    <t>4 Պռոշյան</t>
  </si>
  <si>
    <t>40.190781, 44.503925</t>
  </si>
  <si>
    <t>64 Արամ</t>
  </si>
  <si>
    <t>40.183476, 44.508832</t>
  </si>
  <si>
    <t>11 Վարդանանց</t>
  </si>
  <si>
    <t>40.177874, 44.518591</t>
  </si>
  <si>
    <t>6 Բաղրամյան</t>
  </si>
  <si>
    <t>40.189734, 44.513481</t>
  </si>
  <si>
    <t>Karas Hraparak</t>
  </si>
  <si>
    <t>1/1 Աբովյան</t>
  </si>
  <si>
    <t>40.179261, 44.513238</t>
  </si>
  <si>
    <t>19 Թումանյան</t>
  </si>
  <si>
    <t>40.182850, 44.516578</t>
  </si>
  <si>
    <t>1/1 Բաղրամյան</t>
  </si>
  <si>
    <t>40.188852, 44.513481</t>
  </si>
  <si>
    <t>40.185623, 44.507495</t>
  </si>
  <si>
    <t>Internet</t>
  </si>
  <si>
    <t>83 Եզնիկ Կողբացի</t>
  </si>
  <si>
    <t>40.184183, 44.513786</t>
  </si>
  <si>
    <t>Phoenix</t>
  </si>
  <si>
    <t>10 Աբովյան</t>
  </si>
  <si>
    <t>40.180716, 44.515620</t>
  </si>
  <si>
    <t>15/1 Լես Կամսար</t>
  </si>
  <si>
    <t>40.193006, 44.503994</t>
  </si>
  <si>
    <t>19 Սարյան</t>
  </si>
  <si>
    <t>40.185894, 44.507809</t>
  </si>
  <si>
    <t>5 Սպենդարյան</t>
  </si>
  <si>
    <t>40.186661, 44.512487</t>
  </si>
  <si>
    <t>40.180861, 44.515723</t>
  </si>
  <si>
    <t>40.180832, 44.515735</t>
  </si>
  <si>
    <t>8/1 Խանջյան</t>
  </si>
  <si>
    <t>40.177667, 44.523653</t>
  </si>
  <si>
    <t>Ապարան</t>
  </si>
  <si>
    <t>40.507900,44.459335</t>
  </si>
  <si>
    <t>3Ա Տերյան</t>
  </si>
  <si>
    <t>40.181817, 44.51224</t>
  </si>
  <si>
    <t>40.180369, 44.515121</t>
  </si>
  <si>
    <t>19/1 Բաղրամյան</t>
  </si>
  <si>
    <t>40.191875, 44.505579</t>
  </si>
  <si>
    <t>40.18906, 44.515005</t>
  </si>
  <si>
    <t>40.180713, 44.515752</t>
  </si>
  <si>
    <t>26 Աբովյան</t>
  </si>
  <si>
    <t>40.184147, 44.519832</t>
  </si>
  <si>
    <t>45 Մաշտոց</t>
  </si>
  <si>
    <t>40.190223, 44.518372</t>
  </si>
  <si>
    <t>31 Մաշտոց</t>
  </si>
  <si>
    <t>40.184663, 44.511821</t>
  </si>
  <si>
    <t>Melani Nail Studio</t>
  </si>
  <si>
    <t>22 Վաղարշյան</t>
  </si>
  <si>
    <t>40.202393, 44.499168</t>
  </si>
  <si>
    <t>December</t>
  </si>
  <si>
    <t>40.811890, 44.485202</t>
  </si>
  <si>
    <t>Dolcebox</t>
  </si>
  <si>
    <t>Երևան Մոլ</t>
  </si>
  <si>
    <t>40.155531, 44.499337</t>
  </si>
  <si>
    <t>Շենգավիթ</t>
  </si>
  <si>
    <t>Tumanyans Art</t>
  </si>
  <si>
    <t>6/7 Մոսկովյան</t>
  </si>
  <si>
    <t>40.187091, 44.520679</t>
  </si>
  <si>
    <t>Մեգամոլ</t>
  </si>
  <si>
    <t>40.197155, 44.567433</t>
  </si>
  <si>
    <t>Նոր նորք</t>
  </si>
  <si>
    <t>40.174748, 44.454569</t>
  </si>
  <si>
    <t>eywa</t>
  </si>
  <si>
    <t>Դալմամոլ</t>
  </si>
  <si>
    <t>40.17966, 44.488106</t>
  </si>
  <si>
    <t>40.187136, 44.509674</t>
  </si>
  <si>
    <t>39.207379, 46.405773</t>
  </si>
  <si>
    <t>25 Սարյան</t>
  </si>
  <si>
    <t>40.184842, 44.506609</t>
  </si>
  <si>
    <t>Ճամփորդի տնակ</t>
  </si>
  <si>
    <t>46 Մակսիմ Գորկի</t>
  </si>
  <si>
    <t>40.738939, 44.864978</t>
  </si>
  <si>
    <t>Cool boba</t>
  </si>
  <si>
    <t>40.206735, 44.519859</t>
  </si>
  <si>
    <t>40.18425, 44.514586</t>
  </si>
  <si>
    <t>40.14245, 44.520833</t>
  </si>
  <si>
    <t>40.183286, 44.512036</t>
  </si>
  <si>
    <t>40.179005, 44.515529</t>
  </si>
  <si>
    <t>40.20934525720628, 44.51793158314837</t>
  </si>
  <si>
    <t>75 Ջիվանի</t>
  </si>
  <si>
    <t>40.788021, 43.838352</t>
  </si>
  <si>
    <t>34/3 Արշակունյանց</t>
  </si>
  <si>
    <t>40.156468, 44.499147</t>
  </si>
  <si>
    <t>Hotdog house</t>
  </si>
  <si>
    <t>6/3 Մոսկովյան</t>
  </si>
  <si>
    <t>40.187080, 44.520929</t>
  </si>
  <si>
    <t>40.183535, 44.511130</t>
  </si>
  <si>
    <t>Ընկերություն</t>
  </si>
  <si>
    <t>Հաստիք</t>
  </si>
  <si>
    <t>Անուն</t>
  </si>
  <si>
    <t>Հեռախոսահամար</t>
  </si>
  <si>
    <t>Այդի</t>
  </si>
  <si>
    <t>Նոթ</t>
  </si>
  <si>
    <t>Տնօրեն</t>
  </si>
  <si>
    <t>Արտո</t>
  </si>
  <si>
    <t>Մենեջեր</t>
  </si>
  <si>
    <t>Ռիմա</t>
  </si>
  <si>
    <t>Lummen</t>
  </si>
  <si>
    <t>ինստագրամ</t>
  </si>
  <si>
    <t>Մաշտոց</t>
  </si>
  <si>
    <t>Նարինե</t>
  </si>
  <si>
    <t>Անհատական</t>
  </si>
  <si>
    <t>Տերյան</t>
  </si>
  <si>
    <t>Ինեսա</t>
  </si>
  <si>
    <t>ադմինկա</t>
  </si>
  <si>
    <t>Ընդհանուր</t>
  </si>
  <si>
    <t>Mozaic</t>
  </si>
  <si>
    <t>Բագրատ</t>
  </si>
  <si>
    <t>Տաշիր</t>
  </si>
  <si>
    <t>Մարքեթինգ</t>
  </si>
  <si>
    <t>Լիդիա</t>
  </si>
  <si>
    <t>Դիանա Դանիելյան</t>
  </si>
  <si>
    <t>Նատալյա Համբարձումյան</t>
  </si>
  <si>
    <t>Քրիստինա Կոբզար</t>
  </si>
  <si>
    <t>Սահակ Հակոբյան</t>
  </si>
  <si>
    <t>Արա Իսրայելյան</t>
  </si>
  <si>
    <t>Հրաչ Մկրտչյան</t>
  </si>
  <si>
    <t>Էրիկ Ալիկյան</t>
  </si>
  <si>
    <t>Հայկանուշ Դալաքյան</t>
  </si>
  <si>
    <t>Կարինե Ճաղաքյան</t>
  </si>
  <si>
    <t>Հարություն Ասատրյան</t>
  </si>
  <si>
    <t>Նարեկ Հովսեփյան</t>
  </si>
  <si>
    <t>Կարաս</t>
  </si>
  <si>
    <t>Կենտրոնի մասնաճյուղեր</t>
  </si>
  <si>
    <t>մենեջեր</t>
  </si>
  <si>
    <t>Յուրի</t>
  </si>
  <si>
    <t>Սինաբոն</t>
  </si>
  <si>
    <t>Դեմք</t>
  </si>
  <si>
    <t>Նորայր</t>
  </si>
  <si>
    <t>Սուրեն</t>
  </si>
  <si>
    <t>Լա քուչինա</t>
  </si>
  <si>
    <t>Մատուցող</t>
  </si>
  <si>
    <t>NUMBER</t>
  </si>
  <si>
    <t>User ID</t>
  </si>
  <si>
    <t>Name</t>
  </si>
  <si>
    <t>3*300</t>
  </si>
  <si>
    <t>gg, ggSpecial</t>
  </si>
  <si>
    <t>2 շաբաթ</t>
  </si>
  <si>
    <t>🤝ggTips </t>
  </si>
  <si>
    <t>Սիրելի թիմակից, gg հավելվածում ունեք պրոմո կոդեր, որոնք կզեղչեն Ձեր առաջիկա երթերը 🤩 ջիջիԹիմ</t>
  </si>
  <si>
    <t>Շնորհակալ ենք ggTips-ով թեյավճարելու համար 🥰 Ձեր առաջիկա երթերը կլինեն զեղչված։</t>
  </si>
  <si>
    <t>Մարտի 4, 2024</t>
  </si>
  <si>
    <t>Մարտի 19, 2024</t>
  </si>
  <si>
    <t>Ապրիլի 2, 2024</t>
  </si>
  <si>
    <t>Ապրիլի 24, 2024</t>
  </si>
  <si>
    <t>Մայիսի 4, 2024</t>
  </si>
  <si>
    <t>Հունիսի 1, 2024</t>
  </si>
  <si>
    <t>Հուլիսի 1, 2024</t>
  </si>
  <si>
    <t>Օգոստոսի 1, 2024</t>
  </si>
  <si>
    <t>Սեպտեմբերի 1, 2024</t>
  </si>
  <si>
    <t>55767462</t>
  </si>
  <si>
    <t>Partner ID</t>
  </si>
  <si>
    <t>98779500</t>
  </si>
  <si>
    <t>Pargev</t>
  </si>
  <si>
    <t>55882436</t>
  </si>
  <si>
    <t>98755818</t>
  </si>
  <si>
    <t>Kilikia Beerhause</t>
  </si>
  <si>
    <t>98730650</t>
  </si>
  <si>
    <t>98855990</t>
  </si>
  <si>
    <t>93157337</t>
  </si>
  <si>
    <t>Sahak</t>
  </si>
  <si>
    <t>Joseph Kabrian</t>
  </si>
  <si>
    <t>77401016</t>
  </si>
  <si>
    <t>43303112</t>
  </si>
  <si>
    <t xml:space="preserve">Taq tegh </t>
  </si>
  <si>
    <t>77374781</t>
  </si>
  <si>
    <t>98866227</t>
  </si>
  <si>
    <t>43181890</t>
  </si>
  <si>
    <t>Юра</t>
  </si>
  <si>
    <t>77592042</t>
  </si>
  <si>
    <t>77733922</t>
  </si>
  <si>
    <t>98703080</t>
  </si>
  <si>
    <t>98201060</t>
  </si>
  <si>
    <t>55583963</t>
  </si>
  <si>
    <t>77227819</t>
  </si>
  <si>
    <t>77099723</t>
  </si>
  <si>
    <t>Shavarsh</t>
  </si>
  <si>
    <t>98130977</t>
  </si>
  <si>
    <t>44199812</t>
  </si>
  <si>
    <t>Alex</t>
  </si>
  <si>
    <t>98199812</t>
  </si>
  <si>
    <t>Stanislav</t>
  </si>
  <si>
    <t>99202545</t>
  </si>
  <si>
    <t>44313138</t>
  </si>
  <si>
    <t>93946907</t>
  </si>
  <si>
    <t>77009435</t>
  </si>
  <si>
    <t>41366316</t>
  </si>
  <si>
    <t>Albert Amirbekyan</t>
  </si>
  <si>
    <t>98383805</t>
  </si>
  <si>
    <t>96746263</t>
  </si>
  <si>
    <t>96008815</t>
  </si>
  <si>
    <t>98198191</t>
  </si>
  <si>
    <t>95610671</t>
  </si>
  <si>
    <t>77873436</t>
  </si>
  <si>
    <t>Temur Matevosyan</t>
  </si>
  <si>
    <t>33330424</t>
  </si>
  <si>
    <t>Mher Zalinyan</t>
  </si>
  <si>
    <t>91202484</t>
  </si>
  <si>
    <t>94595816</t>
  </si>
  <si>
    <t xml:space="preserve">Гагик </t>
  </si>
  <si>
    <t>43043633</t>
  </si>
  <si>
    <t>98884012</t>
  </si>
  <si>
    <t>41381144</t>
  </si>
  <si>
    <t>Andranik</t>
  </si>
  <si>
    <t>98490494</t>
  </si>
  <si>
    <t>99906008</t>
  </si>
  <si>
    <t>99622042</t>
  </si>
  <si>
    <t>77100704</t>
  </si>
  <si>
    <t>77569449</t>
  </si>
  <si>
    <t>Sona</t>
  </si>
  <si>
    <t>Davit Nalbandyan</t>
  </si>
  <si>
    <t>Nara</t>
  </si>
  <si>
    <t>Albert Hovhannisyan</t>
  </si>
  <si>
    <t>Jivani Matevosyan</t>
  </si>
  <si>
    <t>Ellen</t>
  </si>
  <si>
    <t>vlad</t>
  </si>
  <si>
    <t xml:space="preserve">Suren Karapetyan </t>
  </si>
  <si>
    <t>https://tip.ggtips.com/employee/33892089-d60b-4435-bb96-a0326b399fe2</t>
  </si>
  <si>
    <t xml:space="preserve">Puzant </t>
  </si>
  <si>
    <t>Nazeli</t>
  </si>
  <si>
    <t>Artak</t>
  </si>
  <si>
    <t>ARMAN</t>
  </si>
  <si>
    <t>Meruzhan</t>
  </si>
  <si>
    <t xml:space="preserve">Lena Amirkhanyan </t>
  </si>
  <si>
    <t>A O</t>
  </si>
  <si>
    <t>Aram</t>
  </si>
  <si>
    <t>Yur</t>
  </si>
  <si>
    <t>Roza 🩶</t>
  </si>
  <si>
    <t>?column?</t>
  </si>
  <si>
    <t>userId</t>
  </si>
  <si>
    <t>+37477270474</t>
  </si>
  <si>
    <t>+37494523229</t>
  </si>
  <si>
    <t>+37498010119</t>
  </si>
  <si>
    <t>+37493554662</t>
  </si>
  <si>
    <t>+37499622042</t>
  </si>
  <si>
    <t>+37498966303</t>
  </si>
  <si>
    <t>+37498279927</t>
  </si>
  <si>
    <t>+37495920209</t>
  </si>
  <si>
    <t>+37477648785</t>
  </si>
  <si>
    <t>+37494837772</t>
  </si>
  <si>
    <t>+37491342545</t>
  </si>
  <si>
    <t>+37498477440</t>
  </si>
  <si>
    <t>+37441381144</t>
  </si>
  <si>
    <t>+37494702780</t>
  </si>
  <si>
    <t>+37498675754</t>
  </si>
  <si>
    <t>+37498383805</t>
  </si>
  <si>
    <t>+37496825858</t>
  </si>
  <si>
    <t>+37455080018</t>
  </si>
  <si>
    <t>+37494138040</t>
  </si>
  <si>
    <t>+37498542424</t>
  </si>
  <si>
    <t>+37498122223</t>
  </si>
  <si>
    <t>+37493996715</t>
  </si>
  <si>
    <t>+37491512190</t>
  </si>
  <si>
    <t>+37499701887</t>
  </si>
  <si>
    <t>+37497115860</t>
  </si>
  <si>
    <t>+37455229940</t>
  </si>
  <si>
    <t>+37497320927</t>
  </si>
  <si>
    <t>+37498737658</t>
  </si>
  <si>
    <t>+37494916008</t>
  </si>
  <si>
    <t>+37494732273</t>
  </si>
  <si>
    <t>+37443666887</t>
  </si>
  <si>
    <t>+37495350511</t>
  </si>
  <si>
    <t>+37491575975</t>
  </si>
  <si>
    <t>+37493646236</t>
  </si>
  <si>
    <t>+37494821547</t>
  </si>
  <si>
    <t>+37455513513</t>
  </si>
  <si>
    <t>+37495774143</t>
  </si>
  <si>
    <t>+37499348059</t>
  </si>
  <si>
    <t>+37477696151</t>
  </si>
  <si>
    <t>+37493255893</t>
  </si>
  <si>
    <t>+37499133266</t>
  </si>
  <si>
    <t>+37498223303</t>
  </si>
  <si>
    <t>+37495144248</t>
  </si>
  <si>
    <t>+37493879064</t>
  </si>
  <si>
    <t>+37455379707</t>
  </si>
  <si>
    <t>+37498126354</t>
  </si>
  <si>
    <t>+37494713624</t>
  </si>
  <si>
    <t>+37477836586</t>
  </si>
  <si>
    <t>+37441481616</t>
  </si>
  <si>
    <t>+37493158158</t>
  </si>
  <si>
    <t>+37444148184</t>
  </si>
  <si>
    <t>+37498130977</t>
  </si>
  <si>
    <t>+37498558850</t>
  </si>
  <si>
    <t>+37477254388</t>
  </si>
  <si>
    <t>+37455751214</t>
  </si>
  <si>
    <t>+37498117282</t>
  </si>
  <si>
    <t>+37477861687</t>
  </si>
  <si>
    <t>+37493334741</t>
  </si>
  <si>
    <t>+37495307347</t>
  </si>
  <si>
    <t>+37477566057</t>
  </si>
  <si>
    <t>+37477149740</t>
  </si>
  <si>
    <t>+37491936747</t>
  </si>
  <si>
    <t>+37477100704</t>
  </si>
  <si>
    <t>+37498326231</t>
  </si>
  <si>
    <t>+37443126873</t>
  </si>
  <si>
    <t>+37477558368</t>
  </si>
  <si>
    <t>+37498303015</t>
  </si>
  <si>
    <t>+37493006074</t>
  </si>
  <si>
    <t>+37455671216</t>
  </si>
  <si>
    <t>+37494986707</t>
  </si>
  <si>
    <t>+37491743643</t>
  </si>
  <si>
    <t>+37494696639</t>
  </si>
  <si>
    <t>+37498528101</t>
  </si>
  <si>
    <t>+37494838783</t>
  </si>
  <si>
    <t>+37477009435</t>
  </si>
  <si>
    <t>+37491850637</t>
  </si>
  <si>
    <t>+37495501001</t>
  </si>
  <si>
    <t>+37441366316</t>
  </si>
  <si>
    <t>+37493220043</t>
  </si>
  <si>
    <t>+37497335423</t>
  </si>
  <si>
    <t>+37455550901</t>
  </si>
  <si>
    <t>+37499463565</t>
  </si>
  <si>
    <t>+37499202545</t>
  </si>
  <si>
    <t>+37477274889</t>
  </si>
  <si>
    <t>+37499899888</t>
  </si>
  <si>
    <t>+37494199602</t>
  </si>
  <si>
    <t>+37498377308</t>
  </si>
  <si>
    <t>+37494980707</t>
  </si>
  <si>
    <t>+37498985021</t>
  </si>
  <si>
    <t>+37441534230</t>
  </si>
  <si>
    <t>+37433513531</t>
  </si>
  <si>
    <t>+37498199812</t>
  </si>
  <si>
    <t>+37443455575</t>
  </si>
  <si>
    <t>+37498802887</t>
  </si>
  <si>
    <t>+37493181867</t>
  </si>
  <si>
    <t>+37443119444</t>
  </si>
  <si>
    <t>+37444144811</t>
  </si>
  <si>
    <t>+37494595816</t>
  </si>
  <si>
    <t>+37498690864</t>
  </si>
  <si>
    <t>+37493683499</t>
  </si>
  <si>
    <t>+37499781611</t>
  </si>
  <si>
    <t>+37493946907</t>
  </si>
  <si>
    <t>+37491040446</t>
  </si>
  <si>
    <t>+37477391581</t>
  </si>
  <si>
    <t>+37433963969</t>
  </si>
  <si>
    <t>+37493212258</t>
  </si>
  <si>
    <t>+37498997997</t>
  </si>
  <si>
    <t>+37477404086</t>
  </si>
  <si>
    <t>+37443726777</t>
  </si>
  <si>
    <t>+37494119525</t>
  </si>
  <si>
    <t>+37477552751</t>
  </si>
  <si>
    <t>+37433253322</t>
  </si>
  <si>
    <t>+37498490494</t>
  </si>
  <si>
    <t>+37444313138</t>
  </si>
  <si>
    <t>+37498769490</t>
  </si>
  <si>
    <t>+37493790908</t>
  </si>
  <si>
    <t>+37433332191</t>
  </si>
  <si>
    <t>+37455767462</t>
  </si>
  <si>
    <t>+37498307217</t>
  </si>
  <si>
    <t>+37443107707</t>
  </si>
  <si>
    <t>+37433603322</t>
  </si>
  <si>
    <t>+37491622817</t>
  </si>
  <si>
    <t>+37499051604</t>
  </si>
  <si>
    <t>+37494304577</t>
  </si>
  <si>
    <t>+37497242038</t>
  </si>
  <si>
    <t>+37495270979</t>
  </si>
  <si>
    <t>+37477405313</t>
  </si>
  <si>
    <t>+37477753234</t>
  </si>
  <si>
    <t>+37496434484</t>
  </si>
  <si>
    <t>+37494767735</t>
  </si>
  <si>
    <t>+37493321019</t>
  </si>
  <si>
    <t>+37455261020</t>
  </si>
  <si>
    <t>+37498755818</t>
  </si>
  <si>
    <t>+37494123200</t>
  </si>
  <si>
    <t>+37494527977</t>
  </si>
  <si>
    <t>+37477777338</t>
  </si>
  <si>
    <t>+37491456447</t>
  </si>
  <si>
    <t>+37443233876</t>
  </si>
  <si>
    <t>+37499669752</t>
  </si>
  <si>
    <t>+37455724914</t>
  </si>
  <si>
    <t>+37443777090</t>
  </si>
  <si>
    <t>+37495252533</t>
  </si>
  <si>
    <t>+37493825753</t>
  </si>
  <si>
    <t>+37493633334</t>
  </si>
  <si>
    <t>+37494737395</t>
  </si>
  <si>
    <t>+37455441136</t>
  </si>
  <si>
    <t>+37494071008</t>
  </si>
  <si>
    <t>+37498881363</t>
  </si>
  <si>
    <t>+37493589640</t>
  </si>
  <si>
    <t>+37477932336</t>
  </si>
  <si>
    <t>+37455440985</t>
  </si>
  <si>
    <t>+37477105688</t>
  </si>
  <si>
    <t>+37444002200</t>
  </si>
  <si>
    <t>+37443491607</t>
  </si>
  <si>
    <t>+37477517268</t>
  </si>
  <si>
    <t>+37494290006</t>
  </si>
  <si>
    <t>+37498756625</t>
  </si>
  <si>
    <t>+37477185832</t>
  </si>
  <si>
    <t>+37455999054</t>
  </si>
  <si>
    <t>+37496531327</t>
  </si>
  <si>
    <t>+37493554079</t>
  </si>
  <si>
    <t>+37494865950</t>
  </si>
  <si>
    <t>+37455583963</t>
  </si>
  <si>
    <t>+37498855990</t>
  </si>
  <si>
    <t>+37493640543</t>
  </si>
  <si>
    <t>+37441909798</t>
  </si>
  <si>
    <t>+37444609595</t>
  </si>
  <si>
    <t>+37433012106</t>
  </si>
  <si>
    <t>+37498090709</t>
  </si>
  <si>
    <t>+37498449353</t>
  </si>
  <si>
    <t>+37493777805</t>
  </si>
  <si>
    <t>+37441577457</t>
  </si>
  <si>
    <t>+37491985651</t>
  </si>
  <si>
    <t>+37443607244</t>
  </si>
  <si>
    <t>+37494967999</t>
  </si>
  <si>
    <t>+37477099723</t>
  </si>
  <si>
    <t>+37498884012</t>
  </si>
  <si>
    <t>+37477324202</t>
  </si>
  <si>
    <t>+37496731378</t>
  </si>
  <si>
    <t>+37494366302</t>
  </si>
  <si>
    <t>+37498808910</t>
  </si>
  <si>
    <t>+37433703322</t>
  </si>
  <si>
    <t>+37477839910</t>
  </si>
  <si>
    <t>+37498779500</t>
  </si>
  <si>
    <t>+37494397488</t>
  </si>
  <si>
    <t>+37477733922</t>
  </si>
  <si>
    <t>+37498599512</t>
  </si>
  <si>
    <t>+37477640743</t>
  </si>
  <si>
    <t>+37477646169</t>
  </si>
  <si>
    <t>+37497184148</t>
  </si>
  <si>
    <t>+37494507455</t>
  </si>
  <si>
    <t>+37494336603</t>
  </si>
  <si>
    <t>+37477600375</t>
  </si>
  <si>
    <t>+37477552920</t>
  </si>
  <si>
    <t>+37441280588</t>
  </si>
  <si>
    <t>+37444222224</t>
  </si>
  <si>
    <t>+37498402001</t>
  </si>
  <si>
    <t>+37494947193</t>
  </si>
  <si>
    <t>+37491146440</t>
  </si>
  <si>
    <t>+37433939350</t>
  </si>
  <si>
    <t>+37433903409</t>
  </si>
  <si>
    <t>+37498205553</t>
  </si>
  <si>
    <t>+37493384860</t>
  </si>
  <si>
    <t>+37495195715</t>
  </si>
  <si>
    <t>+37493636584</t>
  </si>
  <si>
    <t>+37477052565</t>
  </si>
  <si>
    <t>+37498996474</t>
  </si>
  <si>
    <t>+37491468478</t>
  </si>
  <si>
    <t>+37455555555</t>
  </si>
  <si>
    <t>+37494371975</t>
  </si>
  <si>
    <t>+37499505615</t>
  </si>
  <si>
    <t>+37494128031</t>
  </si>
  <si>
    <t>+37477009129</t>
  </si>
  <si>
    <t>+37499114589</t>
  </si>
  <si>
    <t>+37498490000</t>
  </si>
  <si>
    <t>+37495056727</t>
  </si>
  <si>
    <t>+37496008815</t>
  </si>
  <si>
    <t>+37477388218</t>
  </si>
  <si>
    <t>+37498201060</t>
  </si>
  <si>
    <t>+37477454207</t>
  </si>
  <si>
    <t>+37477770370</t>
  </si>
  <si>
    <t>+37443181890</t>
  </si>
  <si>
    <t>+37497727227</t>
  </si>
  <si>
    <t>+37499180704</t>
  </si>
  <si>
    <t>+37493615979</t>
  </si>
  <si>
    <t>+37477179014</t>
  </si>
  <si>
    <t>+37477056776</t>
  </si>
  <si>
    <t>+37433360666</t>
  </si>
  <si>
    <t>+37491605705</t>
  </si>
  <si>
    <t>+37443192006</t>
  </si>
  <si>
    <t>+37499633850</t>
  </si>
  <si>
    <t>+37493699443</t>
  </si>
  <si>
    <t>+37498514860</t>
  </si>
  <si>
    <t>+37477150331</t>
  </si>
  <si>
    <t>+37444851885</t>
  </si>
  <si>
    <t>+37477393211</t>
  </si>
  <si>
    <t>+37494397005</t>
  </si>
  <si>
    <t>+37441927429</t>
  </si>
  <si>
    <t>+37499784784</t>
  </si>
  <si>
    <t>+37495460769</t>
  </si>
  <si>
    <t>+37444520099</t>
  </si>
  <si>
    <t>+37497333004</t>
  </si>
  <si>
    <t>+37495479925</t>
  </si>
  <si>
    <t>+37441257500</t>
  </si>
  <si>
    <t>+37493078794</t>
  </si>
  <si>
    <t>+37498661970</t>
  </si>
  <si>
    <t>+37441441413</t>
  </si>
  <si>
    <t>+37493111829</t>
  </si>
  <si>
    <t>+37494207884</t>
  </si>
  <si>
    <t>+37477653202</t>
  </si>
  <si>
    <t>+37494856890</t>
  </si>
  <si>
    <t>+37495999793</t>
  </si>
  <si>
    <t>+37477980448</t>
  </si>
  <si>
    <t>+37494625652</t>
  </si>
  <si>
    <t>+37433189955</t>
  </si>
  <si>
    <t>+37455882436</t>
  </si>
  <si>
    <t>+37444151050</t>
  </si>
  <si>
    <t>+37498787619</t>
  </si>
  <si>
    <t>+37493403166</t>
  </si>
  <si>
    <t>+37499991931</t>
  </si>
  <si>
    <t>+37496746263</t>
  </si>
  <si>
    <t>+37491129111</t>
  </si>
  <si>
    <t>+37441037501</t>
  </si>
  <si>
    <t>+37495097666</t>
  </si>
  <si>
    <t>+37494195935</t>
  </si>
  <si>
    <t>+37495727273</t>
  </si>
  <si>
    <t>+37444194146</t>
  </si>
  <si>
    <t>+37477858281</t>
  </si>
  <si>
    <t>+37498807581</t>
  </si>
  <si>
    <t>+37494670767</t>
  </si>
  <si>
    <t>+37491435949</t>
  </si>
  <si>
    <t>+37444313001</t>
  </si>
  <si>
    <t>+37498017121</t>
  </si>
  <si>
    <t>+37494775671</t>
  </si>
  <si>
    <t>+37498022502</t>
  </si>
  <si>
    <t>+37496067000</t>
  </si>
  <si>
    <t>+37496450015</t>
  </si>
  <si>
    <t>+37498198191</t>
  </si>
  <si>
    <t>+37496662282</t>
  </si>
  <si>
    <t>+37477939633</t>
  </si>
  <si>
    <t>+37444199812</t>
  </si>
  <si>
    <t>+37494712665</t>
  </si>
  <si>
    <t>+37493901150</t>
  </si>
  <si>
    <t>+37498276171</t>
  </si>
  <si>
    <t>+37441302302</t>
  </si>
  <si>
    <t>+37493887570</t>
  </si>
  <si>
    <t>+37493966509</t>
  </si>
  <si>
    <t>+37477819071</t>
  </si>
  <si>
    <t>+37494346666</t>
  </si>
  <si>
    <t>+37477227819</t>
  </si>
  <si>
    <t>+37495947795</t>
  </si>
  <si>
    <t>+37498069455</t>
  </si>
  <si>
    <t>+37497270805</t>
  </si>
  <si>
    <t>+37498730650</t>
  </si>
  <si>
    <t>+37455556965</t>
  </si>
  <si>
    <t>+37495610671</t>
  </si>
  <si>
    <t>+37498343845</t>
  </si>
  <si>
    <t>+37493545903</t>
  </si>
  <si>
    <t>+37443043633</t>
  </si>
  <si>
    <t>+37441055025</t>
  </si>
  <si>
    <t>+37495429560</t>
  </si>
  <si>
    <t>+37499015226</t>
  </si>
  <si>
    <t>+37455050029</t>
  </si>
  <si>
    <t>+37477809341</t>
  </si>
  <si>
    <t>+37493916884</t>
  </si>
  <si>
    <t>+37491420248</t>
  </si>
  <si>
    <t>+37433452552</t>
  </si>
  <si>
    <t>+37443181333</t>
  </si>
  <si>
    <t>+37477206326</t>
  </si>
  <si>
    <t>+37498866227</t>
  </si>
  <si>
    <t>+37455392929</t>
  </si>
  <si>
    <t>+37499906008</t>
  </si>
  <si>
    <t>+37493631849</t>
  </si>
  <si>
    <t>+37498325211</t>
  </si>
  <si>
    <t>+37494612233</t>
  </si>
  <si>
    <t>+37477236460</t>
  </si>
  <si>
    <t>+37494051788</t>
  </si>
  <si>
    <t>+37498595357</t>
  </si>
  <si>
    <t>+37498703080</t>
  </si>
  <si>
    <t>+37498678720</t>
  </si>
  <si>
    <t>+37433330424</t>
  </si>
  <si>
    <t>+37477608894</t>
  </si>
  <si>
    <t>+37493307761</t>
  </si>
  <si>
    <t>+37498386638</t>
  </si>
  <si>
    <t>+37498796772</t>
  </si>
  <si>
    <t>+37495130589</t>
  </si>
  <si>
    <t>+37491281891</t>
  </si>
  <si>
    <t>+37494669723</t>
  </si>
  <si>
    <t>+37493030355</t>
  </si>
  <si>
    <t>+37494019708</t>
  </si>
  <si>
    <t>+37493842728</t>
  </si>
  <si>
    <t>+37455802216</t>
  </si>
  <si>
    <t>+37493303130</t>
  </si>
  <si>
    <t>+37455366962</t>
  </si>
  <si>
    <t>+37493614143</t>
  </si>
  <si>
    <t>+37494639914</t>
  </si>
  <si>
    <t>+37498055750</t>
  </si>
  <si>
    <t>+37455468418</t>
  </si>
  <si>
    <t>+37499996192</t>
  </si>
  <si>
    <t>+37455889989</t>
  </si>
  <si>
    <t>+37493553738</t>
  </si>
  <si>
    <t>+37444702207</t>
  </si>
  <si>
    <t>+37499403050</t>
  </si>
  <si>
    <t>+37444487303</t>
  </si>
  <si>
    <t>+37455550809</t>
  </si>
  <si>
    <t>+37444190302</t>
  </si>
  <si>
    <t>+37455463358</t>
  </si>
  <si>
    <t>oXyPuVe730m7t2mvE_xtE8kG71mdQzFBihVbhfRjn9VUQlRUUFNKVUNBWEpZTk1QWEtFQVozUTI4RC4u</t>
  </si>
  <si>
    <t>Form1</t>
  </si>
  <si>
    <t>{619709ab-e384-4781-bd49-6fecfa2a3787}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</si>
</sst>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dd/mm/yyyy\ hh:mm"/>
    <numFmt numFmtId="166" formatCode="000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-Apple-System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1"/>
      <name val="Consolas"/>
      <charset val="1"/>
    </font>
    <font>
      <sz val="11"/>
      <color theme="1"/>
      <name val="Consolas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Roboto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theme="5"/>
      <name val="Calibri"/>
      <family val="2"/>
      <scheme val="minor"/>
    </font>
    <font>
      <sz val="12"/>
      <color theme="1"/>
      <name val="Aptos"/>
      <family val="2"/>
      <charset val="1"/>
    </font>
    <font>
      <b/>
      <sz val="11"/>
      <color rgb="FF000000"/>
      <name val="Aptos Narrow"/>
      <family val="2"/>
    </font>
    <font>
      <sz val="11"/>
      <color rgb="FF00B050"/>
      <name val="Calibri"/>
      <scheme val="minor"/>
    </font>
    <font>
      <sz val="11"/>
      <color rgb="FF000000"/>
      <name val="Aptos Narrow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F0F0F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readingOrder="1"/>
    </xf>
    <xf numFmtId="0" fontId="3" fillId="0" borderId="0" xfId="0" applyFont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6" fillId="0" borderId="0" xfId="0" applyFont="1"/>
    <xf numFmtId="0" fontId="7" fillId="0" borderId="0" xfId="0" applyFont="1"/>
    <xf numFmtId="0" fontId="9" fillId="4" borderId="3" xfId="0" applyFont="1" applyFill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5" borderId="2" xfId="0" applyFill="1" applyBorder="1"/>
    <xf numFmtId="0" fontId="0" fillId="5" borderId="0" xfId="0" applyFill="1"/>
    <xf numFmtId="0" fontId="9" fillId="4" borderId="4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16" fontId="0" fillId="0" borderId="0" xfId="0" applyNumberFormat="1"/>
    <xf numFmtId="16" fontId="7" fillId="0" borderId="0" xfId="0" applyNumberFormat="1" applyFont="1" applyAlignment="1">
      <alignment horizontal="left"/>
    </xf>
    <xf numFmtId="0" fontId="13" fillId="2" borderId="5" xfId="0" applyFont="1" applyFill="1" applyBorder="1"/>
    <xf numFmtId="22" fontId="13" fillId="2" borderId="5" xfId="0" applyNumberFormat="1" applyFont="1" applyFill="1" applyBorder="1"/>
    <xf numFmtId="0" fontId="0" fillId="0" borderId="1" xfId="0" applyBorder="1" applyAlignment="1">
      <alignment horizontal="left" vertical="top"/>
    </xf>
    <xf numFmtId="0" fontId="0" fillId="2" borderId="0" xfId="0" applyFill="1"/>
    <xf numFmtId="0" fontId="15" fillId="0" borderId="0" xfId="0" applyFont="1"/>
    <xf numFmtId="0" fontId="14" fillId="0" borderId="0" xfId="0" applyFont="1"/>
    <xf numFmtId="0" fontId="9" fillId="4" borderId="2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left"/>
    </xf>
    <xf numFmtId="22" fontId="0" fillId="0" borderId="0" xfId="0" applyNumberFormat="1"/>
    <xf numFmtId="11" fontId="14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164" fontId="0" fillId="0" borderId="0" xfId="0" applyNumberFormat="1"/>
    <xf numFmtId="22" fontId="14" fillId="0" borderId="0" xfId="0" applyNumberFormat="1" applyFont="1"/>
    <xf numFmtId="0" fontId="0" fillId="6" borderId="0" xfId="0" applyFill="1"/>
    <xf numFmtId="0" fontId="0" fillId="5" borderId="6" xfId="0" applyFill="1" applyBorder="1"/>
    <xf numFmtId="0" fontId="2" fillId="2" borderId="7" xfId="0" applyFont="1" applyFill="1" applyBorder="1"/>
    <xf numFmtId="0" fontId="2" fillId="2" borderId="7" xfId="0" quotePrefix="1" applyFont="1" applyFill="1" applyBorder="1"/>
    <xf numFmtId="0" fontId="2" fillId="7" borderId="7" xfId="0" quotePrefix="1" applyFont="1" applyFill="1" applyBorder="1"/>
    <xf numFmtId="22" fontId="2" fillId="7" borderId="7" xfId="0" applyNumberFormat="1" applyFont="1" applyFill="1" applyBorder="1"/>
    <xf numFmtId="11" fontId="2" fillId="2" borderId="7" xfId="0" applyNumberFormat="1" applyFont="1" applyFill="1" applyBorder="1"/>
    <xf numFmtId="0" fontId="2" fillId="7" borderId="7" xfId="0" applyFont="1" applyFill="1" applyBorder="1"/>
    <xf numFmtId="0" fontId="20" fillId="0" borderId="0" xfId="0" applyFont="1"/>
    <xf numFmtId="165" fontId="14" fillId="0" borderId="0" xfId="0" applyNumberFormat="1" applyFont="1"/>
    <xf numFmtId="0" fontId="0" fillId="0" borderId="8" xfId="0" applyBorder="1"/>
    <xf numFmtId="0" fontId="0" fillId="0" borderId="9" xfId="0" applyBorder="1"/>
    <xf numFmtId="0" fontId="0" fillId="0" borderId="7" xfId="0" applyBorder="1"/>
    <xf numFmtId="166" fontId="1" fillId="0" borderId="0" xfId="0" applyNumberFormat="1" applyFont="1"/>
    <xf numFmtId="166" fontId="0" fillId="0" borderId="0" xfId="0" applyNumberFormat="1" applyAlignment="1">
      <alignment horizontal="left" vertical="center" indent="1"/>
    </xf>
    <xf numFmtId="0" fontId="0" fillId="0" borderId="7" xfId="0" quotePrefix="1" applyBorder="1"/>
    <xf numFmtId="11" fontId="0" fillId="0" borderId="7" xfId="0" applyNumberFormat="1" applyBorder="1"/>
    <xf numFmtId="0" fontId="10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2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3" fillId="2" borderId="0" xfId="0" applyFont="1" applyFill="1" applyBorder="1"/>
  </cellXfs>
  <cellStyles count="1">
    <cellStyle name="Normal" xfId="0" builtinId="0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charset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charset val="1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theme="1"/>
      </font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rgb="FF002060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color rgb="FF002060"/>
      </font>
      <numFmt numFmtId="0" formatCode="General"/>
    </dxf>
    <dxf>
      <numFmt numFmtId="167" formatCode="m/d/yyyy"/>
    </dxf>
    <dxf>
      <numFmt numFmtId="167" formatCode="m/d/yyyy"/>
    </dxf>
    <dxf>
      <numFmt numFmtId="167" formatCode="m/d/yyyy"/>
    </dxf>
    <dxf>
      <numFmt numFmtId="167" formatCode="m/d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/>
    </dxf>
    <dxf>
      <fill>
        <patternFill patternType="solid">
          <fgColor rgb="FF00B05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.mm\.yyyy;@"/>
    </dxf>
    <dxf>
      <numFmt numFmtId="168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numFmt numFmtId="0" formatCode="General"/>
    </dxf>
    <dxf>
      <fill>
        <patternFill patternType="solid">
          <fgColor rgb="FFFFC7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5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B9BEFA-5519-4EB6-A5AE-D0D57766400B}" name="ggPayers" displayName="ggPayers" ref="A1:J2080" totalsRowShown="0" headerRowDxfId="100" dataDxfId="99">
  <autoFilter ref="A1:J2080" xr:uid="{23B9BEFA-5519-4EB6-A5AE-D0D57766400B}"/>
  <tableColumns count="10">
    <tableColumn id="1" xr3:uid="{0A4C3C9E-ED40-4B99-9BD9-EAC511C41BB5}" name="created_at" dataDxfId="98"/>
    <tableColumn id="2" xr3:uid="{2BDB6B62-55AB-4503-AA1B-214FDB28A1E2}" name="payer" dataDxfId="97"/>
    <tableColumn id="3" xr3:uid="{CD1E8811-7360-44F8-830C-62AEC990C5F1}" name="amount" dataDxfId="96"/>
    <tableColumn id="4" xr3:uid="{C9A0A5D4-DFF8-4033-BD4C-ABA0A670C191}" name="paymentStateId" dataDxfId="95"/>
    <tableColumn id="5" xr3:uid="{5E9A0206-CB7A-416F-BC43-913D04124A50}" name="error_desc" dataDxfId="94"/>
    <tableColumn id="6" xr3:uid="{F6C08566-31E8-4F11-BB58-79A70D32F197}" name="remote_order_id" dataDxfId="93"/>
    <tableColumn id="9" xr3:uid="{3229CDD7-A757-4CAC-9E4B-86F147E6D3E6}" name="Teammate" dataDxfId="92">
      <calculatedColumnFormula>ISNUMBER(MATCH(ggPayers[[#This Row],[payer]], gg_teammates[ID], 0))</calculatedColumnFormula>
    </tableColumn>
    <tableColumn id="10" xr3:uid="{46F7BA8B-AA3B-4130-BD25-F976DADBAC7C}" name="Repeate?" dataDxfId="91"/>
    <tableColumn id="11" xr3:uid="{57C25302-618D-4619-8CE8-8DBDBE23CBF2}" name="Promo" dataDxfId="90"/>
    <tableColumn id="12" xr3:uid="{736988F8-49D2-4759-99C0-34C0358C05D5}" name="Call note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927AF-615B-4A38-A034-EAD3DEA1B469}" name="Partner_details" displayName="Partner_details" ref="A1:O365" totalsRowShown="0" headerRowDxfId="88" dataDxfId="87">
  <autoFilter ref="A1:O365" xr:uid="{656927AF-615B-4A38-A034-EAD3DEA1B469}">
    <filterColumn colId="0">
      <filters>
        <filter val="1006862"/>
        <filter val="101879"/>
        <filter val="1033946"/>
        <filter val="1035309"/>
        <filter val="1036132"/>
        <filter val="1038245"/>
        <filter val="1038570"/>
        <filter val="1042334"/>
        <filter val="1044005"/>
        <filter val="1047957"/>
        <filter val="1049093"/>
        <filter val="1051605"/>
        <filter val="105886"/>
        <filter val="1077148"/>
        <filter val="1077215"/>
        <filter val="1086248"/>
        <filter val="1089301"/>
        <filter val="1089738"/>
        <filter val="1091065"/>
        <filter val="1091079"/>
        <filter val="1091339"/>
        <filter val="1091344"/>
        <filter val="1091352"/>
        <filter val="1091356"/>
        <filter val="1091363"/>
        <filter val="1091722"/>
        <filter val="1091829"/>
        <filter val="1092074"/>
        <filter val="1092075"/>
        <filter val="1092076"/>
        <filter val="1092077"/>
        <filter val="1092078"/>
        <filter val="1092079"/>
        <filter val="1092080"/>
        <filter val="1092123"/>
        <filter val="1092171"/>
        <filter val="1092604"/>
        <filter val="1092669"/>
        <filter val="1093670"/>
        <filter val="1096433"/>
        <filter val="1096497"/>
        <filter val="109843"/>
        <filter val="1107448"/>
        <filter val="1107533"/>
        <filter val="1108889"/>
        <filter val="1108985"/>
        <filter val="1109476"/>
        <filter val="1109984"/>
        <filter val="1111624"/>
        <filter val="1112270"/>
        <filter val="1112705"/>
        <filter val="1112708"/>
        <filter val="1113150"/>
        <filter val="1113183"/>
        <filter val="1113529"/>
        <filter val="1113736"/>
        <filter val="1113925"/>
        <filter val="1113931"/>
        <filter val="1116064"/>
        <filter val="1120334"/>
        <filter val="1121093"/>
        <filter val="1121286"/>
        <filter val="1122469"/>
        <filter val="1122474"/>
        <filter val="1123299"/>
        <filter val="1123489"/>
        <filter val="1125978"/>
        <filter val="1127736"/>
        <filter val="1128489"/>
        <filter val="1129284"/>
        <filter val="112956"/>
        <filter val="1136140"/>
        <filter val="1139686"/>
        <filter val="1139846"/>
        <filter val="1140095"/>
        <filter val="1140351"/>
        <filter val="1141531"/>
        <filter val="1141537"/>
        <filter val="1141549"/>
        <filter val="1141700"/>
        <filter val="1141718"/>
        <filter val="1141722"/>
        <filter val="1141734"/>
        <filter val="1141735"/>
        <filter val="1142316"/>
        <filter val="1142318"/>
        <filter val="1142352"/>
        <filter val="1143389"/>
        <filter val="1145894"/>
        <filter val="1145895"/>
        <filter val="1146805"/>
        <filter val="1147821"/>
        <filter val="1149934"/>
        <filter val="1150585"/>
        <filter val="1153925"/>
        <filter val="1154449"/>
        <filter val="11722"/>
        <filter val="1176456"/>
        <filter val="133881"/>
        <filter val="135322"/>
        <filter val="136473"/>
        <filter val="14157"/>
        <filter val="156746"/>
        <filter val="16240"/>
        <filter val="162906"/>
        <filter val="166022"/>
        <filter val="170017"/>
        <filter val="170927"/>
        <filter val="171318"/>
        <filter val="176167"/>
        <filter val="17617"/>
        <filter val="190024"/>
        <filter val="193283"/>
        <filter val="197887"/>
        <filter val="19804"/>
        <filter val="198624"/>
        <filter val="21590"/>
        <filter val="220918"/>
        <filter val="231060"/>
        <filter val="236892"/>
        <filter val="238397"/>
        <filter val="245468"/>
        <filter val="248736"/>
        <filter val="252511"/>
        <filter val="256974"/>
        <filter val="262511"/>
        <filter val="2679"/>
        <filter val="269354"/>
        <filter val="270461"/>
        <filter val="272900"/>
        <filter val="274718"/>
        <filter val="282718"/>
        <filter val="285634"/>
        <filter val="286295"/>
        <filter val="287336"/>
        <filter val="296783"/>
        <filter val="299967"/>
        <filter val="30072"/>
        <filter val="304332"/>
        <filter val="3065"/>
        <filter val="309339"/>
        <filter val="310206"/>
        <filter val="318064"/>
        <filter val="319554"/>
        <filter val="32069"/>
        <filter val="324102"/>
        <filter val="328305"/>
        <filter val="328558"/>
        <filter val="345"/>
        <filter val="346534"/>
        <filter val="346899"/>
        <filter val="355585"/>
        <filter val="357392"/>
        <filter val="363404"/>
        <filter val="36972"/>
        <filter val="3836"/>
        <filter val="388226"/>
        <filter val="389527"/>
        <filter val="41044"/>
        <filter val="428690"/>
        <filter val="43075"/>
        <filter val="441653"/>
        <filter val="45377"/>
        <filter val="462575"/>
        <filter val="468782"/>
        <filter val="47568"/>
        <filter val="479715"/>
        <filter val="480221"/>
        <filter val="480863"/>
        <filter val="490242"/>
        <filter val="491157"/>
        <filter val="505846"/>
        <filter val="506517"/>
        <filter val="512333"/>
        <filter val="5237"/>
        <filter val="523950"/>
        <filter val="527526"/>
        <filter val="527778"/>
        <filter val="530539"/>
        <filter val="53599"/>
        <filter val="537290"/>
        <filter val="54916"/>
        <filter val="555017"/>
        <filter val="5562"/>
        <filter val="574390"/>
        <filter val="581786"/>
        <filter val="589340"/>
        <filter val="593823"/>
        <filter val="602696"/>
        <filter val="609229"/>
        <filter val="61100"/>
        <filter val="616135"/>
        <filter val="625369"/>
        <filter val="625932"/>
        <filter val="653549"/>
        <filter val="653821"/>
        <filter val="6596"/>
        <filter val="662100"/>
        <filter val="662105"/>
        <filter val="66811"/>
        <filter val="674976"/>
        <filter val="675604"/>
        <filter val="677439"/>
        <filter val="677545"/>
        <filter val="681243"/>
        <filter val="681930"/>
        <filter val="685480"/>
        <filter val="691202"/>
        <filter val="692767"/>
        <filter val="69712"/>
        <filter val="698317"/>
        <filter val="699562"/>
        <filter val="704833"/>
        <filter val="709046"/>
        <filter val="713464"/>
        <filter val="720364"/>
        <filter val="72085"/>
        <filter val="726034"/>
        <filter val="733425"/>
        <filter val="736628"/>
        <filter val="739322"/>
        <filter val="748384"/>
        <filter val="74985"/>
        <filter val="757086"/>
        <filter val="760040"/>
        <filter val="780293"/>
        <filter val="78115"/>
        <filter val="785882"/>
        <filter val="790546"/>
        <filter val="791175"/>
        <filter val="804776"/>
        <filter val="805809"/>
        <filter val="806879"/>
        <filter val="80729"/>
        <filter val="807309"/>
        <filter val="80996"/>
        <filter val="815282"/>
        <filter val="818028"/>
        <filter val="818563"/>
        <filter val="821204"/>
        <filter val="825186"/>
        <filter val="828659"/>
        <filter val="831653"/>
        <filter val="839"/>
        <filter val="846573"/>
        <filter val="847012"/>
        <filter val="850"/>
        <filter val="854630"/>
        <filter val="855597"/>
        <filter val="872682"/>
        <filter val="876213"/>
        <filter val="876590"/>
        <filter val="877584"/>
        <filter val="879643"/>
        <filter val="884492"/>
        <filter val="896037"/>
        <filter val="897599"/>
        <filter val="897698"/>
        <filter val="900873"/>
        <filter val="905489"/>
        <filter val="905596"/>
        <filter val="906886"/>
        <filter val="922910"/>
        <filter val="925671"/>
        <filter val="938856"/>
        <filter val="946207"/>
        <filter val="946774"/>
        <filter val="947691"/>
        <filter val="947714"/>
        <filter val="957589"/>
        <filter val="958550"/>
        <filter val="9691"/>
        <filter val="973236"/>
        <filter val="974400"/>
        <filter val="976783"/>
        <filter val="977662"/>
        <filter val="980934"/>
        <filter val="981647"/>
        <filter val="983915"/>
        <filter val="984474"/>
        <filter val="995315"/>
      </filters>
    </filterColumn>
  </autoFilter>
  <sortState xmlns:xlrd2="http://schemas.microsoft.com/office/spreadsheetml/2017/richdata2" ref="A2:O346">
    <sortCondition sortBy="cellColor" ref="A1" dxfId="86"/>
  </sortState>
  <tableColumns count="15">
    <tableColumn id="1" xr3:uid="{B5AD9388-E2EF-41FE-AC9E-071A2537F07C}" name="user id" dataDxfId="85"/>
    <tableColumn id="10" xr3:uid="{F976F2F8-EDDA-4637-A618-B58B45FAD200}" name="Real?" dataDxfId="84">
      <calculatedColumnFormula>ISNA(MATCH(Partner_details[[#This Row],[user id]], Fake_pages[User ID], 0))</calculatedColumnFormula>
    </tableColumn>
    <tableColumn id="9" xr3:uid="{7F962210-7D1A-4D0B-B1DB-1EECBE456AB7}" name="Password" dataDxfId="83">
      <calculatedColumnFormula>IFERROR(VLOOKUP(Partner_details[[#This Row],[email]],#REF!, 3, FALSE), "")</calculatedColumnFormula>
    </tableColumn>
    <tableColumn id="13" xr3:uid="{BC0A1DF7-42B3-4BB7-AE22-168A42B14001}" name="Format" dataDxfId="82">
      <calculatedColumnFormula>IFERROR(VLOOKUP(Partner_details[[#This Row],[email]],#REF!, 2, FALSE), "")</calculatedColumnFormula>
    </tableColumn>
    <tableColumn id="15" xr3:uid="{7CB2ED56-CE07-43BE-B34B-54B2005A3A0B}" name="id" dataDxfId="81"/>
    <tableColumn id="2" xr3:uid="{92BE1B1A-1308-4D62-A3ED-F1C82736CF36}" name="name"/>
    <tableColumn id="3" xr3:uid="{16865C9E-85CA-453B-89BB-4FED465F166E}" name="email"/>
    <tableColumn id="4" xr3:uid="{16760DFB-89F8-40FC-8E4F-01DF96BF6B40}" name="workingEmail"/>
    <tableColumn id="5" xr3:uid="{0E5750D9-8502-4C69-8C7C-16F6EEC6A9BC}" name="link"/>
    <tableColumn id="16" xr3:uid="{591E19FD-E39A-40C2-A5BB-D293E342594D}" name="phoneNumber" dataDxfId="80"/>
    <tableColumn id="7" xr3:uid="{6EBC2A84-07F6-45F5-A623-BCC5A8F156E1}" name="companyName"/>
    <tableColumn id="8" xr3:uid="{CB07C46C-03A6-4255-A086-7B6E5AD56E98}" name="avatar"/>
    <tableColumn id="11" xr3:uid="{DEA92EFE-E1F5-4FB1-89FC-8D2F32934AD7}" name="partnerMessage"/>
    <tableColumn id="12" xr3:uid="{C6554277-3545-4684-A126-9EC7BBF0CF6C}" name="createdAt" dataDxfId="79"/>
    <tableColumn id="14" xr3:uid="{75BC3866-066C-47B8-8449-14A034454D0E}" name="json_agg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ABDAFE-D8F2-4A4F-8787-0E4FF42AA384}" name="Company_connections" displayName="Company_connections" ref="A1:K126">
  <autoFilter ref="A1:K126" xr:uid="{31ABDAFE-D8F2-4A4F-8787-0E4FF42AA384}"/>
  <sortState xmlns:xlrd2="http://schemas.microsoft.com/office/spreadsheetml/2017/richdata2" ref="A2:K124">
    <sortCondition descending="1" ref="D1:D124"/>
  </sortState>
  <tableColumns count="11">
    <tableColumn id="1" xr3:uid="{92FC498A-1AD3-4399-A6B1-C86BB51DAAC2}" name="Company" totalsRowLabel="Coffee Music" dataDxfId="76"/>
    <tableColumn id="13" xr3:uid="{C1913D81-E1EA-4C3A-BA48-70FBC576DE31}" name="HELPERcompanyName" dataDxfId="75" totalsRowDxfId="74"/>
    <tableColumn id="10" xr3:uid="{E1F112EE-FC88-444A-91B8-A5E947AA63CD}" name="Adress" dataDxfId="73" totalsRowDxfId="72"/>
    <tableColumn id="2" xr3:uid="{AB17826A-C09E-42E5-AF8B-3465EC348441}" name="Start" dataDxfId="71" totalsRowDxfId="70"/>
    <tableColumn id="3" xr3:uid="{1FE33F8B-5083-4EDF-B240-B8F5F5C2BFFC}" name="End" dataDxfId="69" totalsRowDxfId="68"/>
    <tableColumn id="4" xr3:uid="{6E33526C-916E-4B67-9A12-D6981D3EB93C}" name="Days" dataDxfId="67" totalsRowDxfId="66">
      <calculatedColumnFormula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calculatedColumnFormula>
    </tableColumn>
    <tableColumn id="6" xr3:uid="{64F2C3DB-516C-4A32-A39C-C49D8D853B5A}" name="Past days" dataDxfId="65" totalsRowDxfId="64"/>
    <tableColumn id="11" xr3:uid="{84E61F4A-2B51-4395-BFA4-73F0507A245D}" name="Previous time" dataDxfId="63"/>
    <tableColumn id="5" xr3:uid="{41DD8F61-A76E-4F99-9463-D7E5D155A434}" name="Working status" totalsRowFunction="custom" dataDxfId="62">
      <calculatedColumnFormula>AND(ISBLANK(Company_connections[[#This Row],[End]]), NOT(ISBLANK(Company_connections[[#This Row],[Start]])))</calculatedColumnFormula>
      <totalsRowFormula>COUNTIF(Company_connections[Working status], TRUE)</totalsRowFormula>
    </tableColumn>
    <tableColumn id="8" xr3:uid="{8234A929-5553-4E56-96D9-4C6F76BB54C3}" name="Coordinate" dataDxfId="61" totalsRowDxfId="60"/>
    <tableColumn id="9" xr3:uid="{F611A08E-B942-4665-9E11-B5A7C5EABD0A}" name="Region" dataDxfId="59" totalsRow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731E2A-E2F9-4E74-902D-D7CF32BEB3B9}" name="PartnersPhoneNumbers" displayName="PartnersPhoneNumbers" ref="A1:G49" totalsRowShown="0" headerRowDxfId="57">
  <autoFilter ref="A1:G49" xr:uid="{F9731E2A-E2F9-4E74-902D-D7CF32BEB3B9}">
    <filterColumn colId="5">
      <filters>
        <filter val="1027931"/>
        <filter val="102945"/>
        <filter val="1043197"/>
        <filter val="1124955"/>
        <filter val="113362"/>
        <filter val="1135976"/>
        <filter val="1136140"/>
        <filter val="1147893"/>
        <filter val="1147894"/>
        <filter val="1150620"/>
        <filter val="1150622"/>
        <filter val="149977"/>
        <filter val="170017"/>
        <filter val="197887"/>
        <filter val="223554"/>
        <filter val="288243"/>
        <filter val="4235"/>
        <filter val="532254"/>
        <filter val="60162"/>
        <filter val="6547"/>
        <filter val="669658"/>
        <filter val="675180"/>
        <filter val="697210"/>
        <filter val="702783"/>
        <filter val="711748"/>
        <filter val="842557"/>
        <filter val="860962"/>
        <filter val="967824"/>
        <filter val="979629"/>
        <filter val="982824"/>
      </filters>
    </filterColumn>
  </autoFilter>
  <tableColumns count="7">
    <tableColumn id="1" xr3:uid="{4FCB3ECD-946E-4F74-AD77-BF27051A75D3}" name="Ընկերություն" dataDxfId="56"/>
    <tableColumn id="2" xr3:uid="{EF88E610-3158-4160-9E34-DA5B5F9AC495}" name="Մասնաճյուղ" dataDxfId="55"/>
    <tableColumn id="3" xr3:uid="{B66836CC-0F38-499D-87FB-0E44BF51E9E8}" name="Հաստիք"/>
    <tableColumn id="4" xr3:uid="{BC933AAA-E9CB-494C-9B79-E0AEDE744EFA}" name="Անուն"/>
    <tableColumn id="5" xr3:uid="{ACCAFACD-24A0-4D5F-A3B8-1BEC2178037E}" name="Հեռախոսահամար" dataDxfId="54"/>
    <tableColumn id="6" xr3:uid="{A9DD46FC-E11F-486E-8888-C0F9CF10AF5C}" name="Այդի"/>
    <tableColumn id="7" xr3:uid="{E4457296-B44D-476B-BF9A-DB660BA50A21}" name="Նոթ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0DAB0C-C2C3-426C-B4DF-3F2435BBCB40}" name="gg_teammates" displayName="gg_teammates" ref="A1:B83" totalsRowShown="0" headerRowDxfId="53" dataDxfId="52">
  <autoFilter ref="A1:B83" xr:uid="{610DAB0C-C2C3-426C-B4DF-3F2435BBCB40}"/>
  <tableColumns count="2">
    <tableColumn id="1" xr3:uid="{C44C57D2-9A05-4B73-9540-AFBC187298FF}" name="ID" dataDxfId="51"/>
    <tableColumn id="2" xr3:uid="{7BFDA91E-B823-49D3-99E4-8B16AC61CA8B}" name="NUMBER" dataDxfId="50" totalsRow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68D933-9375-4311-9AC6-632E11E4E72F}" name="Fake_pages" displayName="Fake_pages" ref="A1:C36" totalsRowShown="0">
  <autoFilter ref="A1:C36" xr:uid="{AD68D933-9375-4311-9AC6-632E11E4E72F}"/>
  <sortState xmlns:xlrd2="http://schemas.microsoft.com/office/spreadsheetml/2017/richdata2" ref="A2:C32">
    <sortCondition ref="B1:B32"/>
  </sortState>
  <tableColumns count="3">
    <tableColumn id="1" xr3:uid="{46A1F57C-7577-4A2B-8E40-4B20D6495E8B}" name="User ID" dataDxfId="48" totalsRowDxfId="47"/>
    <tableColumn id="2" xr3:uid="{83BED979-469E-4DA2-B28E-27ADA5D52BC4}" name="Name" dataDxfId="46" totalsRowDxfId="45">
      <calculatedColumnFormula>IFERROR(INDEX(Partner_details[name], MATCH(A2, Partner_details[user id], 0)), "-")</calculatedColumnFormula>
    </tableColumn>
    <tableColumn id="3" xr3:uid="{7B5478C0-54FE-48E3-AA5C-9CEF7C3B5063}" name="Company name" dataDxfId="44" totalsRowDxfId="43">
      <calculatedColumnFormula>IFERROR(INDEX(Partner_details[link], MATCH(A2, Partner_details[user id], 0)), "-")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1D6778-52F3-4DD8-BCC4-C0D0D84117BB}" name="Phone_ID" displayName="Phone_ID" ref="A1:B1048576" totalsRowShown="0" dataDxfId="42">
  <autoFilter ref="A1:B1048576" xr:uid="{611D6778-52F3-4DD8-BCC4-C0D0D84117BB}"/>
  <tableColumns count="2">
    <tableColumn id="1" xr3:uid="{49956725-84F2-4234-8C1C-BD47FB28DD2E}" name="?column?" dataDxfId="41"/>
    <tableColumn id="2" xr3:uid="{5FE68661-1178-4056-B4D6-17D62C3DA077}" name="userId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03F0-6317-4D29-BCA7-F2D227531082}">
  <sheetPr>
    <tabColor theme="1"/>
  </sheetPr>
  <dimension ref="A1:J2082"/>
  <sheetViews>
    <sheetView workbookViewId="0">
      <selection activeCell="D6" sqref="D6"/>
    </sheetView>
  </sheetViews>
  <sheetFormatPr defaultRowHeight="15"/>
  <cols>
    <col min="1" max="1" width="16.5703125" bestFit="1" customWidth="1"/>
    <col min="3" max="3" width="10.28515625" bestFit="1" customWidth="1"/>
    <col min="4" max="4" width="17.7109375" bestFit="1" customWidth="1"/>
    <col min="5" max="6" width="30.7109375" bestFit="1" customWidth="1"/>
  </cols>
  <sheetData>
    <row r="1" spans="1:10">
      <c r="A1" s="40" t="s">
        <v>1155</v>
      </c>
      <c r="B1" s="40" t="s">
        <v>1156</v>
      </c>
      <c r="C1" s="40" t="s">
        <v>1157</v>
      </c>
      <c r="D1" s="40" t="s">
        <v>1158</v>
      </c>
      <c r="E1" s="40" t="s">
        <v>1159</v>
      </c>
      <c r="F1" s="40" t="s">
        <v>1160</v>
      </c>
      <c r="G1" s="40" t="s">
        <v>1161</v>
      </c>
      <c r="H1" s="40" t="s">
        <v>1162</v>
      </c>
      <c r="I1" s="40" t="s">
        <v>1163</v>
      </c>
      <c r="J1" s="40" t="s">
        <v>1164</v>
      </c>
    </row>
    <row r="2" spans="1:10">
      <c r="A2" s="44">
        <v>45498.959722222222</v>
      </c>
      <c r="B2" s="32">
        <v>590</v>
      </c>
      <c r="C2" s="32">
        <v>2900</v>
      </c>
      <c r="D2" s="32">
        <v>1</v>
      </c>
      <c r="E2" s="32"/>
      <c r="F2" s="32" t="s">
        <v>1093</v>
      </c>
      <c r="G2" s="32" t="b">
        <f>ISNUMBER(MATCH(ggPayers[[#This Row],[payer]], gg_teammates[ID], 0))</f>
        <v>0</v>
      </c>
      <c r="H2" s="32" t="b">
        <f>ISNUMBER(MATCH(ggPayers[[#This Row],[payer]], B1:$B$564, 0))</f>
        <v>1</v>
      </c>
      <c r="I2" s="32"/>
      <c r="J2" s="32"/>
    </row>
    <row r="3" spans="1:10">
      <c r="A3" s="44">
        <v>45498.914583333331</v>
      </c>
      <c r="B3" s="32">
        <v>9662</v>
      </c>
      <c r="C3" s="32">
        <v>200</v>
      </c>
      <c r="D3" s="32">
        <v>2</v>
      </c>
      <c r="E3" s="32"/>
      <c r="F3" s="32" t="s">
        <v>1091</v>
      </c>
      <c r="G3" s="32" t="b">
        <f>ISNUMBER(MATCH(ggPayers[[#This Row],[payer]], gg_teammates[ID], 0))</f>
        <v>0</v>
      </c>
      <c r="H3" s="32" t="b">
        <f>ISNUMBER(MATCH(ggPayers[[#This Row],[payer]], B2:$B$564, 0))</f>
        <v>1</v>
      </c>
      <c r="I3" s="32"/>
      <c r="J3" s="32"/>
    </row>
    <row r="4" spans="1:10">
      <c r="A4" s="44">
        <v>45498.856249999997</v>
      </c>
      <c r="B4" s="32">
        <v>5667</v>
      </c>
      <c r="C4" s="32">
        <v>1000</v>
      </c>
      <c r="D4" s="32">
        <v>2</v>
      </c>
      <c r="E4" s="32"/>
      <c r="F4" s="32" t="s">
        <v>1090</v>
      </c>
      <c r="G4" s="32" t="b">
        <f>ISNUMBER(MATCH(ggPayers[[#This Row],[payer]], gg_teammates[ID], 0))</f>
        <v>0</v>
      </c>
      <c r="H4" s="32" t="b">
        <f>ISNUMBER(MATCH(ggPayers[[#This Row],[payer]], B3:$B$564, 0))</f>
        <v>1</v>
      </c>
      <c r="I4" s="32"/>
      <c r="J4" s="32"/>
    </row>
    <row r="5" spans="1:10">
      <c r="A5" s="44">
        <v>45498.825694444444</v>
      </c>
      <c r="B5" s="32">
        <v>8846</v>
      </c>
      <c r="C5" s="32">
        <v>500</v>
      </c>
      <c r="D5" s="32">
        <v>3</v>
      </c>
      <c r="E5" s="32"/>
      <c r="F5" s="32" t="s">
        <v>1088</v>
      </c>
      <c r="G5" s="32" t="b">
        <f>ISNUMBER(MATCH(ggPayers[[#This Row],[payer]], gg_teammates[ID], 0))</f>
        <v>0</v>
      </c>
      <c r="H5" s="32" t="b">
        <f>ISNUMBER(MATCH(ggPayers[[#This Row],[payer]], B4:$B$564, 0))</f>
        <v>1</v>
      </c>
      <c r="I5" s="32"/>
      <c r="J5" s="32" t="s">
        <v>1165</v>
      </c>
    </row>
    <row r="6" spans="1:10">
      <c r="A6" s="44">
        <v>45498.824999999997</v>
      </c>
      <c r="B6" s="32">
        <v>4520</v>
      </c>
      <c r="C6" s="32">
        <v>500</v>
      </c>
      <c r="D6" s="32">
        <v>3</v>
      </c>
      <c r="E6" s="32"/>
      <c r="F6" s="32" t="s">
        <v>1087</v>
      </c>
      <c r="G6" s="32" t="b">
        <f>ISNUMBER(MATCH(ggPayers[[#This Row],[payer]], gg_teammates[ID], 0))</f>
        <v>0</v>
      </c>
      <c r="H6" s="32" t="b">
        <f>ISNUMBER(MATCH(ggPayers[[#This Row],[payer]], B5:$B$564, 0))</f>
        <v>1</v>
      </c>
      <c r="I6" s="32"/>
      <c r="J6" s="32" t="s">
        <v>1166</v>
      </c>
    </row>
    <row r="7" spans="1:10">
      <c r="A7" s="44">
        <v>45498.823611111111</v>
      </c>
      <c r="B7" s="32">
        <v>7710</v>
      </c>
      <c r="C7" s="32">
        <v>500</v>
      </c>
      <c r="D7" s="32">
        <v>3</v>
      </c>
      <c r="E7" s="32"/>
      <c r="F7" s="32" t="s">
        <v>1086</v>
      </c>
      <c r="G7" s="32" t="b">
        <f>ISNUMBER(MATCH(ggPayers[[#This Row],[payer]], gg_teammates[ID], 0))</f>
        <v>0</v>
      </c>
      <c r="H7" s="32" t="b">
        <f>ISNUMBER(MATCH(ggPayers[[#This Row],[payer]], B6:$B$564, 0))</f>
        <v>1</v>
      </c>
      <c r="I7" s="32"/>
      <c r="J7" s="32" t="s">
        <v>1165</v>
      </c>
    </row>
    <row r="8" spans="1:10">
      <c r="A8" s="44">
        <v>45498.698611111111</v>
      </c>
      <c r="B8" s="32">
        <v>2251</v>
      </c>
      <c r="C8" s="32">
        <v>500</v>
      </c>
      <c r="D8" s="32">
        <v>2</v>
      </c>
      <c r="E8" s="32"/>
      <c r="F8" s="32" t="s">
        <v>1082</v>
      </c>
      <c r="G8" s="32" t="b">
        <f>ISNUMBER(MATCH(ggPayers[[#This Row],[payer]], gg_teammates[ID], 0))</f>
        <v>0</v>
      </c>
      <c r="H8" s="32" t="b">
        <f>ISNUMBER(MATCH(ggPayers[[#This Row],[payer]], B7:$B$564, 0))</f>
        <v>1</v>
      </c>
      <c r="I8" s="32"/>
      <c r="J8" s="32" t="s">
        <v>1166</v>
      </c>
    </row>
    <row r="9" spans="1:10">
      <c r="A9" s="44">
        <v>45498.646527777775</v>
      </c>
      <c r="B9" s="32">
        <v>7861</v>
      </c>
      <c r="C9" s="32">
        <v>2000</v>
      </c>
      <c r="D9" s="32">
        <v>2</v>
      </c>
      <c r="E9" s="32"/>
      <c r="F9" s="32" t="s">
        <v>1081</v>
      </c>
      <c r="G9" s="5" t="b">
        <f>ISNUMBER(MATCH(ggPayers[[#This Row],[payer]], gg_teammates[ID], 0))</f>
        <v>0</v>
      </c>
      <c r="H9" s="32" t="b">
        <f>ISNUMBER(MATCH(ggPayers[[#This Row],[payer]], B9:$B$564, 0))</f>
        <v>1</v>
      </c>
      <c r="I9" s="5"/>
      <c r="J9" s="36" t="s">
        <v>1165</v>
      </c>
    </row>
    <row r="10" spans="1:10">
      <c r="A10" s="44">
        <v>45498.538888888892</v>
      </c>
      <c r="B10" s="32">
        <v>8116</v>
      </c>
      <c r="C10" s="32">
        <v>2000</v>
      </c>
      <c r="D10" s="32">
        <v>2</v>
      </c>
      <c r="E10" s="32"/>
      <c r="F10" s="32" t="s">
        <v>1080</v>
      </c>
      <c r="G10" s="5" t="b">
        <f>ISNUMBER(MATCH(ggPayers[[#This Row],[payer]], gg_teammates[ID], 0))</f>
        <v>0</v>
      </c>
      <c r="H10" s="32" t="b">
        <f>ISNUMBER(MATCH(ggPayers[[#This Row],[payer]], B9:$B$564, 0))</f>
        <v>1</v>
      </c>
      <c r="I10" s="5"/>
      <c r="J10" s="36" t="s">
        <v>1167</v>
      </c>
    </row>
    <row r="11" spans="1:10">
      <c r="A11" s="44">
        <v>45497.87777777778</v>
      </c>
      <c r="B11" s="32">
        <v>3595</v>
      </c>
      <c r="C11" s="32">
        <v>1000</v>
      </c>
      <c r="D11" s="32">
        <v>2</v>
      </c>
      <c r="E11" s="32"/>
      <c r="F11" s="32" t="s">
        <v>1075</v>
      </c>
      <c r="G11" s="5" t="b">
        <f>ISNUMBER(MATCH(ggPayers[[#This Row],[payer]], gg_teammates[ID], 0))</f>
        <v>0</v>
      </c>
      <c r="H11" s="32" t="b">
        <f>ISNUMBER(MATCH(ggPayers[[#This Row],[payer]], B11:$B$564, 0))</f>
        <v>1</v>
      </c>
      <c r="I11" s="5"/>
      <c r="J11" s="36" t="s">
        <v>1165</v>
      </c>
    </row>
    <row r="12" spans="1:10">
      <c r="A12" s="44">
        <v>45497.868750000001</v>
      </c>
      <c r="B12" s="32">
        <v>1236</v>
      </c>
      <c r="C12" s="32">
        <v>6000</v>
      </c>
      <c r="D12" s="32">
        <v>2</v>
      </c>
      <c r="E12" s="32"/>
      <c r="F12" s="32" t="s">
        <v>1074</v>
      </c>
      <c r="G12" s="5" t="b">
        <f>ISNUMBER(MATCH(ggPayers[[#This Row],[payer]], gg_teammates[ID], 0))</f>
        <v>0</v>
      </c>
      <c r="H12" s="32" t="b">
        <f>ISNUMBER(MATCH(ggPayers[[#This Row],[payer]], B11:$B$564, 0))</f>
        <v>1</v>
      </c>
      <c r="I12" s="5"/>
      <c r="J12" s="36" t="s">
        <v>1167</v>
      </c>
    </row>
    <row r="13" spans="1:10">
      <c r="A13" s="44">
        <v>45497.837500000001</v>
      </c>
      <c r="B13" s="32">
        <v>4435</v>
      </c>
      <c r="C13" s="32">
        <v>500</v>
      </c>
      <c r="D13" s="32">
        <v>2</v>
      </c>
      <c r="E13" s="32"/>
      <c r="F13" s="32" t="s">
        <v>1073</v>
      </c>
      <c r="G13" s="5" t="b">
        <f>ISNUMBER(MATCH(ggPayers[[#This Row],[payer]], gg_teammates[ID], 0))</f>
        <v>0</v>
      </c>
      <c r="H13" s="32" t="b">
        <f>ISNUMBER(MATCH(ggPayers[[#This Row],[payer]], B12:$B$564, 0))</f>
        <v>1</v>
      </c>
      <c r="I13" s="5"/>
      <c r="J13" s="36" t="s">
        <v>1167</v>
      </c>
    </row>
    <row r="14" spans="1:10">
      <c r="A14" s="44">
        <v>45497.836805555555</v>
      </c>
      <c r="B14" s="32">
        <v>754</v>
      </c>
      <c r="C14" s="32">
        <v>500</v>
      </c>
      <c r="D14" s="32">
        <v>3</v>
      </c>
      <c r="E14" s="32"/>
      <c r="F14" s="32" t="s">
        <v>1072</v>
      </c>
      <c r="G14" s="5" t="b">
        <f>ISNUMBER(MATCH(ggPayers[[#This Row],[payer]], gg_teammates[ID], 0))</f>
        <v>0</v>
      </c>
      <c r="H14" s="32" t="b">
        <f>ISNUMBER(MATCH(ggPayers[[#This Row],[payer]], B13:$B$564, 0))</f>
        <v>1</v>
      </c>
      <c r="I14" s="5"/>
      <c r="J14" s="36" t="s">
        <v>1167</v>
      </c>
    </row>
    <row r="15" spans="1:10">
      <c r="A15" s="44">
        <v>45497.836111111108</v>
      </c>
      <c r="B15" s="32">
        <v>6059</v>
      </c>
      <c r="C15" s="32">
        <v>500</v>
      </c>
      <c r="D15" s="32">
        <v>3</v>
      </c>
      <c r="E15" s="32"/>
      <c r="F15" s="32" t="s">
        <v>1071</v>
      </c>
      <c r="G15" s="5" t="b">
        <f>ISNUMBER(MATCH(ggPayers[[#This Row],[payer]], gg_teammates[ID], 0))</f>
        <v>0</v>
      </c>
      <c r="H15" s="32" t="b">
        <f>ISNUMBER(MATCH(ggPayers[[#This Row],[payer]], B14:$B$564, 0))</f>
        <v>1</v>
      </c>
      <c r="I15" s="5"/>
      <c r="J15" s="36" t="s">
        <v>1167</v>
      </c>
    </row>
    <row r="16" spans="1:10">
      <c r="A16" s="44">
        <v>45497.836111111108</v>
      </c>
      <c r="B16" s="32">
        <v>2982</v>
      </c>
      <c r="C16" s="32">
        <v>500</v>
      </c>
      <c r="D16" s="32">
        <v>3</v>
      </c>
      <c r="E16" s="32"/>
      <c r="F16" s="32" t="s">
        <v>1070</v>
      </c>
      <c r="G16" s="5" t="b">
        <f>ISNUMBER(MATCH(ggPayers[[#This Row],[payer]], gg_teammates[ID], 0))</f>
        <v>0</v>
      </c>
      <c r="H16" s="32" t="b">
        <f>ISNUMBER(MATCH(ggPayers[[#This Row],[payer]], B15:$B$564, 0))</f>
        <v>1</v>
      </c>
      <c r="I16" s="5"/>
      <c r="J16" s="36" t="s">
        <v>1167</v>
      </c>
    </row>
    <row r="17" spans="1:10">
      <c r="A17" s="44">
        <v>45497.821527777778</v>
      </c>
      <c r="B17" s="32">
        <v>1307</v>
      </c>
      <c r="C17" s="32">
        <v>1000</v>
      </c>
      <c r="D17" s="32">
        <v>2</v>
      </c>
      <c r="E17" s="32"/>
      <c r="F17" s="32" t="s">
        <v>1069</v>
      </c>
      <c r="G17" s="5" t="b">
        <f>ISNUMBER(MATCH(ggPayers[[#This Row],[payer]], gg_teammates[ID], 0))</f>
        <v>0</v>
      </c>
      <c r="H17" s="32" t="b">
        <f>ISNUMBER(MATCH(ggPayers[[#This Row],[payer]], B16:$B$564, 0))</f>
        <v>1</v>
      </c>
      <c r="I17" s="5"/>
      <c r="J17" s="36" t="s">
        <v>1167</v>
      </c>
    </row>
    <row r="18" spans="1:10">
      <c r="A18" s="44">
        <v>45497.67291666667</v>
      </c>
      <c r="B18" s="32">
        <v>5841</v>
      </c>
      <c r="C18" s="32">
        <v>300</v>
      </c>
      <c r="D18" s="32">
        <v>2</v>
      </c>
      <c r="E18" s="32"/>
      <c r="F18" s="32" t="s">
        <v>1067</v>
      </c>
      <c r="G18" s="5" t="b">
        <f>ISNUMBER(MATCH(ggPayers[[#This Row],[payer]], gg_teammates[ID], 0))</f>
        <v>0</v>
      </c>
      <c r="H18" s="32" t="b">
        <f>ISNUMBER(MATCH(ggPayers[[#This Row],[payer]], B17:$B$564, 0))</f>
        <v>1</v>
      </c>
      <c r="I18" s="5"/>
      <c r="J18" s="36" t="s">
        <v>1167</v>
      </c>
    </row>
    <row r="19" spans="1:10">
      <c r="A19" s="44">
        <v>45497.558333333334</v>
      </c>
      <c r="B19" s="32">
        <v>7044</v>
      </c>
      <c r="C19" s="32">
        <v>100</v>
      </c>
      <c r="D19" s="32">
        <v>2</v>
      </c>
      <c r="E19" s="32"/>
      <c r="F19" s="32" t="s">
        <v>1065</v>
      </c>
      <c r="G19" s="5" t="b">
        <f>ISNUMBER(MATCH(ggPayers[[#This Row],[payer]], gg_teammates[ID], 0))</f>
        <v>0</v>
      </c>
      <c r="H19" s="32" t="b">
        <f>ISNUMBER(MATCH(ggPayers[[#This Row],[payer]], B18:$B$564, 0))</f>
        <v>1</v>
      </c>
      <c r="I19" s="5"/>
      <c r="J19" s="36" t="s">
        <v>1167</v>
      </c>
    </row>
    <row r="20" spans="1:10">
      <c r="A20" s="44">
        <v>45497.459722222222</v>
      </c>
      <c r="B20" s="32">
        <v>9414</v>
      </c>
      <c r="C20" s="32">
        <v>1000</v>
      </c>
      <c r="D20" s="32">
        <v>3</v>
      </c>
      <c r="E20" s="32"/>
      <c r="F20" s="32" t="s">
        <v>1061</v>
      </c>
      <c r="G20" s="5" t="b">
        <f>ISNUMBER(MATCH(ggPayers[[#This Row],[payer]], gg_teammates[ID], 0))</f>
        <v>0</v>
      </c>
      <c r="H20" s="32" t="b">
        <f>ISNUMBER(MATCH(ggPayers[[#This Row],[payer]], B19:$B$564, 0))</f>
        <v>1</v>
      </c>
      <c r="I20" s="5"/>
      <c r="J20" s="36" t="s">
        <v>1167</v>
      </c>
    </row>
    <row r="21" spans="1:10">
      <c r="A21" s="44">
        <v>45496.756944444445</v>
      </c>
      <c r="B21" s="32">
        <v>2955</v>
      </c>
      <c r="C21" s="32">
        <v>1000</v>
      </c>
      <c r="D21" s="32">
        <v>2</v>
      </c>
      <c r="E21" s="32"/>
      <c r="F21" s="32" t="s">
        <v>1053</v>
      </c>
      <c r="G21" s="5" t="b">
        <f>ISNUMBER(MATCH(ggPayers[[#This Row],[payer]], gg_teammates[ID], 0))</f>
        <v>0</v>
      </c>
      <c r="H21" s="32" t="b">
        <f>ISNUMBER(MATCH(ggPayers[[#This Row],[payer]], B20:$B$564, 0))</f>
        <v>1</v>
      </c>
      <c r="I21" s="5"/>
      <c r="J21" s="36" t="s">
        <v>1167</v>
      </c>
    </row>
    <row r="22" spans="1:10">
      <c r="A22" s="44">
        <v>45496.719444444447</v>
      </c>
      <c r="B22" s="32">
        <v>9518</v>
      </c>
      <c r="C22" s="32">
        <v>1000</v>
      </c>
      <c r="D22" s="32">
        <v>2</v>
      </c>
      <c r="E22" s="32"/>
      <c r="F22" s="32" t="s">
        <v>1052</v>
      </c>
      <c r="G22" s="5" t="b">
        <f>ISNUMBER(MATCH(ggPayers[[#This Row],[payer]], gg_teammates[ID], 0))</f>
        <v>0</v>
      </c>
      <c r="H22" s="32" t="b">
        <f>ISNUMBER(MATCH(ggPayers[[#This Row],[payer]], B21:$B$564, 0))</f>
        <v>1</v>
      </c>
      <c r="I22" s="5"/>
      <c r="J22" s="36" t="s">
        <v>1167</v>
      </c>
    </row>
    <row r="23" spans="1:10">
      <c r="A23" s="44">
        <v>45496.713194444441</v>
      </c>
      <c r="B23" s="32">
        <v>3343</v>
      </c>
      <c r="C23" s="32">
        <v>500</v>
      </c>
      <c r="D23" s="32">
        <v>3</v>
      </c>
      <c r="E23" s="32"/>
      <c r="F23" s="32" t="s">
        <v>1168</v>
      </c>
      <c r="G23" s="5" t="b">
        <f>ISNUMBER(MATCH(ggPayers[[#This Row],[payer]], gg_teammates[ID], 0))</f>
        <v>0</v>
      </c>
      <c r="H23" s="32" t="b">
        <f>ISNUMBER(MATCH(ggPayers[[#This Row],[payer]], B22:$B$564, 0))</f>
        <v>1</v>
      </c>
      <c r="I23" s="5"/>
      <c r="J23" s="36" t="s">
        <v>1167</v>
      </c>
    </row>
    <row r="24" spans="1:10">
      <c r="A24" s="44">
        <v>45496.712500000001</v>
      </c>
      <c r="B24" s="32">
        <v>4290</v>
      </c>
      <c r="C24" s="32">
        <v>500</v>
      </c>
      <c r="D24" s="32">
        <v>3</v>
      </c>
      <c r="E24" s="32"/>
      <c r="F24" s="32" t="s">
        <v>1169</v>
      </c>
      <c r="G24" s="5" t="b">
        <f>ISNUMBER(MATCH(ggPayers[[#This Row],[payer]], gg_teammates[ID], 0))</f>
        <v>0</v>
      </c>
      <c r="H24" s="32" t="b">
        <f>ISNUMBER(MATCH(ggPayers[[#This Row],[payer]], B23:$B$564, 0))</f>
        <v>1</v>
      </c>
      <c r="I24" s="5"/>
      <c r="J24" s="36" t="s">
        <v>1167</v>
      </c>
    </row>
    <row r="25" spans="1:10">
      <c r="A25" s="44">
        <v>45496.711805555555</v>
      </c>
      <c r="B25" s="32">
        <v>5529</v>
      </c>
      <c r="C25" s="32">
        <v>500</v>
      </c>
      <c r="D25" s="32">
        <v>3</v>
      </c>
      <c r="E25" s="32"/>
      <c r="F25" s="32" t="s">
        <v>1170</v>
      </c>
      <c r="G25" s="5" t="b">
        <f>ISNUMBER(MATCH(ggPayers[[#This Row],[payer]], gg_teammates[ID], 0))</f>
        <v>0</v>
      </c>
      <c r="H25" s="32" t="b">
        <f>ISNUMBER(MATCH(ggPayers[[#This Row],[payer]], B24:$B$564, 0))</f>
        <v>1</v>
      </c>
      <c r="I25" s="5"/>
      <c r="J25" s="36" t="s">
        <v>1167</v>
      </c>
    </row>
    <row r="26" spans="1:10">
      <c r="A26" s="44">
        <v>45496.629861111112</v>
      </c>
      <c r="B26" s="32">
        <v>5622</v>
      </c>
      <c r="C26" s="32">
        <v>500</v>
      </c>
      <c r="D26" s="32">
        <v>2</v>
      </c>
      <c r="E26" s="32"/>
      <c r="F26" s="32" t="s">
        <v>897</v>
      </c>
      <c r="G26" s="5" t="b">
        <f>ISNUMBER(MATCH(ggPayers[[#This Row],[payer]], gg_teammates[ID], 0))</f>
        <v>0</v>
      </c>
      <c r="H26" s="32" t="b">
        <f>ISNUMBER(MATCH(ggPayers[[#This Row],[payer]], B25:$B$564, 0))</f>
        <v>1</v>
      </c>
      <c r="I26" s="5"/>
      <c r="J26" s="36" t="s">
        <v>1167</v>
      </c>
    </row>
    <row r="27" spans="1:10">
      <c r="A27" s="44">
        <v>45496.574999999997</v>
      </c>
      <c r="B27" s="32">
        <v>6390</v>
      </c>
      <c r="C27" s="32">
        <v>500</v>
      </c>
      <c r="D27" s="32">
        <v>2</v>
      </c>
      <c r="E27" s="32"/>
      <c r="F27" s="32" t="s">
        <v>900</v>
      </c>
      <c r="G27" s="5" t="b">
        <f>ISNUMBER(MATCH(ggPayers[[#This Row],[payer]], gg_teammates[ID], 0))</f>
        <v>0</v>
      </c>
      <c r="H27" s="32" t="b">
        <f>ISNUMBER(MATCH(ggPayers[[#This Row],[payer]], B26:$B$564, 0))</f>
        <v>1</v>
      </c>
      <c r="I27" s="5"/>
      <c r="J27" s="36" t="s">
        <v>1167</v>
      </c>
    </row>
    <row r="28" spans="1:10">
      <c r="A28" s="44">
        <v>45496.563888888886</v>
      </c>
      <c r="B28" s="32">
        <v>3546</v>
      </c>
      <c r="C28" s="32">
        <v>500</v>
      </c>
      <c r="D28" s="32">
        <v>3</v>
      </c>
      <c r="E28" s="32"/>
      <c r="F28" s="32" t="s">
        <v>1050</v>
      </c>
      <c r="G28" s="5" t="b">
        <f>ISNUMBER(MATCH(ggPayers[[#This Row],[payer]], gg_teammates[ID], 0))</f>
        <v>0</v>
      </c>
      <c r="H28" s="32" t="b">
        <f>ISNUMBER(MATCH(ggPayers[[#This Row],[payer]], B27:$B$564, 0))</f>
        <v>1</v>
      </c>
      <c r="I28" s="5"/>
      <c r="J28" s="36" t="s">
        <v>1167</v>
      </c>
    </row>
    <row r="29" spans="1:10">
      <c r="A29" s="44">
        <v>45496.55972222222</v>
      </c>
      <c r="B29" s="32">
        <v>1803</v>
      </c>
      <c r="C29" s="32">
        <v>500</v>
      </c>
      <c r="D29" s="32">
        <v>2</v>
      </c>
      <c r="E29" s="32"/>
      <c r="F29" s="32" t="s">
        <v>901</v>
      </c>
      <c r="G29" s="5" t="b">
        <f>ISNUMBER(MATCH(ggPayers[[#This Row],[payer]], gg_teammates[ID], 0))</f>
        <v>0</v>
      </c>
      <c r="H29" s="32" t="b">
        <f>ISNUMBER(MATCH(ggPayers[[#This Row],[payer]], B28:$B$564, 0))</f>
        <v>1</v>
      </c>
      <c r="I29" s="5"/>
      <c r="J29" s="36" t="s">
        <v>1167</v>
      </c>
    </row>
    <row r="30" spans="1:10">
      <c r="A30" s="44">
        <v>45496.55972222222</v>
      </c>
      <c r="B30" s="32">
        <v>7047</v>
      </c>
      <c r="C30" s="32">
        <v>500</v>
      </c>
      <c r="D30" s="32">
        <v>3</v>
      </c>
      <c r="E30" s="32" t="s">
        <v>1171</v>
      </c>
      <c r="F30" s="32" t="s">
        <v>1049</v>
      </c>
      <c r="G30" s="5" t="b">
        <f>ISNUMBER(MATCH(ggPayers[[#This Row],[payer]], gg_teammates[ID], 0))</f>
        <v>0</v>
      </c>
      <c r="H30" s="32" t="b">
        <f>ISNUMBER(MATCH(ggPayers[[#This Row],[payer]], B29:$B$564, 0))</f>
        <v>1</v>
      </c>
      <c r="I30" s="5"/>
      <c r="J30" s="36" t="s">
        <v>1167</v>
      </c>
    </row>
    <row r="31" spans="1:10">
      <c r="A31" s="44">
        <v>45496.55972222222</v>
      </c>
      <c r="B31" s="32">
        <v>5599</v>
      </c>
      <c r="C31" s="32">
        <v>1000</v>
      </c>
      <c r="D31" s="32">
        <v>3</v>
      </c>
      <c r="E31" s="32" t="s">
        <v>1171</v>
      </c>
      <c r="F31" s="32" t="s">
        <v>1048</v>
      </c>
      <c r="G31" s="5" t="b">
        <f>ISNUMBER(MATCH(ggPayers[[#This Row],[payer]], gg_teammates[ID], 0))</f>
        <v>0</v>
      </c>
      <c r="H31" s="32" t="b">
        <f>ISNUMBER(MATCH(ggPayers[[#This Row],[payer]], B30:$B$564, 0))</f>
        <v>1</v>
      </c>
      <c r="I31" s="5"/>
      <c r="J31" s="36" t="s">
        <v>1167</v>
      </c>
    </row>
    <row r="32" spans="1:10">
      <c r="A32" s="44">
        <v>45496.515972222223</v>
      </c>
      <c r="B32" s="32">
        <v>4418</v>
      </c>
      <c r="C32" s="32">
        <v>1000</v>
      </c>
      <c r="D32" s="32">
        <v>2</v>
      </c>
      <c r="E32" s="32"/>
      <c r="F32" s="32" t="s">
        <v>905</v>
      </c>
      <c r="G32" s="5" t="b">
        <f>ISNUMBER(MATCH(ggPayers[[#This Row],[payer]], gg_teammates[ID], 0))</f>
        <v>0</v>
      </c>
      <c r="H32" s="32" t="b">
        <f>ISNUMBER(MATCH(ggPayers[[#This Row],[payer]], B31:$B$564, 0))</f>
        <v>1</v>
      </c>
      <c r="I32" s="5"/>
      <c r="J32" s="36" t="s">
        <v>1167</v>
      </c>
    </row>
    <row r="33" spans="1:10">
      <c r="A33" s="44">
        <v>45495.98541666667</v>
      </c>
      <c r="B33" s="32">
        <v>584</v>
      </c>
      <c r="C33" s="32">
        <v>1000</v>
      </c>
      <c r="D33" s="32">
        <v>2</v>
      </c>
      <c r="E33" s="32"/>
      <c r="F33" s="32" t="s">
        <v>917</v>
      </c>
      <c r="G33" s="5" t="b">
        <f>ISNUMBER(MATCH(ggPayers[[#This Row],[payer]], gg_teammates[ID], 0))</f>
        <v>0</v>
      </c>
      <c r="H33" s="32" t="b">
        <f>ISNUMBER(MATCH(ggPayers[[#This Row],[payer]], B32:$B$564, 0))</f>
        <v>1</v>
      </c>
      <c r="I33" s="5"/>
      <c r="J33" s="36" t="s">
        <v>1165</v>
      </c>
    </row>
    <row r="34" spans="1:10">
      <c r="A34" s="44">
        <v>45495.95</v>
      </c>
      <c r="B34" s="32">
        <v>2613</v>
      </c>
      <c r="C34" s="32">
        <v>1000</v>
      </c>
      <c r="D34" s="32">
        <v>2</v>
      </c>
      <c r="E34" s="32"/>
      <c r="F34" s="32" t="s">
        <v>918</v>
      </c>
      <c r="G34" s="5" t="b">
        <f>ISNUMBER(MATCH(ggPayers[[#This Row],[payer]], gg_teammates[ID], 0))</f>
        <v>0</v>
      </c>
      <c r="H34" s="32" t="b">
        <f>ISNUMBER(MATCH(ggPayers[[#This Row],[payer]], B33:$B$564, 0))</f>
        <v>1</v>
      </c>
      <c r="I34" s="5"/>
      <c r="J34" s="36" t="s">
        <v>1165</v>
      </c>
    </row>
    <row r="35" spans="1:10">
      <c r="A35" s="44">
        <v>45495.886111111111</v>
      </c>
      <c r="B35" s="32">
        <v>5532</v>
      </c>
      <c r="C35" s="32">
        <v>500</v>
      </c>
      <c r="D35" s="32">
        <v>2</v>
      </c>
      <c r="E35" s="32"/>
      <c r="F35" s="32" t="s">
        <v>919</v>
      </c>
      <c r="G35" s="5" t="b">
        <f>ISNUMBER(MATCH(ggPayers[[#This Row],[payer]], gg_teammates[ID], 0))</f>
        <v>0</v>
      </c>
      <c r="H35" s="32" t="b">
        <f>ISNUMBER(MATCH(ggPayers[[#This Row],[payer]], B34:$B$564, 0))</f>
        <v>1</v>
      </c>
      <c r="I35" s="5"/>
      <c r="J35" s="36" t="s">
        <v>1172</v>
      </c>
    </row>
    <row r="36" spans="1:10">
      <c r="A36" s="44">
        <v>45495.861111111109</v>
      </c>
      <c r="B36" s="32">
        <v>4162</v>
      </c>
      <c r="C36" s="32">
        <v>500</v>
      </c>
      <c r="D36" s="32">
        <v>3</v>
      </c>
      <c r="E36" s="32"/>
      <c r="F36" s="32" t="s">
        <v>1047</v>
      </c>
      <c r="G36" s="5" t="b">
        <f>ISNUMBER(MATCH(ggPayers[[#This Row],[payer]], gg_teammates[ID], 0))</f>
        <v>0</v>
      </c>
      <c r="H36" s="32" t="b">
        <f>ISNUMBER(MATCH(ggPayers[[#This Row],[payer]], B35:$B$564, 0))</f>
        <v>1</v>
      </c>
      <c r="I36" s="5"/>
      <c r="J36" s="36" t="s">
        <v>1165</v>
      </c>
    </row>
    <row r="37" spans="1:10">
      <c r="A37" s="44">
        <v>45495.836111111108</v>
      </c>
      <c r="B37" s="32">
        <v>6210</v>
      </c>
      <c r="C37" s="32">
        <v>1000</v>
      </c>
      <c r="D37" s="32">
        <v>2</v>
      </c>
      <c r="E37" s="32"/>
      <c r="F37" s="32" t="s">
        <v>924</v>
      </c>
      <c r="G37" s="5" t="b">
        <f>ISNUMBER(MATCH(ggPayers[[#This Row],[payer]], gg_teammates[ID], 0))</f>
        <v>0</v>
      </c>
      <c r="H37" s="32" t="b">
        <f>ISNUMBER(MATCH(ggPayers[[#This Row],[payer]], B36:$B$564, 0))</f>
        <v>1</v>
      </c>
      <c r="I37" s="5"/>
      <c r="J37" s="36" t="s">
        <v>1165</v>
      </c>
    </row>
    <row r="38" spans="1:10">
      <c r="A38" s="44">
        <v>45495.822916666664</v>
      </c>
      <c r="B38" s="32">
        <v>5270</v>
      </c>
      <c r="C38" s="32">
        <v>500</v>
      </c>
      <c r="D38" s="32">
        <v>3</v>
      </c>
      <c r="E38" s="32" t="s">
        <v>1173</v>
      </c>
      <c r="F38" s="32" t="s">
        <v>1046</v>
      </c>
      <c r="G38" s="5" t="b">
        <f>ISNUMBER(MATCH(ggPayers[[#This Row],[payer]], gg_teammates[ID], 0))</f>
        <v>0</v>
      </c>
      <c r="H38" s="32" t="b">
        <f>ISNUMBER(MATCH(ggPayers[[#This Row],[payer]], B37:$B$564, 0))</f>
        <v>1</v>
      </c>
      <c r="I38" s="5"/>
      <c r="J38" s="36" t="s">
        <v>1167</v>
      </c>
    </row>
    <row r="39" spans="1:10">
      <c r="A39" s="44">
        <v>45495.788194444445</v>
      </c>
      <c r="B39" s="32">
        <v>3823</v>
      </c>
      <c r="C39" s="32">
        <v>1000</v>
      </c>
      <c r="D39" s="32">
        <v>2</v>
      </c>
      <c r="E39" s="32"/>
      <c r="F39" s="32" t="s">
        <v>926</v>
      </c>
      <c r="G39" s="5" t="b">
        <f>ISNUMBER(MATCH(ggPayers[[#This Row],[payer]], gg_teammates[ID], 0))</f>
        <v>0</v>
      </c>
      <c r="H39" s="32" t="b">
        <f>ISNUMBER(MATCH(ggPayers[[#This Row],[payer]], B38:$B$564, 0))</f>
        <v>1</v>
      </c>
      <c r="I39" s="5"/>
      <c r="J39" s="36" t="s">
        <v>1174</v>
      </c>
    </row>
    <row r="40" spans="1:10">
      <c r="A40" s="44">
        <v>45495.769444444442</v>
      </c>
      <c r="B40" s="32">
        <v>4508</v>
      </c>
      <c r="C40" s="32">
        <v>100</v>
      </c>
      <c r="D40" s="32">
        <v>2</v>
      </c>
      <c r="E40" s="32"/>
      <c r="F40" s="32" t="s">
        <v>928</v>
      </c>
      <c r="G40" s="5" t="b">
        <f>ISNUMBER(MATCH(ggPayers[[#This Row],[payer]], gg_teammates[ID], 0))</f>
        <v>0</v>
      </c>
      <c r="H40" s="32" t="b">
        <f>ISNUMBER(MATCH(ggPayers[[#This Row],[payer]], B39:$B$564, 0))</f>
        <v>1</v>
      </c>
      <c r="I40" s="5"/>
      <c r="J40" s="36" t="s">
        <v>1175</v>
      </c>
    </row>
    <row r="41" spans="1:10">
      <c r="A41" s="44">
        <v>45495.769444444442</v>
      </c>
      <c r="B41" s="32">
        <v>3031</v>
      </c>
      <c r="C41" s="32">
        <v>100</v>
      </c>
      <c r="D41" s="32">
        <v>3</v>
      </c>
      <c r="E41" s="32"/>
      <c r="F41" s="32" t="s">
        <v>1045</v>
      </c>
      <c r="G41" s="5" t="b">
        <f>ISNUMBER(MATCH(ggPayers[[#This Row],[payer]], gg_teammates[ID], 0))</f>
        <v>0</v>
      </c>
      <c r="H41" s="32" t="b">
        <f>ISNUMBER(MATCH(ggPayers[[#This Row],[payer]], B40:$B$564, 0))</f>
        <v>1</v>
      </c>
      <c r="I41" s="5"/>
      <c r="J41" s="36" t="s">
        <v>1165</v>
      </c>
    </row>
    <row r="42" spans="1:10">
      <c r="A42" s="44">
        <v>45495.765972222223</v>
      </c>
      <c r="B42" s="32">
        <v>7902</v>
      </c>
      <c r="C42" s="32">
        <v>1000</v>
      </c>
      <c r="D42" s="32">
        <v>2</v>
      </c>
      <c r="E42" s="32"/>
      <c r="F42" s="32" t="s">
        <v>930</v>
      </c>
      <c r="G42" s="5" t="b">
        <f>ISNUMBER(MATCH(ggPayers[[#This Row],[payer]], gg_teammates[ID], 0))</f>
        <v>0</v>
      </c>
      <c r="H42" s="32" t="b">
        <f>ISNUMBER(MATCH(ggPayers[[#This Row],[payer]], B41:$B$564, 0))</f>
        <v>1</v>
      </c>
      <c r="I42" s="5"/>
      <c r="J42" s="36" t="s">
        <v>1165</v>
      </c>
    </row>
    <row r="43" spans="1:10">
      <c r="A43" s="44">
        <v>45495.70416666667</v>
      </c>
      <c r="B43" s="32">
        <v>7397</v>
      </c>
      <c r="C43" s="32">
        <v>1000</v>
      </c>
      <c r="D43" s="32">
        <v>2</v>
      </c>
      <c r="E43" s="32"/>
      <c r="F43" s="32" t="s">
        <v>931</v>
      </c>
      <c r="G43" s="5" t="b">
        <f>ISNUMBER(MATCH(ggPayers[[#This Row],[payer]], gg_teammates[ID], 0))</f>
        <v>0</v>
      </c>
      <c r="H43" s="32" t="b">
        <f>ISNUMBER(MATCH(ggPayers[[#This Row],[payer]], B42:$B$564, 0))</f>
        <v>1</v>
      </c>
      <c r="I43" s="5"/>
      <c r="J43" s="36" t="s">
        <v>1176</v>
      </c>
    </row>
    <row r="44" spans="1:10">
      <c r="A44" s="44">
        <v>45495.674305555556</v>
      </c>
      <c r="B44" s="32">
        <v>980</v>
      </c>
      <c r="C44" s="32">
        <v>100</v>
      </c>
      <c r="D44" s="32">
        <v>3</v>
      </c>
      <c r="E44" s="32"/>
      <c r="F44" s="32" t="s">
        <v>1044</v>
      </c>
      <c r="G44" s="5" t="b">
        <f>ISNUMBER(MATCH(ggPayers[[#This Row],[payer]], gg_teammates[ID], 0))</f>
        <v>0</v>
      </c>
      <c r="H44" s="32" t="b">
        <f>ISNUMBER(MATCH(ggPayers[[#This Row],[payer]], B43:$B$564, 0))</f>
        <v>1</v>
      </c>
      <c r="I44" s="5"/>
      <c r="J44" s="36" t="s">
        <v>1177</v>
      </c>
    </row>
    <row r="45" spans="1:10">
      <c r="A45" s="44">
        <v>45495.597916666666</v>
      </c>
      <c r="B45" s="32">
        <v>7061</v>
      </c>
      <c r="C45" s="32">
        <v>500</v>
      </c>
      <c r="D45" s="32">
        <v>3</v>
      </c>
      <c r="E45" s="32"/>
      <c r="F45" s="32" t="s">
        <v>1178</v>
      </c>
      <c r="G45" s="5" t="b">
        <f>ISNUMBER(MATCH(ggPayers[[#This Row],[payer]], gg_teammates[ID], 0))</f>
        <v>0</v>
      </c>
      <c r="H45" s="32" t="b">
        <f>ISNUMBER(MATCH(ggPayers[[#This Row],[payer]], B44:$B$564, 0))</f>
        <v>1</v>
      </c>
      <c r="I45" s="5"/>
      <c r="J45" s="36" t="s">
        <v>1179</v>
      </c>
    </row>
    <row r="46" spans="1:10">
      <c r="A46" s="44">
        <v>45495.54791666667</v>
      </c>
      <c r="B46" s="32">
        <v>5883</v>
      </c>
      <c r="C46" s="32">
        <v>1000</v>
      </c>
      <c r="D46" s="32">
        <v>3</v>
      </c>
      <c r="E46" s="32"/>
      <c r="F46" s="32" t="s">
        <v>1043</v>
      </c>
      <c r="G46" s="5" t="b">
        <f>ISNUMBER(MATCH(ggPayers[[#This Row],[payer]], gg_teammates[ID], 0))</f>
        <v>0</v>
      </c>
      <c r="H46" s="32" t="b">
        <f>ISNUMBER(MATCH(ggPayers[[#This Row],[payer]], B45:$B$564, 0))</f>
        <v>1</v>
      </c>
      <c r="I46" s="5"/>
      <c r="J46" s="36" t="s">
        <v>1180</v>
      </c>
    </row>
    <row r="47" spans="1:10">
      <c r="A47" s="44">
        <v>45495.54791666667</v>
      </c>
      <c r="B47" s="32">
        <v>6677</v>
      </c>
      <c r="C47" s="32">
        <v>1000</v>
      </c>
      <c r="D47" s="32">
        <v>3</v>
      </c>
      <c r="E47" s="32"/>
      <c r="F47" s="32" t="s">
        <v>1042</v>
      </c>
      <c r="G47" s="5" t="b">
        <f>ISNUMBER(MATCH(ggPayers[[#This Row],[payer]], gg_teammates[ID], 0))</f>
        <v>0</v>
      </c>
      <c r="H47" s="32" t="b">
        <f>ISNUMBER(MATCH(ggPayers[[#This Row],[payer]], B46:$B$564, 0))</f>
        <v>1</v>
      </c>
      <c r="I47" s="5"/>
      <c r="J47" s="36" t="s">
        <v>1181</v>
      </c>
    </row>
    <row r="48" spans="1:10">
      <c r="A48" s="44">
        <v>45494.961805555555</v>
      </c>
      <c r="B48" s="32">
        <v>9694</v>
      </c>
      <c r="C48" s="32">
        <v>500</v>
      </c>
      <c r="D48" s="32">
        <v>2</v>
      </c>
      <c r="E48" s="32"/>
      <c r="F48" s="32" t="s">
        <v>725</v>
      </c>
      <c r="G48" s="5" t="b">
        <f>ISNUMBER(MATCH(ggPayers[[#This Row],[payer]], gg_teammates[ID], 0))</f>
        <v>0</v>
      </c>
      <c r="H48" s="32" t="b">
        <f>ISNUMBER(MATCH(ggPayers[[#This Row],[payer]], B47:$B$564, 0))</f>
        <v>1</v>
      </c>
      <c r="I48" s="5"/>
      <c r="J48" s="36" t="s">
        <v>1165</v>
      </c>
    </row>
    <row r="49" spans="1:10">
      <c r="A49" s="44">
        <v>45494.927083333336</v>
      </c>
      <c r="B49" s="32">
        <v>1349</v>
      </c>
      <c r="C49" s="32">
        <v>500</v>
      </c>
      <c r="D49" s="32">
        <v>3</v>
      </c>
      <c r="E49" s="32" t="s">
        <v>1171</v>
      </c>
      <c r="F49" s="32" t="s">
        <v>1041</v>
      </c>
      <c r="G49" s="5" t="b">
        <f>ISNUMBER(MATCH(ggPayers[[#This Row],[payer]], gg_teammates[ID], 0))</f>
        <v>0</v>
      </c>
      <c r="H49" s="32" t="b">
        <f>ISNUMBER(MATCH(ggPayers[[#This Row],[payer]], B48:$B$564, 0))</f>
        <v>1</v>
      </c>
      <c r="I49" s="5"/>
      <c r="J49" s="36" t="s">
        <v>1165</v>
      </c>
    </row>
    <row r="50" spans="1:10">
      <c r="A50" s="44">
        <v>45494.926388888889</v>
      </c>
      <c r="B50" s="32">
        <v>9151</v>
      </c>
      <c r="C50" s="32">
        <v>500</v>
      </c>
      <c r="D50" s="32">
        <v>3</v>
      </c>
      <c r="E50" s="32" t="s">
        <v>1171</v>
      </c>
      <c r="F50" s="32" t="s">
        <v>1040</v>
      </c>
      <c r="G50" s="5" t="b">
        <f>ISNUMBER(MATCH(ggPayers[[#This Row],[payer]], gg_teammates[ID], 0))</f>
        <v>0</v>
      </c>
      <c r="H50" s="32" t="b">
        <f>ISNUMBER(MATCH(ggPayers[[#This Row],[payer]], B49:$B$564, 0))</f>
        <v>1</v>
      </c>
      <c r="I50" s="5"/>
      <c r="J50" s="36" t="s">
        <v>1165</v>
      </c>
    </row>
    <row r="51" spans="1:10">
      <c r="A51" s="44">
        <v>45494.907638888886</v>
      </c>
      <c r="B51" s="32">
        <v>8122</v>
      </c>
      <c r="C51" s="32">
        <v>1000</v>
      </c>
      <c r="D51" s="32">
        <v>2</v>
      </c>
      <c r="E51" s="32"/>
      <c r="F51" s="32" t="s">
        <v>728</v>
      </c>
      <c r="G51" s="5" t="b">
        <f>ISNUMBER(MATCH(ggPayers[[#This Row],[payer]], gg_teammates[ID], 0))</f>
        <v>0</v>
      </c>
      <c r="H51" s="32" t="b">
        <f>ISNUMBER(MATCH(ggPayers[[#This Row],[payer]], B50:$B$564, 0))</f>
        <v>1</v>
      </c>
      <c r="I51" s="5"/>
      <c r="J51" s="36" t="s">
        <v>1167</v>
      </c>
    </row>
    <row r="52" spans="1:10">
      <c r="A52" s="44">
        <v>45494.867361111108</v>
      </c>
      <c r="B52" s="32">
        <v>5501</v>
      </c>
      <c r="C52" s="32">
        <v>500</v>
      </c>
      <c r="D52" s="32">
        <v>3</v>
      </c>
      <c r="E52" s="32"/>
      <c r="F52" s="32" t="s">
        <v>1182</v>
      </c>
      <c r="G52" s="5" t="b">
        <f>ISNUMBER(MATCH(ggPayers[[#This Row],[payer]], gg_teammates[ID], 0))</f>
        <v>0</v>
      </c>
      <c r="H52" s="32" t="b">
        <f>ISNUMBER(MATCH(ggPayers[[#This Row],[payer]], B52:$B$564, 0))</f>
        <v>1</v>
      </c>
      <c r="I52" s="5"/>
      <c r="J52" s="36" t="s">
        <v>1167</v>
      </c>
    </row>
    <row r="53" spans="1:10">
      <c r="A53" s="44">
        <v>45494.827777777777</v>
      </c>
      <c r="B53" s="32">
        <v>388</v>
      </c>
      <c r="C53" s="32">
        <v>2000</v>
      </c>
      <c r="D53" s="32">
        <v>2</v>
      </c>
      <c r="E53" s="32"/>
      <c r="F53" s="32" t="s">
        <v>730</v>
      </c>
      <c r="G53" s="5" t="b">
        <f>ISNUMBER(MATCH(ggPayers[[#This Row],[payer]], gg_teammates[ID], 0))</f>
        <v>0</v>
      </c>
      <c r="H53" s="32" t="b">
        <f>ISNUMBER(MATCH(ggPayers[[#This Row],[payer]], B52:$B$564, 0))</f>
        <v>1</v>
      </c>
      <c r="I53" s="5"/>
      <c r="J53" s="36" t="s">
        <v>1167</v>
      </c>
    </row>
    <row r="54" spans="1:10">
      <c r="A54" s="44">
        <v>45494.818749999999</v>
      </c>
      <c r="B54" s="32">
        <v>913</v>
      </c>
      <c r="C54" s="32">
        <v>2000</v>
      </c>
      <c r="D54" s="32">
        <v>2</v>
      </c>
      <c r="E54" s="32"/>
      <c r="F54" s="32" t="s">
        <v>732</v>
      </c>
      <c r="G54" s="5" t="b">
        <f>ISNUMBER(MATCH(ggPayers[[#This Row],[payer]], gg_teammates[ID], 0))</f>
        <v>0</v>
      </c>
      <c r="H54" s="32" t="b">
        <f>ISNUMBER(MATCH(ggPayers[[#This Row],[payer]], B53:$B$564, 0))</f>
        <v>1</v>
      </c>
      <c r="I54" s="5"/>
      <c r="J54" s="36" t="s">
        <v>1167</v>
      </c>
    </row>
    <row r="55" spans="1:10">
      <c r="A55" s="44">
        <v>45494.814583333333</v>
      </c>
      <c r="B55" s="32">
        <v>974</v>
      </c>
      <c r="C55" s="32">
        <v>2000</v>
      </c>
      <c r="D55" s="32">
        <v>2</v>
      </c>
      <c r="E55" s="32"/>
      <c r="F55" s="32" t="s">
        <v>734</v>
      </c>
      <c r="G55" s="5" t="b">
        <f>ISNUMBER(MATCH(ggPayers[[#This Row],[payer]], gg_teammates[ID], 0))</f>
        <v>0</v>
      </c>
      <c r="H55" s="32" t="b">
        <f>ISNUMBER(MATCH(ggPayers[[#This Row],[payer]], B54:$B$564, 0))</f>
        <v>1</v>
      </c>
      <c r="I55" s="5"/>
      <c r="J55" s="36" t="s">
        <v>1167</v>
      </c>
    </row>
    <row r="56" spans="1:10">
      <c r="A56" s="44">
        <v>45494.777777777781</v>
      </c>
      <c r="B56" s="32">
        <v>497</v>
      </c>
      <c r="C56" s="32">
        <v>1000</v>
      </c>
      <c r="D56" s="32">
        <v>2</v>
      </c>
      <c r="E56" s="32"/>
      <c r="F56" s="32" t="s">
        <v>739</v>
      </c>
      <c r="G56" s="5" t="b">
        <f>ISNUMBER(MATCH(ggPayers[[#This Row],[payer]], gg_teammates[ID], 0))</f>
        <v>0</v>
      </c>
      <c r="H56" s="32" t="b">
        <f>ISNUMBER(MATCH(ggPayers[[#This Row],[payer]], B55:$B$564, 0))</f>
        <v>1</v>
      </c>
      <c r="I56" s="5"/>
      <c r="J56" s="36" t="s">
        <v>1167</v>
      </c>
    </row>
    <row r="57" spans="1:10">
      <c r="A57" s="44">
        <v>45494.758333333331</v>
      </c>
      <c r="B57" s="32">
        <v>8046</v>
      </c>
      <c r="C57" s="32">
        <v>500</v>
      </c>
      <c r="D57" s="32">
        <v>2</v>
      </c>
      <c r="E57" s="32"/>
      <c r="F57" s="32" t="s">
        <v>741</v>
      </c>
      <c r="G57" s="5" t="b">
        <f>ISNUMBER(MATCH(ggPayers[[#This Row],[payer]], gg_teammates[ID], 0))</f>
        <v>0</v>
      </c>
      <c r="H57" s="32" t="b">
        <f>ISNUMBER(MATCH(ggPayers[[#This Row],[payer]], B56:$B$564, 0))</f>
        <v>1</v>
      </c>
      <c r="I57" s="5"/>
      <c r="J57" s="36" t="s">
        <v>1167</v>
      </c>
    </row>
    <row r="58" spans="1:10">
      <c r="A58" s="44">
        <v>45494.750694444447</v>
      </c>
      <c r="B58" s="32">
        <v>5798</v>
      </c>
      <c r="C58" s="32">
        <v>300</v>
      </c>
      <c r="D58" s="32">
        <v>2</v>
      </c>
      <c r="E58" s="32"/>
      <c r="F58" s="32" t="s">
        <v>742</v>
      </c>
      <c r="G58" s="5" t="b">
        <f>ISNUMBER(MATCH(ggPayers[[#This Row],[payer]], gg_teammates[ID], 0))</f>
        <v>0</v>
      </c>
      <c r="H58" s="32" t="b">
        <f>ISNUMBER(MATCH(ggPayers[[#This Row],[payer]], B57:$B$564, 0))</f>
        <v>1</v>
      </c>
      <c r="I58" s="5"/>
      <c r="J58" s="36" t="s">
        <v>1167</v>
      </c>
    </row>
    <row r="59" spans="1:10">
      <c r="A59" s="44">
        <v>45494.656944444447</v>
      </c>
      <c r="B59" s="32">
        <v>431</v>
      </c>
      <c r="C59" s="32">
        <v>2000</v>
      </c>
      <c r="D59" s="32">
        <v>2</v>
      </c>
      <c r="E59" s="32"/>
      <c r="F59" s="32" t="s">
        <v>743</v>
      </c>
      <c r="G59" s="5" t="b">
        <f>ISNUMBER(MATCH(ggPayers[[#This Row],[payer]], gg_teammates[ID], 0))</f>
        <v>0</v>
      </c>
      <c r="H59" s="32" t="b">
        <f>ISNUMBER(MATCH(ggPayers[[#This Row],[payer]], B58:$B$564, 0))</f>
        <v>1</v>
      </c>
      <c r="I59" s="5"/>
      <c r="J59" s="36" t="s">
        <v>1167</v>
      </c>
    </row>
    <row r="60" spans="1:10">
      <c r="A60" s="44">
        <v>45494.62777777778</v>
      </c>
      <c r="B60" s="32">
        <v>7503</v>
      </c>
      <c r="C60" s="32">
        <v>500</v>
      </c>
      <c r="D60" s="32">
        <v>2</v>
      </c>
      <c r="E60" s="32"/>
      <c r="F60" s="32" t="s">
        <v>746</v>
      </c>
      <c r="G60" s="5" t="b">
        <f>ISNUMBER(MATCH(ggPayers[[#This Row],[payer]], gg_teammates[ID], 0))</f>
        <v>0</v>
      </c>
      <c r="H60" s="32" t="b">
        <f>ISNUMBER(MATCH(ggPayers[[#This Row],[payer]], B59:$B$564, 0))</f>
        <v>1</v>
      </c>
      <c r="I60" s="5"/>
      <c r="J60" s="36" t="s">
        <v>1167</v>
      </c>
    </row>
    <row r="61" spans="1:10">
      <c r="A61" s="44">
        <v>45494.62777777778</v>
      </c>
      <c r="B61" s="32">
        <v>9193</v>
      </c>
      <c r="C61" s="32">
        <v>300</v>
      </c>
      <c r="D61" s="32">
        <v>3</v>
      </c>
      <c r="E61" s="32"/>
      <c r="F61" s="32" t="s">
        <v>1036</v>
      </c>
      <c r="G61" s="5" t="b">
        <f>ISNUMBER(MATCH(ggPayers[[#This Row],[payer]], gg_teammates[ID], 0))</f>
        <v>0</v>
      </c>
      <c r="H61" s="32" t="b">
        <f>ISNUMBER(MATCH(ggPayers[[#This Row],[payer]], B60:$B$564, 0))</f>
        <v>1</v>
      </c>
      <c r="I61" s="5"/>
      <c r="J61" s="36" t="s">
        <v>1167</v>
      </c>
    </row>
    <row r="62" spans="1:10">
      <c r="A62" s="44">
        <v>45494.627083333333</v>
      </c>
      <c r="B62" s="32">
        <v>1797</v>
      </c>
      <c r="C62" s="32">
        <v>300</v>
      </c>
      <c r="D62" s="32">
        <v>3</v>
      </c>
      <c r="E62" s="32"/>
      <c r="F62" s="32" t="s">
        <v>1035</v>
      </c>
      <c r="G62" s="5" t="b">
        <f>ISNUMBER(MATCH(ggPayers[[#This Row],[payer]], gg_teammates[ID], 0))</f>
        <v>0</v>
      </c>
      <c r="H62" s="32" t="b">
        <f>ISNUMBER(MATCH(ggPayers[[#This Row],[payer]], B61:$B$564, 0))</f>
        <v>1</v>
      </c>
      <c r="I62" s="5"/>
      <c r="J62" s="36" t="s">
        <v>1167</v>
      </c>
    </row>
    <row r="63" spans="1:10">
      <c r="A63" s="44">
        <v>45494.624305555553</v>
      </c>
      <c r="B63" s="32">
        <v>7816</v>
      </c>
      <c r="C63" s="32">
        <v>2000</v>
      </c>
      <c r="D63" s="32">
        <v>2</v>
      </c>
      <c r="E63" s="32"/>
      <c r="F63" s="32" t="s">
        <v>748</v>
      </c>
      <c r="G63" s="5" t="b">
        <f>ISNUMBER(MATCH(ggPayers[[#This Row],[payer]], gg_teammates[ID], 0))</f>
        <v>0</v>
      </c>
      <c r="H63" s="32" t="b">
        <f>ISNUMBER(MATCH(ggPayers[[#This Row],[payer]], B62:$B$564, 0))</f>
        <v>1</v>
      </c>
      <c r="I63" s="5"/>
      <c r="J63" s="36" t="s">
        <v>1167</v>
      </c>
    </row>
    <row r="64" spans="1:10">
      <c r="A64" s="44">
        <v>45494.592361111114</v>
      </c>
      <c r="B64" s="32">
        <v>6361</v>
      </c>
      <c r="C64" s="32">
        <v>300</v>
      </c>
      <c r="D64" s="32">
        <v>2</v>
      </c>
      <c r="E64" s="32"/>
      <c r="F64" s="32" t="s">
        <v>750</v>
      </c>
      <c r="G64" s="5" t="b">
        <f>ISNUMBER(MATCH(ggPayers[[#This Row],[payer]], gg_teammates[ID], 0))</f>
        <v>0</v>
      </c>
      <c r="H64" s="32" t="b">
        <f>ISNUMBER(MATCH(ggPayers[[#This Row],[payer]], B63:$B$564, 0))</f>
        <v>1</v>
      </c>
      <c r="I64" s="5"/>
      <c r="J64" s="36" t="s">
        <v>1167</v>
      </c>
    </row>
    <row r="65" spans="1:10">
      <c r="A65" s="44">
        <v>45494.495833333334</v>
      </c>
      <c r="B65" s="32">
        <v>9717</v>
      </c>
      <c r="C65" s="32">
        <v>500</v>
      </c>
      <c r="D65" s="32">
        <v>2</v>
      </c>
      <c r="E65" s="32"/>
      <c r="F65" s="32" t="s">
        <v>751</v>
      </c>
      <c r="G65" s="5" t="b">
        <f>ISNUMBER(MATCH(ggPayers[[#This Row],[payer]], gg_teammates[ID], 0))</f>
        <v>0</v>
      </c>
      <c r="H65" s="32" t="b">
        <f>ISNUMBER(MATCH(ggPayers[[#This Row],[payer]], B64:$B$564, 0))</f>
        <v>1</v>
      </c>
      <c r="I65" s="5"/>
      <c r="J65" s="36" t="s">
        <v>1167</v>
      </c>
    </row>
    <row r="66" spans="1:10">
      <c r="A66" s="44">
        <v>45494.357638888891</v>
      </c>
      <c r="B66" s="32">
        <v>8361</v>
      </c>
      <c r="C66" s="32">
        <v>500</v>
      </c>
      <c r="D66" s="32">
        <v>2</v>
      </c>
      <c r="E66" s="32"/>
      <c r="F66" s="32" t="s">
        <v>752</v>
      </c>
      <c r="G66" s="5" t="b">
        <f>ISNUMBER(MATCH(ggPayers[[#This Row],[payer]], gg_teammates[ID], 0))</f>
        <v>0</v>
      </c>
      <c r="H66" s="32" t="b">
        <f>ISNUMBER(MATCH(ggPayers[[#This Row],[payer]], B65:$B$564, 0))</f>
        <v>1</v>
      </c>
      <c r="I66" s="5"/>
      <c r="J66" s="36" t="s">
        <v>1167</v>
      </c>
    </row>
    <row r="67" spans="1:10">
      <c r="A67" s="44">
        <v>45493.946527777778</v>
      </c>
      <c r="B67" s="32">
        <v>9769</v>
      </c>
      <c r="C67" s="32">
        <v>100</v>
      </c>
      <c r="D67" s="32">
        <v>2</v>
      </c>
      <c r="E67" s="32"/>
      <c r="F67" s="32" t="s">
        <v>754</v>
      </c>
      <c r="G67" s="5" t="b">
        <f>ISNUMBER(MATCH(ggPayers[[#This Row],[payer]], gg_teammates[ID], 0))</f>
        <v>0</v>
      </c>
      <c r="H67" s="32" t="b">
        <f>ISNUMBER(MATCH(ggPayers[[#This Row],[payer]], B66:$B$564, 0))</f>
        <v>1</v>
      </c>
      <c r="I67" s="5"/>
      <c r="J67" s="36" t="s">
        <v>1167</v>
      </c>
    </row>
    <row r="68" spans="1:10">
      <c r="A68" s="44">
        <v>45493.945833333331</v>
      </c>
      <c r="B68" s="32">
        <v>5813</v>
      </c>
      <c r="C68" s="32">
        <v>100</v>
      </c>
      <c r="D68" s="32">
        <v>3</v>
      </c>
      <c r="E68" s="32" t="s">
        <v>1173</v>
      </c>
      <c r="F68" s="32" t="s">
        <v>1034</v>
      </c>
      <c r="G68" s="5" t="b">
        <f>ISNUMBER(MATCH(ggPayers[[#This Row],[payer]], gg_teammates[ID], 0))</f>
        <v>0</v>
      </c>
      <c r="H68" s="32" t="b">
        <f>ISNUMBER(MATCH(ggPayers[[#This Row],[payer]], B67:$B$564, 0))</f>
        <v>1</v>
      </c>
      <c r="I68" s="5"/>
      <c r="J68" s="36" t="s">
        <v>1167</v>
      </c>
    </row>
    <row r="69" spans="1:10">
      <c r="A69" s="44">
        <v>45493.945833333331</v>
      </c>
      <c r="B69" s="32">
        <v>5285</v>
      </c>
      <c r="C69" s="32">
        <v>100</v>
      </c>
      <c r="D69" s="32">
        <v>3</v>
      </c>
      <c r="E69" s="32" t="s">
        <v>1173</v>
      </c>
      <c r="F69" s="32" t="s">
        <v>1033</v>
      </c>
      <c r="G69" s="5" t="b">
        <f>ISNUMBER(MATCH(ggPayers[[#This Row],[payer]], gg_teammates[ID], 0))</f>
        <v>0</v>
      </c>
      <c r="H69" s="32" t="b">
        <f>ISNUMBER(MATCH(ggPayers[[#This Row],[payer]], B68:$B$564, 0))</f>
        <v>1</v>
      </c>
      <c r="I69" s="5"/>
      <c r="J69" s="36" t="s">
        <v>1167</v>
      </c>
    </row>
    <row r="70" spans="1:10">
      <c r="A70" s="44">
        <v>45493.925694444442</v>
      </c>
      <c r="B70" s="32">
        <v>1988</v>
      </c>
      <c r="C70" s="32">
        <v>500</v>
      </c>
      <c r="D70" s="32">
        <v>2</v>
      </c>
      <c r="E70" s="32"/>
      <c r="F70" s="32" t="s">
        <v>756</v>
      </c>
      <c r="G70" s="5" t="b">
        <f>ISNUMBER(MATCH(ggPayers[[#This Row],[payer]], gg_teammates[ID], 0))</f>
        <v>0</v>
      </c>
      <c r="H70" s="32" t="b">
        <f>ISNUMBER(MATCH(ggPayers[[#This Row],[payer]], B69:$B$564, 0))</f>
        <v>1</v>
      </c>
      <c r="I70" s="5"/>
      <c r="J70" s="36" t="s">
        <v>1167</v>
      </c>
    </row>
    <row r="71" spans="1:10">
      <c r="A71" s="44">
        <v>45493.914583333331</v>
      </c>
      <c r="B71" s="32">
        <v>1410</v>
      </c>
      <c r="C71" s="32">
        <v>2000</v>
      </c>
      <c r="D71" s="32">
        <v>2</v>
      </c>
      <c r="E71" s="32"/>
      <c r="F71" s="32" t="s">
        <v>759</v>
      </c>
      <c r="G71" s="5" t="b">
        <f>ISNUMBER(MATCH(ggPayers[[#This Row],[payer]], gg_teammates[ID], 0))</f>
        <v>0</v>
      </c>
      <c r="H71" s="32" t="b">
        <f>ISNUMBER(MATCH(ggPayers[[#This Row],[payer]], B70:$B$564, 0))</f>
        <v>1</v>
      </c>
      <c r="I71" s="5"/>
      <c r="J71" s="36" t="s">
        <v>1167</v>
      </c>
    </row>
    <row r="72" spans="1:10">
      <c r="A72" s="44">
        <v>45493.9</v>
      </c>
      <c r="B72" s="32">
        <v>2559</v>
      </c>
      <c r="C72" s="32">
        <v>2000</v>
      </c>
      <c r="D72" s="32">
        <v>2</v>
      </c>
      <c r="E72" s="32"/>
      <c r="F72" s="32" t="s">
        <v>763</v>
      </c>
      <c r="G72" s="5" t="b">
        <f>ISNUMBER(MATCH(ggPayers[[#This Row],[payer]], gg_teammates[ID], 0))</f>
        <v>0</v>
      </c>
      <c r="H72" s="32" t="b">
        <f>ISNUMBER(MATCH(ggPayers[[#This Row],[payer]], B71:$B$564, 0))</f>
        <v>1</v>
      </c>
      <c r="I72" s="5"/>
      <c r="J72" s="36" t="s">
        <v>1167</v>
      </c>
    </row>
    <row r="73" spans="1:10">
      <c r="A73" s="44">
        <v>45493.877083333333</v>
      </c>
      <c r="B73" s="32">
        <v>2897</v>
      </c>
      <c r="C73" s="32">
        <v>100</v>
      </c>
      <c r="D73" s="32">
        <v>2</v>
      </c>
      <c r="E73" s="32"/>
      <c r="F73" s="32" t="s">
        <v>765</v>
      </c>
      <c r="G73" s="5" t="b">
        <f>ISNUMBER(MATCH(ggPayers[[#This Row],[payer]], gg_teammates[ID], 0))</f>
        <v>0</v>
      </c>
      <c r="H73" s="32" t="b">
        <f>ISNUMBER(MATCH(ggPayers[[#This Row],[payer]], B72:$B$564, 0))</f>
        <v>1</v>
      </c>
      <c r="I73" s="5"/>
      <c r="J73" s="36" t="s">
        <v>1167</v>
      </c>
    </row>
    <row r="74" spans="1:10">
      <c r="A74" s="44">
        <v>45493.765972222223</v>
      </c>
      <c r="B74" s="32">
        <v>1230</v>
      </c>
      <c r="C74" s="32">
        <v>3000</v>
      </c>
      <c r="D74" s="32">
        <v>2</v>
      </c>
      <c r="E74" s="32"/>
      <c r="F74" s="32" t="s">
        <v>769</v>
      </c>
      <c r="G74" s="5" t="b">
        <f>ISNUMBER(MATCH(ggPayers[[#This Row],[payer]], gg_teammates[ID], 0))</f>
        <v>0</v>
      </c>
      <c r="H74" s="32" t="b">
        <f>ISNUMBER(MATCH(ggPayers[[#This Row],[payer]], B73:$B$564, 0))</f>
        <v>1</v>
      </c>
      <c r="I74" s="5"/>
      <c r="J74" s="36" t="s">
        <v>1167</v>
      </c>
    </row>
    <row r="75" spans="1:10">
      <c r="A75" s="44">
        <v>45493.709722222222</v>
      </c>
      <c r="B75" s="32">
        <v>915</v>
      </c>
      <c r="C75" s="32">
        <v>500</v>
      </c>
      <c r="D75" s="32">
        <v>2</v>
      </c>
      <c r="E75" s="32"/>
      <c r="F75" s="32" t="s">
        <v>770</v>
      </c>
      <c r="G75" s="5" t="b">
        <f>ISNUMBER(MATCH(ggPayers[[#This Row],[payer]], gg_teammates[ID], 0))</f>
        <v>0</v>
      </c>
      <c r="H75" s="32" t="b">
        <f>ISNUMBER(MATCH(ggPayers[[#This Row],[payer]], B74:$B$564, 0))</f>
        <v>1</v>
      </c>
      <c r="I75" s="5"/>
      <c r="J75" s="36" t="s">
        <v>1167</v>
      </c>
    </row>
    <row r="76" spans="1:10">
      <c r="A76" s="44">
        <v>45493.679166666669</v>
      </c>
      <c r="B76" s="32">
        <v>9097</v>
      </c>
      <c r="C76" s="32">
        <v>500</v>
      </c>
      <c r="D76" s="32">
        <v>2</v>
      </c>
      <c r="E76" s="32"/>
      <c r="F76" s="32" t="s">
        <v>777</v>
      </c>
      <c r="G76" s="5" t="b">
        <f>ISNUMBER(MATCH(ggPayers[[#This Row],[payer]], gg_teammates[ID], 0))</f>
        <v>0</v>
      </c>
      <c r="H76" s="32" t="b">
        <f>ISNUMBER(MATCH(ggPayers[[#This Row],[payer]], B75:$B$564, 0))</f>
        <v>1</v>
      </c>
      <c r="I76" s="5"/>
      <c r="J76" s="36" t="s">
        <v>1167</v>
      </c>
    </row>
    <row r="77" spans="1:10">
      <c r="A77" s="44">
        <v>45493.646527777775</v>
      </c>
      <c r="B77" s="32">
        <v>1267</v>
      </c>
      <c r="C77" s="32">
        <v>2000</v>
      </c>
      <c r="D77" s="32">
        <v>2</v>
      </c>
      <c r="E77" s="32"/>
      <c r="F77" s="32" t="s">
        <v>780</v>
      </c>
      <c r="G77" s="5" t="b">
        <f>ISNUMBER(MATCH(ggPayers[[#This Row],[payer]], gg_teammates[ID], 0))</f>
        <v>0</v>
      </c>
      <c r="H77" s="32" t="b">
        <f>ISNUMBER(MATCH(ggPayers[[#This Row],[payer]], B76:$B$564, 0))</f>
        <v>1</v>
      </c>
      <c r="I77" s="5"/>
      <c r="J77" s="36" t="s">
        <v>1167</v>
      </c>
    </row>
    <row r="78" spans="1:10">
      <c r="A78" s="44">
        <v>45493.645138888889</v>
      </c>
      <c r="B78" s="32">
        <v>7153</v>
      </c>
      <c r="C78" s="32">
        <v>2000</v>
      </c>
      <c r="D78" s="32">
        <v>3</v>
      </c>
      <c r="E78" s="32" t="s">
        <v>1173</v>
      </c>
      <c r="F78" s="32" t="s">
        <v>1030</v>
      </c>
      <c r="G78" s="5" t="b">
        <f>ISNUMBER(MATCH(ggPayers[[#This Row],[payer]], gg_teammates[ID], 0))</f>
        <v>0</v>
      </c>
      <c r="H78" s="32" t="b">
        <f>ISNUMBER(MATCH(ggPayers[[#This Row],[payer]], B77:$B$564, 0))</f>
        <v>1</v>
      </c>
      <c r="I78" s="5"/>
      <c r="J78" s="36" t="s">
        <v>1167</v>
      </c>
    </row>
    <row r="79" spans="1:10">
      <c r="A79" s="44">
        <v>45493.644444444442</v>
      </c>
      <c r="B79" s="32">
        <v>3042</v>
      </c>
      <c r="C79" s="32">
        <v>2000</v>
      </c>
      <c r="D79" s="32">
        <v>3</v>
      </c>
      <c r="E79" s="32" t="s">
        <v>1173</v>
      </c>
      <c r="F79" s="32" t="s">
        <v>1029</v>
      </c>
      <c r="G79" s="5" t="b">
        <f>ISNUMBER(MATCH(ggPayers[[#This Row],[payer]], gg_teammates[ID], 0))</f>
        <v>0</v>
      </c>
      <c r="H79" s="32" t="b">
        <f>ISNUMBER(MATCH(ggPayers[[#This Row],[payer]], B78:$B$564, 0))</f>
        <v>1</v>
      </c>
      <c r="I79" s="5"/>
      <c r="J79" s="36" t="s">
        <v>1167</v>
      </c>
    </row>
    <row r="80" spans="1:10">
      <c r="A80" s="44">
        <v>45493.642361111109</v>
      </c>
      <c r="B80" s="32">
        <v>7751</v>
      </c>
      <c r="C80" s="32">
        <v>1000</v>
      </c>
      <c r="D80" s="32">
        <v>2</v>
      </c>
      <c r="E80" s="32"/>
      <c r="F80" s="32" t="s">
        <v>781</v>
      </c>
      <c r="G80" s="5" t="b">
        <f>ISNUMBER(MATCH(ggPayers[[#This Row],[payer]], gg_teammates[ID], 0))</f>
        <v>0</v>
      </c>
      <c r="H80" s="32" t="b">
        <f>ISNUMBER(MATCH(ggPayers[[#This Row],[payer]], B79:$B$564, 0))</f>
        <v>1</v>
      </c>
      <c r="I80" s="5"/>
      <c r="J80" s="36" t="s">
        <v>1167</v>
      </c>
    </row>
    <row r="81" spans="1:10">
      <c r="A81" s="44">
        <v>45493.629861111112</v>
      </c>
      <c r="B81" s="32">
        <v>8706</v>
      </c>
      <c r="C81" s="32">
        <v>1000</v>
      </c>
      <c r="D81" s="32">
        <v>2</v>
      </c>
      <c r="E81" s="32"/>
      <c r="F81" s="32" t="s">
        <v>783</v>
      </c>
      <c r="G81" s="5" t="b">
        <f>ISNUMBER(MATCH(ggPayers[[#This Row],[payer]], gg_teammates[ID], 0))</f>
        <v>0</v>
      </c>
      <c r="H81" s="32" t="b">
        <f>ISNUMBER(MATCH(ggPayers[[#This Row],[payer]], B80:$B$564, 0))</f>
        <v>1</v>
      </c>
      <c r="I81" s="5"/>
      <c r="J81" s="36" t="s">
        <v>1167</v>
      </c>
    </row>
    <row r="82" spans="1:10">
      <c r="A82" s="44">
        <v>45493.628472222219</v>
      </c>
      <c r="B82" s="32">
        <v>567</v>
      </c>
      <c r="C82" s="32">
        <v>100</v>
      </c>
      <c r="D82" s="32">
        <v>2</v>
      </c>
      <c r="E82" s="32"/>
      <c r="F82" s="32" t="s">
        <v>785</v>
      </c>
      <c r="G82" s="5" t="b">
        <f>ISNUMBER(MATCH(ggPayers[[#This Row],[payer]], gg_teammates[ID], 0))</f>
        <v>0</v>
      </c>
      <c r="H82" s="32" t="b">
        <f>ISNUMBER(MATCH(ggPayers[[#This Row],[payer]], B81:$B$564, 0))</f>
        <v>1</v>
      </c>
      <c r="I82" s="5"/>
      <c r="J82" s="36" t="s">
        <v>1167</v>
      </c>
    </row>
    <row r="83" spans="1:10">
      <c r="A83" s="44">
        <v>45493.428472222222</v>
      </c>
      <c r="B83" s="32">
        <v>5147</v>
      </c>
      <c r="C83" s="32">
        <v>1000</v>
      </c>
      <c r="D83" s="32">
        <v>2</v>
      </c>
      <c r="E83" s="32"/>
      <c r="F83" s="32" t="s">
        <v>791</v>
      </c>
      <c r="G83" s="5" t="b">
        <f>ISNUMBER(MATCH(ggPayers[[#This Row],[payer]], gg_teammates[ID], 0))</f>
        <v>0</v>
      </c>
      <c r="H83" s="32" t="b">
        <f>ISNUMBER(MATCH(ggPayers[[#This Row],[payer]], B82:$B$564, 0))</f>
        <v>1</v>
      </c>
      <c r="I83" s="5"/>
      <c r="J83" s="36" t="s">
        <v>1167</v>
      </c>
    </row>
    <row r="84" spans="1:10">
      <c r="A84" s="44">
        <v>45492.865972222222</v>
      </c>
      <c r="B84" s="32">
        <v>4673</v>
      </c>
      <c r="C84" s="32">
        <v>1000</v>
      </c>
      <c r="D84" s="32">
        <v>2</v>
      </c>
      <c r="E84" s="32"/>
      <c r="F84" s="32" t="s">
        <v>792</v>
      </c>
      <c r="G84" s="5" t="b">
        <f>ISNUMBER(MATCH(ggPayers[[#This Row],[payer]], gg_teammates[ID], 0))</f>
        <v>0</v>
      </c>
      <c r="H84" s="32" t="b">
        <f>ISNUMBER(MATCH(ggPayers[[#This Row],[payer]], B83:$B$564, 0))</f>
        <v>1</v>
      </c>
      <c r="I84" s="5"/>
      <c r="J84" s="36" t="s">
        <v>1167</v>
      </c>
    </row>
    <row r="85" spans="1:10">
      <c r="A85" s="44">
        <v>45492.838888888888</v>
      </c>
      <c r="B85" s="32">
        <v>4850</v>
      </c>
      <c r="C85" s="32">
        <v>1000</v>
      </c>
      <c r="D85" s="32">
        <v>3</v>
      </c>
      <c r="E85" s="32"/>
      <c r="F85" s="32" t="s">
        <v>1028</v>
      </c>
      <c r="G85" s="5" t="b">
        <f>ISNUMBER(MATCH(ggPayers[[#This Row],[payer]], gg_teammates[ID], 0))</f>
        <v>0</v>
      </c>
      <c r="H85" s="32" t="b">
        <f>ISNUMBER(MATCH(ggPayers[[#This Row],[payer]], B84:$B$564, 0))</f>
        <v>1</v>
      </c>
      <c r="I85" s="5"/>
      <c r="J85" s="36" t="s">
        <v>1167</v>
      </c>
    </row>
    <row r="86" spans="1:10">
      <c r="A86" s="44">
        <v>45492.838194444441</v>
      </c>
      <c r="B86" s="32">
        <v>9587</v>
      </c>
      <c r="C86" s="32">
        <v>1000</v>
      </c>
      <c r="D86" s="32">
        <v>3</v>
      </c>
      <c r="E86" s="32"/>
      <c r="F86" s="32" t="s">
        <v>1026</v>
      </c>
      <c r="G86" s="5" t="b">
        <f>ISNUMBER(MATCH(ggPayers[[#This Row],[payer]], gg_teammates[ID], 0))</f>
        <v>0</v>
      </c>
      <c r="H86" s="32" t="b">
        <f>ISNUMBER(MATCH(ggPayers[[#This Row],[payer]], B85:$B$564, 0))</f>
        <v>1</v>
      </c>
      <c r="I86" s="5"/>
      <c r="J86" s="36" t="s">
        <v>1167</v>
      </c>
    </row>
    <row r="87" spans="1:10">
      <c r="A87" s="44">
        <v>45492.837500000001</v>
      </c>
      <c r="B87" s="32">
        <v>7112</v>
      </c>
      <c r="C87" s="32">
        <v>1000</v>
      </c>
      <c r="D87" s="32">
        <v>3</v>
      </c>
      <c r="E87" s="32"/>
      <c r="F87" s="39" t="s">
        <v>1025</v>
      </c>
      <c r="G87" s="5" t="b">
        <f>ISNUMBER(MATCH(ggPayers[[#This Row],[payer]], gg_teammates[ID], 0))</f>
        <v>0</v>
      </c>
      <c r="H87" s="32" t="b">
        <f>ISNUMBER(MATCH(ggPayers[[#This Row],[payer]], B86:$B$564, 0))</f>
        <v>1</v>
      </c>
      <c r="I87" s="5"/>
      <c r="J87" s="36" t="s">
        <v>1167</v>
      </c>
    </row>
    <row r="88" spans="1:10">
      <c r="A88" s="44">
        <v>45492.779861111114</v>
      </c>
      <c r="B88" s="32">
        <v>6770</v>
      </c>
      <c r="C88" s="32">
        <v>500</v>
      </c>
      <c r="D88" s="32">
        <v>2</v>
      </c>
      <c r="E88" s="32"/>
      <c r="F88" s="32" t="s">
        <v>795</v>
      </c>
      <c r="G88" s="5" t="b">
        <f>ISNUMBER(MATCH(ggPayers[[#This Row],[payer]], gg_teammates[ID], 0))</f>
        <v>0</v>
      </c>
      <c r="H88" s="32" t="b">
        <f>ISNUMBER(MATCH(ggPayers[[#This Row],[payer]], B87:$B$564, 0))</f>
        <v>1</v>
      </c>
      <c r="I88" s="5"/>
      <c r="J88" s="36" t="s">
        <v>1167</v>
      </c>
    </row>
    <row r="89" spans="1:10">
      <c r="A89" s="44">
        <v>45492.724305555559</v>
      </c>
      <c r="B89" s="32">
        <v>4930</v>
      </c>
      <c r="C89" s="32">
        <v>300</v>
      </c>
      <c r="D89" s="32">
        <v>2</v>
      </c>
      <c r="E89" s="32"/>
      <c r="F89" s="32" t="s">
        <v>797</v>
      </c>
      <c r="G89" s="5" t="b">
        <f>ISNUMBER(MATCH(ggPayers[[#This Row],[payer]], gg_teammates[ID], 0))</f>
        <v>0</v>
      </c>
      <c r="H89" s="32" t="b">
        <f>ISNUMBER(MATCH(ggPayers[[#This Row],[payer]], B88:$B$564, 0))</f>
        <v>1</v>
      </c>
      <c r="I89" s="5"/>
      <c r="J89" s="36" t="s">
        <v>1167</v>
      </c>
    </row>
    <row r="90" spans="1:10">
      <c r="A90" s="44">
        <v>45492.656944444447</v>
      </c>
      <c r="B90" s="32">
        <v>9531</v>
      </c>
      <c r="C90" s="32">
        <v>500</v>
      </c>
      <c r="D90" s="32">
        <v>2</v>
      </c>
      <c r="E90" s="32"/>
      <c r="F90" s="32" t="s">
        <v>800</v>
      </c>
      <c r="G90" s="5" t="b">
        <f>ISNUMBER(MATCH(ggPayers[[#This Row],[payer]], gg_teammates[ID], 0))</f>
        <v>0</v>
      </c>
      <c r="H90" s="32" t="b">
        <f>ISNUMBER(MATCH(ggPayers[[#This Row],[payer]], B89:$B$564, 0))</f>
        <v>1</v>
      </c>
      <c r="I90" s="5"/>
      <c r="J90" s="36" t="s">
        <v>1167</v>
      </c>
    </row>
    <row r="91" spans="1:10">
      <c r="A91" s="44">
        <v>45492.65347222222</v>
      </c>
      <c r="B91" s="32">
        <v>3590</v>
      </c>
      <c r="C91" s="32">
        <v>500</v>
      </c>
      <c r="D91" s="32">
        <v>3</v>
      </c>
      <c r="E91" s="32"/>
      <c r="F91" s="32" t="s">
        <v>1023</v>
      </c>
      <c r="G91" s="5" t="b">
        <f>ISNUMBER(MATCH(ggPayers[[#This Row],[payer]], gg_teammates[ID], 0))</f>
        <v>0</v>
      </c>
      <c r="H91" s="32" t="b">
        <f>ISNUMBER(MATCH(ggPayers[[#This Row],[payer]], B90:$B$564, 0))</f>
        <v>1</v>
      </c>
      <c r="I91" s="5"/>
      <c r="J91" s="36" t="s">
        <v>1167</v>
      </c>
    </row>
    <row r="92" spans="1:10">
      <c r="A92" s="44">
        <v>45492.652777777781</v>
      </c>
      <c r="B92" s="32">
        <v>1584</v>
      </c>
      <c r="C92" s="32">
        <v>500</v>
      </c>
      <c r="D92" s="32">
        <v>3</v>
      </c>
      <c r="E92" s="32"/>
      <c r="F92" s="32" t="s">
        <v>1021</v>
      </c>
      <c r="G92" s="5" t="b">
        <f>ISNUMBER(MATCH(ggPayers[[#This Row],[payer]], gg_teammates[ID], 0))</f>
        <v>0</v>
      </c>
      <c r="H92" s="32" t="b">
        <f>ISNUMBER(MATCH(ggPayers[[#This Row],[payer]], B91:$B$564, 0))</f>
        <v>1</v>
      </c>
      <c r="I92" s="5"/>
      <c r="J92" s="36" t="s">
        <v>1167</v>
      </c>
    </row>
    <row r="93" spans="1:10">
      <c r="A93" s="44">
        <v>45492.629166666666</v>
      </c>
      <c r="B93" s="32">
        <v>2018</v>
      </c>
      <c r="C93" s="32">
        <v>100</v>
      </c>
      <c r="D93" s="32">
        <v>3</v>
      </c>
      <c r="E93" s="32"/>
      <c r="F93" s="39" t="s">
        <v>1020</v>
      </c>
      <c r="G93" s="5" t="b">
        <f>ISNUMBER(MATCH(ggPayers[[#This Row],[payer]], gg_teammates[ID], 0))</f>
        <v>0</v>
      </c>
      <c r="H93" s="32" t="b">
        <f>ISNUMBER(MATCH(ggPayers[[#This Row],[payer]], B92:$B$564, 0))</f>
        <v>1</v>
      </c>
      <c r="I93" s="5"/>
      <c r="J93" s="36" t="s">
        <v>1167</v>
      </c>
    </row>
    <row r="94" spans="1:10">
      <c r="A94" s="44">
        <v>45492.600694444445</v>
      </c>
      <c r="B94" s="32">
        <v>9928</v>
      </c>
      <c r="C94" s="32">
        <v>350</v>
      </c>
      <c r="D94" s="32">
        <v>3</v>
      </c>
      <c r="E94" s="32"/>
      <c r="F94" s="32" t="s">
        <v>1018</v>
      </c>
      <c r="G94" s="5" t="b">
        <f>ISNUMBER(MATCH(ggPayers[[#This Row],[payer]], gg_teammates[ID], 0))</f>
        <v>0</v>
      </c>
      <c r="H94" s="32" t="b">
        <f>ISNUMBER(MATCH(ggPayers[[#This Row],[payer]], B93:$B$564, 0))</f>
        <v>1</v>
      </c>
      <c r="I94" s="5"/>
      <c r="J94" s="36" t="s">
        <v>1167</v>
      </c>
    </row>
    <row r="95" spans="1:10">
      <c r="A95" s="44">
        <v>45492.583333333336</v>
      </c>
      <c r="B95" s="32">
        <v>3678</v>
      </c>
      <c r="C95" s="32">
        <v>300</v>
      </c>
      <c r="D95" s="32">
        <v>2</v>
      </c>
      <c r="E95" s="32"/>
      <c r="F95" s="32" t="s">
        <v>801</v>
      </c>
      <c r="G95" s="5" t="b">
        <f>ISNUMBER(MATCH(ggPayers[[#This Row],[payer]], gg_teammates[ID], 0))</f>
        <v>0</v>
      </c>
      <c r="H95" s="32" t="b">
        <f>ISNUMBER(MATCH(ggPayers[[#This Row],[payer]], B94:$B$564, 0))</f>
        <v>1</v>
      </c>
      <c r="I95" s="5"/>
      <c r="J95" s="36" t="s">
        <v>1167</v>
      </c>
    </row>
    <row r="96" spans="1:10">
      <c r="A96" s="44">
        <v>45492.567361111112</v>
      </c>
      <c r="B96" s="32">
        <v>8906</v>
      </c>
      <c r="C96" s="32">
        <v>370</v>
      </c>
      <c r="D96" s="32">
        <v>2</v>
      </c>
      <c r="E96" s="32"/>
      <c r="F96" s="32" t="s">
        <v>803</v>
      </c>
      <c r="G96" s="5" t="b">
        <f>ISNUMBER(MATCH(ggPayers[[#This Row],[payer]], gg_teammates[ID], 0))</f>
        <v>0</v>
      </c>
      <c r="H96" s="32" t="b">
        <f>ISNUMBER(MATCH(ggPayers[[#This Row],[payer]], B95:$B$564, 0))</f>
        <v>1</v>
      </c>
      <c r="I96" s="5"/>
      <c r="J96" s="36" t="s">
        <v>1167</v>
      </c>
    </row>
    <row r="97" spans="1:10">
      <c r="A97" s="44">
        <v>45491.910416666666</v>
      </c>
      <c r="B97" s="32">
        <v>483</v>
      </c>
      <c r="C97" s="32">
        <v>5000</v>
      </c>
      <c r="D97" s="32">
        <v>3</v>
      </c>
      <c r="E97" s="32"/>
      <c r="F97" s="32" t="s">
        <v>1017</v>
      </c>
      <c r="G97" s="5" t="b">
        <f>ISNUMBER(MATCH(ggPayers[[#This Row],[payer]], gg_teammates[ID], 0))</f>
        <v>0</v>
      </c>
      <c r="H97" s="32" t="b">
        <f>ISNUMBER(MATCH(ggPayers[[#This Row],[payer]], B96:$B$564, 0))</f>
        <v>1</v>
      </c>
      <c r="I97" s="5"/>
      <c r="J97" s="36" t="s">
        <v>1167</v>
      </c>
    </row>
    <row r="98" spans="1:10">
      <c r="A98" s="44">
        <v>45491.910416666666</v>
      </c>
      <c r="B98" s="32">
        <v>7146</v>
      </c>
      <c r="C98" s="32">
        <v>5000</v>
      </c>
      <c r="D98" s="32">
        <v>3</v>
      </c>
      <c r="E98" s="32"/>
      <c r="F98" s="32" t="s">
        <v>1016</v>
      </c>
      <c r="G98" s="5" t="b">
        <f>ISNUMBER(MATCH(ggPayers[[#This Row],[payer]], gg_teammates[ID], 0))</f>
        <v>0</v>
      </c>
      <c r="H98" s="32" t="b">
        <f>ISNUMBER(MATCH(ggPayers[[#This Row],[payer]], B97:$B$564, 0))</f>
        <v>1</v>
      </c>
      <c r="I98" s="5"/>
      <c r="J98" s="36" t="s">
        <v>1167</v>
      </c>
    </row>
    <row r="99" spans="1:10">
      <c r="A99" s="44">
        <v>45491.882638888892</v>
      </c>
      <c r="B99" s="32">
        <v>8219</v>
      </c>
      <c r="C99" s="32">
        <v>1000</v>
      </c>
      <c r="D99" s="32">
        <v>3</v>
      </c>
      <c r="E99" s="32" t="s">
        <v>1171</v>
      </c>
      <c r="F99" s="32" t="s">
        <v>1015</v>
      </c>
      <c r="G99" s="5" t="b">
        <f>ISNUMBER(MATCH(ggPayers[[#This Row],[payer]], gg_teammates[ID], 0))</f>
        <v>0</v>
      </c>
      <c r="H99" s="32" t="b">
        <f>ISNUMBER(MATCH(ggPayers[[#This Row],[payer]], B98:$B$564, 0))</f>
        <v>1</v>
      </c>
      <c r="I99" s="5"/>
      <c r="J99" s="36" t="s">
        <v>1167</v>
      </c>
    </row>
    <row r="100" spans="1:10">
      <c r="A100" s="44">
        <v>45491.632638888892</v>
      </c>
      <c r="B100" s="32">
        <v>4375</v>
      </c>
      <c r="C100" s="32">
        <v>100</v>
      </c>
      <c r="D100" s="32">
        <v>2</v>
      </c>
      <c r="E100" s="32"/>
      <c r="F100" s="32" t="s">
        <v>812</v>
      </c>
      <c r="G100" s="5" t="b">
        <f>ISNUMBER(MATCH(ggPayers[[#This Row],[payer]], gg_teammates[ID], 0))</f>
        <v>0</v>
      </c>
      <c r="H100" s="32" t="b">
        <f>ISNUMBER(MATCH(ggPayers[[#This Row],[payer]], B99:$B$564, 0))</f>
        <v>1</v>
      </c>
      <c r="I100" s="5"/>
      <c r="J100" s="36" t="s">
        <v>1167</v>
      </c>
    </row>
    <row r="101" spans="1:10">
      <c r="A101" s="44">
        <v>45491.054861111108</v>
      </c>
      <c r="B101" s="32">
        <v>5267</v>
      </c>
      <c r="C101" s="32">
        <v>1000</v>
      </c>
      <c r="D101" s="32">
        <v>2</v>
      </c>
      <c r="E101" s="32"/>
      <c r="F101" s="32" t="s">
        <v>813</v>
      </c>
      <c r="G101" s="5" t="b">
        <f>ISNUMBER(MATCH(ggPayers[[#This Row],[payer]], gg_teammates[ID], 0))</f>
        <v>0</v>
      </c>
      <c r="H101" s="32" t="b">
        <f>ISNUMBER(MATCH(ggPayers[[#This Row],[payer]], B100:$B$564, 0))</f>
        <v>1</v>
      </c>
      <c r="I101" s="5"/>
      <c r="J101" s="36" t="s">
        <v>1167</v>
      </c>
    </row>
    <row r="102" spans="1:10">
      <c r="A102" s="44">
        <v>45490.963888888888</v>
      </c>
      <c r="B102" s="32">
        <v>5166</v>
      </c>
      <c r="C102" s="32">
        <v>2000</v>
      </c>
      <c r="D102" s="32">
        <v>2</v>
      </c>
      <c r="E102" s="32"/>
      <c r="F102" s="32" t="s">
        <v>816</v>
      </c>
      <c r="G102" s="5" t="b">
        <f>ISNUMBER(MATCH(ggPayers[[#This Row],[payer]], gg_teammates[ID], 0))</f>
        <v>0</v>
      </c>
      <c r="H102" s="32" t="b">
        <f>ISNUMBER(MATCH(ggPayers[[#This Row],[payer]], B101:$B$564, 0))</f>
        <v>1</v>
      </c>
      <c r="I102" s="5"/>
      <c r="J102" s="36" t="s">
        <v>1167</v>
      </c>
    </row>
    <row r="103" spans="1:10">
      <c r="A103" s="44">
        <v>45490.790277777778</v>
      </c>
      <c r="B103" s="32">
        <v>9252</v>
      </c>
      <c r="C103" s="32">
        <v>500</v>
      </c>
      <c r="D103" s="32">
        <v>2</v>
      </c>
      <c r="E103" s="32"/>
      <c r="F103" s="32" t="s">
        <v>825</v>
      </c>
      <c r="G103" s="5" t="b">
        <f>ISNUMBER(MATCH(ggPayers[[#This Row],[payer]], gg_teammates[ID], 0))</f>
        <v>0</v>
      </c>
      <c r="H103" s="32" t="b">
        <f>ISNUMBER(MATCH(ggPayers[[#This Row],[payer]], B102:$B$564, 0))</f>
        <v>1</v>
      </c>
      <c r="I103" s="5"/>
      <c r="J103" s="36" t="s">
        <v>1167</v>
      </c>
    </row>
    <row r="104" spans="1:10">
      <c r="A104" s="44">
        <v>45490.732638888891</v>
      </c>
      <c r="B104" s="32">
        <v>9344</v>
      </c>
      <c r="C104" s="32">
        <v>100</v>
      </c>
      <c r="D104" s="32">
        <v>2</v>
      </c>
      <c r="E104" s="32"/>
      <c r="F104" s="32" t="s">
        <v>826</v>
      </c>
      <c r="G104" s="5" t="b">
        <f>ISNUMBER(MATCH(ggPayers[[#This Row],[payer]], gg_teammates[ID], 0))</f>
        <v>0</v>
      </c>
      <c r="H104" s="32" t="b">
        <f>ISNUMBER(MATCH(ggPayers[[#This Row],[payer]], B103:$B$564, 0))</f>
        <v>1</v>
      </c>
      <c r="I104" s="5"/>
      <c r="J104" s="36" t="s">
        <v>1167</v>
      </c>
    </row>
    <row r="105" spans="1:10">
      <c r="A105" s="44">
        <v>45490.574305555558</v>
      </c>
      <c r="B105" s="32">
        <v>9405</v>
      </c>
      <c r="C105" s="32">
        <v>700</v>
      </c>
      <c r="D105" s="32">
        <v>3</v>
      </c>
      <c r="E105" s="32"/>
      <c r="F105" s="32" t="s">
        <v>1009</v>
      </c>
      <c r="G105" s="5" t="b">
        <f>ISNUMBER(MATCH(ggPayers[[#This Row],[payer]], gg_teammates[ID], 0))</f>
        <v>0</v>
      </c>
      <c r="H105" s="32" t="b">
        <f>ISNUMBER(MATCH(ggPayers[[#This Row],[payer]], B104:$B$564, 0))</f>
        <v>1</v>
      </c>
      <c r="I105" s="5"/>
      <c r="J105" s="36" t="s">
        <v>1167</v>
      </c>
    </row>
    <row r="106" spans="1:10">
      <c r="A106" s="44">
        <v>45490.527083333334</v>
      </c>
      <c r="B106" s="32">
        <v>4923</v>
      </c>
      <c r="C106" s="32">
        <v>500</v>
      </c>
      <c r="D106" s="32">
        <v>2</v>
      </c>
      <c r="E106" s="32"/>
      <c r="F106" s="32" t="s">
        <v>828</v>
      </c>
      <c r="G106" s="5" t="b">
        <f>ISNUMBER(MATCH(ggPayers[[#This Row],[payer]], gg_teammates[ID], 0))</f>
        <v>0</v>
      </c>
      <c r="H106" s="32" t="b">
        <f>ISNUMBER(MATCH(ggPayers[[#This Row],[payer]], B105:$B$564, 0))</f>
        <v>1</v>
      </c>
      <c r="I106" s="5"/>
      <c r="J106" s="36" t="s">
        <v>1167</v>
      </c>
    </row>
    <row r="107" spans="1:10">
      <c r="A107" s="44">
        <v>45490.524305555555</v>
      </c>
      <c r="B107" s="32">
        <v>3156</v>
      </c>
      <c r="C107" s="32">
        <v>500</v>
      </c>
      <c r="D107" s="32">
        <v>2</v>
      </c>
      <c r="E107" s="32"/>
      <c r="F107" s="32" t="s">
        <v>829</v>
      </c>
      <c r="G107" s="5" t="b">
        <f>ISNUMBER(MATCH(ggPayers[[#This Row],[payer]], gg_teammates[ID], 0))</f>
        <v>0</v>
      </c>
      <c r="H107" s="32" t="b">
        <f>ISNUMBER(MATCH(ggPayers[[#This Row],[payer]], B106:$B$564, 0))</f>
        <v>1</v>
      </c>
      <c r="I107" s="5"/>
      <c r="J107" s="36" t="s">
        <v>1167</v>
      </c>
    </row>
    <row r="108" spans="1:10">
      <c r="A108" s="44">
        <v>45490.487500000003</v>
      </c>
      <c r="B108" s="32">
        <v>6302</v>
      </c>
      <c r="C108" s="32">
        <v>500</v>
      </c>
      <c r="D108" s="32">
        <v>2</v>
      </c>
      <c r="E108" s="32"/>
      <c r="F108" s="32" t="s">
        <v>830</v>
      </c>
      <c r="G108" s="5" t="b">
        <f>ISNUMBER(MATCH(ggPayers[[#This Row],[payer]], gg_teammates[ID], 0))</f>
        <v>0</v>
      </c>
      <c r="H108" s="32" t="b">
        <f>ISNUMBER(MATCH(ggPayers[[#This Row],[payer]], B107:$B$564, 0))</f>
        <v>1</v>
      </c>
      <c r="I108" s="5"/>
      <c r="J108" s="36" t="s">
        <v>1167</v>
      </c>
    </row>
    <row r="109" spans="1:10">
      <c r="A109" s="44">
        <v>45490.46597222222</v>
      </c>
      <c r="B109" s="32">
        <v>6445</v>
      </c>
      <c r="C109" s="32">
        <v>500</v>
      </c>
      <c r="D109" s="32">
        <v>2</v>
      </c>
      <c r="E109" s="32"/>
      <c r="F109" s="32" t="s">
        <v>831</v>
      </c>
      <c r="G109" s="5" t="b">
        <f>ISNUMBER(MATCH(ggPayers[[#This Row],[payer]], gg_teammates[ID], 0))</f>
        <v>0</v>
      </c>
      <c r="H109" s="32" t="b">
        <f>ISNUMBER(MATCH(ggPayers[[#This Row],[payer]], B108:$B$564, 0))</f>
        <v>1</v>
      </c>
      <c r="I109" s="5"/>
      <c r="J109" s="36" t="s">
        <v>1167</v>
      </c>
    </row>
    <row r="110" spans="1:10">
      <c r="A110" s="44">
        <v>45490.464583333334</v>
      </c>
      <c r="B110" s="32">
        <v>6819</v>
      </c>
      <c r="C110" s="32">
        <v>400</v>
      </c>
      <c r="D110" s="32">
        <v>2</v>
      </c>
      <c r="E110" s="32"/>
      <c r="F110" s="32" t="s">
        <v>832</v>
      </c>
      <c r="G110" s="5" t="b">
        <f>ISNUMBER(MATCH(ggPayers[[#This Row],[payer]], gg_teammates[ID], 0))</f>
        <v>0</v>
      </c>
      <c r="H110" s="32" t="b">
        <f>ISNUMBER(MATCH(ggPayers[[#This Row],[payer]], B109:$B$564, 0))</f>
        <v>1</v>
      </c>
      <c r="I110" s="5"/>
      <c r="J110" s="36" t="s">
        <v>1167</v>
      </c>
    </row>
    <row r="111" spans="1:10">
      <c r="A111" s="44">
        <v>45490.454861111109</v>
      </c>
      <c r="B111" s="32">
        <v>3296</v>
      </c>
      <c r="C111" s="32">
        <v>200</v>
      </c>
      <c r="D111" s="32">
        <v>2</v>
      </c>
      <c r="E111" s="32"/>
      <c r="F111" s="32" t="s">
        <v>833</v>
      </c>
      <c r="G111" s="5" t="b">
        <f>ISNUMBER(MATCH(ggPayers[[#This Row],[payer]], gg_teammates[ID], 0))</f>
        <v>0</v>
      </c>
      <c r="H111" s="32" t="b">
        <f>ISNUMBER(MATCH(ggPayers[[#This Row],[payer]], B110:$B$564, 0))</f>
        <v>1</v>
      </c>
      <c r="I111" s="5"/>
      <c r="J111" s="36" t="s">
        <v>1167</v>
      </c>
    </row>
    <row r="112" spans="1:10">
      <c r="A112" s="44">
        <v>45490.451388888891</v>
      </c>
      <c r="B112" s="32">
        <v>5520</v>
      </c>
      <c r="C112" s="32">
        <v>500</v>
      </c>
      <c r="D112" s="32">
        <v>2</v>
      </c>
      <c r="E112" s="32"/>
      <c r="F112" s="32" t="s">
        <v>834</v>
      </c>
      <c r="G112" s="5" t="b">
        <f>ISNUMBER(MATCH(ggPayers[[#This Row],[payer]], gg_teammates[ID], 0))</f>
        <v>0</v>
      </c>
      <c r="H112" s="32" t="b">
        <f>ISNUMBER(MATCH(ggPayers[[#This Row],[payer]], B111:$B$564, 0))</f>
        <v>1</v>
      </c>
      <c r="I112" s="5"/>
      <c r="J112" s="36" t="s">
        <v>1167</v>
      </c>
    </row>
    <row r="113" spans="1:10">
      <c r="A113" s="44">
        <v>45490.45</v>
      </c>
      <c r="B113" s="32">
        <v>1978</v>
      </c>
      <c r="C113" s="32">
        <v>500</v>
      </c>
      <c r="D113" s="32">
        <v>2</v>
      </c>
      <c r="E113" s="32"/>
      <c r="F113" s="32" t="s">
        <v>836</v>
      </c>
      <c r="G113" s="5" t="b">
        <f>ISNUMBER(MATCH(ggPayers[[#This Row],[payer]], gg_teammates[ID], 0))</f>
        <v>0</v>
      </c>
      <c r="H113" s="32" t="b">
        <f>ISNUMBER(MATCH(ggPayers[[#This Row],[payer]], B112:$B$564, 0))</f>
        <v>1</v>
      </c>
      <c r="I113" s="5"/>
      <c r="J113" s="36" t="s">
        <v>1167</v>
      </c>
    </row>
    <row r="114" spans="1:10">
      <c r="A114" s="44">
        <v>45490.442361111112</v>
      </c>
      <c r="B114" s="32">
        <v>1760</v>
      </c>
      <c r="C114" s="32">
        <v>100</v>
      </c>
      <c r="D114" s="32">
        <v>2</v>
      </c>
      <c r="E114" s="32"/>
      <c r="F114" s="32" t="s">
        <v>838</v>
      </c>
      <c r="G114" s="5" t="b">
        <f>ISNUMBER(MATCH(ggPayers[[#This Row],[payer]], gg_teammates[ID], 0))</f>
        <v>0</v>
      </c>
      <c r="H114" s="32" t="b">
        <f>ISNUMBER(MATCH(ggPayers[[#This Row],[payer]], B113:$B$564, 0))</f>
        <v>1</v>
      </c>
      <c r="I114" s="5"/>
      <c r="J114" s="36" t="s">
        <v>1167</v>
      </c>
    </row>
    <row r="115" spans="1:10">
      <c r="A115" s="44">
        <v>45490.423611111109</v>
      </c>
      <c r="B115" s="32">
        <v>9328</v>
      </c>
      <c r="C115" s="32">
        <v>2000</v>
      </c>
      <c r="D115" s="32">
        <v>3</v>
      </c>
      <c r="E115" s="32"/>
      <c r="F115" s="32" t="s">
        <v>1004</v>
      </c>
      <c r="G115" s="5" t="b">
        <f>ISNUMBER(MATCH(ggPayers[[#This Row],[payer]], gg_teammates[ID], 0))</f>
        <v>0</v>
      </c>
      <c r="H115" s="32" t="b">
        <f>ISNUMBER(MATCH(ggPayers[[#This Row],[payer]], B114:$B$564, 0))</f>
        <v>1</v>
      </c>
      <c r="I115" s="5"/>
      <c r="J115" s="36" t="s">
        <v>1167</v>
      </c>
    </row>
    <row r="116" spans="1:10">
      <c r="A116" s="44">
        <v>45490.397222222222</v>
      </c>
      <c r="B116" s="32">
        <v>4525</v>
      </c>
      <c r="C116" s="32">
        <v>1000</v>
      </c>
      <c r="D116" s="32">
        <v>2</v>
      </c>
      <c r="E116" s="32"/>
      <c r="F116" s="32" t="s">
        <v>839</v>
      </c>
      <c r="G116" s="5" t="b">
        <f>ISNUMBER(MATCH(ggPayers[[#This Row],[payer]], gg_teammates[ID], 0))</f>
        <v>0</v>
      </c>
      <c r="H116" s="32" t="b">
        <f>ISNUMBER(MATCH(ggPayers[[#This Row],[payer]], B115:$B$564, 0))</f>
        <v>1</v>
      </c>
      <c r="I116" s="5"/>
      <c r="J116" s="36" t="s">
        <v>1167</v>
      </c>
    </row>
    <row r="117" spans="1:10">
      <c r="A117" s="44">
        <v>45489.948611111111</v>
      </c>
      <c r="B117" s="32">
        <v>9610</v>
      </c>
      <c r="C117" s="32">
        <v>1500</v>
      </c>
      <c r="D117" s="32">
        <v>2</v>
      </c>
      <c r="E117" s="32"/>
      <c r="F117" s="32" t="s">
        <v>999</v>
      </c>
      <c r="G117" s="5" t="b">
        <f>ISNUMBER(MATCH(ggPayers[[#This Row],[payer]], gg_teammates[ID], 0))</f>
        <v>0</v>
      </c>
      <c r="H117" s="32" t="b">
        <f>ISNUMBER(MATCH(ggPayers[[#This Row],[payer]], B116:$B$564, 0))</f>
        <v>1</v>
      </c>
      <c r="I117" s="5"/>
      <c r="J117" s="36" t="s">
        <v>1167</v>
      </c>
    </row>
    <row r="118" spans="1:10">
      <c r="A118" s="44">
        <v>45489.947916666664</v>
      </c>
      <c r="B118" s="32">
        <v>4894</v>
      </c>
      <c r="C118" s="32">
        <v>3000</v>
      </c>
      <c r="D118" s="32">
        <v>2</v>
      </c>
      <c r="E118" s="32"/>
      <c r="F118" s="32" t="s">
        <v>997</v>
      </c>
      <c r="G118" s="5" t="b">
        <f>ISNUMBER(MATCH(ggPayers[[#This Row],[payer]], gg_teammates[ID], 0))</f>
        <v>0</v>
      </c>
      <c r="H118" s="32" t="b">
        <f>ISNUMBER(MATCH(ggPayers[[#This Row],[payer]], B117:$B$564, 0))</f>
        <v>1</v>
      </c>
      <c r="I118" s="5"/>
      <c r="J118" s="36" t="s">
        <v>1167</v>
      </c>
    </row>
    <row r="119" spans="1:10">
      <c r="A119" s="44">
        <v>45489.879166666666</v>
      </c>
      <c r="B119" s="32">
        <v>7904</v>
      </c>
      <c r="C119" s="32">
        <v>300</v>
      </c>
      <c r="D119" s="32">
        <v>2</v>
      </c>
      <c r="E119" s="32"/>
      <c r="F119" s="32" t="s">
        <v>995</v>
      </c>
      <c r="G119" s="5" t="b">
        <f>ISNUMBER(MATCH(ggPayers[[#This Row],[payer]], gg_teammates[ID], 0))</f>
        <v>0</v>
      </c>
      <c r="H119" s="32" t="b">
        <f>ISNUMBER(MATCH(ggPayers[[#This Row],[payer]], B118:$B$564, 0))</f>
        <v>1</v>
      </c>
      <c r="I119" s="5"/>
      <c r="J119" s="36" t="s">
        <v>1167</v>
      </c>
    </row>
    <row r="120" spans="1:10">
      <c r="A120" s="44">
        <v>45489.863194444442</v>
      </c>
      <c r="B120" s="32">
        <v>8666</v>
      </c>
      <c r="C120" s="32">
        <v>3000</v>
      </c>
      <c r="D120" s="32">
        <v>3</v>
      </c>
      <c r="E120" s="32"/>
      <c r="F120" s="32" t="s">
        <v>993</v>
      </c>
      <c r="G120" s="5" t="b">
        <f>ISNUMBER(MATCH(ggPayers[[#This Row],[payer]], gg_teammates[ID], 0))</f>
        <v>0</v>
      </c>
      <c r="H120" s="32" t="b">
        <f>ISNUMBER(MATCH(ggPayers[[#This Row],[payer]], B119:$B$564, 0))</f>
        <v>1</v>
      </c>
      <c r="I120" s="5"/>
      <c r="J120" s="36" t="s">
        <v>1167</v>
      </c>
    </row>
    <row r="121" spans="1:10">
      <c r="A121" s="44">
        <v>45489.863194444442</v>
      </c>
      <c r="B121" s="32">
        <v>7766</v>
      </c>
      <c r="C121" s="32">
        <v>3000</v>
      </c>
      <c r="D121" s="32">
        <v>3</v>
      </c>
      <c r="E121" s="32"/>
      <c r="F121" s="32" t="s">
        <v>991</v>
      </c>
      <c r="G121" s="5" t="b">
        <f>ISNUMBER(MATCH(ggPayers[[#This Row],[payer]], gg_teammates[ID], 0))</f>
        <v>0</v>
      </c>
      <c r="H121" s="32" t="b">
        <f>ISNUMBER(MATCH(ggPayers[[#This Row],[payer]], B120:$B$564, 0))</f>
        <v>1</v>
      </c>
      <c r="I121" s="5"/>
      <c r="J121" s="36" t="s">
        <v>1167</v>
      </c>
    </row>
    <row r="122" spans="1:10">
      <c r="A122" s="44">
        <v>45489.763888888891</v>
      </c>
      <c r="B122" s="32">
        <v>8579</v>
      </c>
      <c r="C122" s="32">
        <v>1000</v>
      </c>
      <c r="D122" s="32">
        <v>3</v>
      </c>
      <c r="E122" s="32" t="s">
        <v>1183</v>
      </c>
      <c r="F122" s="32" t="s">
        <v>985</v>
      </c>
      <c r="G122" s="5" t="b">
        <f>ISNUMBER(MATCH(ggPayers[[#This Row],[payer]], gg_teammates[ID], 0))</f>
        <v>0</v>
      </c>
      <c r="H122" s="32" t="b">
        <f>ISNUMBER(MATCH(ggPayers[[#This Row],[payer]], B121:$B$564, 0))</f>
        <v>1</v>
      </c>
      <c r="I122" s="5"/>
      <c r="J122" s="36" t="s">
        <v>1167</v>
      </c>
    </row>
    <row r="123" spans="1:10">
      <c r="A123" s="44">
        <v>45489.738888888889</v>
      </c>
      <c r="B123" s="32">
        <v>9323</v>
      </c>
      <c r="C123" s="32">
        <v>1000</v>
      </c>
      <c r="D123" s="32">
        <v>2</v>
      </c>
      <c r="E123" s="32"/>
      <c r="F123" s="32" t="s">
        <v>983</v>
      </c>
      <c r="G123" s="5" t="b">
        <f>ISNUMBER(MATCH(ggPayers[[#This Row],[payer]], gg_teammates[ID], 0))</f>
        <v>0</v>
      </c>
      <c r="H123" s="32" t="b">
        <f>ISNUMBER(MATCH(ggPayers[[#This Row],[payer]], B122:$B$564, 0))</f>
        <v>1</v>
      </c>
      <c r="I123" s="5"/>
      <c r="J123" s="36" t="s">
        <v>1167</v>
      </c>
    </row>
    <row r="124" spans="1:10">
      <c r="A124" s="44">
        <v>45489.71597222222</v>
      </c>
      <c r="B124" s="32">
        <v>4504</v>
      </c>
      <c r="C124" s="32">
        <v>100</v>
      </c>
      <c r="D124" s="32">
        <v>2</v>
      </c>
      <c r="E124" s="32"/>
      <c r="F124" s="32" t="s">
        <v>981</v>
      </c>
      <c r="G124" s="5" t="b">
        <f>ISNUMBER(MATCH(ggPayers[[#This Row],[payer]], gg_teammates[ID], 0))</f>
        <v>0</v>
      </c>
      <c r="H124" s="32" t="b">
        <f>ISNUMBER(MATCH(ggPayers[[#This Row],[payer]], B123:$B$564, 0))</f>
        <v>1</v>
      </c>
      <c r="I124" s="5"/>
      <c r="J124" s="36" t="s">
        <v>1167</v>
      </c>
    </row>
    <row r="125" spans="1:10">
      <c r="A125" s="44">
        <v>45489.656944444447</v>
      </c>
      <c r="B125" s="32">
        <v>3499</v>
      </c>
      <c r="C125" s="32">
        <v>100</v>
      </c>
      <c r="D125" s="32">
        <v>2</v>
      </c>
      <c r="E125" s="32"/>
      <c r="F125" s="32" t="s">
        <v>979</v>
      </c>
      <c r="G125" s="5" t="b">
        <f>ISNUMBER(MATCH(ggPayers[[#This Row],[payer]], gg_teammates[ID], 0))</f>
        <v>0</v>
      </c>
      <c r="H125" s="32" t="b">
        <f>ISNUMBER(MATCH(ggPayers[[#This Row],[payer]], B124:$B$564, 0))</f>
        <v>1</v>
      </c>
      <c r="I125" s="5"/>
      <c r="J125" s="36" t="s">
        <v>1167</v>
      </c>
    </row>
    <row r="126" spans="1:10">
      <c r="A126" s="44">
        <v>45489.445138888892</v>
      </c>
      <c r="B126" s="32">
        <v>8996</v>
      </c>
      <c r="C126" s="32">
        <v>500</v>
      </c>
      <c r="D126" s="32">
        <v>2</v>
      </c>
      <c r="E126" s="32"/>
      <c r="F126" s="32" t="s">
        <v>974</v>
      </c>
      <c r="G126" s="5" t="b">
        <f>ISNUMBER(MATCH(ggPayers[[#This Row],[payer]], gg_teammates[ID], 0))</f>
        <v>0</v>
      </c>
      <c r="H126" s="32" t="b">
        <f>ISNUMBER(MATCH(ggPayers[[#This Row],[payer]], B125:$B$564, 0))</f>
        <v>1</v>
      </c>
      <c r="I126" s="5"/>
      <c r="J126" s="36" t="s">
        <v>1167</v>
      </c>
    </row>
    <row r="127" spans="1:10">
      <c r="A127" s="44">
        <v>45488.904861111114</v>
      </c>
      <c r="B127" s="32">
        <v>3098</v>
      </c>
      <c r="C127" s="32">
        <v>4000</v>
      </c>
      <c r="D127" s="32">
        <v>2</v>
      </c>
      <c r="E127" s="32"/>
      <c r="F127" s="32" t="s">
        <v>972</v>
      </c>
      <c r="G127" s="5" t="b">
        <f>ISNUMBER(MATCH(ggPayers[[#This Row],[payer]], gg_teammates[ID], 0))</f>
        <v>0</v>
      </c>
      <c r="H127" s="32" t="b">
        <f>ISNUMBER(MATCH(ggPayers[[#This Row],[payer]], B126:$B$564, 0))</f>
        <v>1</v>
      </c>
      <c r="I127" s="5"/>
      <c r="J127" s="36" t="s">
        <v>1167</v>
      </c>
    </row>
    <row r="128" spans="1:10">
      <c r="A128" s="44">
        <v>45488.868750000001</v>
      </c>
      <c r="B128" s="32">
        <v>9531</v>
      </c>
      <c r="C128" s="32">
        <v>3000</v>
      </c>
      <c r="D128" s="32">
        <v>2</v>
      </c>
      <c r="E128" s="32"/>
      <c r="F128" s="32" t="s">
        <v>970</v>
      </c>
      <c r="G128" s="5" t="b">
        <f>ISNUMBER(MATCH(ggPayers[[#This Row],[payer]], gg_teammates[ID], 0))</f>
        <v>0</v>
      </c>
      <c r="H128" s="32" t="b">
        <f>ISNUMBER(MATCH(ggPayers[[#This Row],[payer]], B127:$B$564, 0))</f>
        <v>1</v>
      </c>
      <c r="I128" s="5"/>
      <c r="J128" s="36" t="s">
        <v>1167</v>
      </c>
    </row>
    <row r="129" spans="1:10">
      <c r="A129" s="44">
        <v>45488.857638888891</v>
      </c>
      <c r="B129" s="32">
        <v>2796</v>
      </c>
      <c r="C129" s="32">
        <v>500</v>
      </c>
      <c r="D129" s="32">
        <v>2</v>
      </c>
      <c r="E129" s="32"/>
      <c r="F129" s="32" t="s">
        <v>968</v>
      </c>
      <c r="G129" s="5" t="b">
        <f>ISNUMBER(MATCH(ggPayers[[#This Row],[payer]], gg_teammates[ID], 0))</f>
        <v>0</v>
      </c>
      <c r="H129" s="32" t="b">
        <f>ISNUMBER(MATCH(ggPayers[[#This Row],[payer]], B128:$B$564, 0))</f>
        <v>1</v>
      </c>
      <c r="I129" s="5"/>
      <c r="J129" s="36" t="s">
        <v>1167</v>
      </c>
    </row>
    <row r="130" spans="1:10">
      <c r="A130" s="44">
        <v>45488.818749999999</v>
      </c>
      <c r="B130" s="32">
        <v>8053</v>
      </c>
      <c r="C130" s="32">
        <v>300</v>
      </c>
      <c r="D130" s="32">
        <v>3</v>
      </c>
      <c r="E130" s="32"/>
      <c r="F130" s="32" t="s">
        <v>966</v>
      </c>
      <c r="G130" s="5" t="b">
        <f>ISNUMBER(MATCH(ggPayers[[#This Row],[payer]], gg_teammates[ID], 0))</f>
        <v>0</v>
      </c>
      <c r="H130" s="32" t="b">
        <f>ISNUMBER(MATCH(ggPayers[[#This Row],[payer]], B129:$B$564, 0))</f>
        <v>1</v>
      </c>
      <c r="I130" s="5"/>
      <c r="J130" s="36" t="s">
        <v>1167</v>
      </c>
    </row>
    <row r="131" spans="1:10">
      <c r="A131" s="44">
        <v>45488.818055555559</v>
      </c>
      <c r="B131" s="32">
        <v>7156</v>
      </c>
      <c r="C131" s="32">
        <v>500</v>
      </c>
      <c r="D131" s="32">
        <v>3</v>
      </c>
      <c r="E131" s="32"/>
      <c r="F131" s="32" t="s">
        <v>964</v>
      </c>
      <c r="G131" s="5" t="b">
        <f>ISNUMBER(MATCH(ggPayers[[#This Row],[payer]], gg_teammates[ID], 0))</f>
        <v>0</v>
      </c>
      <c r="H131" s="32" t="b">
        <f>ISNUMBER(MATCH(ggPayers[[#This Row],[payer]], B130:$B$564, 0))</f>
        <v>1</v>
      </c>
      <c r="I131" s="5"/>
      <c r="J131" s="36" t="s">
        <v>1167</v>
      </c>
    </row>
    <row r="132" spans="1:10">
      <c r="A132" s="44">
        <v>45488.67083333333</v>
      </c>
      <c r="B132" s="32">
        <v>6462</v>
      </c>
      <c r="C132" s="32">
        <v>1000</v>
      </c>
      <c r="D132" s="32">
        <v>2</v>
      </c>
      <c r="E132" s="32"/>
      <c r="F132" s="32" t="s">
        <v>843</v>
      </c>
      <c r="G132" s="5" t="b">
        <f>ISNUMBER(MATCH(ggPayers[[#This Row],[payer]], gg_teammates[ID], 0))</f>
        <v>0</v>
      </c>
      <c r="H132" s="32" t="b">
        <f>ISNUMBER(MATCH(ggPayers[[#This Row],[payer]], B131:$B$564, 0))</f>
        <v>1</v>
      </c>
      <c r="I132" s="5"/>
      <c r="J132" s="36" t="s">
        <v>1167</v>
      </c>
    </row>
    <row r="133" spans="1:10">
      <c r="A133" s="44">
        <v>45488.665277777778</v>
      </c>
      <c r="B133" s="32">
        <v>7203</v>
      </c>
      <c r="C133" s="32">
        <v>500</v>
      </c>
      <c r="D133" s="32">
        <v>2</v>
      </c>
      <c r="E133" s="32"/>
      <c r="F133" s="32" t="s">
        <v>844</v>
      </c>
      <c r="G133" s="5" t="b">
        <f>ISNUMBER(MATCH(ggPayers[[#This Row],[payer]], gg_teammates[ID], 0))</f>
        <v>0</v>
      </c>
      <c r="H133" s="32" t="b">
        <f>ISNUMBER(MATCH(ggPayers[[#This Row],[payer]], B132:$B$564, 0))</f>
        <v>1</v>
      </c>
      <c r="I133" s="5"/>
      <c r="J133" s="36" t="s">
        <v>1167</v>
      </c>
    </row>
    <row r="134" spans="1:10">
      <c r="A134" s="44">
        <v>45488.655555555553</v>
      </c>
      <c r="B134" s="32">
        <v>2934</v>
      </c>
      <c r="C134" s="32">
        <v>100</v>
      </c>
      <c r="D134" s="32">
        <v>2</v>
      </c>
      <c r="E134" s="32"/>
      <c r="F134" s="32" t="s">
        <v>846</v>
      </c>
      <c r="G134" s="5" t="b">
        <f>ISNUMBER(MATCH(ggPayers[[#This Row],[payer]], gg_teammates[ID], 0))</f>
        <v>0</v>
      </c>
      <c r="H134" s="32" t="b">
        <f>ISNUMBER(MATCH(ggPayers[[#This Row],[payer]], B133:$B$564, 0))</f>
        <v>1</v>
      </c>
      <c r="I134" s="5"/>
      <c r="J134" s="36" t="s">
        <v>1167</v>
      </c>
    </row>
    <row r="135" spans="1:10">
      <c r="A135" s="44">
        <v>45488.625</v>
      </c>
      <c r="B135" s="32">
        <v>6440</v>
      </c>
      <c r="C135" s="32">
        <v>1000</v>
      </c>
      <c r="D135" s="32">
        <v>2</v>
      </c>
      <c r="E135" s="32"/>
      <c r="F135" s="32" t="s">
        <v>847</v>
      </c>
      <c r="G135" s="5" t="b">
        <f>ISNUMBER(MATCH(ggPayers[[#This Row],[payer]], gg_teammates[ID], 0))</f>
        <v>0</v>
      </c>
      <c r="H135" s="32" t="b">
        <f>ISNUMBER(MATCH(ggPayers[[#This Row],[payer]], B134:$B$564, 0))</f>
        <v>1</v>
      </c>
      <c r="I135" s="5"/>
      <c r="J135" s="36" t="s">
        <v>1167</v>
      </c>
    </row>
    <row r="136" spans="1:10">
      <c r="A136" s="44">
        <v>45488.463888888888</v>
      </c>
      <c r="B136" s="32">
        <v>4787</v>
      </c>
      <c r="C136" s="32">
        <v>100</v>
      </c>
      <c r="D136" s="32">
        <v>2</v>
      </c>
      <c r="E136" s="32"/>
      <c r="F136" s="32" t="s">
        <v>850</v>
      </c>
      <c r="G136" s="5" t="b">
        <f>ISNUMBER(MATCH(ggPayers[[#This Row],[payer]], gg_teammates[ID], 0))</f>
        <v>0</v>
      </c>
      <c r="H136" s="32" t="b">
        <f>ISNUMBER(MATCH(ggPayers[[#This Row],[payer]], B135:$B$564, 0))</f>
        <v>1</v>
      </c>
      <c r="I136" s="5"/>
      <c r="J136" s="36" t="s">
        <v>1167</v>
      </c>
    </row>
    <row r="137" spans="1:10">
      <c r="A137" s="44">
        <v>45488.423611111109</v>
      </c>
      <c r="B137" s="32">
        <v>3580</v>
      </c>
      <c r="C137" s="32">
        <v>100</v>
      </c>
      <c r="D137" s="32">
        <v>2</v>
      </c>
      <c r="E137" s="32"/>
      <c r="F137" s="32" t="s">
        <v>853</v>
      </c>
      <c r="G137" s="5" t="b">
        <f>ISNUMBER(MATCH(ggPayers[[#This Row],[payer]], gg_teammates[ID], 0))</f>
        <v>0</v>
      </c>
      <c r="H137" s="32" t="b">
        <f>ISNUMBER(MATCH(ggPayers[[#This Row],[payer]], B136:$B$564, 0))</f>
        <v>1</v>
      </c>
      <c r="I137" s="5"/>
      <c r="J137" s="36" t="s">
        <v>1167</v>
      </c>
    </row>
    <row r="138" spans="1:10">
      <c r="A138" s="44">
        <v>45487.925000000003</v>
      </c>
      <c r="B138" s="32">
        <v>701</v>
      </c>
      <c r="C138" s="32">
        <v>100</v>
      </c>
      <c r="D138" s="32">
        <v>2</v>
      </c>
      <c r="E138" s="32"/>
      <c r="F138" s="32" t="s">
        <v>854</v>
      </c>
      <c r="G138" s="5" t="b">
        <f>ISNUMBER(MATCH(ggPayers[[#This Row],[payer]], gg_teammates[ID], 0))</f>
        <v>0</v>
      </c>
      <c r="H138" s="32" t="b">
        <f>ISNUMBER(MATCH(ggPayers[[#This Row],[payer]], B137:$B$564, 0))</f>
        <v>1</v>
      </c>
      <c r="I138" s="5"/>
      <c r="J138" s="36" t="s">
        <v>1167</v>
      </c>
    </row>
    <row r="139" spans="1:10">
      <c r="A139" s="44">
        <v>45487.881249999999</v>
      </c>
      <c r="B139" s="32">
        <v>1607</v>
      </c>
      <c r="C139" s="32">
        <v>1000</v>
      </c>
      <c r="D139" s="32">
        <v>3</v>
      </c>
      <c r="E139" s="32" t="s">
        <v>1171</v>
      </c>
      <c r="F139" s="32" t="s">
        <v>944</v>
      </c>
      <c r="G139" s="5" t="b">
        <f>ISNUMBER(MATCH(ggPayers[[#This Row],[payer]], gg_teammates[ID], 0))</f>
        <v>0</v>
      </c>
      <c r="H139" s="32" t="b">
        <f>ISNUMBER(MATCH(ggPayers[[#This Row],[payer]], B138:$B$564, 0))</f>
        <v>1</v>
      </c>
      <c r="I139" s="5"/>
      <c r="J139" s="36" t="s">
        <v>1167</v>
      </c>
    </row>
    <row r="140" spans="1:10">
      <c r="A140" s="44">
        <v>45487.881249999999</v>
      </c>
      <c r="B140" s="32">
        <v>8787</v>
      </c>
      <c r="C140" s="32">
        <v>1000</v>
      </c>
      <c r="D140" s="32">
        <v>3</v>
      </c>
      <c r="E140" s="32" t="s">
        <v>1171</v>
      </c>
      <c r="F140" s="32" t="s">
        <v>942</v>
      </c>
      <c r="G140" s="5" t="b">
        <f>ISNUMBER(MATCH(ggPayers[[#This Row],[payer]], gg_teammates[ID], 0))</f>
        <v>0</v>
      </c>
      <c r="H140" s="32" t="b">
        <f>ISNUMBER(MATCH(ggPayers[[#This Row],[payer]], B139:$B$564, 0))</f>
        <v>1</v>
      </c>
      <c r="I140" s="5"/>
      <c r="J140" s="36" t="s">
        <v>1167</v>
      </c>
    </row>
    <row r="141" spans="1:10">
      <c r="A141" s="44">
        <v>45487.881249999999</v>
      </c>
      <c r="B141" s="32">
        <v>1302</v>
      </c>
      <c r="C141" s="32">
        <v>1000</v>
      </c>
      <c r="D141" s="32">
        <v>3</v>
      </c>
      <c r="E141" s="32" t="s">
        <v>1171</v>
      </c>
      <c r="F141" s="32" t="s">
        <v>940</v>
      </c>
      <c r="G141" s="5" t="b">
        <f>ISNUMBER(MATCH(ggPayers[[#This Row],[payer]], gg_teammates[ID], 0))</f>
        <v>0</v>
      </c>
      <c r="H141" s="32" t="b">
        <f>ISNUMBER(MATCH(ggPayers[[#This Row],[payer]], B140:$B$564, 0))</f>
        <v>1</v>
      </c>
      <c r="I141" s="5"/>
      <c r="J141" s="36" t="s">
        <v>1167</v>
      </c>
    </row>
    <row r="142" spans="1:10">
      <c r="A142" s="44">
        <v>45487.677083333336</v>
      </c>
      <c r="B142" s="32">
        <v>3540</v>
      </c>
      <c r="C142" s="32">
        <v>500</v>
      </c>
      <c r="D142" s="32">
        <v>2</v>
      </c>
      <c r="E142" s="32"/>
      <c r="F142" s="32" t="s">
        <v>857</v>
      </c>
      <c r="G142" s="5" t="b">
        <f>ISNUMBER(MATCH(ggPayers[[#This Row],[payer]], gg_teammates[ID], 0))</f>
        <v>0</v>
      </c>
      <c r="H142" s="32" t="b">
        <f>ISNUMBER(MATCH(ggPayers[[#This Row],[payer]], B141:$B$564, 0))</f>
        <v>1</v>
      </c>
      <c r="I142" s="5"/>
      <c r="J142" s="36" t="s">
        <v>1167</v>
      </c>
    </row>
    <row r="143" spans="1:10">
      <c r="A143" s="44">
        <v>45487.611111111109</v>
      </c>
      <c r="B143" s="32">
        <v>9833</v>
      </c>
      <c r="C143" s="32">
        <v>100</v>
      </c>
      <c r="D143" s="32">
        <v>2</v>
      </c>
      <c r="E143" s="32"/>
      <c r="F143" s="32" t="s">
        <v>859</v>
      </c>
      <c r="G143" s="5" t="b">
        <f>ISNUMBER(MATCH(ggPayers[[#This Row],[payer]], gg_teammates[ID], 0))</f>
        <v>0</v>
      </c>
      <c r="H143" s="32" t="b">
        <f>ISNUMBER(MATCH(ggPayers[[#This Row],[payer]], B142:$B$564, 0))</f>
        <v>1</v>
      </c>
      <c r="I143" s="5"/>
      <c r="J143" s="36" t="s">
        <v>1167</v>
      </c>
    </row>
    <row r="144" spans="1:10">
      <c r="A144" s="44">
        <v>45487.591666666667</v>
      </c>
      <c r="B144" s="32">
        <v>5550</v>
      </c>
      <c r="C144" s="32">
        <v>300</v>
      </c>
      <c r="D144" s="32">
        <v>2</v>
      </c>
      <c r="E144" s="32"/>
      <c r="F144" s="32" t="s">
        <v>860</v>
      </c>
      <c r="G144" s="5" t="b">
        <f>ISNUMBER(MATCH(ggPayers[[#This Row],[payer]], gg_teammates[ID], 0))</f>
        <v>0</v>
      </c>
      <c r="H144" s="32" t="b">
        <f>ISNUMBER(MATCH(ggPayers[[#This Row],[payer]], B143:$B$564, 0))</f>
        <v>1</v>
      </c>
      <c r="I144" s="5"/>
      <c r="J144" s="36" t="s">
        <v>1167</v>
      </c>
    </row>
    <row r="145" spans="1:10">
      <c r="A145" s="44">
        <v>45487.492361111108</v>
      </c>
      <c r="B145" s="32">
        <v>2085</v>
      </c>
      <c r="C145" s="32">
        <v>1000</v>
      </c>
      <c r="D145" s="32">
        <v>2</v>
      </c>
      <c r="E145" s="32"/>
      <c r="F145" s="32" t="s">
        <v>861</v>
      </c>
      <c r="G145" s="5" t="b">
        <f>ISNUMBER(MATCH(ggPayers[[#This Row],[payer]], gg_teammates[ID], 0))</f>
        <v>0</v>
      </c>
      <c r="H145" s="32" t="b">
        <f>ISNUMBER(MATCH(ggPayers[[#This Row],[payer]], B144:$B$564, 0))</f>
        <v>1</v>
      </c>
      <c r="I145" s="5"/>
      <c r="J145" s="36" t="s">
        <v>1167</v>
      </c>
    </row>
    <row r="146" spans="1:10">
      <c r="A146" s="44">
        <v>45487.047222222223</v>
      </c>
      <c r="B146" s="32">
        <v>5563</v>
      </c>
      <c r="C146" s="32">
        <v>1000</v>
      </c>
      <c r="D146" s="32">
        <v>2</v>
      </c>
      <c r="E146" s="32"/>
      <c r="F146" s="32" t="s">
        <v>862</v>
      </c>
      <c r="G146" s="5" t="b">
        <f>ISNUMBER(MATCH(ggPayers[[#This Row],[payer]], gg_teammates[ID], 0))</f>
        <v>0</v>
      </c>
      <c r="H146" s="32" t="b">
        <f>ISNUMBER(MATCH(ggPayers[[#This Row],[payer]], B145:$B$564, 0))</f>
        <v>1</v>
      </c>
      <c r="I146" s="5"/>
      <c r="J146" s="36" t="s">
        <v>1167</v>
      </c>
    </row>
    <row r="147" spans="1:10">
      <c r="A147" s="44">
        <v>45486.991666666669</v>
      </c>
      <c r="B147" s="32">
        <v>477</v>
      </c>
      <c r="C147" s="32">
        <v>500</v>
      </c>
      <c r="D147" s="32">
        <v>2</v>
      </c>
      <c r="E147" s="32"/>
      <c r="F147" s="39" t="s">
        <v>864</v>
      </c>
      <c r="G147" s="5" t="b">
        <f>ISNUMBER(MATCH(ggPayers[[#This Row],[payer]], gg_teammates[ID], 0))</f>
        <v>0</v>
      </c>
      <c r="H147" s="32" t="b">
        <f>ISNUMBER(MATCH(ggPayers[[#This Row],[payer]], B146:$B$564, 0))</f>
        <v>1</v>
      </c>
      <c r="I147" s="5"/>
      <c r="J147" s="36" t="s">
        <v>1167</v>
      </c>
    </row>
    <row r="148" spans="1:10">
      <c r="A148" s="44">
        <v>45486.618055555555</v>
      </c>
      <c r="B148" s="32">
        <v>8814</v>
      </c>
      <c r="C148" s="32">
        <v>200</v>
      </c>
      <c r="D148" s="32">
        <v>2</v>
      </c>
      <c r="E148" s="32"/>
      <c r="F148" s="32" t="s">
        <v>870</v>
      </c>
      <c r="G148" s="5" t="b">
        <f>ISNUMBER(MATCH(ggPayers[[#This Row],[payer]], gg_teammates[ID], 0))</f>
        <v>0</v>
      </c>
      <c r="H148" s="32" t="b">
        <f>ISNUMBER(MATCH(ggPayers[[#This Row],[payer]], B147:$B$564, 0))</f>
        <v>1</v>
      </c>
      <c r="I148" s="5"/>
      <c r="J148" s="36" t="s">
        <v>1167</v>
      </c>
    </row>
    <row r="149" spans="1:10">
      <c r="A149" s="44">
        <v>45486.429861111108</v>
      </c>
      <c r="B149" s="32">
        <v>9613</v>
      </c>
      <c r="C149" s="32">
        <v>100</v>
      </c>
      <c r="D149" s="32">
        <v>2</v>
      </c>
      <c r="E149" s="32"/>
      <c r="F149" s="32" t="s">
        <v>877</v>
      </c>
      <c r="G149" s="5" t="b">
        <f>ISNUMBER(MATCH(ggPayers[[#This Row],[payer]], gg_teammates[ID], 0))</f>
        <v>0</v>
      </c>
      <c r="H149" s="32" t="b">
        <f>ISNUMBER(MATCH(ggPayers[[#This Row],[payer]], B149:$B$564, 0))</f>
        <v>1</v>
      </c>
      <c r="I149" s="5"/>
      <c r="J149" s="36" t="s">
        <v>1167</v>
      </c>
    </row>
    <row r="150" spans="1:10">
      <c r="A150" s="44">
        <v>45485.990972222222</v>
      </c>
      <c r="B150" s="32">
        <v>3358</v>
      </c>
      <c r="C150" s="32">
        <v>1000</v>
      </c>
      <c r="D150" s="32">
        <v>2</v>
      </c>
      <c r="E150" s="32"/>
      <c r="F150" s="32" t="s">
        <v>879</v>
      </c>
      <c r="G150" s="5" t="b">
        <f>ISNUMBER(MATCH(ggPayers[[#This Row],[payer]], gg_teammates[ID], 0))</f>
        <v>0</v>
      </c>
      <c r="H150" s="32" t="b">
        <f>ISNUMBER(MATCH(ggPayers[[#This Row],[payer]], B149:$B$564, 0))</f>
        <v>1</v>
      </c>
      <c r="I150" s="5"/>
      <c r="J150" s="36" t="s">
        <v>1167</v>
      </c>
    </row>
    <row r="151" spans="1:10">
      <c r="A151" s="44">
        <v>45485.902777777781</v>
      </c>
      <c r="B151" s="32">
        <v>9130</v>
      </c>
      <c r="C151" s="32">
        <v>2000</v>
      </c>
      <c r="D151" s="32">
        <v>2</v>
      </c>
      <c r="E151" s="32"/>
      <c r="F151" s="32" t="s">
        <v>881</v>
      </c>
      <c r="G151" s="5" t="b">
        <f>ISNUMBER(MATCH(ggPayers[[#This Row],[payer]], gg_teammates[ID], 0))</f>
        <v>0</v>
      </c>
      <c r="H151" s="32" t="b">
        <f>ISNUMBER(MATCH(ggPayers[[#This Row],[payer]], B150:$B$564, 0))</f>
        <v>1</v>
      </c>
      <c r="I151" s="5"/>
      <c r="J151" s="36" t="s">
        <v>1167</v>
      </c>
    </row>
    <row r="152" spans="1:10">
      <c r="A152" s="44">
        <v>45485.855555555558</v>
      </c>
      <c r="B152" s="32">
        <v>3820</v>
      </c>
      <c r="C152" s="32">
        <v>300</v>
      </c>
      <c r="D152" s="32">
        <v>2</v>
      </c>
      <c r="E152" s="32"/>
      <c r="F152" s="32" t="s">
        <v>883</v>
      </c>
      <c r="G152" s="5" t="b">
        <f>ISNUMBER(MATCH(ggPayers[[#This Row],[payer]], gg_teammates[ID], 0))</f>
        <v>0</v>
      </c>
      <c r="H152" s="32" t="b">
        <f>ISNUMBER(MATCH(ggPayers[[#This Row],[payer]], B152:$B$564, 0))</f>
        <v>1</v>
      </c>
      <c r="I152" s="5"/>
      <c r="J152" s="36" t="s">
        <v>1167</v>
      </c>
    </row>
    <row r="153" spans="1:10">
      <c r="A153" s="44">
        <v>45485.75277777778</v>
      </c>
      <c r="B153" s="32">
        <v>3627</v>
      </c>
      <c r="C153" s="32">
        <v>100</v>
      </c>
      <c r="D153" s="32">
        <v>2</v>
      </c>
      <c r="E153" s="32"/>
      <c r="F153" s="32" t="s">
        <v>885</v>
      </c>
      <c r="G153" s="5" t="b">
        <f>ISNUMBER(MATCH(ggPayers[[#This Row],[payer]], gg_teammates[ID], 0))</f>
        <v>0</v>
      </c>
      <c r="H153" s="32" t="b">
        <f>ISNUMBER(MATCH(ggPayers[[#This Row],[payer]], B152:$B$564, 0))</f>
        <v>1</v>
      </c>
      <c r="I153" s="5"/>
      <c r="J153" s="36" t="s">
        <v>1167</v>
      </c>
    </row>
    <row r="154" spans="1:10">
      <c r="A154" s="44">
        <v>45485.731249999997</v>
      </c>
      <c r="B154" s="32">
        <v>5367</v>
      </c>
      <c r="C154" s="32">
        <v>100</v>
      </c>
      <c r="D154" s="32">
        <v>2</v>
      </c>
      <c r="E154" s="32"/>
      <c r="F154" s="32" t="s">
        <v>886</v>
      </c>
      <c r="G154" s="5" t="b">
        <f>ISNUMBER(MATCH(ggPayers[[#This Row],[payer]], gg_teammates[ID], 0))</f>
        <v>0</v>
      </c>
      <c r="H154" s="32" t="b">
        <f>ISNUMBER(MATCH(ggPayers[[#This Row],[payer]], B153:$B$564, 0))</f>
        <v>1</v>
      </c>
      <c r="I154" s="5"/>
      <c r="J154" s="36" t="s">
        <v>1167</v>
      </c>
    </row>
    <row r="155" spans="1:10">
      <c r="A155" s="44">
        <v>45485.688194444447</v>
      </c>
      <c r="B155" s="32">
        <v>5476</v>
      </c>
      <c r="C155" s="32">
        <v>500</v>
      </c>
      <c r="D155" s="32">
        <v>2</v>
      </c>
      <c r="E155" s="32"/>
      <c r="F155" s="32" t="s">
        <v>888</v>
      </c>
      <c r="G155" s="5" t="b">
        <f>ISNUMBER(MATCH(ggPayers[[#This Row],[payer]], gg_teammates[ID], 0))</f>
        <v>0</v>
      </c>
      <c r="H155" s="32" t="b">
        <f>ISNUMBER(MATCH(ggPayers[[#This Row],[payer]], B154:$B$564, 0))</f>
        <v>1</v>
      </c>
      <c r="I155" s="5"/>
      <c r="J155" s="36" t="s">
        <v>1167</v>
      </c>
    </row>
    <row r="156" spans="1:10">
      <c r="A156" s="44">
        <v>45485.593055555553</v>
      </c>
      <c r="B156" s="32">
        <v>9812</v>
      </c>
      <c r="C156" s="32">
        <v>1000</v>
      </c>
      <c r="D156" s="32">
        <v>3</v>
      </c>
      <c r="E156" s="32" t="s">
        <v>1184</v>
      </c>
      <c r="F156" s="32" t="s">
        <v>914</v>
      </c>
      <c r="G156" s="5" t="b">
        <f>ISNUMBER(MATCH(ggPayers[[#This Row],[payer]], gg_teammates[ID], 0))</f>
        <v>0</v>
      </c>
      <c r="H156" s="32" t="b">
        <f>ISNUMBER(MATCH(ggPayers[[#This Row],[payer]], B155:$B$564, 0))</f>
        <v>1</v>
      </c>
      <c r="I156" s="5"/>
      <c r="J156" s="36" t="s">
        <v>1167</v>
      </c>
    </row>
    <row r="157" spans="1:10">
      <c r="A157" s="44">
        <v>45485.029861111114</v>
      </c>
      <c r="B157" s="32">
        <v>9170</v>
      </c>
      <c r="C157" s="32">
        <v>1500</v>
      </c>
      <c r="D157" s="32">
        <v>2</v>
      </c>
      <c r="E157" s="32"/>
      <c r="F157" s="32" t="s">
        <v>696</v>
      </c>
      <c r="G157" s="5" t="b">
        <f>ISNUMBER(MATCH(ggPayers[[#This Row],[payer]], gg_teammates[ID], 0))</f>
        <v>0</v>
      </c>
      <c r="H157" s="32" t="b">
        <f>ISNUMBER(MATCH(ggPayers[[#This Row],[payer]], B156:$B$564, 0))</f>
        <v>1</v>
      </c>
      <c r="I157" s="5"/>
      <c r="J157" s="36" t="s">
        <v>1167</v>
      </c>
    </row>
    <row r="158" spans="1:10">
      <c r="A158" s="44">
        <v>45484.974305555559</v>
      </c>
      <c r="B158" s="32">
        <v>1218</v>
      </c>
      <c r="C158" s="32">
        <v>1500</v>
      </c>
      <c r="D158" s="32">
        <v>2</v>
      </c>
      <c r="E158" s="32"/>
      <c r="F158" s="32" t="s">
        <v>699</v>
      </c>
      <c r="G158" s="5" t="b">
        <f>ISNUMBER(MATCH(ggPayers[[#This Row],[payer]], gg_teammates[ID], 0))</f>
        <v>0</v>
      </c>
      <c r="H158" s="32" t="b">
        <f>ISNUMBER(MATCH(ggPayers[[#This Row],[payer]], B157:$B$564, 0))</f>
        <v>1</v>
      </c>
      <c r="I158" s="5"/>
      <c r="J158" s="36" t="s">
        <v>1167</v>
      </c>
    </row>
    <row r="159" spans="1:10">
      <c r="A159" s="44">
        <v>45484.918749999997</v>
      </c>
      <c r="B159" s="32">
        <v>1480</v>
      </c>
      <c r="C159" s="32">
        <v>500</v>
      </c>
      <c r="D159" s="32">
        <v>2</v>
      </c>
      <c r="E159" s="32"/>
      <c r="F159" s="32" t="s">
        <v>702</v>
      </c>
      <c r="G159" s="5" t="b">
        <f>ISNUMBER(MATCH(ggPayers[[#This Row],[payer]], gg_teammates[ID], 0))</f>
        <v>0</v>
      </c>
      <c r="H159" s="32" t="b">
        <f>ISNUMBER(MATCH(ggPayers[[#This Row],[payer]], B158:$B$564, 0))</f>
        <v>1</v>
      </c>
      <c r="I159" s="5"/>
      <c r="J159" s="36" t="s">
        <v>1167</v>
      </c>
    </row>
    <row r="160" spans="1:10">
      <c r="A160" s="44">
        <v>45484.915277777778</v>
      </c>
      <c r="B160" s="32">
        <v>8361</v>
      </c>
      <c r="C160" s="32">
        <v>5000</v>
      </c>
      <c r="D160" s="32">
        <v>2</v>
      </c>
      <c r="E160" s="32"/>
      <c r="F160" s="32" t="s">
        <v>703</v>
      </c>
      <c r="G160" s="5" t="b">
        <f>ISNUMBER(MATCH(ggPayers[[#This Row],[payer]], gg_teammates[ID], 0))</f>
        <v>0</v>
      </c>
      <c r="H160" s="32" t="b">
        <f>ISNUMBER(MATCH(ggPayers[[#This Row],[payer]], B159:$B$564, 0))</f>
        <v>1</v>
      </c>
      <c r="I160" s="5"/>
      <c r="J160" s="36" t="s">
        <v>1167</v>
      </c>
    </row>
    <row r="161" spans="1:10">
      <c r="A161" s="44">
        <v>45484.904166666667</v>
      </c>
      <c r="B161" s="32">
        <v>6038</v>
      </c>
      <c r="C161" s="32">
        <v>500</v>
      </c>
      <c r="D161" s="32">
        <v>2</v>
      </c>
      <c r="E161" s="32"/>
      <c r="F161" s="32" t="s">
        <v>707</v>
      </c>
      <c r="G161" s="5" t="b">
        <f>ISNUMBER(MATCH(ggPayers[[#This Row],[payer]], gg_teammates[ID], 0))</f>
        <v>0</v>
      </c>
      <c r="H161" s="32" t="b">
        <f>ISNUMBER(MATCH(ggPayers[[#This Row],[payer]], B160:$B$564, 0))</f>
        <v>1</v>
      </c>
      <c r="I161" s="5"/>
      <c r="J161" s="36" t="s">
        <v>1167</v>
      </c>
    </row>
    <row r="162" spans="1:10">
      <c r="A162" s="44">
        <v>45484.852777777778</v>
      </c>
      <c r="B162" s="32">
        <v>9519</v>
      </c>
      <c r="C162" s="32">
        <v>2500</v>
      </c>
      <c r="D162" s="32">
        <v>2</v>
      </c>
      <c r="E162" s="32"/>
      <c r="F162" s="32" t="s">
        <v>710</v>
      </c>
      <c r="G162" s="5" t="b">
        <f>ISNUMBER(MATCH(ggPayers[[#This Row],[payer]], gg_teammates[ID], 0))</f>
        <v>0</v>
      </c>
      <c r="H162" s="32" t="b">
        <f>ISNUMBER(MATCH(ggPayers[[#This Row],[payer]], B162:$B$564, 0))</f>
        <v>1</v>
      </c>
      <c r="I162" s="5"/>
      <c r="J162" s="36" t="s">
        <v>1167</v>
      </c>
    </row>
    <row r="163" spans="1:10">
      <c r="A163" s="44">
        <v>45484.830555555556</v>
      </c>
      <c r="B163" s="32">
        <v>204</v>
      </c>
      <c r="C163" s="32">
        <v>1000</v>
      </c>
      <c r="D163" s="32">
        <v>2</v>
      </c>
      <c r="E163" s="32"/>
      <c r="F163" s="32" t="s">
        <v>712</v>
      </c>
      <c r="G163" s="5" t="b">
        <f>ISNUMBER(MATCH(ggPayers[[#This Row],[payer]], gg_teammates[ID], 0))</f>
        <v>0</v>
      </c>
      <c r="H163" s="32" t="b">
        <f>ISNUMBER(MATCH(ggPayers[[#This Row],[payer]], B162:$B$564, 0))</f>
        <v>1</v>
      </c>
      <c r="I163" s="5"/>
      <c r="J163" s="36" t="s">
        <v>1167</v>
      </c>
    </row>
    <row r="164" spans="1:10">
      <c r="A164" s="44">
        <v>45484.719444444447</v>
      </c>
      <c r="B164" s="32">
        <v>9275</v>
      </c>
      <c r="C164" s="32">
        <v>100</v>
      </c>
      <c r="D164" s="32">
        <v>2</v>
      </c>
      <c r="E164" s="32"/>
      <c r="F164" s="32" t="s">
        <v>715</v>
      </c>
      <c r="G164" s="5" t="b">
        <f>ISNUMBER(MATCH(ggPayers[[#This Row],[payer]], gg_teammates[ID], 0))</f>
        <v>0</v>
      </c>
      <c r="H164" s="32" t="b">
        <f>ISNUMBER(MATCH(ggPayers[[#This Row],[payer]], B163:$B$564, 0))</f>
        <v>1</v>
      </c>
      <c r="I164" s="5"/>
      <c r="J164" s="36" t="s">
        <v>1167</v>
      </c>
    </row>
    <row r="165" spans="1:10">
      <c r="A165" s="44">
        <v>45484.717361111114</v>
      </c>
      <c r="B165" s="32">
        <v>9871</v>
      </c>
      <c r="C165" s="32">
        <v>100</v>
      </c>
      <c r="D165" s="32">
        <v>2</v>
      </c>
      <c r="E165" s="32"/>
      <c r="F165" s="32" t="s">
        <v>716</v>
      </c>
      <c r="G165" s="5" t="b">
        <f>ISNUMBER(MATCH(ggPayers[[#This Row],[payer]], gg_teammates[ID], 0))</f>
        <v>0</v>
      </c>
      <c r="H165" s="32" t="b">
        <f>ISNUMBER(MATCH(ggPayers[[#This Row],[payer]], B164:$B$564, 0))</f>
        <v>1</v>
      </c>
      <c r="I165" s="5"/>
      <c r="J165" s="36" t="s">
        <v>1167</v>
      </c>
    </row>
    <row r="166" spans="1:10">
      <c r="A166" s="44">
        <v>45484.716666666667</v>
      </c>
      <c r="B166" s="32">
        <v>8501</v>
      </c>
      <c r="C166" s="32">
        <v>100</v>
      </c>
      <c r="D166" s="32">
        <v>2</v>
      </c>
      <c r="E166" s="32"/>
      <c r="F166" s="32" t="s">
        <v>718</v>
      </c>
      <c r="G166" s="5" t="b">
        <f>ISNUMBER(MATCH(ggPayers[[#This Row],[payer]], gg_teammates[ID], 0))</f>
        <v>0</v>
      </c>
      <c r="H166" s="32" t="b">
        <f>ISNUMBER(MATCH(ggPayers[[#This Row],[payer]], B165:$B$564, 0))</f>
        <v>1</v>
      </c>
      <c r="I166" s="5"/>
      <c r="J166" s="36" t="s">
        <v>1167</v>
      </c>
    </row>
    <row r="167" spans="1:10">
      <c r="A167" s="44">
        <v>45484.663194444445</v>
      </c>
      <c r="B167" s="32">
        <v>3215</v>
      </c>
      <c r="C167" s="32">
        <v>1000</v>
      </c>
      <c r="D167" s="32">
        <v>2</v>
      </c>
      <c r="E167" s="32"/>
      <c r="F167" s="32" t="s">
        <v>721</v>
      </c>
      <c r="G167" s="5" t="b">
        <f>ISNUMBER(MATCH(ggPayers[[#This Row],[payer]], gg_teammates[ID], 0))</f>
        <v>0</v>
      </c>
      <c r="H167" s="32" t="b">
        <f>ISNUMBER(MATCH(ggPayers[[#This Row],[payer]], B166:$B$564, 0))</f>
        <v>1</v>
      </c>
      <c r="I167" s="5"/>
      <c r="J167" s="36" t="s">
        <v>1167</v>
      </c>
    </row>
    <row r="168" spans="1:10">
      <c r="A168" s="44">
        <v>45484.577777777777</v>
      </c>
      <c r="B168" s="32">
        <v>6747</v>
      </c>
      <c r="C168" s="32">
        <v>1000</v>
      </c>
      <c r="D168" s="32">
        <v>2</v>
      </c>
      <c r="E168" s="32"/>
      <c r="F168" s="32" t="s">
        <v>722</v>
      </c>
      <c r="G168" s="5" t="b">
        <f>ISNUMBER(MATCH(ggPayers[[#This Row],[payer]], gg_teammates[ID], 0))</f>
        <v>0</v>
      </c>
      <c r="H168" s="32" t="b">
        <f>ISNUMBER(MATCH(ggPayers[[#This Row],[payer]], B167:$B$564, 0))</f>
        <v>1</v>
      </c>
      <c r="I168" s="5"/>
      <c r="J168" s="36" t="s">
        <v>1167</v>
      </c>
    </row>
    <row r="169" spans="1:10">
      <c r="A169" s="44">
        <v>45484.481249999997</v>
      </c>
      <c r="B169" s="32">
        <v>7529</v>
      </c>
      <c r="C169" s="32">
        <v>2000</v>
      </c>
      <c r="D169" s="32">
        <v>3</v>
      </c>
      <c r="E169" s="32"/>
      <c r="F169" s="39" t="s">
        <v>896</v>
      </c>
      <c r="G169" s="5" t="b">
        <f>ISNUMBER(MATCH(ggPayers[[#This Row],[payer]], gg_teammates[ID], 0))</f>
        <v>0</v>
      </c>
      <c r="H169" s="32" t="b">
        <f>ISNUMBER(MATCH(ggPayers[[#This Row],[payer]], B168:$B$564, 0))</f>
        <v>1</v>
      </c>
      <c r="I169" s="5"/>
      <c r="J169" s="36" t="s">
        <v>1167</v>
      </c>
    </row>
    <row r="170" spans="1:10">
      <c r="A170" s="44">
        <v>45484.470833333333</v>
      </c>
      <c r="B170" s="32">
        <v>2134</v>
      </c>
      <c r="C170" s="32">
        <v>500</v>
      </c>
      <c r="D170" s="32">
        <v>2</v>
      </c>
      <c r="E170" s="32"/>
      <c r="F170" s="32" t="s">
        <v>648</v>
      </c>
      <c r="G170" s="5" t="b">
        <f>ISNUMBER(MATCH(ggPayers[[#This Row],[payer]], gg_teammates[ID], 0))</f>
        <v>0</v>
      </c>
      <c r="H170" s="32" t="b">
        <f>ISNUMBER(MATCH(ggPayers[[#This Row],[payer]], B169:$B$564, 0))</f>
        <v>1</v>
      </c>
      <c r="I170" s="5"/>
      <c r="J170" s="36" t="s">
        <v>1167</v>
      </c>
    </row>
    <row r="171" spans="1:10">
      <c r="A171" s="44">
        <v>45484.469444444447</v>
      </c>
      <c r="B171" s="32">
        <v>9931</v>
      </c>
      <c r="C171" s="32">
        <v>500</v>
      </c>
      <c r="D171" s="32">
        <v>3</v>
      </c>
      <c r="E171" s="32"/>
      <c r="F171" s="32" t="s">
        <v>893</v>
      </c>
      <c r="G171" s="5" t="b">
        <f>ISNUMBER(MATCH(ggPayers[[#This Row],[payer]], gg_teammates[ID], 0))</f>
        <v>0</v>
      </c>
      <c r="H171" s="32" t="b">
        <f>ISNUMBER(MATCH(ggPayers[[#This Row],[payer]], B170:$B$564, 0))</f>
        <v>1</v>
      </c>
      <c r="I171" s="5"/>
      <c r="J171" s="36" t="s">
        <v>1167</v>
      </c>
    </row>
    <row r="172" spans="1:10">
      <c r="A172" s="44">
        <v>45484.465277777781</v>
      </c>
      <c r="B172" s="32">
        <v>4092</v>
      </c>
      <c r="C172" s="32">
        <v>500</v>
      </c>
      <c r="D172" s="32">
        <v>2</v>
      </c>
      <c r="E172" s="32"/>
      <c r="F172" s="32" t="s">
        <v>652</v>
      </c>
      <c r="G172" s="5" t="b">
        <f>ISNUMBER(MATCH(ggPayers[[#This Row],[payer]], gg_teammates[ID], 0))</f>
        <v>0</v>
      </c>
      <c r="H172" s="32" t="b">
        <f>ISNUMBER(MATCH(ggPayers[[#This Row],[payer]], B171:$B$564, 0))</f>
        <v>1</v>
      </c>
      <c r="I172" s="5"/>
      <c r="J172" s="36" t="s">
        <v>1167</v>
      </c>
    </row>
    <row r="173" spans="1:10">
      <c r="A173" s="44">
        <v>45484.449305555558</v>
      </c>
      <c r="B173" s="32">
        <v>3840</v>
      </c>
      <c r="C173" s="32">
        <v>200</v>
      </c>
      <c r="D173" s="32">
        <v>3</v>
      </c>
      <c r="E173" s="32"/>
      <c r="F173" s="32" t="s">
        <v>891</v>
      </c>
      <c r="G173" s="5" t="b">
        <f>ISNUMBER(MATCH(ggPayers[[#This Row],[payer]], gg_teammates[ID], 0))</f>
        <v>0</v>
      </c>
      <c r="H173" s="32" t="b">
        <f>ISNUMBER(MATCH(ggPayers[[#This Row],[payer]], B172:$B$564, 0))</f>
        <v>1</v>
      </c>
      <c r="I173" s="5"/>
      <c r="J173" s="36" t="s">
        <v>1167</v>
      </c>
    </row>
    <row r="174" spans="1:10">
      <c r="A174" s="44">
        <v>45483.964583333334</v>
      </c>
      <c r="B174" s="32">
        <v>4529</v>
      </c>
      <c r="C174" s="32">
        <v>2000</v>
      </c>
      <c r="D174" s="32">
        <v>2</v>
      </c>
      <c r="E174" s="32"/>
      <c r="F174" s="32" t="s">
        <v>889</v>
      </c>
      <c r="G174" s="5" t="b">
        <f>ISNUMBER(MATCH(ggPayers[[#This Row],[payer]], gg_teammates[ID], 0))</f>
        <v>0</v>
      </c>
      <c r="H174" s="32" t="b">
        <f>ISNUMBER(MATCH(ggPayers[[#This Row],[payer]], B173:$B$564, 0))</f>
        <v>1</v>
      </c>
      <c r="I174" s="5"/>
      <c r="J174" s="36" t="s">
        <v>1167</v>
      </c>
    </row>
    <row r="175" spans="1:10">
      <c r="A175" s="44">
        <v>45483.911805555559</v>
      </c>
      <c r="B175" s="32">
        <v>9067</v>
      </c>
      <c r="C175" s="32">
        <v>7000</v>
      </c>
      <c r="D175" s="32">
        <v>3</v>
      </c>
      <c r="E175" s="32"/>
      <c r="F175" s="32" t="s">
        <v>884</v>
      </c>
      <c r="G175" s="5" t="b">
        <f>ISNUMBER(MATCH(ggPayers[[#This Row],[payer]], gg_teammates[ID], 0))</f>
        <v>0</v>
      </c>
      <c r="H175" s="32" t="b">
        <f>ISNUMBER(MATCH(ggPayers[[#This Row],[payer]], B174:$B$564, 0))</f>
        <v>1</v>
      </c>
      <c r="I175" s="5"/>
      <c r="J175" s="36" t="s">
        <v>1167</v>
      </c>
    </row>
    <row r="176" spans="1:10">
      <c r="A176" s="44">
        <v>45483.911805555559</v>
      </c>
      <c r="B176" s="32">
        <v>2923</v>
      </c>
      <c r="C176" s="32">
        <v>7000</v>
      </c>
      <c r="D176" s="32">
        <v>3</v>
      </c>
      <c r="E176" s="32"/>
      <c r="F176" s="32" t="s">
        <v>882</v>
      </c>
      <c r="G176" s="5" t="b">
        <f>ISNUMBER(MATCH(ggPayers[[#This Row],[payer]], gg_teammates[ID], 0))</f>
        <v>0</v>
      </c>
      <c r="H176" s="32" t="b">
        <f>ISNUMBER(MATCH(ggPayers[[#This Row],[payer]], B175:$B$564, 0))</f>
        <v>1</v>
      </c>
      <c r="I176" s="5"/>
      <c r="J176" s="36" t="s">
        <v>1167</v>
      </c>
    </row>
    <row r="177" spans="1:10">
      <c r="A177" s="44">
        <v>45483.904166666667</v>
      </c>
      <c r="B177" s="32">
        <v>2379</v>
      </c>
      <c r="C177" s="32">
        <v>500</v>
      </c>
      <c r="D177" s="32">
        <v>2</v>
      </c>
      <c r="E177" s="32"/>
      <c r="F177" s="32" t="s">
        <v>658</v>
      </c>
      <c r="G177" s="5" t="b">
        <f>ISNUMBER(MATCH(ggPayers[[#This Row],[payer]], gg_teammates[ID], 0))</f>
        <v>0</v>
      </c>
      <c r="H177" s="32" t="b">
        <f>ISNUMBER(MATCH(ggPayers[[#This Row],[payer]], B176:$B$564, 0))</f>
        <v>1</v>
      </c>
      <c r="I177" s="5"/>
      <c r="J177" s="36" t="s">
        <v>1167</v>
      </c>
    </row>
    <row r="178" spans="1:10">
      <c r="A178" s="44">
        <v>45483.824305555558</v>
      </c>
      <c r="B178" s="32">
        <v>9483</v>
      </c>
      <c r="C178" s="32">
        <v>500</v>
      </c>
      <c r="D178" s="32">
        <v>3</v>
      </c>
      <c r="E178" s="32"/>
      <c r="F178" s="32" t="s">
        <v>878</v>
      </c>
      <c r="G178" s="5" t="b">
        <f>ISNUMBER(MATCH(ggPayers[[#This Row],[payer]], gg_teammates[ID], 0))</f>
        <v>0</v>
      </c>
      <c r="H178" s="32" t="b">
        <f>ISNUMBER(MATCH(ggPayers[[#This Row],[payer]], B177:$B$564, 0))</f>
        <v>1</v>
      </c>
      <c r="I178" s="5"/>
      <c r="J178" s="36" t="s">
        <v>1167</v>
      </c>
    </row>
    <row r="179" spans="1:10">
      <c r="A179" s="44">
        <v>45483.823611111111</v>
      </c>
      <c r="B179" s="32">
        <v>9890</v>
      </c>
      <c r="C179" s="32">
        <v>500</v>
      </c>
      <c r="D179" s="32">
        <v>3</v>
      </c>
      <c r="E179" s="32" t="s">
        <v>1173</v>
      </c>
      <c r="F179" s="32" t="s">
        <v>876</v>
      </c>
      <c r="G179" s="5" t="b">
        <f>ISNUMBER(MATCH(ggPayers[[#This Row],[payer]], gg_teammates[ID], 0))</f>
        <v>0</v>
      </c>
      <c r="H179" s="32" t="b">
        <f>ISNUMBER(MATCH(ggPayers[[#This Row],[payer]], B178:$B$564, 0))</f>
        <v>1</v>
      </c>
      <c r="I179" s="5"/>
      <c r="J179" s="36" t="s">
        <v>1167</v>
      </c>
    </row>
    <row r="180" spans="1:10">
      <c r="A180" s="44">
        <v>45483.822916666664</v>
      </c>
      <c r="B180" s="32">
        <v>7080</v>
      </c>
      <c r="C180" s="32">
        <v>500</v>
      </c>
      <c r="D180" s="32">
        <v>3</v>
      </c>
      <c r="E180" s="32" t="s">
        <v>1173</v>
      </c>
      <c r="F180" s="32" t="s">
        <v>872</v>
      </c>
      <c r="G180" s="5" t="b">
        <f>ISNUMBER(MATCH(ggPayers[[#This Row],[payer]], gg_teammates[ID], 0))</f>
        <v>0</v>
      </c>
      <c r="H180" s="32" t="b">
        <f>ISNUMBER(MATCH(ggPayers[[#This Row],[payer]], B179:$B$564, 0))</f>
        <v>1</v>
      </c>
      <c r="I180" s="5"/>
      <c r="J180" s="36" t="s">
        <v>1167</v>
      </c>
    </row>
    <row r="181" spans="1:10">
      <c r="A181" s="44">
        <v>45483.804861111108</v>
      </c>
      <c r="B181" s="32">
        <v>2015</v>
      </c>
      <c r="C181" s="32">
        <v>1000</v>
      </c>
      <c r="D181" s="32">
        <v>2</v>
      </c>
      <c r="E181" s="32"/>
      <c r="F181" s="32" t="s">
        <v>667</v>
      </c>
      <c r="G181" s="5" t="b">
        <f>ISNUMBER(MATCH(ggPayers[[#This Row],[payer]], gg_teammates[ID], 0))</f>
        <v>0</v>
      </c>
      <c r="H181" s="32" t="b">
        <f>ISNUMBER(MATCH(ggPayers[[#This Row],[payer]], B180:$B$564, 0))</f>
        <v>1</v>
      </c>
      <c r="I181" s="5"/>
      <c r="J181" s="36" t="s">
        <v>1167</v>
      </c>
    </row>
    <row r="182" spans="1:10">
      <c r="A182" s="44">
        <v>45483.803472222222</v>
      </c>
      <c r="B182" s="32">
        <v>3644</v>
      </c>
      <c r="C182" s="32">
        <v>1000</v>
      </c>
      <c r="D182" s="32">
        <v>3</v>
      </c>
      <c r="E182" s="32" t="s">
        <v>1171</v>
      </c>
      <c r="F182" s="32" t="s">
        <v>871</v>
      </c>
      <c r="G182" s="5" t="b">
        <f>ISNUMBER(MATCH(ggPayers[[#This Row],[payer]], gg_teammates[ID], 0))</f>
        <v>0</v>
      </c>
      <c r="H182" s="32" t="b">
        <f>ISNUMBER(MATCH(ggPayers[[#This Row],[payer]], B181:$B$564, 0))</f>
        <v>1</v>
      </c>
      <c r="I182" s="5"/>
      <c r="J182" s="36" t="s">
        <v>1167</v>
      </c>
    </row>
    <row r="183" spans="1:10">
      <c r="A183" s="44">
        <v>45483.727083333331</v>
      </c>
      <c r="B183" s="32">
        <v>2151</v>
      </c>
      <c r="C183" s="32">
        <v>500</v>
      </c>
      <c r="D183" s="32">
        <v>2</v>
      </c>
      <c r="E183" s="32"/>
      <c r="F183" s="32" t="s">
        <v>673</v>
      </c>
      <c r="G183" s="5" t="b">
        <f>ISNUMBER(MATCH(ggPayers[[#This Row],[payer]], gg_teammates[ID], 0))</f>
        <v>0</v>
      </c>
      <c r="H183" s="32" t="b">
        <f>ISNUMBER(MATCH(ggPayers[[#This Row],[payer]], B182:$B$564, 0))</f>
        <v>1</v>
      </c>
      <c r="I183" s="5"/>
      <c r="J183" s="36" t="s">
        <v>1167</v>
      </c>
    </row>
    <row r="184" spans="1:10">
      <c r="A184" s="44">
        <v>45483.632638888892</v>
      </c>
      <c r="B184" s="32">
        <v>2670</v>
      </c>
      <c r="C184" s="32">
        <v>100</v>
      </c>
      <c r="D184" s="32">
        <v>3</v>
      </c>
      <c r="E184" s="32"/>
      <c r="F184" s="32" t="s">
        <v>867</v>
      </c>
      <c r="G184" s="5" t="b">
        <f>ISNUMBER(MATCH(ggPayers[[#This Row],[payer]], gg_teammates[ID], 0))</f>
        <v>0</v>
      </c>
      <c r="H184" s="32" t="b">
        <f>ISNUMBER(MATCH(ggPayers[[#This Row],[payer]], B183:$B$564, 0))</f>
        <v>1</v>
      </c>
      <c r="I184" s="5"/>
      <c r="J184" s="36" t="s">
        <v>1167</v>
      </c>
    </row>
    <row r="185" spans="1:10">
      <c r="A185" s="44">
        <v>45483.588888888888</v>
      </c>
      <c r="B185" s="32">
        <v>4608</v>
      </c>
      <c r="C185" s="32">
        <v>1000</v>
      </c>
      <c r="D185" s="32">
        <v>3</v>
      </c>
      <c r="E185" s="32" t="s">
        <v>1173</v>
      </c>
      <c r="F185" s="32" t="s">
        <v>863</v>
      </c>
      <c r="G185" s="5" t="b">
        <f>ISNUMBER(MATCH(ggPayers[[#This Row],[payer]], gg_teammates[ID], 0))</f>
        <v>0</v>
      </c>
      <c r="H185" s="32" t="b">
        <f>ISNUMBER(MATCH(ggPayers[[#This Row],[payer]], B184:$B$564, 0))</f>
        <v>1</v>
      </c>
      <c r="I185" s="5"/>
      <c r="J185" s="36" t="s">
        <v>1167</v>
      </c>
    </row>
    <row r="186" spans="1:10">
      <c r="A186" s="44">
        <v>45483.538194444445</v>
      </c>
      <c r="B186" s="32">
        <v>9912</v>
      </c>
      <c r="C186" s="32">
        <v>1000</v>
      </c>
      <c r="D186" s="32">
        <v>2</v>
      </c>
      <c r="E186" s="32"/>
      <c r="F186" s="32" t="s">
        <v>683</v>
      </c>
      <c r="G186" s="5" t="b">
        <f>ISNUMBER(MATCH(ggPayers[[#This Row],[payer]], gg_teammates[ID], 0))</f>
        <v>0</v>
      </c>
      <c r="H186" s="32" t="b">
        <f>ISNUMBER(MATCH(ggPayers[[#This Row],[payer]], B185:$B$564, 0))</f>
        <v>1</v>
      </c>
      <c r="I186" s="5"/>
      <c r="J186" s="36" t="s">
        <v>1167</v>
      </c>
    </row>
    <row r="187" spans="1:10">
      <c r="A187" s="44">
        <v>45483.507638888892</v>
      </c>
      <c r="B187" s="32">
        <v>1375</v>
      </c>
      <c r="C187" s="32">
        <v>100</v>
      </c>
      <c r="D187" s="32">
        <v>2</v>
      </c>
      <c r="E187" s="32"/>
      <c r="F187" s="32" t="s">
        <v>687</v>
      </c>
      <c r="G187" s="5" t="b">
        <f>ISNUMBER(MATCH(ggPayers[[#This Row],[payer]], gg_teammates[ID], 0))</f>
        <v>0</v>
      </c>
      <c r="H187" s="32" t="b">
        <f>ISNUMBER(MATCH(ggPayers[[#This Row],[payer]], B186:$B$564, 0))</f>
        <v>1</v>
      </c>
      <c r="I187" s="5"/>
      <c r="J187" s="36" t="s">
        <v>1167</v>
      </c>
    </row>
    <row r="188" spans="1:10">
      <c r="A188" s="44">
        <v>45483.49722222222</v>
      </c>
      <c r="B188" s="32">
        <v>6500</v>
      </c>
      <c r="C188" s="32">
        <v>500</v>
      </c>
      <c r="D188" s="32">
        <v>3</v>
      </c>
      <c r="E188" s="32"/>
      <c r="F188" s="32" t="s">
        <v>858</v>
      </c>
      <c r="G188" s="5" t="b">
        <f>ISNUMBER(MATCH(ggPayers[[#This Row],[payer]], gg_teammates[ID], 0))</f>
        <v>0</v>
      </c>
      <c r="H188" s="32" t="b">
        <f>ISNUMBER(MATCH(ggPayers[[#This Row],[payer]], B187:$B$564, 0))</f>
        <v>1</v>
      </c>
      <c r="I188" s="5"/>
      <c r="J188" s="36" t="s">
        <v>1167</v>
      </c>
    </row>
    <row r="189" spans="1:10">
      <c r="A189" s="44">
        <v>45483.49722222222</v>
      </c>
      <c r="B189" s="32">
        <v>9907</v>
      </c>
      <c r="C189" s="32">
        <v>500</v>
      </c>
      <c r="D189" s="32">
        <v>3</v>
      </c>
      <c r="E189" s="32"/>
      <c r="F189" s="32" t="s">
        <v>855</v>
      </c>
      <c r="G189" s="5" t="b">
        <f>ISNUMBER(MATCH(ggPayers[[#This Row],[payer]], gg_teammates[ID], 0))</f>
        <v>0</v>
      </c>
      <c r="H189" s="32" t="b">
        <f>ISNUMBER(MATCH(ggPayers[[#This Row],[payer]], B188:$B$564, 0))</f>
        <v>1</v>
      </c>
      <c r="I189" s="5"/>
      <c r="J189" s="36" t="s">
        <v>1167</v>
      </c>
    </row>
    <row r="190" spans="1:10">
      <c r="A190" s="44">
        <v>45482.936805555553</v>
      </c>
      <c r="B190" s="32">
        <v>2310</v>
      </c>
      <c r="C190" s="32">
        <v>1000</v>
      </c>
      <c r="D190" s="32">
        <v>3</v>
      </c>
      <c r="E190" s="32"/>
      <c r="F190" s="32" t="s">
        <v>852</v>
      </c>
      <c r="G190" s="5" t="b">
        <f>ISNUMBER(MATCH(ggPayers[[#This Row],[payer]], gg_teammates[ID], 0))</f>
        <v>0</v>
      </c>
      <c r="H190" s="32" t="b">
        <f>ISNUMBER(MATCH(ggPayers[[#This Row],[payer]], B189:$B$564, 0))</f>
        <v>1</v>
      </c>
      <c r="I190" s="5"/>
      <c r="J190" s="36" t="s">
        <v>1167</v>
      </c>
    </row>
    <row r="191" spans="1:10">
      <c r="A191" s="44">
        <v>45482.911805555559</v>
      </c>
      <c r="B191" s="32">
        <v>1083</v>
      </c>
      <c r="C191" s="32">
        <v>100</v>
      </c>
      <c r="D191" s="32">
        <v>2</v>
      </c>
      <c r="E191" s="32"/>
      <c r="F191" s="32" t="s">
        <v>529</v>
      </c>
      <c r="G191" s="5" t="b">
        <f>ISNUMBER(MATCH(ggPayers[[#This Row],[payer]], gg_teammates[ID], 0))</f>
        <v>0</v>
      </c>
      <c r="H191" s="32" t="b">
        <f>ISNUMBER(MATCH(ggPayers[[#This Row],[payer]], B190:$B$564, 0))</f>
        <v>1</v>
      </c>
      <c r="I191" s="5"/>
      <c r="J191" s="36" t="s">
        <v>1167</v>
      </c>
    </row>
    <row r="192" spans="1:10">
      <c r="A192" s="44">
        <v>45482.685416666667</v>
      </c>
      <c r="B192" s="32">
        <v>187</v>
      </c>
      <c r="C192" s="32">
        <v>100</v>
      </c>
      <c r="D192" s="32">
        <v>2</v>
      </c>
      <c r="E192" s="32"/>
      <c r="F192" s="32" t="s">
        <v>544</v>
      </c>
      <c r="G192" s="5" t="b">
        <f>ISNUMBER(MATCH(ggPayers[[#This Row],[payer]], gg_teammates[ID], 0))</f>
        <v>0</v>
      </c>
      <c r="H192" s="32" t="b">
        <f>ISNUMBER(MATCH(ggPayers[[#This Row],[payer]], B192:$B$564, 0))</f>
        <v>1</v>
      </c>
      <c r="I192" s="5"/>
      <c r="J192" s="36" t="s">
        <v>1167</v>
      </c>
    </row>
    <row r="193" spans="1:10">
      <c r="A193" s="44">
        <v>45482.681250000001</v>
      </c>
      <c r="B193" s="32">
        <v>3300</v>
      </c>
      <c r="C193" s="32">
        <v>100</v>
      </c>
      <c r="D193" s="32">
        <v>2</v>
      </c>
      <c r="E193" s="32"/>
      <c r="F193" s="32" t="s">
        <v>548</v>
      </c>
      <c r="G193" s="5" t="b">
        <f>ISNUMBER(MATCH(ggPayers[[#This Row],[payer]], gg_teammates[ID], 0))</f>
        <v>0</v>
      </c>
      <c r="H193" s="32" t="b">
        <f>ISNUMBER(MATCH(ggPayers[[#This Row],[payer]], B192:$B$564, 0))</f>
        <v>1</v>
      </c>
      <c r="I193" s="5"/>
      <c r="J193" s="36" t="s">
        <v>1167</v>
      </c>
    </row>
    <row r="194" spans="1:10">
      <c r="A194" s="44">
        <v>45482.678472222222</v>
      </c>
      <c r="B194" s="32">
        <v>9510</v>
      </c>
      <c r="C194" s="32">
        <v>100</v>
      </c>
      <c r="D194" s="32">
        <v>2</v>
      </c>
      <c r="E194" s="32"/>
      <c r="F194" s="32" t="s">
        <v>552</v>
      </c>
      <c r="G194" s="5" t="b">
        <f>ISNUMBER(MATCH(ggPayers[[#This Row],[payer]], gg_teammates[ID], 0))</f>
        <v>0</v>
      </c>
      <c r="H194" s="32" t="b">
        <f>ISNUMBER(MATCH(ggPayers[[#This Row],[payer]], B193:$B$564, 0))</f>
        <v>1</v>
      </c>
      <c r="I194" s="5"/>
      <c r="J194" s="36" t="s">
        <v>1167</v>
      </c>
    </row>
    <row r="195" spans="1:10">
      <c r="A195" s="44">
        <v>45482.677777777775</v>
      </c>
      <c r="B195" s="32">
        <v>4695</v>
      </c>
      <c r="C195" s="32">
        <v>100</v>
      </c>
      <c r="D195" s="32">
        <v>2</v>
      </c>
      <c r="E195" s="32"/>
      <c r="F195" s="32" t="s">
        <v>556</v>
      </c>
      <c r="G195" s="5" t="b">
        <f>ISNUMBER(MATCH(ggPayers[[#This Row],[payer]], gg_teammates[ID], 0))</f>
        <v>0</v>
      </c>
      <c r="H195" s="32" t="b">
        <f>ISNUMBER(MATCH(ggPayers[[#This Row],[payer]], B194:$B$564, 0))</f>
        <v>1</v>
      </c>
      <c r="I195" s="5"/>
      <c r="J195" s="36" t="s">
        <v>1167</v>
      </c>
    </row>
    <row r="196" spans="1:10">
      <c r="A196" s="44">
        <v>45482.676388888889</v>
      </c>
      <c r="B196" s="32">
        <v>7695</v>
      </c>
      <c r="C196" s="32">
        <v>100</v>
      </c>
      <c r="D196" s="32">
        <v>2</v>
      </c>
      <c r="E196" s="32"/>
      <c r="F196" s="32" t="s">
        <v>560</v>
      </c>
      <c r="G196" s="5" t="b">
        <f>ISNUMBER(MATCH(ggPayers[[#This Row],[payer]], gg_teammates[ID], 0))</f>
        <v>0</v>
      </c>
      <c r="H196" s="32" t="b">
        <f>ISNUMBER(MATCH(ggPayers[[#This Row],[payer]], B195:$B$564, 0))</f>
        <v>1</v>
      </c>
      <c r="I196" s="5"/>
      <c r="J196" s="36" t="s">
        <v>1167</v>
      </c>
    </row>
    <row r="197" spans="1:10">
      <c r="A197" s="44">
        <v>45482.674305555556</v>
      </c>
      <c r="B197" s="32">
        <v>5941</v>
      </c>
      <c r="C197" s="32">
        <v>100</v>
      </c>
      <c r="D197" s="32">
        <v>2</v>
      </c>
      <c r="E197" s="32"/>
      <c r="F197" s="32" t="s">
        <v>564</v>
      </c>
      <c r="G197" s="5" t="b">
        <f>ISNUMBER(MATCH(ggPayers[[#This Row],[payer]], gg_teammates[ID], 0))</f>
        <v>0</v>
      </c>
      <c r="H197" s="32" t="b">
        <f>ISNUMBER(MATCH(ggPayers[[#This Row],[payer]], B196:$B$564, 0))</f>
        <v>1</v>
      </c>
      <c r="I197" s="5"/>
      <c r="J197" s="36" t="s">
        <v>1167</v>
      </c>
    </row>
    <row r="198" spans="1:10">
      <c r="A198" s="44">
        <v>45482.67291666667</v>
      </c>
      <c r="B198" s="32">
        <v>3706</v>
      </c>
      <c r="C198" s="32">
        <v>100</v>
      </c>
      <c r="D198" s="32">
        <v>2</v>
      </c>
      <c r="E198" s="32"/>
      <c r="F198" s="32" t="s">
        <v>568</v>
      </c>
      <c r="G198" s="5" t="b">
        <f>ISNUMBER(MATCH(ggPayers[[#This Row],[payer]], gg_teammates[ID], 0))</f>
        <v>0</v>
      </c>
      <c r="H198" s="32" t="b">
        <f>ISNUMBER(MATCH(ggPayers[[#This Row],[payer]], B197:$B$564, 0))</f>
        <v>1</v>
      </c>
      <c r="I198" s="5"/>
      <c r="J198" s="36" t="s">
        <v>1167</v>
      </c>
    </row>
    <row r="199" spans="1:10">
      <c r="A199" s="44">
        <v>45482.525000000001</v>
      </c>
      <c r="B199" s="32">
        <v>8818</v>
      </c>
      <c r="C199" s="32">
        <v>500</v>
      </c>
      <c r="D199" s="32">
        <v>3</v>
      </c>
      <c r="E199" s="32"/>
      <c r="F199" s="32" t="s">
        <v>837</v>
      </c>
      <c r="G199" s="5" t="b">
        <f>ISNUMBER(MATCH(ggPayers[[#This Row],[payer]], gg_teammates[ID], 0))</f>
        <v>0</v>
      </c>
      <c r="H199" s="32" t="b">
        <f>ISNUMBER(MATCH(ggPayers[[#This Row],[payer]], B198:$B$564, 0))</f>
        <v>1</v>
      </c>
      <c r="I199" s="5"/>
      <c r="J199" s="36" t="s">
        <v>1167</v>
      </c>
    </row>
    <row r="200" spans="1:10">
      <c r="A200" s="44">
        <v>45482.524305555555</v>
      </c>
      <c r="B200" s="32">
        <v>1577</v>
      </c>
      <c r="C200" s="32">
        <v>500</v>
      </c>
      <c r="D200" s="32">
        <v>3</v>
      </c>
      <c r="E200" s="32"/>
      <c r="F200" s="32" t="s">
        <v>835</v>
      </c>
      <c r="G200" s="5" t="b">
        <f>ISNUMBER(MATCH(ggPayers[[#This Row],[payer]], gg_teammates[ID], 0))</f>
        <v>0</v>
      </c>
      <c r="H200" s="32" t="b">
        <f>ISNUMBER(MATCH(ggPayers[[#This Row],[payer]], B199:$B$564, 0))</f>
        <v>1</v>
      </c>
      <c r="I200" s="5"/>
      <c r="J200" s="36" t="s">
        <v>1167</v>
      </c>
    </row>
    <row r="201" spans="1:10">
      <c r="A201" s="44">
        <v>45482.519444444442</v>
      </c>
      <c r="B201" s="32">
        <v>2786</v>
      </c>
      <c r="C201" s="32">
        <v>100</v>
      </c>
      <c r="D201" s="32">
        <v>2</v>
      </c>
      <c r="E201" s="32"/>
      <c r="F201" s="32" t="s">
        <v>576</v>
      </c>
      <c r="G201" s="5" t="b">
        <f>ISNUMBER(MATCH(ggPayers[[#This Row],[payer]], gg_teammates[ID], 0))</f>
        <v>0</v>
      </c>
      <c r="H201" s="32" t="b">
        <f>ISNUMBER(MATCH(ggPayers[[#This Row],[payer]], B200:$B$564, 0))</f>
        <v>1</v>
      </c>
      <c r="I201" s="5"/>
      <c r="J201" s="36" t="s">
        <v>1167</v>
      </c>
    </row>
    <row r="202" spans="1:10">
      <c r="A202" s="44">
        <v>45482.519444444442</v>
      </c>
      <c r="B202" s="32">
        <v>3763</v>
      </c>
      <c r="C202" s="32">
        <v>100</v>
      </c>
      <c r="D202" s="32">
        <v>2</v>
      </c>
      <c r="E202" s="32"/>
      <c r="F202" s="32" t="s">
        <v>579</v>
      </c>
      <c r="G202" s="5" t="b">
        <f>ISNUMBER(MATCH(ggPayers[[#This Row],[payer]], gg_teammates[ID], 0))</f>
        <v>0</v>
      </c>
      <c r="H202" s="32" t="b">
        <f>ISNUMBER(MATCH(ggPayers[[#This Row],[payer]], B201:$B$564, 0))</f>
        <v>1</v>
      </c>
      <c r="I202" s="5"/>
      <c r="J202" s="36" t="s">
        <v>1167</v>
      </c>
    </row>
    <row r="203" spans="1:10">
      <c r="A203" s="44">
        <v>45482.515277777777</v>
      </c>
      <c r="B203" s="32">
        <v>2077</v>
      </c>
      <c r="C203" s="32">
        <v>100</v>
      </c>
      <c r="D203" s="32">
        <v>2</v>
      </c>
      <c r="E203" s="32"/>
      <c r="F203" s="32" t="s">
        <v>582</v>
      </c>
      <c r="G203" s="5" t="b">
        <f>ISNUMBER(MATCH(ggPayers[[#This Row],[payer]], gg_teammates[ID], 0))</f>
        <v>0</v>
      </c>
      <c r="H203" s="32" t="b">
        <f>ISNUMBER(MATCH(ggPayers[[#This Row],[payer]], B202:$B$564, 0))</f>
        <v>1</v>
      </c>
      <c r="I203" s="5"/>
      <c r="J203" s="36" t="s">
        <v>1167</v>
      </c>
    </row>
    <row r="204" spans="1:10">
      <c r="A204" s="44">
        <v>45482.51458333333</v>
      </c>
      <c r="B204" s="32">
        <v>5382</v>
      </c>
      <c r="C204" s="32">
        <v>100</v>
      </c>
      <c r="D204" s="32">
        <v>2</v>
      </c>
      <c r="E204" s="32"/>
      <c r="F204" s="32" t="s">
        <v>585</v>
      </c>
      <c r="G204" s="5" t="b">
        <f>ISNUMBER(MATCH(ggPayers[[#This Row],[payer]], gg_teammates[ID], 0))</f>
        <v>0</v>
      </c>
      <c r="H204" s="32" t="b">
        <f>ISNUMBER(MATCH(ggPayers[[#This Row],[payer]], B203:$B$564, 0))</f>
        <v>1</v>
      </c>
      <c r="I204" s="5"/>
      <c r="J204" s="36" t="s">
        <v>1167</v>
      </c>
    </row>
    <row r="205" spans="1:10">
      <c r="A205" s="44">
        <v>45482.513888888891</v>
      </c>
      <c r="B205" s="32">
        <v>1302</v>
      </c>
      <c r="C205" s="32">
        <v>100</v>
      </c>
      <c r="D205" s="32">
        <v>2</v>
      </c>
      <c r="E205" s="32"/>
      <c r="F205" s="32" t="s">
        <v>588</v>
      </c>
      <c r="G205" s="5" t="b">
        <f>ISNUMBER(MATCH(ggPayers[[#This Row],[payer]], gg_teammates[ID], 0))</f>
        <v>0</v>
      </c>
      <c r="H205" s="32" t="b">
        <f>ISNUMBER(MATCH(ggPayers[[#This Row],[payer]], B204:$B$564, 0))</f>
        <v>1</v>
      </c>
      <c r="I205" s="5"/>
      <c r="J205" s="36" t="s">
        <v>1167</v>
      </c>
    </row>
    <row r="206" spans="1:10">
      <c r="A206" s="44">
        <v>45482.513194444444</v>
      </c>
      <c r="B206" s="32">
        <v>2646</v>
      </c>
      <c r="C206" s="32">
        <v>100</v>
      </c>
      <c r="D206" s="32">
        <v>2</v>
      </c>
      <c r="E206" s="32"/>
      <c r="F206" s="32" t="s">
        <v>592</v>
      </c>
      <c r="G206" s="5" t="b">
        <f>ISNUMBER(MATCH(ggPayers[[#This Row],[payer]], gg_teammates[ID], 0))</f>
        <v>0</v>
      </c>
      <c r="H206" s="32" t="b">
        <f>ISNUMBER(MATCH(ggPayers[[#This Row],[payer]], B205:$B$564, 0))</f>
        <v>1</v>
      </c>
      <c r="I206" s="5"/>
      <c r="J206" s="36" t="s">
        <v>1167</v>
      </c>
    </row>
    <row r="207" spans="1:10">
      <c r="A207" s="44">
        <v>45482.513194444444</v>
      </c>
      <c r="B207" s="32">
        <v>341</v>
      </c>
      <c r="C207" s="32">
        <v>100</v>
      </c>
      <c r="D207" s="32">
        <v>2</v>
      </c>
      <c r="E207" s="32"/>
      <c r="F207" s="32" t="s">
        <v>595</v>
      </c>
      <c r="G207" s="5" t="b">
        <f>ISNUMBER(MATCH(ggPayers[[#This Row],[payer]], gg_teammates[ID], 0))</f>
        <v>0</v>
      </c>
      <c r="H207" s="32" t="b">
        <f>ISNUMBER(MATCH(ggPayers[[#This Row],[payer]], B206:$B$564, 0))</f>
        <v>1</v>
      </c>
      <c r="I207" s="5"/>
      <c r="J207" s="36" t="s">
        <v>1167</v>
      </c>
    </row>
    <row r="208" spans="1:10">
      <c r="A208" s="44">
        <v>45482.512499999997</v>
      </c>
      <c r="B208" s="32">
        <v>5338</v>
      </c>
      <c r="C208" s="32">
        <v>100</v>
      </c>
      <c r="D208" s="32">
        <v>2</v>
      </c>
      <c r="E208" s="32"/>
      <c r="F208" s="32" t="s">
        <v>597</v>
      </c>
      <c r="G208" s="5" t="b">
        <f>ISNUMBER(MATCH(ggPayers[[#This Row],[payer]], gg_teammates[ID], 0))</f>
        <v>0</v>
      </c>
      <c r="H208" s="32" t="b">
        <f>ISNUMBER(MATCH(ggPayers[[#This Row],[payer]], B207:$B$564, 0))</f>
        <v>1</v>
      </c>
      <c r="I208" s="5"/>
      <c r="J208" s="36" t="s">
        <v>1167</v>
      </c>
    </row>
    <row r="209" spans="1:10">
      <c r="A209" s="44">
        <v>45482.511805555558</v>
      </c>
      <c r="B209" s="32">
        <v>8911</v>
      </c>
      <c r="C209" s="32">
        <v>100</v>
      </c>
      <c r="D209" s="32">
        <v>2</v>
      </c>
      <c r="E209" s="32"/>
      <c r="F209" s="32" t="s">
        <v>599</v>
      </c>
      <c r="G209" s="5" t="b">
        <f>ISNUMBER(MATCH(ggPayers[[#This Row],[payer]], gg_teammates[ID], 0))</f>
        <v>0</v>
      </c>
      <c r="H209" s="32" t="b">
        <f>ISNUMBER(MATCH(ggPayers[[#This Row],[payer]], B208:$B$564, 0))</f>
        <v>1</v>
      </c>
      <c r="I209" s="5"/>
      <c r="J209" s="36" t="s">
        <v>1167</v>
      </c>
    </row>
    <row r="210" spans="1:10">
      <c r="A210" s="44">
        <v>45482.511805555558</v>
      </c>
      <c r="B210" s="32">
        <v>9611</v>
      </c>
      <c r="C210" s="32">
        <v>100</v>
      </c>
      <c r="D210" s="32">
        <v>2</v>
      </c>
      <c r="E210" s="32"/>
      <c r="F210" s="32" t="s">
        <v>601</v>
      </c>
      <c r="G210" s="5" t="b">
        <f>ISNUMBER(MATCH(ggPayers[[#This Row],[payer]], gg_teammates[ID], 0))</f>
        <v>0</v>
      </c>
      <c r="H210" s="32" t="b">
        <f>ISNUMBER(MATCH(ggPayers[[#This Row],[payer]], B209:$B$564, 0))</f>
        <v>1</v>
      </c>
      <c r="I210" s="5"/>
      <c r="J210" s="36" t="s">
        <v>1167</v>
      </c>
    </row>
    <row r="211" spans="1:10">
      <c r="A211" s="44">
        <v>45482.509722222225</v>
      </c>
      <c r="B211" s="32">
        <v>6348</v>
      </c>
      <c r="C211" s="32">
        <v>1000</v>
      </c>
      <c r="D211" s="32">
        <v>2</v>
      </c>
      <c r="E211" s="32"/>
      <c r="F211" s="32" t="s">
        <v>605</v>
      </c>
      <c r="G211" s="5" t="b">
        <f>ISNUMBER(MATCH(ggPayers[[#This Row],[payer]], gg_teammates[ID], 0))</f>
        <v>0</v>
      </c>
      <c r="H211" s="32" t="b">
        <f>ISNUMBER(MATCH(ggPayers[[#This Row],[payer]], B210:$B$564, 0))</f>
        <v>1</v>
      </c>
      <c r="I211" s="5"/>
      <c r="J211" s="36" t="s">
        <v>1167</v>
      </c>
    </row>
    <row r="212" spans="1:10">
      <c r="A212" s="44">
        <v>45482.506944444445</v>
      </c>
      <c r="B212" s="32">
        <v>9536</v>
      </c>
      <c r="C212" s="32">
        <v>100</v>
      </c>
      <c r="D212" s="32">
        <v>2</v>
      </c>
      <c r="E212" s="32"/>
      <c r="F212" s="32" t="s">
        <v>608</v>
      </c>
      <c r="G212" s="5" t="b">
        <f>ISNUMBER(MATCH(ggPayers[[#This Row],[payer]], gg_teammates[ID], 0))</f>
        <v>0</v>
      </c>
      <c r="H212" s="32" t="b">
        <f>ISNUMBER(MATCH(ggPayers[[#This Row],[payer]], B211:$B$564, 0))</f>
        <v>1</v>
      </c>
      <c r="I212" s="5"/>
      <c r="J212" s="36" t="s">
        <v>1167</v>
      </c>
    </row>
    <row r="213" spans="1:10">
      <c r="A213" s="44">
        <v>45482.505555555559</v>
      </c>
      <c r="B213" s="32">
        <v>970</v>
      </c>
      <c r="C213" s="32">
        <v>100</v>
      </c>
      <c r="D213" s="32">
        <v>2</v>
      </c>
      <c r="E213" s="32"/>
      <c r="F213" s="32" t="s">
        <v>610</v>
      </c>
      <c r="G213" s="5" t="b">
        <f>ISNUMBER(MATCH(ggPayers[[#This Row],[payer]], gg_teammates[ID], 0))</f>
        <v>0</v>
      </c>
      <c r="H213" s="32" t="b">
        <f>ISNUMBER(MATCH(ggPayers[[#This Row],[payer]], B212:$B$564, 0))</f>
        <v>1</v>
      </c>
      <c r="I213" s="5"/>
      <c r="J213" s="36" t="s">
        <v>1167</v>
      </c>
    </row>
    <row r="214" spans="1:10">
      <c r="A214" s="44">
        <v>45482.505555555559</v>
      </c>
      <c r="B214" s="32">
        <v>7956</v>
      </c>
      <c r="C214" s="32">
        <v>100</v>
      </c>
      <c r="D214" s="32">
        <v>2</v>
      </c>
      <c r="E214" s="32"/>
      <c r="F214" s="32" t="s">
        <v>612</v>
      </c>
      <c r="G214" s="5" t="b">
        <f>ISNUMBER(MATCH(ggPayers[[#This Row],[payer]], gg_teammates[ID], 0))</f>
        <v>0</v>
      </c>
      <c r="H214" s="32" t="b">
        <f>ISNUMBER(MATCH(ggPayers[[#This Row],[payer]], B213:$B$564, 0))</f>
        <v>1</v>
      </c>
      <c r="I214" s="5"/>
      <c r="J214" s="36" t="s">
        <v>1167</v>
      </c>
    </row>
    <row r="215" spans="1:10">
      <c r="A215" s="44">
        <v>45482.504861111112</v>
      </c>
      <c r="B215" s="32">
        <v>9141</v>
      </c>
      <c r="C215" s="32">
        <v>100</v>
      </c>
      <c r="D215" s="32">
        <v>2</v>
      </c>
      <c r="E215" s="32"/>
      <c r="F215" s="32" t="s">
        <v>614</v>
      </c>
      <c r="G215" s="5" t="b">
        <f>ISNUMBER(MATCH(ggPayers[[#This Row],[payer]], gg_teammates[ID], 0))</f>
        <v>0</v>
      </c>
      <c r="H215" s="32" t="b">
        <f>ISNUMBER(MATCH(ggPayers[[#This Row],[payer]], B214:$B$564, 0))</f>
        <v>1</v>
      </c>
      <c r="I215" s="5"/>
      <c r="J215" s="36" t="s">
        <v>1167</v>
      </c>
    </row>
    <row r="216" spans="1:10">
      <c r="A216" s="44">
        <v>45482.504861111112</v>
      </c>
      <c r="B216" s="32">
        <v>9054</v>
      </c>
      <c r="C216" s="32">
        <v>100</v>
      </c>
      <c r="D216" s="32">
        <v>2</v>
      </c>
      <c r="E216" s="32"/>
      <c r="F216" s="32" t="s">
        <v>616</v>
      </c>
      <c r="G216" s="5" t="b">
        <f>ISNUMBER(MATCH(ggPayers[[#This Row],[payer]], gg_teammates[ID], 0))</f>
        <v>0</v>
      </c>
      <c r="H216" s="32" t="b">
        <f>ISNUMBER(MATCH(ggPayers[[#This Row],[payer]], B215:$B$564, 0))</f>
        <v>1</v>
      </c>
      <c r="I216" s="5"/>
      <c r="J216" s="36" t="s">
        <v>1167</v>
      </c>
    </row>
    <row r="217" spans="1:10">
      <c r="A217" s="44">
        <v>45482.504166666666</v>
      </c>
      <c r="B217" s="32">
        <v>1132</v>
      </c>
      <c r="C217" s="32">
        <v>100</v>
      </c>
      <c r="D217" s="32">
        <v>2</v>
      </c>
      <c r="E217" s="32"/>
      <c r="F217" s="32" t="s">
        <v>618</v>
      </c>
      <c r="G217" s="5" t="b">
        <f>ISNUMBER(MATCH(ggPayers[[#This Row],[payer]], gg_teammates[ID], 0))</f>
        <v>0</v>
      </c>
      <c r="H217" s="32" t="b">
        <f>ISNUMBER(MATCH(ggPayers[[#This Row],[payer]], B216:$B$564, 0))</f>
        <v>1</v>
      </c>
      <c r="I217" s="5"/>
      <c r="J217" s="36" t="s">
        <v>1167</v>
      </c>
    </row>
    <row r="218" spans="1:10">
      <c r="A218" s="44">
        <v>45482.504166666666</v>
      </c>
      <c r="B218" s="32">
        <v>2152</v>
      </c>
      <c r="C218" s="32">
        <v>100</v>
      </c>
      <c r="D218" s="32">
        <v>2</v>
      </c>
      <c r="E218" s="32"/>
      <c r="F218" s="32" t="s">
        <v>620</v>
      </c>
      <c r="G218" s="5" t="b">
        <f>ISNUMBER(MATCH(ggPayers[[#This Row],[payer]], gg_teammates[ID], 0))</f>
        <v>0</v>
      </c>
      <c r="H218" s="32" t="b">
        <f>ISNUMBER(MATCH(ggPayers[[#This Row],[payer]], B217:$B$564, 0))</f>
        <v>1</v>
      </c>
      <c r="I218" s="5"/>
      <c r="J218" s="36" t="s">
        <v>1167</v>
      </c>
    </row>
    <row r="219" spans="1:10">
      <c r="A219" s="44">
        <v>45482.503472222219</v>
      </c>
      <c r="B219" s="32">
        <v>5669</v>
      </c>
      <c r="C219" s="32">
        <v>100</v>
      </c>
      <c r="D219" s="32">
        <v>2</v>
      </c>
      <c r="E219" s="32"/>
      <c r="F219" s="32" t="s">
        <v>622</v>
      </c>
      <c r="G219" s="5" t="b">
        <f>ISNUMBER(MATCH(ggPayers[[#This Row],[payer]], gg_teammates[ID], 0))</f>
        <v>0</v>
      </c>
      <c r="H219" s="32" t="b">
        <f>ISNUMBER(MATCH(ggPayers[[#This Row],[payer]], B218:$B$564, 0))</f>
        <v>1</v>
      </c>
      <c r="I219" s="5"/>
      <c r="J219" s="36" t="s">
        <v>1167</v>
      </c>
    </row>
    <row r="220" spans="1:10">
      <c r="A220" s="44">
        <v>45482.503472222219</v>
      </c>
      <c r="B220" s="32">
        <v>6958</v>
      </c>
      <c r="C220" s="32">
        <v>100</v>
      </c>
      <c r="D220" s="32">
        <v>2</v>
      </c>
      <c r="E220" s="32"/>
      <c r="F220" s="32" t="s">
        <v>624</v>
      </c>
      <c r="G220" s="5" t="b">
        <f>ISNUMBER(MATCH(ggPayers[[#This Row],[payer]], gg_teammates[ID], 0))</f>
        <v>0</v>
      </c>
      <c r="H220" s="32" t="b">
        <f>ISNUMBER(MATCH(ggPayers[[#This Row],[payer]], B219:$B$564, 0))</f>
        <v>1</v>
      </c>
      <c r="I220" s="5"/>
      <c r="J220" s="36" t="s">
        <v>1167</v>
      </c>
    </row>
    <row r="221" spans="1:10">
      <c r="A221" s="44">
        <v>45482.50277777778</v>
      </c>
      <c r="B221" s="32">
        <v>2502</v>
      </c>
      <c r="C221" s="32">
        <v>100</v>
      </c>
      <c r="D221" s="32">
        <v>2</v>
      </c>
      <c r="E221" s="32"/>
      <c r="F221" s="32" t="s">
        <v>626</v>
      </c>
      <c r="G221" s="5" t="b">
        <f>ISNUMBER(MATCH(ggPayers[[#This Row],[payer]], gg_teammates[ID], 0))</f>
        <v>0</v>
      </c>
      <c r="H221" s="32" t="b">
        <f>ISNUMBER(MATCH(ggPayers[[#This Row],[payer]], B220:$B$564, 0))</f>
        <v>1</v>
      </c>
      <c r="I221" s="5"/>
      <c r="J221" s="36" t="s">
        <v>1167</v>
      </c>
    </row>
    <row r="222" spans="1:10">
      <c r="A222" s="44">
        <v>45482.501388888886</v>
      </c>
      <c r="B222" s="32">
        <v>9819</v>
      </c>
      <c r="C222" s="32">
        <v>100</v>
      </c>
      <c r="D222" s="32">
        <v>2</v>
      </c>
      <c r="E222" s="32"/>
      <c r="F222" s="32" t="s">
        <v>628</v>
      </c>
      <c r="G222" s="5" t="b">
        <f>ISNUMBER(MATCH(ggPayers[[#This Row],[payer]], gg_teammates[ID], 0))</f>
        <v>0</v>
      </c>
      <c r="H222" s="32" t="b">
        <f>ISNUMBER(MATCH(ggPayers[[#This Row],[payer]], B221:$B$564, 0))</f>
        <v>1</v>
      </c>
      <c r="I222" s="5"/>
      <c r="J222" s="36" t="s">
        <v>1167</v>
      </c>
    </row>
    <row r="223" spans="1:10">
      <c r="A223" s="44">
        <v>45481.883333333331</v>
      </c>
      <c r="B223" s="32">
        <v>6118</v>
      </c>
      <c r="C223" s="32">
        <v>2000</v>
      </c>
      <c r="D223" s="32">
        <v>3</v>
      </c>
      <c r="E223" s="32"/>
      <c r="F223" s="32" t="s">
        <v>807</v>
      </c>
      <c r="G223" s="5" t="b">
        <f>ISNUMBER(MATCH(ggPayers[[#This Row],[payer]], gg_teammates[ID], 0))</f>
        <v>0</v>
      </c>
      <c r="H223" s="32" t="b">
        <f>ISNUMBER(MATCH(ggPayers[[#This Row],[payer]], B222:$B$564, 0))</f>
        <v>1</v>
      </c>
      <c r="I223" s="5"/>
      <c r="J223" s="36" t="s">
        <v>1167</v>
      </c>
    </row>
    <row r="224" spans="1:10">
      <c r="A224" s="44">
        <v>45481.883333333331</v>
      </c>
      <c r="B224" s="32">
        <v>6342</v>
      </c>
      <c r="C224" s="32">
        <v>2000</v>
      </c>
      <c r="D224" s="32">
        <v>3</v>
      </c>
      <c r="E224" s="32"/>
      <c r="F224" s="32" t="s">
        <v>804</v>
      </c>
      <c r="G224" s="5" t="b">
        <f>ISNUMBER(MATCH(ggPayers[[#This Row],[payer]], gg_teammates[ID], 0))</f>
        <v>0</v>
      </c>
      <c r="H224" s="32" t="b">
        <f>ISNUMBER(MATCH(ggPayers[[#This Row],[payer]], B223:$B$564, 0))</f>
        <v>1</v>
      </c>
      <c r="I224" s="5"/>
      <c r="J224" s="36" t="s">
        <v>1167</v>
      </c>
    </row>
    <row r="225" spans="1:10">
      <c r="A225" s="44">
        <v>45481.882638888892</v>
      </c>
      <c r="B225" s="32">
        <v>2854</v>
      </c>
      <c r="C225" s="32">
        <v>2000</v>
      </c>
      <c r="D225" s="32">
        <v>3</v>
      </c>
      <c r="E225" s="32"/>
      <c r="F225" s="32" t="s">
        <v>802</v>
      </c>
      <c r="G225" s="5" t="b">
        <f>ISNUMBER(MATCH(ggPayers[[#This Row],[payer]], gg_teammates[ID], 0))</f>
        <v>0</v>
      </c>
      <c r="H225" s="32" t="b">
        <f>ISNUMBER(MATCH(ggPayers[[#This Row],[payer]], B224:$B$564, 0))</f>
        <v>1</v>
      </c>
      <c r="I225" s="5"/>
      <c r="J225" s="36" t="s">
        <v>1167</v>
      </c>
    </row>
    <row r="226" spans="1:10">
      <c r="A226" s="44">
        <v>45481.861111111109</v>
      </c>
      <c r="B226" s="32">
        <v>3417</v>
      </c>
      <c r="C226" s="32">
        <v>1000</v>
      </c>
      <c r="D226" s="32">
        <v>2</v>
      </c>
      <c r="E226" s="32"/>
      <c r="F226" s="32" t="s">
        <v>632</v>
      </c>
      <c r="G226" s="5" t="b">
        <f>ISNUMBER(MATCH(ggPayers[[#This Row],[payer]], gg_teammates[ID], 0))</f>
        <v>0</v>
      </c>
      <c r="H226" s="32" t="b">
        <f>ISNUMBER(MATCH(ggPayers[[#This Row],[payer]], B225:$B$564, 0))</f>
        <v>1</v>
      </c>
      <c r="I226" s="5"/>
      <c r="J226" s="36" t="s">
        <v>1167</v>
      </c>
    </row>
    <row r="227" spans="1:10">
      <c r="A227" s="44">
        <v>45481.835416666669</v>
      </c>
      <c r="B227" s="32">
        <v>3339</v>
      </c>
      <c r="C227" s="32">
        <v>500</v>
      </c>
      <c r="D227" s="32">
        <v>2</v>
      </c>
      <c r="E227" s="32"/>
      <c r="F227" s="32" t="s">
        <v>635</v>
      </c>
      <c r="G227" s="5" t="b">
        <f>ISNUMBER(MATCH(ggPayers[[#This Row],[payer]], gg_teammates[ID], 0))</f>
        <v>0</v>
      </c>
      <c r="H227" s="32" t="b">
        <f>ISNUMBER(MATCH(ggPayers[[#This Row],[payer]], B226:$B$564, 0))</f>
        <v>1</v>
      </c>
      <c r="I227" s="5"/>
      <c r="J227" s="36" t="s">
        <v>1167</v>
      </c>
    </row>
    <row r="228" spans="1:10">
      <c r="A228" s="44">
        <v>45481.730555555558</v>
      </c>
      <c r="B228" s="32">
        <v>7059</v>
      </c>
      <c r="C228" s="32">
        <v>100</v>
      </c>
      <c r="D228" s="32">
        <v>2</v>
      </c>
      <c r="E228" s="32"/>
      <c r="F228" s="32" t="s">
        <v>638</v>
      </c>
      <c r="G228" s="5" t="b">
        <f>ISNUMBER(MATCH(ggPayers[[#This Row],[payer]], gg_teammates[ID], 0))</f>
        <v>0</v>
      </c>
      <c r="H228" s="32" t="b">
        <f>ISNUMBER(MATCH(ggPayers[[#This Row],[payer]], B228:$B$564, 0))</f>
        <v>1</v>
      </c>
      <c r="I228" s="5"/>
      <c r="J228" s="36" t="s">
        <v>1167</v>
      </c>
    </row>
    <row r="229" spans="1:10">
      <c r="A229" s="44">
        <v>45481.708333333336</v>
      </c>
      <c r="B229" s="32">
        <v>7853</v>
      </c>
      <c r="C229" s="32">
        <v>1000</v>
      </c>
      <c r="D229" s="32">
        <v>2</v>
      </c>
      <c r="E229" s="32"/>
      <c r="F229" s="32" t="s">
        <v>639</v>
      </c>
      <c r="G229" s="5" t="b">
        <f>ISNUMBER(MATCH(ggPayers[[#This Row],[payer]], gg_teammates[ID], 0))</f>
        <v>0</v>
      </c>
      <c r="H229" s="32" t="b">
        <f>ISNUMBER(MATCH(ggPayers[[#This Row],[payer]], B228:$B$564, 0))</f>
        <v>1</v>
      </c>
      <c r="I229" s="5"/>
      <c r="J229" s="36" t="s">
        <v>1167</v>
      </c>
    </row>
    <row r="230" spans="1:10">
      <c r="A230" s="44">
        <v>45481.614583333336</v>
      </c>
      <c r="B230" s="32">
        <v>3841</v>
      </c>
      <c r="C230" s="32">
        <v>100</v>
      </c>
      <c r="D230" s="32">
        <v>2</v>
      </c>
      <c r="E230" s="32"/>
      <c r="F230" s="32" t="s">
        <v>640</v>
      </c>
      <c r="G230" s="5" t="b">
        <f>ISNUMBER(MATCH(ggPayers[[#This Row],[payer]], gg_teammates[ID], 0))</f>
        <v>0</v>
      </c>
      <c r="H230" s="32" t="b">
        <f>ISNUMBER(MATCH(ggPayers[[#This Row],[payer]], B229:$B$564, 0))</f>
        <v>1</v>
      </c>
      <c r="I230" s="5"/>
      <c r="J230" s="36" t="s">
        <v>1167</v>
      </c>
    </row>
    <row r="231" spans="1:10">
      <c r="A231" s="44">
        <v>45481.486111111109</v>
      </c>
      <c r="B231" s="32">
        <v>9334</v>
      </c>
      <c r="C231" s="32">
        <v>4000</v>
      </c>
      <c r="D231" s="32">
        <v>2</v>
      </c>
      <c r="E231" s="32"/>
      <c r="F231" s="32" t="s">
        <v>643</v>
      </c>
      <c r="G231" s="5" t="b">
        <f>ISNUMBER(MATCH(ggPayers[[#This Row],[payer]], gg_teammates[ID], 0))</f>
        <v>0</v>
      </c>
      <c r="H231" s="32" t="b">
        <f>ISNUMBER(MATCH(ggPayers[[#This Row],[payer]], B231:$B$564, 0))</f>
        <v>1</v>
      </c>
      <c r="I231" s="5"/>
      <c r="J231" s="36" t="s">
        <v>1167</v>
      </c>
    </row>
    <row r="232" spans="1:10">
      <c r="A232" s="44">
        <v>45480.857638888891</v>
      </c>
      <c r="B232" s="32">
        <v>3078</v>
      </c>
      <c r="C232" s="32">
        <v>3000</v>
      </c>
      <c r="D232" s="32">
        <v>2</v>
      </c>
      <c r="E232" s="32"/>
      <c r="F232" s="32" t="s">
        <v>405</v>
      </c>
      <c r="G232" s="5" t="b">
        <f>ISNUMBER(MATCH(ggPayers[[#This Row],[payer]], gg_teammates[ID], 0))</f>
        <v>0</v>
      </c>
      <c r="H232" s="32" t="b">
        <f>ISNUMBER(MATCH(ggPayers[[#This Row],[payer]], B231:$B$564, 0))</f>
        <v>1</v>
      </c>
      <c r="I232" s="5"/>
      <c r="J232" s="36" t="s">
        <v>1167</v>
      </c>
    </row>
    <row r="233" spans="1:10">
      <c r="A233" s="44">
        <v>45480.810416666667</v>
      </c>
      <c r="B233" s="32">
        <v>681</v>
      </c>
      <c r="C233" s="32">
        <v>700</v>
      </c>
      <c r="D233" s="32">
        <v>2</v>
      </c>
      <c r="E233" s="32"/>
      <c r="F233" s="32" t="s">
        <v>409</v>
      </c>
      <c r="G233" s="5" t="b">
        <f>ISNUMBER(MATCH(ggPayers[[#This Row],[payer]], gg_teammates[ID], 0))</f>
        <v>0</v>
      </c>
      <c r="H233" s="32" t="b">
        <f>ISNUMBER(MATCH(ggPayers[[#This Row],[payer]], B232:$B$564, 0))</f>
        <v>1</v>
      </c>
      <c r="I233" s="5"/>
      <c r="J233" s="36" t="s">
        <v>1167</v>
      </c>
    </row>
    <row r="234" spans="1:10">
      <c r="A234" s="44">
        <v>45480.807638888888</v>
      </c>
      <c r="B234" s="32">
        <v>6035</v>
      </c>
      <c r="C234" s="32">
        <v>500</v>
      </c>
      <c r="D234" s="32">
        <v>2</v>
      </c>
      <c r="E234" s="32"/>
      <c r="F234" s="32" t="s">
        <v>413</v>
      </c>
      <c r="G234" s="5" t="b">
        <f>ISNUMBER(MATCH(ggPayers[[#This Row],[payer]], gg_teammates[ID], 0))</f>
        <v>0</v>
      </c>
      <c r="H234" s="32" t="b">
        <f>ISNUMBER(MATCH(ggPayers[[#This Row],[payer]], B233:$B$564, 0))</f>
        <v>1</v>
      </c>
      <c r="I234" s="5"/>
      <c r="J234" s="36" t="s">
        <v>1167</v>
      </c>
    </row>
    <row r="235" spans="1:10">
      <c r="A235" s="44">
        <v>45480.710416666669</v>
      </c>
      <c r="B235" s="32">
        <v>9064</v>
      </c>
      <c r="C235" s="32">
        <v>1000</v>
      </c>
      <c r="D235" s="32">
        <v>2</v>
      </c>
      <c r="E235" s="32"/>
      <c r="F235" s="32" t="s">
        <v>422</v>
      </c>
      <c r="G235" s="5" t="b">
        <f>ISNUMBER(MATCH(ggPayers[[#This Row],[payer]], gg_teammates[ID], 0))</f>
        <v>0</v>
      </c>
      <c r="H235" s="32" t="b">
        <f>ISNUMBER(MATCH(ggPayers[[#This Row],[payer]], B234:$B$564, 0))</f>
        <v>1</v>
      </c>
      <c r="I235" s="5"/>
      <c r="J235" s="36" t="s">
        <v>1167</v>
      </c>
    </row>
    <row r="236" spans="1:10">
      <c r="A236" s="44">
        <v>45479.970833333333</v>
      </c>
      <c r="B236" s="32">
        <v>1323</v>
      </c>
      <c r="C236" s="32">
        <v>700</v>
      </c>
      <c r="D236" s="32">
        <v>2</v>
      </c>
      <c r="E236" s="32"/>
      <c r="F236" s="32" t="s">
        <v>427</v>
      </c>
      <c r="G236" s="5" t="b">
        <f>ISNUMBER(MATCH(ggPayers[[#This Row],[payer]], gg_teammates[ID], 0))</f>
        <v>0</v>
      </c>
      <c r="H236" s="32" t="b">
        <f>ISNUMBER(MATCH(ggPayers[[#This Row],[payer]], B235:$B$564, 0))</f>
        <v>1</v>
      </c>
      <c r="I236" s="5"/>
      <c r="J236" s="36" t="s">
        <v>1167</v>
      </c>
    </row>
    <row r="237" spans="1:10">
      <c r="A237" s="44">
        <v>45479.949305555558</v>
      </c>
      <c r="B237" s="32">
        <v>4457</v>
      </c>
      <c r="C237" s="32">
        <v>500</v>
      </c>
      <c r="D237" s="32">
        <v>3</v>
      </c>
      <c r="E237" s="32" t="s">
        <v>1185</v>
      </c>
      <c r="F237" s="32" t="s">
        <v>788</v>
      </c>
      <c r="G237" s="5" t="b">
        <f>ISNUMBER(MATCH(ggPayers[[#This Row],[payer]], gg_teammates[ID], 0))</f>
        <v>0</v>
      </c>
      <c r="H237" s="32" t="b">
        <f>ISNUMBER(MATCH(ggPayers[[#This Row],[payer]], B236:$B$564, 0))</f>
        <v>1</v>
      </c>
      <c r="I237" s="5"/>
      <c r="J237" s="36" t="s">
        <v>1167</v>
      </c>
    </row>
    <row r="238" spans="1:10">
      <c r="A238" s="44">
        <v>45479.948611111111</v>
      </c>
      <c r="B238" s="32">
        <v>8248</v>
      </c>
      <c r="C238" s="32">
        <v>500</v>
      </c>
      <c r="D238" s="32">
        <v>3</v>
      </c>
      <c r="E238" s="32" t="s">
        <v>1185</v>
      </c>
      <c r="F238" s="32" t="s">
        <v>786</v>
      </c>
      <c r="G238" s="5" t="b">
        <f>ISNUMBER(MATCH(ggPayers[[#This Row],[payer]], gg_teammates[ID], 0))</f>
        <v>0</v>
      </c>
      <c r="H238" s="32" t="b">
        <f>ISNUMBER(MATCH(ggPayers[[#This Row],[payer]], B237:$B$564, 0))</f>
        <v>1</v>
      </c>
      <c r="I238" s="5"/>
      <c r="J238" s="36" t="s">
        <v>1167</v>
      </c>
    </row>
    <row r="239" spans="1:10">
      <c r="A239" s="44">
        <v>45479.948611111111</v>
      </c>
      <c r="B239" s="32">
        <v>7661</v>
      </c>
      <c r="C239" s="32">
        <v>500</v>
      </c>
      <c r="D239" s="32">
        <v>3</v>
      </c>
      <c r="E239" s="32" t="s">
        <v>1185</v>
      </c>
      <c r="F239" s="32" t="s">
        <v>784</v>
      </c>
      <c r="G239" s="5" t="b">
        <f>ISNUMBER(MATCH(ggPayers[[#This Row],[payer]], gg_teammates[ID], 0))</f>
        <v>0</v>
      </c>
      <c r="H239" s="32" t="b">
        <f>ISNUMBER(MATCH(ggPayers[[#This Row],[payer]], B238:$B$564, 0))</f>
        <v>1</v>
      </c>
      <c r="I239" s="5"/>
      <c r="J239" s="36" t="s">
        <v>1167</v>
      </c>
    </row>
    <row r="240" spans="1:10">
      <c r="A240" s="44">
        <v>45479.948611111111</v>
      </c>
      <c r="B240" s="32">
        <v>6097</v>
      </c>
      <c r="C240" s="32">
        <v>500</v>
      </c>
      <c r="D240" s="32">
        <v>3</v>
      </c>
      <c r="E240" s="32" t="s">
        <v>1185</v>
      </c>
      <c r="F240" s="32" t="s">
        <v>782</v>
      </c>
      <c r="G240" s="5" t="b">
        <f>ISNUMBER(MATCH(ggPayers[[#This Row],[payer]], gg_teammates[ID], 0))</f>
        <v>0</v>
      </c>
      <c r="H240" s="32" t="b">
        <f>ISNUMBER(MATCH(ggPayers[[#This Row],[payer]], B239:$B$564, 0))</f>
        <v>1</v>
      </c>
      <c r="I240" s="5"/>
      <c r="J240" s="36" t="s">
        <v>1167</v>
      </c>
    </row>
    <row r="241" spans="1:10">
      <c r="A241" s="44">
        <v>45479.9375</v>
      </c>
      <c r="B241" s="32">
        <v>5680</v>
      </c>
      <c r="C241" s="32">
        <v>500</v>
      </c>
      <c r="D241" s="32">
        <v>2</v>
      </c>
      <c r="E241" s="32"/>
      <c r="F241" s="32" t="s">
        <v>432</v>
      </c>
      <c r="G241" s="5" t="b">
        <f>ISNUMBER(MATCH(ggPayers[[#This Row],[payer]], gg_teammates[ID], 0))</f>
        <v>0</v>
      </c>
      <c r="H241" s="32" t="b">
        <f>ISNUMBER(MATCH(ggPayers[[#This Row],[payer]], B240:$B$564, 0))</f>
        <v>1</v>
      </c>
      <c r="I241" s="5"/>
      <c r="J241" s="36" t="s">
        <v>1167</v>
      </c>
    </row>
    <row r="242" spans="1:10">
      <c r="A242" s="44">
        <v>45479.9</v>
      </c>
      <c r="B242" s="32">
        <v>5811</v>
      </c>
      <c r="C242" s="32">
        <v>500</v>
      </c>
      <c r="D242" s="32">
        <v>3</v>
      </c>
      <c r="E242" s="32"/>
      <c r="F242" s="32" t="s">
        <v>776</v>
      </c>
      <c r="G242" s="5" t="b">
        <f>ISNUMBER(MATCH(ggPayers[[#This Row],[payer]], gg_teammates[ID], 0))</f>
        <v>0</v>
      </c>
      <c r="H242" s="32" t="b">
        <f>ISNUMBER(MATCH(ggPayers[[#This Row],[payer]], B241:$B$564, 0))</f>
        <v>1</v>
      </c>
      <c r="I242" s="5"/>
      <c r="J242" s="36" t="s">
        <v>1167</v>
      </c>
    </row>
    <row r="243" spans="1:10">
      <c r="A243" s="44">
        <v>45479.818749999999</v>
      </c>
      <c r="B243" s="32">
        <v>9168</v>
      </c>
      <c r="C243" s="32">
        <v>500</v>
      </c>
      <c r="D243" s="32">
        <v>2</v>
      </c>
      <c r="E243" s="32"/>
      <c r="F243" s="32" t="s">
        <v>771</v>
      </c>
      <c r="G243" s="5" t="b">
        <f>ISNUMBER(MATCH(ggPayers[[#This Row],[payer]], gg_teammates[ID], 0))</f>
        <v>0</v>
      </c>
      <c r="H243" s="32" t="b">
        <f>ISNUMBER(MATCH(ggPayers[[#This Row],[payer]], B242:$B$564, 0))</f>
        <v>1</v>
      </c>
      <c r="I243" s="5"/>
      <c r="J243" s="36" t="s">
        <v>1167</v>
      </c>
    </row>
    <row r="244" spans="1:10">
      <c r="A244" s="44">
        <v>45479.589583333334</v>
      </c>
      <c r="B244" s="32">
        <v>2621</v>
      </c>
      <c r="C244" s="32">
        <v>100</v>
      </c>
      <c r="D244" s="32">
        <v>2</v>
      </c>
      <c r="E244" s="32"/>
      <c r="F244" s="32" t="s">
        <v>447</v>
      </c>
      <c r="G244" s="5" t="b">
        <f>ISNUMBER(MATCH(ggPayers[[#This Row],[payer]], gg_teammates[ID], 0))</f>
        <v>0</v>
      </c>
      <c r="H244" s="32" t="b">
        <f>ISNUMBER(MATCH(ggPayers[[#This Row],[payer]], B244:$B$564, 0))</f>
        <v>1</v>
      </c>
      <c r="I244" s="5"/>
      <c r="J244" s="36" t="s">
        <v>1167</v>
      </c>
    </row>
    <row r="245" spans="1:10">
      <c r="A245" s="44">
        <v>45479.581944444442</v>
      </c>
      <c r="B245" s="32">
        <v>7315</v>
      </c>
      <c r="C245" s="32">
        <v>500</v>
      </c>
      <c r="D245" s="32">
        <v>2</v>
      </c>
      <c r="E245" s="32"/>
      <c r="F245" s="32" t="s">
        <v>453</v>
      </c>
      <c r="G245" s="5" t="b">
        <f>ISNUMBER(MATCH(ggPayers[[#This Row],[payer]], gg_teammates[ID], 0))</f>
        <v>0</v>
      </c>
      <c r="H245" s="32" t="b">
        <f>ISNUMBER(MATCH(ggPayers[[#This Row],[payer]], B244:$B$564, 0))</f>
        <v>1</v>
      </c>
      <c r="I245" s="5"/>
      <c r="J245" s="36" t="s">
        <v>1167</v>
      </c>
    </row>
    <row r="246" spans="1:10">
      <c r="A246" s="44">
        <v>45479.57916666667</v>
      </c>
      <c r="B246" s="32">
        <v>2588</v>
      </c>
      <c r="C246" s="32">
        <v>100</v>
      </c>
      <c r="D246" s="32">
        <v>2</v>
      </c>
      <c r="E246" s="32"/>
      <c r="F246" s="32" t="s">
        <v>458</v>
      </c>
      <c r="G246" s="5" t="b">
        <f>ISNUMBER(MATCH(ggPayers[[#This Row],[payer]], gg_teammates[ID], 0))</f>
        <v>0</v>
      </c>
      <c r="H246" s="32" t="b">
        <f>ISNUMBER(MATCH(ggPayers[[#This Row],[payer]], B245:$B$564, 0))</f>
        <v>1</v>
      </c>
      <c r="I246" s="5"/>
      <c r="J246" s="36" t="s">
        <v>1167</v>
      </c>
    </row>
    <row r="247" spans="1:10">
      <c r="A247" s="44">
        <v>45478.938194444447</v>
      </c>
      <c r="B247" s="32">
        <v>9369</v>
      </c>
      <c r="C247" s="32">
        <v>2000</v>
      </c>
      <c r="D247" s="32">
        <v>3</v>
      </c>
      <c r="E247" s="32"/>
      <c r="F247" s="32" t="s">
        <v>768</v>
      </c>
      <c r="G247" s="5" t="b">
        <f>ISNUMBER(MATCH(ggPayers[[#This Row],[payer]], gg_teammates[ID], 0))</f>
        <v>0</v>
      </c>
      <c r="H247" s="32" t="b">
        <f>ISNUMBER(MATCH(ggPayers[[#This Row],[payer]], B247:$B$564, 0))</f>
        <v>1</v>
      </c>
      <c r="I247" s="5"/>
      <c r="J247" s="36" t="s">
        <v>1167</v>
      </c>
    </row>
    <row r="248" spans="1:10">
      <c r="A248" s="44">
        <v>45478.938194444447</v>
      </c>
      <c r="B248" s="32">
        <v>7525</v>
      </c>
      <c r="C248" s="32">
        <v>2000</v>
      </c>
      <c r="D248" s="32">
        <v>3</v>
      </c>
      <c r="E248" s="32"/>
      <c r="F248" s="32" t="s">
        <v>766</v>
      </c>
      <c r="G248" s="5" t="b">
        <f>ISNUMBER(MATCH(ggPayers[[#This Row],[payer]], gg_teammates[ID], 0))</f>
        <v>0</v>
      </c>
      <c r="H248" s="32" t="b">
        <f>ISNUMBER(MATCH(ggPayers[[#This Row],[payer]], B247:$B$564, 0))</f>
        <v>1</v>
      </c>
      <c r="I248" s="5"/>
      <c r="J248" s="36" t="s">
        <v>1167</v>
      </c>
    </row>
    <row r="249" spans="1:10">
      <c r="A249" s="44">
        <v>45478.9375</v>
      </c>
      <c r="B249" s="32">
        <v>5130</v>
      </c>
      <c r="C249" s="32">
        <v>2000</v>
      </c>
      <c r="D249" s="32">
        <v>3</v>
      </c>
      <c r="E249" s="32"/>
      <c r="F249" s="32" t="s">
        <v>764</v>
      </c>
      <c r="G249" s="5" t="b">
        <f>ISNUMBER(MATCH(ggPayers[[#This Row],[payer]], gg_teammates[ID], 0))</f>
        <v>0</v>
      </c>
      <c r="H249" s="32" t="b">
        <f>ISNUMBER(MATCH(ggPayers[[#This Row],[payer]], B248:$B$564, 0))</f>
        <v>1</v>
      </c>
      <c r="I249" s="5"/>
      <c r="J249" s="36" t="s">
        <v>1167</v>
      </c>
    </row>
    <row r="250" spans="1:10">
      <c r="A250" s="44">
        <v>45478.93472222222</v>
      </c>
      <c r="B250" s="32">
        <v>4469</v>
      </c>
      <c r="C250" s="32">
        <v>100</v>
      </c>
      <c r="D250" s="32">
        <v>2</v>
      </c>
      <c r="E250" s="32"/>
      <c r="F250" s="32" t="s">
        <v>762</v>
      </c>
      <c r="G250" s="5" t="b">
        <f>ISNUMBER(MATCH(ggPayers[[#This Row],[payer]], gg_teammates[ID], 0))</f>
        <v>0</v>
      </c>
      <c r="H250" s="32" t="b">
        <f>ISNUMBER(MATCH(ggPayers[[#This Row],[payer]], B249:$B$564, 0))</f>
        <v>1</v>
      </c>
      <c r="I250" s="5"/>
      <c r="J250" s="36" t="s">
        <v>1167</v>
      </c>
    </row>
    <row r="251" spans="1:10">
      <c r="A251" s="44">
        <v>45478.929861111108</v>
      </c>
      <c r="B251" s="32">
        <v>1390</v>
      </c>
      <c r="C251" s="32">
        <v>500</v>
      </c>
      <c r="D251" s="32">
        <v>3</v>
      </c>
      <c r="E251" s="32" t="s">
        <v>1171</v>
      </c>
      <c r="F251" s="32" t="s">
        <v>760</v>
      </c>
      <c r="G251" s="5" t="b">
        <f>ISNUMBER(MATCH(ggPayers[[#This Row],[payer]], gg_teammates[ID], 0))</f>
        <v>0</v>
      </c>
      <c r="H251" s="32" t="b">
        <f>ISNUMBER(MATCH(ggPayers[[#This Row],[payer]], B250:$B$564, 0))</f>
        <v>1</v>
      </c>
      <c r="I251" s="5"/>
      <c r="J251" s="36" t="s">
        <v>1167</v>
      </c>
    </row>
    <row r="252" spans="1:10">
      <c r="A252" s="44">
        <v>45478.929861111108</v>
      </c>
      <c r="B252" s="32">
        <v>1920</v>
      </c>
      <c r="C252" s="32">
        <v>500</v>
      </c>
      <c r="D252" s="32">
        <v>3</v>
      </c>
      <c r="E252" s="32" t="s">
        <v>1171</v>
      </c>
      <c r="F252" s="32" t="s">
        <v>758</v>
      </c>
      <c r="G252" s="5" t="b">
        <f>ISNUMBER(MATCH(ggPayers[[#This Row],[payer]], gg_teammates[ID], 0))</f>
        <v>0</v>
      </c>
      <c r="H252" s="32" t="b">
        <f>ISNUMBER(MATCH(ggPayers[[#This Row],[payer]], B251:$B$564, 0))</f>
        <v>1</v>
      </c>
      <c r="I252" s="5"/>
      <c r="J252" s="36" t="s">
        <v>1167</v>
      </c>
    </row>
    <row r="253" spans="1:10">
      <c r="A253" s="44">
        <v>45478.686111111114</v>
      </c>
      <c r="B253" s="32">
        <v>8129</v>
      </c>
      <c r="C253" s="32">
        <v>100</v>
      </c>
      <c r="D253" s="32">
        <v>2</v>
      </c>
      <c r="E253" s="32"/>
      <c r="F253" s="32" t="s">
        <v>491</v>
      </c>
      <c r="G253" s="5" t="b">
        <f>ISNUMBER(MATCH(ggPayers[[#This Row],[payer]], gg_teammates[ID], 0))</f>
        <v>0</v>
      </c>
      <c r="H253" s="32" t="b">
        <f>ISNUMBER(MATCH(ggPayers[[#This Row],[payer]], B253:$B$564, 0))</f>
        <v>1</v>
      </c>
      <c r="I253" s="5"/>
      <c r="J253" s="36" t="s">
        <v>1167</v>
      </c>
    </row>
    <row r="254" spans="1:10">
      <c r="A254" s="44">
        <v>45478.604166666664</v>
      </c>
      <c r="B254" s="32">
        <v>9830</v>
      </c>
      <c r="C254" s="32">
        <v>300</v>
      </c>
      <c r="D254" s="32">
        <v>2</v>
      </c>
      <c r="E254" s="32"/>
      <c r="F254" s="32" t="s">
        <v>500</v>
      </c>
      <c r="G254" s="5" t="b">
        <f>ISNUMBER(MATCH(ggPayers[[#This Row],[payer]], gg_teammates[ID], 0))</f>
        <v>0</v>
      </c>
      <c r="H254" s="32" t="b">
        <f>ISNUMBER(MATCH(ggPayers[[#This Row],[payer]], B254:$B$564, 0))</f>
        <v>1</v>
      </c>
      <c r="I254" s="5"/>
      <c r="J254" s="36" t="s">
        <v>1167</v>
      </c>
    </row>
    <row r="255" spans="1:10">
      <c r="A255" s="44">
        <v>45478.586111111108</v>
      </c>
      <c r="B255" s="32">
        <v>5626</v>
      </c>
      <c r="C255" s="32">
        <v>2000</v>
      </c>
      <c r="D255" s="32">
        <v>2</v>
      </c>
      <c r="E255" s="32"/>
      <c r="F255" s="32" t="s">
        <v>503</v>
      </c>
      <c r="G255" s="5" t="b">
        <f>ISNUMBER(MATCH(ggPayers[[#This Row],[payer]], gg_teammates[ID], 0))</f>
        <v>0</v>
      </c>
      <c r="H255" s="32" t="b">
        <f>ISNUMBER(MATCH(ggPayers[[#This Row],[payer]], B254:$B$564, 0))</f>
        <v>1</v>
      </c>
      <c r="I255" s="5"/>
      <c r="J255" s="36" t="s">
        <v>1167</v>
      </c>
    </row>
    <row r="256" spans="1:10">
      <c r="A256" s="44">
        <v>45478.585416666669</v>
      </c>
      <c r="B256" s="32">
        <v>1794</v>
      </c>
      <c r="C256" s="32">
        <v>2000</v>
      </c>
      <c r="D256" s="32">
        <v>3</v>
      </c>
      <c r="E256" s="32"/>
      <c r="F256" s="32" t="s">
        <v>749</v>
      </c>
      <c r="G256" s="5" t="b">
        <f>ISNUMBER(MATCH(ggPayers[[#This Row],[payer]], gg_teammates[ID], 0))</f>
        <v>0</v>
      </c>
      <c r="H256" s="32" t="b">
        <f>ISNUMBER(MATCH(ggPayers[[#This Row],[payer]], B255:$B$564, 0))</f>
        <v>1</v>
      </c>
      <c r="I256" s="5"/>
      <c r="J256" s="36" t="s">
        <v>1167</v>
      </c>
    </row>
    <row r="257" spans="1:10">
      <c r="A257" s="44">
        <v>45478.584722222222</v>
      </c>
      <c r="B257" s="32">
        <v>5603</v>
      </c>
      <c r="C257" s="32">
        <v>2000</v>
      </c>
      <c r="D257" s="32">
        <v>3</v>
      </c>
      <c r="E257" s="32"/>
      <c r="F257" s="32" t="s">
        <v>747</v>
      </c>
      <c r="G257" s="5" t="b">
        <f>ISNUMBER(MATCH(ggPayers[[#This Row],[payer]], gg_teammates[ID], 0))</f>
        <v>0</v>
      </c>
      <c r="H257" s="32" t="b">
        <f>ISNUMBER(MATCH(ggPayers[[#This Row],[payer]], B256:$B$564, 0))</f>
        <v>1</v>
      </c>
      <c r="I257" s="5"/>
      <c r="J257" s="36" t="s">
        <v>1167</v>
      </c>
    </row>
    <row r="258" spans="1:10">
      <c r="A258" s="44">
        <v>45478.570833333331</v>
      </c>
      <c r="B258" s="32">
        <v>4334</v>
      </c>
      <c r="C258" s="32">
        <v>1000</v>
      </c>
      <c r="D258" s="32">
        <v>2</v>
      </c>
      <c r="E258" s="32"/>
      <c r="F258" s="32" t="s">
        <v>506</v>
      </c>
      <c r="G258" s="5" t="b">
        <f>ISNUMBER(MATCH(ggPayers[[#This Row],[payer]], gg_teammates[ID], 0))</f>
        <v>0</v>
      </c>
      <c r="H258" s="32" t="b">
        <f>ISNUMBER(MATCH(ggPayers[[#This Row],[payer]], B257:$B$564, 0))</f>
        <v>1</v>
      </c>
      <c r="I258" s="5"/>
      <c r="J258" s="36" t="s">
        <v>1167</v>
      </c>
    </row>
    <row r="259" spans="1:10">
      <c r="A259" s="44">
        <v>45478.54583333333</v>
      </c>
      <c r="B259" s="32">
        <v>4150</v>
      </c>
      <c r="C259" s="32">
        <v>2000</v>
      </c>
      <c r="D259" s="32">
        <v>2</v>
      </c>
      <c r="E259" s="32"/>
      <c r="F259" s="32" t="s">
        <v>509</v>
      </c>
      <c r="G259" s="5" t="b">
        <f>ISNUMBER(MATCH(ggPayers[[#This Row],[payer]], gg_teammates[ID], 0))</f>
        <v>0</v>
      </c>
      <c r="H259" s="32" t="b">
        <f>ISNUMBER(MATCH(ggPayers[[#This Row],[payer]], B258:$B$564, 0))</f>
        <v>1</v>
      </c>
      <c r="I259" s="5"/>
      <c r="J259" s="36" t="s">
        <v>1167</v>
      </c>
    </row>
    <row r="260" spans="1:10">
      <c r="A260" s="44">
        <v>45478.532638888886</v>
      </c>
      <c r="B260" s="32">
        <v>9371</v>
      </c>
      <c r="C260" s="32">
        <v>500</v>
      </c>
      <c r="D260" s="32">
        <v>2</v>
      </c>
      <c r="E260" s="32"/>
      <c r="F260" s="32" t="s">
        <v>512</v>
      </c>
      <c r="G260" s="5" t="b">
        <f>ISNUMBER(MATCH(ggPayers[[#This Row],[payer]], gg_teammates[ID], 0))</f>
        <v>0</v>
      </c>
      <c r="H260" s="32" t="b">
        <f>ISNUMBER(MATCH(ggPayers[[#This Row],[payer]], B259:$B$564, 0))</f>
        <v>1</v>
      </c>
      <c r="I260" s="5"/>
      <c r="J260" s="36" t="s">
        <v>1167</v>
      </c>
    </row>
    <row r="261" spans="1:10">
      <c r="A261" s="44">
        <v>45478.495833333334</v>
      </c>
      <c r="B261" s="32">
        <v>3906</v>
      </c>
      <c r="C261" s="32">
        <v>500</v>
      </c>
      <c r="D261" s="32">
        <v>3</v>
      </c>
      <c r="E261" s="32"/>
      <c r="F261" s="32" t="s">
        <v>740</v>
      </c>
      <c r="G261" s="5" t="b">
        <f>ISNUMBER(MATCH(ggPayers[[#This Row],[payer]], gg_teammates[ID], 0))</f>
        <v>0</v>
      </c>
      <c r="H261" s="32" t="b">
        <f>ISNUMBER(MATCH(ggPayers[[#This Row],[payer]], B260:$B$564, 0))</f>
        <v>1</v>
      </c>
      <c r="I261" s="5"/>
      <c r="J261" s="36" t="s">
        <v>1167</v>
      </c>
    </row>
    <row r="262" spans="1:10">
      <c r="A262" s="44">
        <v>45478.495138888888</v>
      </c>
      <c r="B262" s="32">
        <v>7953</v>
      </c>
      <c r="C262" s="32">
        <v>500</v>
      </c>
      <c r="D262" s="32">
        <v>3</v>
      </c>
      <c r="E262" s="32"/>
      <c r="F262" s="32" t="s">
        <v>738</v>
      </c>
      <c r="G262" s="5" t="b">
        <f>ISNUMBER(MATCH(ggPayers[[#This Row],[payer]], gg_teammates[ID], 0))</f>
        <v>0</v>
      </c>
      <c r="H262" s="32" t="b">
        <f>ISNUMBER(MATCH(ggPayers[[#This Row],[payer]], B261:$B$564, 0))</f>
        <v>1</v>
      </c>
      <c r="I262" s="5"/>
      <c r="J262" s="36" t="s">
        <v>1167</v>
      </c>
    </row>
    <row r="263" spans="1:10">
      <c r="A263" s="44">
        <v>45478.495138888888</v>
      </c>
      <c r="B263" s="32">
        <v>1189</v>
      </c>
      <c r="C263" s="32">
        <v>500</v>
      </c>
      <c r="D263" s="32">
        <v>3</v>
      </c>
      <c r="E263" s="32"/>
      <c r="F263" s="32" t="s">
        <v>736</v>
      </c>
      <c r="G263" s="5" t="b">
        <f>ISNUMBER(MATCH(ggPayers[[#This Row],[payer]], gg_teammates[ID], 0))</f>
        <v>0</v>
      </c>
      <c r="H263" s="32" t="b">
        <f>ISNUMBER(MATCH(ggPayers[[#This Row],[payer]], B262:$B$564, 0))</f>
        <v>1</v>
      </c>
      <c r="I263" s="5"/>
      <c r="J263" s="36" t="s">
        <v>1167</v>
      </c>
    </row>
    <row r="264" spans="1:10">
      <c r="A264" s="44">
        <v>45478.402083333334</v>
      </c>
      <c r="B264" s="32">
        <v>1697</v>
      </c>
      <c r="C264" s="32">
        <v>100</v>
      </c>
      <c r="D264" s="32">
        <v>2</v>
      </c>
      <c r="E264" s="32"/>
      <c r="F264" s="32" t="s">
        <v>516</v>
      </c>
      <c r="G264" s="5" t="b">
        <f>ISNUMBER(MATCH(ggPayers[[#This Row],[payer]], gg_teammates[ID], 0))</f>
        <v>0</v>
      </c>
      <c r="H264" s="32" t="b">
        <f>ISNUMBER(MATCH(ggPayers[[#This Row],[payer]], B263:$B$564, 0))</f>
        <v>1</v>
      </c>
      <c r="I264" s="5"/>
      <c r="J264" s="36" t="s">
        <v>1167</v>
      </c>
    </row>
    <row r="265" spans="1:10">
      <c r="A265" s="44">
        <v>45478.397222222222</v>
      </c>
      <c r="B265" s="32">
        <v>3212</v>
      </c>
      <c r="C265" s="32">
        <v>100</v>
      </c>
      <c r="D265" s="32">
        <v>1</v>
      </c>
      <c r="E265" s="32"/>
      <c r="F265" s="32" t="s">
        <v>1186</v>
      </c>
      <c r="G265" s="5" t="b">
        <f>ISNUMBER(MATCH(ggPayers[[#This Row],[payer]], gg_teammates[ID], 0))</f>
        <v>0</v>
      </c>
      <c r="H265" s="32" t="b">
        <f>ISNUMBER(MATCH(ggPayers[[#This Row],[payer]], B264:$B$564, 0))</f>
        <v>1</v>
      </c>
      <c r="I265" s="5"/>
      <c r="J265" s="36" t="s">
        <v>1167</v>
      </c>
    </row>
    <row r="266" spans="1:10">
      <c r="A266" s="44">
        <v>45477.967361111114</v>
      </c>
      <c r="B266" s="32">
        <v>6645</v>
      </c>
      <c r="C266" s="32">
        <v>500</v>
      </c>
      <c r="D266" s="32">
        <v>3</v>
      </c>
      <c r="E266" s="32" t="s">
        <v>1183</v>
      </c>
      <c r="F266" s="32" t="s">
        <v>733</v>
      </c>
      <c r="G266" s="5" t="b">
        <f>ISNUMBER(MATCH(ggPayers[[#This Row],[payer]], gg_teammates[ID], 0))</f>
        <v>0</v>
      </c>
      <c r="H266" s="32" t="b">
        <f>ISNUMBER(MATCH(ggPayers[[#This Row],[payer]], B265:$B$564, 0))</f>
        <v>1</v>
      </c>
      <c r="I266" s="5"/>
      <c r="J266" s="36" t="s">
        <v>1167</v>
      </c>
    </row>
    <row r="267" spans="1:10">
      <c r="A267" s="44">
        <v>45477.943055555559</v>
      </c>
      <c r="B267" s="32">
        <v>308</v>
      </c>
      <c r="C267" s="32">
        <v>300</v>
      </c>
      <c r="D267" s="32">
        <v>3</v>
      </c>
      <c r="E267" s="32" t="s">
        <v>1171</v>
      </c>
      <c r="F267" s="32" t="s">
        <v>731</v>
      </c>
      <c r="G267" s="5" t="b">
        <f>ISNUMBER(MATCH(ggPayers[[#This Row],[payer]], gg_teammates[ID], 0))</f>
        <v>0</v>
      </c>
      <c r="H267" s="32" t="b">
        <f>ISNUMBER(MATCH(ggPayers[[#This Row],[payer]], B266:$B$564, 0))</f>
        <v>1</v>
      </c>
      <c r="I267" s="5"/>
      <c r="J267" s="36" t="s">
        <v>1167</v>
      </c>
    </row>
    <row r="268" spans="1:10">
      <c r="A268" s="44">
        <v>45477.88958333333</v>
      </c>
      <c r="B268" s="32">
        <v>3420</v>
      </c>
      <c r="C268" s="32">
        <v>5000</v>
      </c>
      <c r="D268" s="32">
        <v>2</v>
      </c>
      <c r="E268" s="32"/>
      <c r="F268" s="32" t="s">
        <v>368</v>
      </c>
      <c r="G268" s="5" t="b">
        <f>ISNUMBER(MATCH(ggPayers[[#This Row],[payer]], gg_teammates[ID], 0))</f>
        <v>0</v>
      </c>
      <c r="H268" s="32" t="b">
        <f>ISNUMBER(MATCH(ggPayers[[#This Row],[payer]], B267:$B$564, 0))</f>
        <v>1</v>
      </c>
      <c r="I268" s="5"/>
      <c r="J268" s="36" t="s">
        <v>1167</v>
      </c>
    </row>
    <row r="269" spans="1:10">
      <c r="A269" s="44">
        <v>45477.888888888891</v>
      </c>
      <c r="B269" s="32">
        <v>6242</v>
      </c>
      <c r="C269" s="32">
        <v>5000</v>
      </c>
      <c r="D269" s="32">
        <v>3</v>
      </c>
      <c r="E269" s="32" t="s">
        <v>1171</v>
      </c>
      <c r="F269" s="32" t="s">
        <v>726</v>
      </c>
      <c r="G269" s="5" t="b">
        <f>ISNUMBER(MATCH(ggPayers[[#This Row],[payer]], gg_teammates[ID], 0))</f>
        <v>0</v>
      </c>
      <c r="H269" s="32" t="b">
        <f>ISNUMBER(MATCH(ggPayers[[#This Row],[payer]], B268:$B$564, 0))</f>
        <v>1</v>
      </c>
      <c r="I269" s="5"/>
      <c r="J269" s="36" t="s">
        <v>1167</v>
      </c>
    </row>
    <row r="270" spans="1:10">
      <c r="A270" s="44">
        <v>45477.882638888892</v>
      </c>
      <c r="B270" s="32">
        <v>6682</v>
      </c>
      <c r="C270" s="32">
        <v>1000</v>
      </c>
      <c r="D270" s="32">
        <v>2</v>
      </c>
      <c r="E270" s="32"/>
      <c r="F270" s="32" t="s">
        <v>724</v>
      </c>
      <c r="G270" s="5" t="b">
        <f>ISNUMBER(MATCH(ggPayers[[#This Row],[payer]], gg_teammates[ID], 0))</f>
        <v>0</v>
      </c>
      <c r="H270" s="32" t="b">
        <f>ISNUMBER(MATCH(ggPayers[[#This Row],[payer]], B269:$B$564, 0))</f>
        <v>1</v>
      </c>
      <c r="I270" s="5"/>
      <c r="J270" s="36" t="s">
        <v>1167</v>
      </c>
    </row>
    <row r="271" spans="1:10">
      <c r="A271" s="44">
        <v>45477.779861111114</v>
      </c>
      <c r="B271" s="32">
        <v>6792</v>
      </c>
      <c r="C271" s="32">
        <v>500</v>
      </c>
      <c r="D271" s="32">
        <v>2</v>
      </c>
      <c r="E271" s="32"/>
      <c r="F271" s="32" t="s">
        <v>384</v>
      </c>
      <c r="G271" s="5" t="b">
        <f>ISNUMBER(MATCH(ggPayers[[#This Row],[payer]], gg_teammates[ID], 0))</f>
        <v>0</v>
      </c>
      <c r="H271" s="32" t="b">
        <f>ISNUMBER(MATCH(ggPayers[[#This Row],[payer]], B271:$B$564, 0))</f>
        <v>1</v>
      </c>
      <c r="I271" s="5"/>
      <c r="J271" s="36" t="s">
        <v>1167</v>
      </c>
    </row>
    <row r="272" spans="1:10">
      <c r="A272" s="44">
        <v>45477.658333333333</v>
      </c>
      <c r="B272" s="32">
        <v>4037</v>
      </c>
      <c r="C272" s="32">
        <v>1000</v>
      </c>
      <c r="D272" s="32">
        <v>3</v>
      </c>
      <c r="E272" s="32"/>
      <c r="F272" s="32" t="s">
        <v>717</v>
      </c>
      <c r="G272" s="5" t="b">
        <f>ISNUMBER(MATCH(ggPayers[[#This Row],[payer]], gg_teammates[ID], 0))</f>
        <v>0</v>
      </c>
      <c r="H272" s="32" t="b">
        <f>ISNUMBER(MATCH(ggPayers[[#This Row],[payer]], B271:$B$564, 0))</f>
        <v>1</v>
      </c>
      <c r="I272" s="5"/>
      <c r="J272" s="36" t="s">
        <v>1167</v>
      </c>
    </row>
    <row r="273" spans="1:10">
      <c r="A273" s="44">
        <v>45477.614583333336</v>
      </c>
      <c r="B273" s="32">
        <v>5569</v>
      </c>
      <c r="C273" s="32">
        <v>300</v>
      </c>
      <c r="D273" s="32">
        <v>3</v>
      </c>
      <c r="E273" s="32"/>
      <c r="F273" s="32" t="s">
        <v>714</v>
      </c>
      <c r="G273" s="5" t="b">
        <f>ISNUMBER(MATCH(ggPayers[[#This Row],[payer]], gg_teammates[ID], 0))</f>
        <v>0</v>
      </c>
      <c r="H273" s="32" t="b">
        <f>ISNUMBER(MATCH(ggPayers[[#This Row],[payer]], B272:$B$564, 0))</f>
        <v>1</v>
      </c>
      <c r="I273" s="5"/>
      <c r="J273" s="36" t="s">
        <v>1167</v>
      </c>
    </row>
    <row r="274" spans="1:10">
      <c r="A274" s="44">
        <v>45477</v>
      </c>
      <c r="B274" s="32">
        <v>7597</v>
      </c>
      <c r="C274" s="32">
        <v>1000</v>
      </c>
      <c r="D274" s="32">
        <v>3</v>
      </c>
      <c r="E274" s="32"/>
      <c r="F274" s="32" t="s">
        <v>711</v>
      </c>
      <c r="G274" s="5" t="b">
        <f>ISNUMBER(MATCH(ggPayers[[#This Row],[payer]], gg_teammates[ID], 0))</f>
        <v>0</v>
      </c>
      <c r="H274" s="32" t="b">
        <f>ISNUMBER(MATCH(ggPayers[[#This Row],[payer]], B273:$B$564, 0))</f>
        <v>1</v>
      </c>
      <c r="I274" s="5"/>
      <c r="J274" s="36" t="s">
        <v>1167</v>
      </c>
    </row>
    <row r="275" spans="1:10">
      <c r="A275" s="44">
        <v>45477</v>
      </c>
      <c r="B275" s="32">
        <v>1188</v>
      </c>
      <c r="C275" s="32">
        <v>1000</v>
      </c>
      <c r="D275" s="32">
        <v>3</v>
      </c>
      <c r="E275" s="32"/>
      <c r="F275" s="32" t="s">
        <v>709</v>
      </c>
      <c r="G275" s="5" t="b">
        <f>ISNUMBER(MATCH(ggPayers[[#This Row],[payer]], gg_teammates[ID], 0))</f>
        <v>0</v>
      </c>
      <c r="H275" s="32" t="b">
        <f>ISNUMBER(MATCH(ggPayers[[#This Row],[payer]], B274:$B$564, 0))</f>
        <v>1</v>
      </c>
      <c r="I275" s="5"/>
      <c r="J275" s="36" t="s">
        <v>1167</v>
      </c>
    </row>
    <row r="276" spans="1:10">
      <c r="A276" s="44">
        <v>45476.999305555553</v>
      </c>
      <c r="B276" s="32">
        <v>2814</v>
      </c>
      <c r="C276" s="32">
        <v>1000</v>
      </c>
      <c r="D276" s="32">
        <v>3</v>
      </c>
      <c r="E276" s="32"/>
      <c r="F276" s="32" t="s">
        <v>708</v>
      </c>
      <c r="G276" s="5" t="b">
        <f>ISNUMBER(MATCH(ggPayers[[#This Row],[payer]], gg_teammates[ID], 0))</f>
        <v>0</v>
      </c>
      <c r="H276" s="32" t="b">
        <f>ISNUMBER(MATCH(ggPayers[[#This Row],[payer]], B275:$B$564, 0))</f>
        <v>1</v>
      </c>
      <c r="I276" s="5"/>
      <c r="J276" s="36" t="s">
        <v>1167</v>
      </c>
    </row>
    <row r="277" spans="1:10">
      <c r="A277" s="44">
        <v>45476.647222222222</v>
      </c>
      <c r="B277" s="32">
        <v>2056</v>
      </c>
      <c r="C277" s="32">
        <v>100</v>
      </c>
      <c r="D277" s="32">
        <v>2</v>
      </c>
      <c r="E277" s="32"/>
      <c r="F277" s="32" t="s">
        <v>347</v>
      </c>
      <c r="G277" s="5" t="b">
        <f>ISNUMBER(MATCH(ggPayers[[#This Row],[payer]], gg_teammates[ID], 0))</f>
        <v>0</v>
      </c>
      <c r="H277" s="32" t="b">
        <f>ISNUMBER(MATCH(ggPayers[[#This Row],[payer]], B277:$B$564, 0))</f>
        <v>1</v>
      </c>
      <c r="I277" s="5"/>
      <c r="J277" s="36" t="s">
        <v>1167</v>
      </c>
    </row>
    <row r="278" spans="1:10">
      <c r="A278" s="44">
        <v>45476.59652777778</v>
      </c>
      <c r="B278" s="32">
        <v>4115</v>
      </c>
      <c r="C278" s="32">
        <v>1000</v>
      </c>
      <c r="D278" s="32">
        <v>3</v>
      </c>
      <c r="E278" s="32"/>
      <c r="F278" s="32" t="s">
        <v>1187</v>
      </c>
      <c r="G278" s="5" t="b">
        <f>ISNUMBER(MATCH(ggPayers[[#This Row],[payer]], gg_teammates[ID], 0))</f>
        <v>0</v>
      </c>
      <c r="H278" s="32" t="b">
        <f>ISNUMBER(MATCH(ggPayers[[#This Row],[payer]], B277:$B$564, 0))</f>
        <v>1</v>
      </c>
      <c r="I278" s="5"/>
      <c r="J278" s="36" t="s">
        <v>1167</v>
      </c>
    </row>
    <row r="279" spans="1:10">
      <c r="A279" s="44">
        <v>45476.038194444445</v>
      </c>
      <c r="B279" s="32">
        <v>1169</v>
      </c>
      <c r="C279" s="32">
        <v>5000</v>
      </c>
      <c r="D279" s="32">
        <v>2</v>
      </c>
      <c r="E279" s="32"/>
      <c r="F279" s="32" t="s">
        <v>700</v>
      </c>
      <c r="G279" s="5" t="b">
        <f>ISNUMBER(MATCH(ggPayers[[#This Row],[payer]], gg_teammates[ID], 0))</f>
        <v>0</v>
      </c>
      <c r="H279" s="32" t="b">
        <f>ISNUMBER(MATCH(ggPayers[[#This Row],[payer]], B278:$B$564, 0))</f>
        <v>1</v>
      </c>
      <c r="I279" s="5"/>
      <c r="J279" s="36" t="s">
        <v>1167</v>
      </c>
    </row>
    <row r="280" spans="1:10">
      <c r="A280" s="44">
        <v>45475.975694444445</v>
      </c>
      <c r="B280" s="32">
        <v>2396</v>
      </c>
      <c r="C280" s="32">
        <v>500</v>
      </c>
      <c r="D280" s="32">
        <v>2</v>
      </c>
      <c r="E280" s="32"/>
      <c r="F280" s="32" t="s">
        <v>697</v>
      </c>
      <c r="G280" s="5" t="b">
        <f>ISNUMBER(MATCH(ggPayers[[#This Row],[payer]], gg_teammates[ID], 0))</f>
        <v>0</v>
      </c>
      <c r="H280" s="32" t="b">
        <f>ISNUMBER(MATCH(ggPayers[[#This Row],[payer]], B279:$B$564, 0))</f>
        <v>1</v>
      </c>
      <c r="I280" s="5"/>
      <c r="J280" s="36" t="s">
        <v>1167</v>
      </c>
    </row>
    <row r="281" spans="1:10">
      <c r="A281" s="44">
        <v>45475.856944444444</v>
      </c>
      <c r="B281" s="32">
        <v>6681</v>
      </c>
      <c r="C281" s="32">
        <v>700</v>
      </c>
      <c r="D281" s="32">
        <v>2</v>
      </c>
      <c r="E281" s="32"/>
      <c r="F281" s="32" t="s">
        <v>691</v>
      </c>
      <c r="G281" s="5" t="b">
        <f>ISNUMBER(MATCH(ggPayers[[#This Row],[payer]], gg_teammates[ID], 0))</f>
        <v>0</v>
      </c>
      <c r="H281" s="32" t="b">
        <f>ISNUMBER(MATCH(ggPayers[[#This Row],[payer]], B280:$B$564, 0))</f>
        <v>1</v>
      </c>
      <c r="I281" s="5"/>
      <c r="J281" s="36" t="s">
        <v>1167</v>
      </c>
    </row>
    <row r="282" spans="1:10">
      <c r="A282" s="44">
        <v>45475.850694444445</v>
      </c>
      <c r="B282" s="32">
        <v>6295</v>
      </c>
      <c r="C282" s="32">
        <v>300</v>
      </c>
      <c r="D282" s="32">
        <v>2</v>
      </c>
      <c r="E282" s="32"/>
      <c r="F282" s="32" t="s">
        <v>684</v>
      </c>
      <c r="G282" s="5" t="b">
        <f>ISNUMBER(MATCH(ggPayers[[#This Row],[payer]], gg_teammates[ID], 0))</f>
        <v>0</v>
      </c>
      <c r="H282" s="32" t="b">
        <f>ISNUMBER(MATCH(ggPayers[[#This Row],[payer]], B281:$B$564, 0))</f>
        <v>1</v>
      </c>
      <c r="I282" s="5"/>
      <c r="J282" s="36" t="s">
        <v>1167</v>
      </c>
    </row>
    <row r="283" spans="1:10">
      <c r="A283" s="44">
        <v>45475.727777777778</v>
      </c>
      <c r="B283" s="32">
        <v>5124</v>
      </c>
      <c r="C283" s="32">
        <v>500</v>
      </c>
      <c r="D283" s="32">
        <v>2</v>
      </c>
      <c r="E283" s="32"/>
      <c r="F283" s="32" t="s">
        <v>681</v>
      </c>
      <c r="G283" s="5" t="b">
        <f>ISNUMBER(MATCH(ggPayers[[#This Row],[payer]], gg_teammates[ID], 0))</f>
        <v>0</v>
      </c>
      <c r="H283" s="32" t="b">
        <f>ISNUMBER(MATCH(ggPayers[[#This Row],[payer]], B282:$B$564, 0))</f>
        <v>1</v>
      </c>
      <c r="I283" s="5"/>
      <c r="J283" s="36" t="s">
        <v>1167</v>
      </c>
    </row>
    <row r="284" spans="1:10">
      <c r="A284" s="44">
        <v>45475.570833333331</v>
      </c>
      <c r="B284" s="32">
        <v>8432</v>
      </c>
      <c r="C284" s="32">
        <v>1000</v>
      </c>
      <c r="D284" s="32">
        <v>2</v>
      </c>
      <c r="E284" s="32"/>
      <c r="F284" s="32" t="s">
        <v>323</v>
      </c>
      <c r="G284" s="5" t="b">
        <f>ISNUMBER(MATCH(ggPayers[[#This Row],[payer]], gg_teammates[ID], 0))</f>
        <v>0</v>
      </c>
      <c r="H284" s="32" t="b">
        <f>ISNUMBER(MATCH(ggPayers[[#This Row],[payer]], B283:$B$564, 0))</f>
        <v>1</v>
      </c>
      <c r="I284" s="5"/>
      <c r="J284" s="36" t="s">
        <v>1167</v>
      </c>
    </row>
    <row r="285" spans="1:10">
      <c r="A285" s="44">
        <v>45475.519444444442</v>
      </c>
      <c r="B285" s="32">
        <v>4665</v>
      </c>
      <c r="C285" s="32">
        <v>2000</v>
      </c>
      <c r="D285" s="32">
        <v>3</v>
      </c>
      <c r="E285" s="32"/>
      <c r="F285" s="32" t="s">
        <v>668</v>
      </c>
      <c r="G285" s="5" t="b">
        <f>ISNUMBER(MATCH(ggPayers[[#This Row],[payer]], gg_teammates[ID], 0))</f>
        <v>0</v>
      </c>
      <c r="H285" s="32" t="b">
        <f>ISNUMBER(MATCH(ggPayers[[#This Row],[payer]], B284:$B$564, 0))</f>
        <v>1</v>
      </c>
      <c r="I285" s="5"/>
      <c r="J285" s="36" t="s">
        <v>1167</v>
      </c>
    </row>
    <row r="286" spans="1:10">
      <c r="A286" s="44">
        <v>45475.518750000003</v>
      </c>
      <c r="B286" s="32">
        <v>2282</v>
      </c>
      <c r="C286" s="32">
        <v>2000</v>
      </c>
      <c r="D286" s="32">
        <v>3</v>
      </c>
      <c r="E286" s="32"/>
      <c r="F286" s="32" t="s">
        <v>665</v>
      </c>
      <c r="G286" s="5" t="b">
        <f>ISNUMBER(MATCH(ggPayers[[#This Row],[payer]], gg_teammates[ID], 0))</f>
        <v>0</v>
      </c>
      <c r="H286" s="32" t="b">
        <f>ISNUMBER(MATCH(ggPayers[[#This Row],[payer]], B285:$B$564, 0))</f>
        <v>1</v>
      </c>
      <c r="I286" s="5"/>
      <c r="J286" s="36" t="s">
        <v>1167</v>
      </c>
    </row>
    <row r="287" spans="1:10">
      <c r="A287" s="44">
        <v>45474.972916666666</v>
      </c>
      <c r="B287" s="32">
        <v>9052</v>
      </c>
      <c r="C287" s="32">
        <v>3000</v>
      </c>
      <c r="D287" s="32">
        <v>2</v>
      </c>
      <c r="E287" s="32"/>
      <c r="F287" s="32" t="s">
        <v>662</v>
      </c>
      <c r="G287" s="5" t="b">
        <f>ISNUMBER(MATCH(ggPayers[[#This Row],[payer]], gg_teammates[ID], 0))</f>
        <v>0</v>
      </c>
      <c r="H287" s="32" t="b">
        <f>ISNUMBER(MATCH(ggPayers[[#This Row],[payer]], B286:$B$564, 0))</f>
        <v>1</v>
      </c>
      <c r="I287" s="5"/>
      <c r="J287" s="36" t="s">
        <v>1167</v>
      </c>
    </row>
    <row r="288" spans="1:10">
      <c r="A288" s="44">
        <v>45474.967361111114</v>
      </c>
      <c r="B288" s="32">
        <v>4713</v>
      </c>
      <c r="C288" s="32">
        <v>2000</v>
      </c>
      <c r="D288" s="32">
        <v>3</v>
      </c>
      <c r="E288" s="32"/>
      <c r="F288" s="32" t="s">
        <v>659</v>
      </c>
      <c r="G288" s="5" t="b">
        <f>ISNUMBER(MATCH(ggPayers[[#This Row],[payer]], gg_teammates[ID], 0))</f>
        <v>0</v>
      </c>
      <c r="H288" s="32" t="b">
        <f>ISNUMBER(MATCH(ggPayers[[#This Row],[payer]], B287:$B$564, 0))</f>
        <v>1</v>
      </c>
      <c r="I288" s="5"/>
      <c r="J288" s="36" t="s">
        <v>1167</v>
      </c>
    </row>
    <row r="289" spans="1:10">
      <c r="A289" s="44">
        <v>45474.966666666667</v>
      </c>
      <c r="B289" s="32">
        <v>9000</v>
      </c>
      <c r="C289" s="32">
        <v>2000</v>
      </c>
      <c r="D289" s="32">
        <v>3</v>
      </c>
      <c r="E289" s="32"/>
      <c r="F289" s="32" t="s">
        <v>655</v>
      </c>
      <c r="G289" s="5" t="b">
        <f>ISNUMBER(MATCH(ggPayers[[#This Row],[payer]], gg_teammates[ID], 0))</f>
        <v>0</v>
      </c>
      <c r="H289" s="32" t="b">
        <f>ISNUMBER(MATCH(ggPayers[[#This Row],[payer]], B288:$B$564, 0))</f>
        <v>1</v>
      </c>
      <c r="I289" s="5"/>
      <c r="J289" s="36" t="s">
        <v>1167</v>
      </c>
    </row>
    <row r="290" spans="1:10">
      <c r="A290" s="44">
        <v>45474.966666666667</v>
      </c>
      <c r="B290" s="32">
        <v>6642</v>
      </c>
      <c r="C290" s="32">
        <v>2000</v>
      </c>
      <c r="D290" s="32">
        <v>3</v>
      </c>
      <c r="E290" s="32"/>
      <c r="F290" s="32" t="s">
        <v>653</v>
      </c>
      <c r="G290" s="5" t="b">
        <f>ISNUMBER(MATCH(ggPayers[[#This Row],[payer]], gg_teammates[ID], 0))</f>
        <v>0</v>
      </c>
      <c r="H290" s="32" t="b">
        <f>ISNUMBER(MATCH(ggPayers[[#This Row],[payer]], B289:$B$564, 0))</f>
        <v>1</v>
      </c>
      <c r="I290" s="5"/>
      <c r="J290" s="36" t="s">
        <v>1167</v>
      </c>
    </row>
    <row r="291" spans="1:10">
      <c r="A291" s="44">
        <v>45474.96597222222</v>
      </c>
      <c r="B291" s="32">
        <v>161</v>
      </c>
      <c r="C291" s="32">
        <v>2000</v>
      </c>
      <c r="D291" s="32">
        <v>3</v>
      </c>
      <c r="E291" s="32"/>
      <c r="F291" s="32" t="s">
        <v>650</v>
      </c>
      <c r="G291" s="5" t="b">
        <f>ISNUMBER(MATCH(ggPayers[[#This Row],[payer]], gg_teammates[ID], 0))</f>
        <v>0</v>
      </c>
      <c r="H291" s="32" t="b">
        <f>ISNUMBER(MATCH(ggPayers[[#This Row],[payer]], B290:$B$564, 0))</f>
        <v>1</v>
      </c>
      <c r="I291" s="5"/>
      <c r="J291" s="36" t="s">
        <v>1167</v>
      </c>
    </row>
    <row r="292" spans="1:10">
      <c r="A292" s="44">
        <v>45474.861805555556</v>
      </c>
      <c r="B292" s="32">
        <v>8548</v>
      </c>
      <c r="C292" s="32">
        <v>500</v>
      </c>
      <c r="D292" s="32">
        <v>2</v>
      </c>
      <c r="E292" s="32"/>
      <c r="F292" s="32" t="s">
        <v>646</v>
      </c>
      <c r="G292" s="5" t="b">
        <f>ISNUMBER(MATCH(ggPayers[[#This Row],[payer]], gg_teammates[ID], 0))</f>
        <v>0</v>
      </c>
      <c r="H292" s="32" t="b">
        <f>ISNUMBER(MATCH(ggPayers[[#This Row],[payer]], B292:$B$564, 0))</f>
        <v>1</v>
      </c>
      <c r="I292" s="5"/>
      <c r="J292" s="36" t="s">
        <v>1167</v>
      </c>
    </row>
    <row r="293" spans="1:10">
      <c r="A293" s="44">
        <v>45474.59375</v>
      </c>
      <c r="B293" s="32">
        <v>2022</v>
      </c>
      <c r="C293" s="32">
        <v>1000</v>
      </c>
      <c r="D293" s="32">
        <v>2</v>
      </c>
      <c r="E293" s="32"/>
      <c r="F293" s="32" t="s">
        <v>644</v>
      </c>
      <c r="G293" s="5" t="b">
        <f>ISNUMBER(MATCH(ggPayers[[#This Row],[payer]], gg_teammates[ID], 0))</f>
        <v>0</v>
      </c>
      <c r="H293" s="32" t="b">
        <f>ISNUMBER(MATCH(ggPayers[[#This Row],[payer]], B292:$B$564, 0))</f>
        <v>1</v>
      </c>
      <c r="I293" s="5"/>
      <c r="J293" s="36" t="s">
        <v>1167</v>
      </c>
    </row>
    <row r="294" spans="1:10">
      <c r="A294" s="44">
        <v>45474.540972222225</v>
      </c>
      <c r="B294" s="32">
        <v>6498</v>
      </c>
      <c r="C294" s="32">
        <v>1000</v>
      </c>
      <c r="D294" s="32">
        <v>2</v>
      </c>
      <c r="E294" s="32"/>
      <c r="F294" s="39" t="s">
        <v>642</v>
      </c>
      <c r="G294" s="5" t="b">
        <f>ISNUMBER(MATCH(ggPayers[[#This Row],[payer]], gg_teammates[ID], 0))</f>
        <v>0</v>
      </c>
      <c r="H294" s="32" t="b">
        <f>ISNUMBER(MATCH(ggPayers[[#This Row],[payer]], B293:$B$564, 0))</f>
        <v>1</v>
      </c>
      <c r="I294" s="5"/>
      <c r="J294" s="36" t="s">
        <v>1167</v>
      </c>
    </row>
    <row r="295" spans="1:10">
      <c r="A295" s="44">
        <v>45474.489583333336</v>
      </c>
      <c r="B295" s="32">
        <v>224</v>
      </c>
      <c r="C295" s="32">
        <v>1000</v>
      </c>
      <c r="D295" s="32">
        <v>3</v>
      </c>
      <c r="E295" s="32"/>
      <c r="F295" s="32" t="s">
        <v>641</v>
      </c>
      <c r="G295" s="5" t="b">
        <f>ISNUMBER(MATCH(ggPayers[[#This Row],[payer]], gg_teammates[ID], 0))</f>
        <v>0</v>
      </c>
      <c r="H295" s="32" t="b">
        <f>ISNUMBER(MATCH(ggPayers[[#This Row],[payer]], B294:$B$564, 0))</f>
        <v>1</v>
      </c>
      <c r="I295" s="5"/>
      <c r="J295" s="36" t="s">
        <v>1167</v>
      </c>
    </row>
    <row r="296" spans="1:10">
      <c r="A296" s="44">
        <v>45473.809027777781</v>
      </c>
      <c r="B296" s="32">
        <v>8730</v>
      </c>
      <c r="C296" s="32">
        <v>500</v>
      </c>
      <c r="D296" s="32">
        <v>2</v>
      </c>
      <c r="E296" s="32"/>
      <c r="F296" s="32" t="s">
        <v>244</v>
      </c>
      <c r="G296" s="5" t="b">
        <f>ISNUMBER(MATCH(ggPayers[[#This Row],[payer]], gg_teammates[ID], 0))</f>
        <v>0</v>
      </c>
      <c r="H296" s="32" t="b">
        <f>ISNUMBER(MATCH(ggPayers[[#This Row],[payer]], B295:$B$564, 0))</f>
        <v>1</v>
      </c>
      <c r="I296" s="5"/>
      <c r="J296" s="36" t="s">
        <v>1167</v>
      </c>
    </row>
    <row r="297" spans="1:10">
      <c r="A297" s="44">
        <v>45473.720833333333</v>
      </c>
      <c r="B297" s="32">
        <v>8040</v>
      </c>
      <c r="C297" s="32">
        <v>1000</v>
      </c>
      <c r="D297" s="32">
        <v>2</v>
      </c>
      <c r="E297" s="32"/>
      <c r="F297" s="32" t="s">
        <v>256</v>
      </c>
      <c r="G297" s="5" t="b">
        <f>ISNUMBER(MATCH(ggPayers[[#This Row],[payer]], gg_teammates[ID], 0))</f>
        <v>0</v>
      </c>
      <c r="H297" s="32" t="b">
        <f>ISNUMBER(MATCH(ggPayers[[#This Row],[payer]], B296:$B$564, 0))</f>
        <v>1</v>
      </c>
      <c r="I297" s="5"/>
      <c r="J297" s="36" t="s">
        <v>1167</v>
      </c>
    </row>
    <row r="298" spans="1:10">
      <c r="A298" s="44">
        <v>45473.713888888888</v>
      </c>
      <c r="B298" s="32">
        <v>3880</v>
      </c>
      <c r="C298" s="32">
        <v>500</v>
      </c>
      <c r="D298" s="32">
        <v>3</v>
      </c>
      <c r="E298" s="32" t="s">
        <v>1171</v>
      </c>
      <c r="F298" s="32" t="s">
        <v>1188</v>
      </c>
      <c r="G298" s="5" t="b">
        <f>ISNUMBER(MATCH(ggPayers[[#This Row],[payer]], gg_teammates[ID], 0))</f>
        <v>0</v>
      </c>
      <c r="H298" s="32" t="b">
        <f>ISNUMBER(MATCH(ggPayers[[#This Row],[payer]], B297:$B$564, 0))</f>
        <v>1</v>
      </c>
      <c r="I298" s="5"/>
      <c r="J298" s="36" t="s">
        <v>1167</v>
      </c>
    </row>
    <row r="299" spans="1:10">
      <c r="A299" s="44">
        <v>45473.606249999997</v>
      </c>
      <c r="B299" s="32">
        <v>339</v>
      </c>
      <c r="C299" s="32">
        <v>500</v>
      </c>
      <c r="D299" s="32">
        <v>2</v>
      </c>
      <c r="E299" s="32"/>
      <c r="F299" s="32" t="s">
        <v>263</v>
      </c>
      <c r="G299" s="5" t="b">
        <f>ISNUMBER(MATCH(ggPayers[[#This Row],[payer]], gg_teammates[ID], 0))</f>
        <v>0</v>
      </c>
      <c r="H299" s="32" t="b">
        <f>ISNUMBER(MATCH(ggPayers[[#This Row],[payer]], B298:$B$564, 0))</f>
        <v>1</v>
      </c>
      <c r="I299" s="5"/>
      <c r="J299" s="36" t="s">
        <v>1167</v>
      </c>
    </row>
    <row r="300" spans="1:10">
      <c r="A300" s="44">
        <v>45473.593055555553</v>
      </c>
      <c r="B300" s="32">
        <v>1907</v>
      </c>
      <c r="C300" s="32">
        <v>500</v>
      </c>
      <c r="D300" s="32">
        <v>2</v>
      </c>
      <c r="E300" s="32"/>
      <c r="F300" s="32" t="s">
        <v>270</v>
      </c>
      <c r="G300" s="5" t="b">
        <f>ISNUMBER(MATCH(ggPayers[[#This Row],[payer]], gg_teammates[ID], 0))</f>
        <v>0</v>
      </c>
      <c r="H300" s="32" t="b">
        <f>ISNUMBER(MATCH(ggPayers[[#This Row],[payer]], B299:$B$564, 0))</f>
        <v>1</v>
      </c>
      <c r="I300" s="5"/>
      <c r="J300" s="36" t="s">
        <v>1167</v>
      </c>
    </row>
    <row r="301" spans="1:10">
      <c r="A301" s="44">
        <v>45473.533333333333</v>
      </c>
      <c r="B301" s="32">
        <v>8387</v>
      </c>
      <c r="C301" s="32">
        <v>500</v>
      </c>
      <c r="D301" s="32">
        <v>2</v>
      </c>
      <c r="E301" s="32"/>
      <c r="F301" s="32" t="s">
        <v>275</v>
      </c>
      <c r="G301" s="5" t="b">
        <f>ISNUMBER(MATCH(ggPayers[[#This Row],[payer]], gg_teammates[ID], 0))</f>
        <v>0</v>
      </c>
      <c r="H301" s="32" t="b">
        <f>ISNUMBER(MATCH(ggPayers[[#This Row],[payer]], B300:$B$564, 0))</f>
        <v>1</v>
      </c>
      <c r="I301" s="5"/>
      <c r="J301" s="36" t="s">
        <v>1167</v>
      </c>
    </row>
    <row r="302" spans="1:10">
      <c r="A302" s="44">
        <v>45473.375</v>
      </c>
      <c r="B302" s="32">
        <v>2885</v>
      </c>
      <c r="C302" s="32">
        <v>300</v>
      </c>
      <c r="D302" s="32">
        <v>2</v>
      </c>
      <c r="E302" s="32"/>
      <c r="F302" s="32" t="s">
        <v>279</v>
      </c>
      <c r="G302" s="5" t="b">
        <f>ISNUMBER(MATCH(ggPayers[[#This Row],[payer]], gg_teammates[ID], 0))</f>
        <v>0</v>
      </c>
      <c r="H302" s="32" t="b">
        <f>ISNUMBER(MATCH(ggPayers[[#This Row],[payer]], B301:$B$564, 0))</f>
        <v>1</v>
      </c>
      <c r="I302" s="5"/>
      <c r="J302" s="36" t="s">
        <v>1167</v>
      </c>
    </row>
    <row r="303" spans="1:10">
      <c r="A303" s="44">
        <v>45473.107638888891</v>
      </c>
      <c r="B303" s="32">
        <v>590</v>
      </c>
      <c r="C303" s="32">
        <v>500</v>
      </c>
      <c r="D303" s="32">
        <v>3</v>
      </c>
      <c r="E303" s="32"/>
      <c r="F303" s="32" t="s">
        <v>1189</v>
      </c>
      <c r="G303" s="5" t="b">
        <f>ISNUMBER(MATCH(ggPayers[[#This Row],[payer]], gg_teammates[ID], 0))</f>
        <v>0</v>
      </c>
      <c r="H303" s="32" t="b">
        <f>ISNUMBER(MATCH(ggPayers[[#This Row],[payer]], B302:$B$564, 0))</f>
        <v>1</v>
      </c>
      <c r="I303" s="5"/>
      <c r="J303" s="36" t="s">
        <v>1167</v>
      </c>
    </row>
    <row r="304" spans="1:10">
      <c r="A304" s="44">
        <v>45472.940972222219</v>
      </c>
      <c r="B304" s="32">
        <v>9371</v>
      </c>
      <c r="C304" s="32">
        <v>3000</v>
      </c>
      <c r="D304" s="32">
        <v>2</v>
      </c>
      <c r="E304" s="32"/>
      <c r="F304" s="32" t="s">
        <v>283</v>
      </c>
      <c r="G304" s="5" t="b">
        <f>ISNUMBER(MATCH(ggPayers[[#This Row],[payer]], gg_teammates[ID], 0))</f>
        <v>0</v>
      </c>
      <c r="H304" s="32" t="b">
        <f>ISNUMBER(MATCH(ggPayers[[#This Row],[payer]], B303:$B$564, 0))</f>
        <v>1</v>
      </c>
      <c r="I304" s="5"/>
      <c r="J304" s="36" t="s">
        <v>1167</v>
      </c>
    </row>
    <row r="305" spans="1:10">
      <c r="A305" s="44">
        <v>45472.908333333333</v>
      </c>
      <c r="B305" s="32">
        <v>8379</v>
      </c>
      <c r="C305" s="32">
        <v>1000</v>
      </c>
      <c r="D305" s="32">
        <v>2</v>
      </c>
      <c r="E305" s="32"/>
      <c r="F305" s="32" t="s">
        <v>287</v>
      </c>
      <c r="G305" s="5" t="b">
        <f>ISNUMBER(MATCH(ggPayers[[#This Row],[payer]], gg_teammates[ID], 0))</f>
        <v>0</v>
      </c>
      <c r="H305" s="32" t="b">
        <f>ISNUMBER(MATCH(ggPayers[[#This Row],[payer]], B304:$B$564, 0))</f>
        <v>1</v>
      </c>
      <c r="I305" s="5"/>
      <c r="J305" s="36" t="s">
        <v>1167</v>
      </c>
    </row>
    <row r="306" spans="1:10">
      <c r="A306" s="44">
        <v>45472.904861111114</v>
      </c>
      <c r="B306" s="32">
        <v>1620</v>
      </c>
      <c r="C306" s="32">
        <v>800</v>
      </c>
      <c r="D306" s="32">
        <v>2</v>
      </c>
      <c r="E306" s="32"/>
      <c r="F306" s="32" t="s">
        <v>291</v>
      </c>
      <c r="G306" s="5" t="b">
        <f>ISNUMBER(MATCH(ggPayers[[#This Row],[payer]], gg_teammates[ID], 0))</f>
        <v>0</v>
      </c>
      <c r="H306" s="32" t="b">
        <f>ISNUMBER(MATCH(ggPayers[[#This Row],[payer]], B305:$B$564, 0))</f>
        <v>1</v>
      </c>
      <c r="I306" s="5"/>
      <c r="J306" s="36" t="s">
        <v>1167</v>
      </c>
    </row>
    <row r="307" spans="1:10">
      <c r="A307" s="44">
        <v>45472.886111111111</v>
      </c>
      <c r="B307" s="32">
        <v>4073</v>
      </c>
      <c r="C307" s="32">
        <v>500</v>
      </c>
      <c r="D307" s="32">
        <v>2</v>
      </c>
      <c r="E307" s="32"/>
      <c r="F307" s="32" t="s">
        <v>295</v>
      </c>
      <c r="G307" s="5" t="b">
        <f>ISNUMBER(MATCH(ggPayers[[#This Row],[payer]], gg_teammates[ID], 0))</f>
        <v>0</v>
      </c>
      <c r="H307" s="32" t="b">
        <f>ISNUMBER(MATCH(ggPayers[[#This Row],[payer]], B306:$B$564, 0))</f>
        <v>1</v>
      </c>
      <c r="I307" s="5"/>
      <c r="J307" s="36" t="s">
        <v>1167</v>
      </c>
    </row>
    <row r="308" spans="1:10">
      <c r="A308" s="44">
        <v>45472.597222222219</v>
      </c>
      <c r="B308" s="32">
        <v>5349</v>
      </c>
      <c r="C308" s="32">
        <v>500</v>
      </c>
      <c r="D308" s="32">
        <v>3</v>
      </c>
      <c r="E308" s="32"/>
      <c r="F308" s="32" t="s">
        <v>1190</v>
      </c>
      <c r="G308" s="5" t="b">
        <f>ISNUMBER(MATCH(ggPayers[[#This Row],[payer]], gg_teammates[ID], 0))</f>
        <v>0</v>
      </c>
      <c r="H308" s="32" t="b">
        <f>ISNUMBER(MATCH(ggPayers[[#This Row],[payer]], B307:$B$564, 0))</f>
        <v>1</v>
      </c>
      <c r="I308" s="5"/>
      <c r="J308" s="36" t="s">
        <v>1167</v>
      </c>
    </row>
    <row r="309" spans="1:10">
      <c r="A309" s="44">
        <v>45472.597222222219</v>
      </c>
      <c r="B309" s="32">
        <v>4755</v>
      </c>
      <c r="C309" s="32">
        <v>500</v>
      </c>
      <c r="D309" s="32">
        <v>3</v>
      </c>
      <c r="E309" s="32"/>
      <c r="F309" s="32" t="s">
        <v>1191</v>
      </c>
      <c r="G309" s="5" t="b">
        <f>ISNUMBER(MATCH(ggPayers[[#This Row],[payer]], gg_teammates[ID], 0))</f>
        <v>0</v>
      </c>
      <c r="H309" s="32" t="b">
        <f>ISNUMBER(MATCH(ggPayers[[#This Row],[payer]], B308:$B$564, 0))</f>
        <v>1</v>
      </c>
      <c r="I309" s="5"/>
      <c r="J309" s="36" t="s">
        <v>1167</v>
      </c>
    </row>
    <row r="310" spans="1:10">
      <c r="A310" s="44">
        <v>45472.495138888888</v>
      </c>
      <c r="B310" s="32">
        <v>8975</v>
      </c>
      <c r="C310" s="32">
        <v>500</v>
      </c>
      <c r="D310" s="32">
        <v>2</v>
      </c>
      <c r="E310" s="32"/>
      <c r="F310" s="32" t="s">
        <v>299</v>
      </c>
      <c r="G310" s="5" t="b">
        <f>ISNUMBER(MATCH(ggPayers[[#This Row],[payer]], gg_teammates[ID], 0))</f>
        <v>0</v>
      </c>
      <c r="H310" s="32" t="b">
        <f>ISNUMBER(MATCH(ggPayers[[#This Row],[payer]], B309:$B$564, 0))</f>
        <v>1</v>
      </c>
      <c r="I310" s="5"/>
      <c r="J310" s="36" t="s">
        <v>1167</v>
      </c>
    </row>
    <row r="311" spans="1:10">
      <c r="A311" s="44">
        <v>45472.493055555555</v>
      </c>
      <c r="B311" s="32">
        <v>1377</v>
      </c>
      <c r="C311" s="32">
        <v>100</v>
      </c>
      <c r="D311" s="32">
        <v>2</v>
      </c>
      <c r="E311" s="32"/>
      <c r="F311" s="32" t="s">
        <v>303</v>
      </c>
      <c r="G311" s="5" t="b">
        <f>ISNUMBER(MATCH(ggPayers[[#This Row],[payer]], gg_teammates[ID], 0))</f>
        <v>0</v>
      </c>
      <c r="H311" s="32" t="b">
        <f>ISNUMBER(MATCH(ggPayers[[#This Row],[payer]], B310:$B$564, 0))</f>
        <v>1</v>
      </c>
      <c r="I311" s="5"/>
      <c r="J311" s="36" t="s">
        <v>1167</v>
      </c>
    </row>
    <row r="312" spans="1:10">
      <c r="A312" s="44">
        <v>45472.395833333336</v>
      </c>
      <c r="B312" s="32">
        <v>9419</v>
      </c>
      <c r="C312" s="32">
        <v>500</v>
      </c>
      <c r="D312" s="32">
        <v>2</v>
      </c>
      <c r="E312" s="32"/>
      <c r="F312" s="32" t="s">
        <v>307</v>
      </c>
      <c r="G312" s="5" t="b">
        <f>ISNUMBER(MATCH(ggPayers[[#This Row],[payer]], gg_teammates[ID], 0))</f>
        <v>0</v>
      </c>
      <c r="H312" s="32" t="b">
        <f>ISNUMBER(MATCH(ggPayers[[#This Row],[payer]], B311:$B$564, 0))</f>
        <v>1</v>
      </c>
      <c r="I312" s="5"/>
      <c r="J312" s="36" t="s">
        <v>1167</v>
      </c>
    </row>
    <row r="313" spans="1:10">
      <c r="A313" s="44">
        <v>45472.055555555555</v>
      </c>
      <c r="B313" s="32">
        <v>2709</v>
      </c>
      <c r="C313" s="32">
        <v>1000</v>
      </c>
      <c r="D313" s="32">
        <v>2</v>
      </c>
      <c r="E313" s="32"/>
      <c r="F313" s="32" t="s">
        <v>311</v>
      </c>
      <c r="G313" s="5" t="b">
        <f>ISNUMBER(MATCH(ggPayers[[#This Row],[payer]], gg_teammates[ID], 0))</f>
        <v>0</v>
      </c>
      <c r="H313" s="32" t="b">
        <f>ISNUMBER(MATCH(ggPayers[[#This Row],[payer]], B312:$B$564, 0))</f>
        <v>1</v>
      </c>
      <c r="I313" s="5"/>
      <c r="J313" s="36" t="s">
        <v>1167</v>
      </c>
    </row>
    <row r="314" spans="1:10">
      <c r="A314" s="44">
        <v>45472.054861111108</v>
      </c>
      <c r="B314" s="32">
        <v>8095</v>
      </c>
      <c r="C314" s="32">
        <v>1000</v>
      </c>
      <c r="D314" s="32">
        <v>2</v>
      </c>
      <c r="E314" s="32"/>
      <c r="F314" s="32" t="s">
        <v>315</v>
      </c>
      <c r="G314" s="5" t="b">
        <f>ISNUMBER(MATCH(ggPayers[[#This Row],[payer]], gg_teammates[ID], 0))</f>
        <v>0</v>
      </c>
      <c r="H314" s="32" t="b">
        <f>ISNUMBER(MATCH(ggPayers[[#This Row],[payer]], B313:$B$564, 0))</f>
        <v>1</v>
      </c>
      <c r="I314" s="5"/>
      <c r="J314" s="36" t="s">
        <v>1167</v>
      </c>
    </row>
    <row r="315" spans="1:10">
      <c r="A315" s="44">
        <v>45471.913194444445</v>
      </c>
      <c r="B315" s="32">
        <v>5476</v>
      </c>
      <c r="C315" s="32">
        <v>2000</v>
      </c>
      <c r="D315" s="32">
        <v>2</v>
      </c>
      <c r="E315" s="32"/>
      <c r="F315" s="32" t="s">
        <v>319</v>
      </c>
      <c r="G315" s="5" t="b">
        <f>ISNUMBER(MATCH(ggPayers[[#This Row],[payer]], gg_teammates[ID], 0))</f>
        <v>0</v>
      </c>
      <c r="H315" s="32" t="b">
        <f>ISNUMBER(MATCH(ggPayers[[#This Row],[payer]], B314:$B$564, 0))</f>
        <v>1</v>
      </c>
      <c r="I315" s="5"/>
      <c r="J315" s="36" t="s">
        <v>1167</v>
      </c>
    </row>
    <row r="316" spans="1:10">
      <c r="A316" s="44">
        <v>45471.87222222222</v>
      </c>
      <c r="B316" s="32">
        <v>6716</v>
      </c>
      <c r="C316" s="32">
        <v>2000</v>
      </c>
      <c r="D316" s="32">
        <v>2</v>
      </c>
      <c r="E316" s="32"/>
      <c r="F316" s="32" t="s">
        <v>1192</v>
      </c>
      <c r="G316" s="5" t="b">
        <f>ISNUMBER(MATCH(ggPayers[[#This Row],[payer]], gg_teammates[ID], 0))</f>
        <v>0</v>
      </c>
      <c r="H316" s="32" t="b">
        <f>ISNUMBER(MATCH(ggPayers[[#This Row],[payer]], B315:$B$564, 0))</f>
        <v>1</v>
      </c>
      <c r="I316" s="5"/>
      <c r="J316" s="36" t="s">
        <v>1167</v>
      </c>
    </row>
    <row r="317" spans="1:10">
      <c r="A317" s="44">
        <v>45471.848611111112</v>
      </c>
      <c r="B317" s="32">
        <v>1387</v>
      </c>
      <c r="C317" s="32">
        <v>1000</v>
      </c>
      <c r="D317" s="32">
        <v>2</v>
      </c>
      <c r="E317" s="32"/>
      <c r="F317" s="32" t="s">
        <v>1193</v>
      </c>
      <c r="G317" s="5" t="b">
        <f>ISNUMBER(MATCH(ggPayers[[#This Row],[payer]], gg_teammates[ID], 0))</f>
        <v>0</v>
      </c>
      <c r="H317" s="32" t="b">
        <f>ISNUMBER(MATCH(ggPayers[[#This Row],[payer]], B316:$B$564, 0))</f>
        <v>1</v>
      </c>
      <c r="I317" s="5"/>
      <c r="J317" s="36" t="s">
        <v>1167</v>
      </c>
    </row>
    <row r="318" spans="1:10">
      <c r="A318" s="44">
        <v>45471.813888888886</v>
      </c>
      <c r="B318" s="32">
        <v>4975</v>
      </c>
      <c r="C318" s="32">
        <v>500</v>
      </c>
      <c r="D318" s="32">
        <v>2</v>
      </c>
      <c r="E318" s="32"/>
      <c r="F318" s="39" t="s">
        <v>1194</v>
      </c>
      <c r="G318" s="5" t="b">
        <f>ISNUMBER(MATCH(ggPayers[[#This Row],[payer]], gg_teammates[ID], 0))</f>
        <v>0</v>
      </c>
      <c r="H318" s="32" t="b">
        <f>ISNUMBER(MATCH(ggPayers[[#This Row],[payer]], B317:$B$564, 0))</f>
        <v>1</v>
      </c>
      <c r="I318" s="5"/>
      <c r="J318" s="36" t="s">
        <v>1167</v>
      </c>
    </row>
    <row r="319" spans="1:10">
      <c r="A319" s="44">
        <v>45471.774305555555</v>
      </c>
      <c r="B319" s="32">
        <v>8484</v>
      </c>
      <c r="C319" s="32">
        <v>1500</v>
      </c>
      <c r="D319" s="32">
        <v>2</v>
      </c>
      <c r="E319" s="32"/>
      <c r="F319" s="32" t="s">
        <v>1195</v>
      </c>
      <c r="G319" s="5" t="b">
        <f>ISNUMBER(MATCH(ggPayers[[#This Row],[payer]], gg_teammates[ID], 0))</f>
        <v>0</v>
      </c>
      <c r="H319" s="32" t="b">
        <f>ISNUMBER(MATCH(ggPayers[[#This Row],[payer]], B318:$B$564, 0))</f>
        <v>1</v>
      </c>
      <c r="I319" s="5"/>
      <c r="J319" s="36" t="s">
        <v>1167</v>
      </c>
    </row>
    <row r="320" spans="1:10">
      <c r="A320" s="44">
        <v>45471.707638888889</v>
      </c>
      <c r="B320" s="32">
        <v>4590</v>
      </c>
      <c r="C320" s="32">
        <v>100</v>
      </c>
      <c r="D320" s="32">
        <v>2</v>
      </c>
      <c r="E320" s="32"/>
      <c r="F320" s="32" t="s">
        <v>1196</v>
      </c>
      <c r="G320" s="5" t="b">
        <f>ISNUMBER(MATCH(ggPayers[[#This Row],[payer]], gg_teammates[ID], 0))</f>
        <v>0</v>
      </c>
      <c r="H320" s="32" t="b">
        <f>ISNUMBER(MATCH(ggPayers[[#This Row],[payer]], B319:$B$564, 0))</f>
        <v>1</v>
      </c>
      <c r="I320" s="5"/>
      <c r="J320" s="36" t="s">
        <v>1167</v>
      </c>
    </row>
    <row r="321" spans="1:10">
      <c r="A321" s="44">
        <v>45471.705555555556</v>
      </c>
      <c r="B321" s="32">
        <v>4032</v>
      </c>
      <c r="C321" s="32">
        <v>1000</v>
      </c>
      <c r="D321" s="32">
        <v>3</v>
      </c>
      <c r="E321" s="32"/>
      <c r="F321" s="32" t="s">
        <v>1197</v>
      </c>
      <c r="G321" s="5" t="b">
        <f>ISNUMBER(MATCH(ggPayers[[#This Row],[payer]], gg_teammates[ID], 0))</f>
        <v>0</v>
      </c>
      <c r="H321" s="32" t="b">
        <f>ISNUMBER(MATCH(ggPayers[[#This Row],[payer]], B320:$B$564, 0))</f>
        <v>1</v>
      </c>
      <c r="I321" s="5"/>
      <c r="J321" s="36" t="s">
        <v>1167</v>
      </c>
    </row>
    <row r="322" spans="1:10">
      <c r="A322" s="44">
        <v>45471.704861111109</v>
      </c>
      <c r="B322" s="32">
        <v>2497</v>
      </c>
      <c r="C322" s="32">
        <v>1000</v>
      </c>
      <c r="D322" s="32">
        <v>3</v>
      </c>
      <c r="E322" s="32"/>
      <c r="F322" s="32" t="s">
        <v>1198</v>
      </c>
      <c r="G322" s="5" t="b">
        <f>ISNUMBER(MATCH(ggPayers[[#This Row],[payer]], gg_teammates[ID], 0))</f>
        <v>0</v>
      </c>
      <c r="H322" s="32" t="b">
        <f>ISNUMBER(MATCH(ggPayers[[#This Row],[payer]], B321:$B$564, 0))</f>
        <v>1</v>
      </c>
      <c r="I322" s="5"/>
      <c r="J322" s="36" t="s">
        <v>1167</v>
      </c>
    </row>
    <row r="323" spans="1:10">
      <c r="A323" s="44">
        <v>45471.697222222225</v>
      </c>
      <c r="B323" s="32">
        <v>3628</v>
      </c>
      <c r="C323" s="32">
        <v>100</v>
      </c>
      <c r="D323" s="32">
        <v>3</v>
      </c>
      <c r="E323" s="32"/>
      <c r="F323" s="32" t="s">
        <v>1199</v>
      </c>
      <c r="G323" s="5" t="b">
        <f>ISNUMBER(MATCH(ggPayers[[#This Row],[payer]], gg_teammates[ID], 0))</f>
        <v>0</v>
      </c>
      <c r="H323" s="32" t="b">
        <f>ISNUMBER(MATCH(ggPayers[[#This Row],[payer]], B322:$B$564, 0))</f>
        <v>1</v>
      </c>
      <c r="I323" s="5"/>
      <c r="J323" s="36" t="s">
        <v>1167</v>
      </c>
    </row>
    <row r="324" spans="1:10">
      <c r="A324" s="44">
        <v>45471.697222222225</v>
      </c>
      <c r="B324" s="32">
        <v>9135</v>
      </c>
      <c r="C324" s="32">
        <v>100</v>
      </c>
      <c r="D324" s="32">
        <v>3</v>
      </c>
      <c r="E324" s="32"/>
      <c r="F324" s="32" t="s">
        <v>1199</v>
      </c>
      <c r="G324" s="5" t="b">
        <f>ISNUMBER(MATCH(ggPayers[[#This Row],[payer]], gg_teammates[ID], 0))</f>
        <v>0</v>
      </c>
      <c r="H324" s="32" t="b">
        <f>ISNUMBER(MATCH(ggPayers[[#This Row],[payer]], B323:$B$564, 0))</f>
        <v>1</v>
      </c>
      <c r="I324" s="5"/>
      <c r="J324" s="36" t="s">
        <v>1167</v>
      </c>
    </row>
    <row r="325" spans="1:10">
      <c r="A325" s="44">
        <v>45471.697222222225</v>
      </c>
      <c r="B325" s="32">
        <v>458</v>
      </c>
      <c r="C325" s="32">
        <v>100</v>
      </c>
      <c r="D325" s="32">
        <v>3</v>
      </c>
      <c r="E325" s="32"/>
      <c r="F325" s="32" t="s">
        <v>1199</v>
      </c>
      <c r="G325" s="5" t="b">
        <f>ISNUMBER(MATCH(ggPayers[[#This Row],[payer]], gg_teammates[ID], 0))</f>
        <v>0</v>
      </c>
      <c r="H325" s="32" t="b">
        <f>ISNUMBER(MATCH(ggPayers[[#This Row],[payer]], B324:$B$564, 0))</f>
        <v>1</v>
      </c>
      <c r="I325" s="5"/>
      <c r="J325" s="36" t="s">
        <v>1167</v>
      </c>
    </row>
    <row r="326" spans="1:10">
      <c r="A326" s="44">
        <v>45471.696527777778</v>
      </c>
      <c r="B326" s="32">
        <v>1314</v>
      </c>
      <c r="C326" s="32">
        <v>100</v>
      </c>
      <c r="D326" s="32">
        <v>3</v>
      </c>
      <c r="E326" s="32"/>
      <c r="F326" s="32" t="s">
        <v>1200</v>
      </c>
      <c r="G326" s="5" t="b">
        <f>ISNUMBER(MATCH(ggPayers[[#This Row],[payer]], gg_teammates[ID], 0))</f>
        <v>0</v>
      </c>
      <c r="H326" s="32" t="b">
        <f>ISNUMBER(MATCH(ggPayers[[#This Row],[payer]], B325:$B$564, 0))</f>
        <v>1</v>
      </c>
      <c r="I326" s="5"/>
      <c r="J326" s="36" t="s">
        <v>1167</v>
      </c>
    </row>
    <row r="327" spans="1:10">
      <c r="A327" s="44">
        <v>45471.696527777778</v>
      </c>
      <c r="B327" s="32">
        <v>3706</v>
      </c>
      <c r="C327" s="32">
        <v>100</v>
      </c>
      <c r="D327" s="32">
        <v>3</v>
      </c>
      <c r="E327" s="32"/>
      <c r="F327" s="32" t="s">
        <v>1200</v>
      </c>
      <c r="G327" s="5" t="b">
        <f>ISNUMBER(MATCH(ggPayers[[#This Row],[payer]], gg_teammates[ID], 0))</f>
        <v>0</v>
      </c>
      <c r="H327" s="32" t="b">
        <f>ISNUMBER(MATCH(ggPayers[[#This Row],[payer]], B326:$B$564, 0))</f>
        <v>1</v>
      </c>
      <c r="I327" s="5"/>
      <c r="J327" s="36" t="s">
        <v>1167</v>
      </c>
    </row>
    <row r="328" spans="1:10">
      <c r="A328" s="44">
        <v>45471.665277777778</v>
      </c>
      <c r="B328" s="32">
        <v>154</v>
      </c>
      <c r="C328" s="32">
        <v>500</v>
      </c>
      <c r="D328" s="32">
        <v>2</v>
      </c>
      <c r="E328" s="32"/>
      <c r="F328" s="32" t="s">
        <v>1201</v>
      </c>
      <c r="G328" s="5" t="b">
        <f>ISNUMBER(MATCH(ggPayers[[#This Row],[payer]], gg_teammates[ID], 0))</f>
        <v>0</v>
      </c>
      <c r="H328" s="32" t="b">
        <f>ISNUMBER(MATCH(ggPayers[[#This Row],[payer]], B327:$B$564, 0))</f>
        <v>1</v>
      </c>
      <c r="I328" s="5"/>
      <c r="J328" s="36" t="s">
        <v>1167</v>
      </c>
    </row>
    <row r="329" spans="1:10">
      <c r="A329" s="44">
        <v>45471.585416666669</v>
      </c>
      <c r="B329" s="32">
        <v>1757</v>
      </c>
      <c r="C329" s="32">
        <v>300</v>
      </c>
      <c r="D329" s="32">
        <v>3</v>
      </c>
      <c r="E329" s="32"/>
      <c r="F329" s="32" t="s">
        <v>1202</v>
      </c>
      <c r="G329" s="5" t="b">
        <f>ISNUMBER(MATCH(ggPayers[[#This Row],[payer]], gg_teammates[ID], 0))</f>
        <v>0</v>
      </c>
      <c r="H329" s="32" t="b">
        <f>ISNUMBER(MATCH(ggPayers[[#This Row],[payer]], B328:$B$564, 0))</f>
        <v>1</v>
      </c>
      <c r="I329" s="5"/>
      <c r="J329" s="36" t="s">
        <v>1167</v>
      </c>
    </row>
    <row r="330" spans="1:10">
      <c r="A330" s="44">
        <v>45471.584722222222</v>
      </c>
      <c r="B330" s="32">
        <v>7851</v>
      </c>
      <c r="C330" s="32">
        <v>300</v>
      </c>
      <c r="D330" s="32">
        <v>3</v>
      </c>
      <c r="E330" s="32"/>
      <c r="F330" s="32" t="s">
        <v>1203</v>
      </c>
      <c r="G330" s="5" t="b">
        <f>ISNUMBER(MATCH(ggPayers[[#This Row],[payer]], gg_teammates[ID], 0))</f>
        <v>0</v>
      </c>
      <c r="H330" s="32" t="b">
        <f>ISNUMBER(MATCH(ggPayers[[#This Row],[payer]], B329:$B$564, 0))</f>
        <v>1</v>
      </c>
      <c r="I330" s="5"/>
      <c r="J330" s="36" t="s">
        <v>1167</v>
      </c>
    </row>
    <row r="331" spans="1:10">
      <c r="A331" s="44">
        <v>45471.584722222222</v>
      </c>
      <c r="B331" s="32">
        <v>7950</v>
      </c>
      <c r="C331" s="32">
        <v>300</v>
      </c>
      <c r="D331" s="32">
        <v>3</v>
      </c>
      <c r="E331" s="32"/>
      <c r="F331" s="32" t="s">
        <v>1204</v>
      </c>
      <c r="G331" s="5" t="b">
        <f>ISNUMBER(MATCH(ggPayers[[#This Row],[payer]], gg_teammates[ID], 0))</f>
        <v>0</v>
      </c>
      <c r="H331" s="32" t="b">
        <f>ISNUMBER(MATCH(ggPayers[[#This Row],[payer]], B330:$B$564, 0))</f>
        <v>1</v>
      </c>
      <c r="I331" s="5"/>
      <c r="J331" s="36" t="s">
        <v>1167</v>
      </c>
    </row>
    <row r="332" spans="1:10">
      <c r="A332" s="44">
        <v>45471.57708333333</v>
      </c>
      <c r="B332" s="32">
        <v>3037</v>
      </c>
      <c r="C332" s="32">
        <v>1000</v>
      </c>
      <c r="D332" s="32">
        <v>2</v>
      </c>
      <c r="E332" s="32"/>
      <c r="F332" s="32" t="s">
        <v>1205</v>
      </c>
      <c r="G332" s="5" t="b">
        <f>ISNUMBER(MATCH(ggPayers[[#This Row],[payer]], gg_teammates[ID], 0))</f>
        <v>0</v>
      </c>
      <c r="H332" s="32" t="b">
        <f>ISNUMBER(MATCH(ggPayers[[#This Row],[payer]], B331:$B$564, 0))</f>
        <v>1</v>
      </c>
      <c r="I332" s="5"/>
      <c r="J332" s="36" t="s">
        <v>1167</v>
      </c>
    </row>
    <row r="333" spans="1:10">
      <c r="A333" s="44">
        <v>45471.572222222225</v>
      </c>
      <c r="B333" s="32">
        <v>9754</v>
      </c>
      <c r="C333" s="32">
        <v>300</v>
      </c>
      <c r="D333" s="32">
        <v>2</v>
      </c>
      <c r="E333" s="32"/>
      <c r="F333" s="32" t="s">
        <v>1206</v>
      </c>
      <c r="G333" s="5" t="b">
        <f>ISNUMBER(MATCH(ggPayers[[#This Row],[payer]], gg_teammates[ID], 0))</f>
        <v>0</v>
      </c>
      <c r="H333" s="32" t="b">
        <f>ISNUMBER(MATCH(ggPayers[[#This Row],[payer]], B332:$B$564, 0))</f>
        <v>1</v>
      </c>
      <c r="I333" s="5"/>
      <c r="J333" s="36" t="s">
        <v>1167</v>
      </c>
    </row>
    <row r="334" spans="1:10">
      <c r="A334" s="44">
        <v>45470.999305555553</v>
      </c>
      <c r="B334" s="32">
        <v>3884</v>
      </c>
      <c r="C334" s="32">
        <v>500</v>
      </c>
      <c r="D334" s="32">
        <v>2</v>
      </c>
      <c r="E334" s="32"/>
      <c r="F334" s="32" t="s">
        <v>1207</v>
      </c>
      <c r="G334" s="5" t="b">
        <f>ISNUMBER(MATCH(ggPayers[[#This Row],[payer]], gg_teammates[ID], 0))</f>
        <v>0</v>
      </c>
      <c r="H334" s="32" t="b">
        <f>ISNUMBER(MATCH(ggPayers[[#This Row],[payer]], B333:$B$564, 0))</f>
        <v>1</v>
      </c>
      <c r="I334" s="5"/>
      <c r="J334" s="36" t="s">
        <v>1167</v>
      </c>
    </row>
    <row r="335" spans="1:10">
      <c r="A335" s="44">
        <v>45470.981249999997</v>
      </c>
      <c r="B335" s="32">
        <v>6779</v>
      </c>
      <c r="C335" s="32">
        <v>500</v>
      </c>
      <c r="D335" s="32">
        <v>2</v>
      </c>
      <c r="E335" s="32"/>
      <c r="F335" s="32" t="s">
        <v>185</v>
      </c>
      <c r="G335" s="5" t="b">
        <f>ISNUMBER(MATCH(ggPayers[[#This Row],[payer]], gg_teammates[ID], 0))</f>
        <v>0</v>
      </c>
      <c r="H335" s="32" t="b">
        <f>ISNUMBER(MATCH(ggPayers[[#This Row],[payer]], B334:$B$564, 0))</f>
        <v>1</v>
      </c>
      <c r="I335" s="5"/>
      <c r="J335" s="36" t="s">
        <v>1167</v>
      </c>
    </row>
    <row r="336" spans="1:10">
      <c r="A336" s="44">
        <v>45470.884027777778</v>
      </c>
      <c r="B336" s="32">
        <v>1986</v>
      </c>
      <c r="C336" s="32">
        <v>300</v>
      </c>
      <c r="D336" s="32">
        <v>3</v>
      </c>
      <c r="E336" s="32"/>
      <c r="F336" s="32" t="s">
        <v>1208</v>
      </c>
      <c r="G336" s="5" t="b">
        <f>ISNUMBER(MATCH(ggPayers[[#This Row],[payer]], gg_teammates[ID], 0))</f>
        <v>0</v>
      </c>
      <c r="H336" s="32" t="b">
        <f>ISNUMBER(MATCH(ggPayers[[#This Row],[payer]], B335:$B$564, 0))</f>
        <v>1</v>
      </c>
      <c r="I336" s="5"/>
      <c r="J336" s="36" t="s">
        <v>1167</v>
      </c>
    </row>
    <row r="337" spans="1:10">
      <c r="A337" s="44">
        <v>45470.883333333331</v>
      </c>
      <c r="B337" s="32">
        <v>9111</v>
      </c>
      <c r="C337" s="32">
        <v>500</v>
      </c>
      <c r="D337" s="32">
        <v>3</v>
      </c>
      <c r="E337" s="32"/>
      <c r="F337" s="32" t="s">
        <v>1209</v>
      </c>
      <c r="G337" s="5" t="b">
        <f>ISNUMBER(MATCH(ggPayers[[#This Row],[payer]], gg_teammates[ID], 0))</f>
        <v>0</v>
      </c>
      <c r="H337" s="32" t="b">
        <f>ISNUMBER(MATCH(ggPayers[[#This Row],[payer]], B336:$B$564, 0))</f>
        <v>1</v>
      </c>
      <c r="I337" s="5"/>
      <c r="J337" s="36" t="s">
        <v>1167</v>
      </c>
    </row>
    <row r="338" spans="1:10">
      <c r="A338" s="44">
        <v>45470.859722222223</v>
      </c>
      <c r="B338" s="32">
        <v>8666</v>
      </c>
      <c r="C338" s="32">
        <v>4000</v>
      </c>
      <c r="D338" s="32">
        <v>2</v>
      </c>
      <c r="E338" s="32"/>
      <c r="F338" s="32" t="s">
        <v>1210</v>
      </c>
      <c r="G338" s="5" t="b">
        <f>ISNUMBER(MATCH(ggPayers[[#This Row],[payer]], gg_teammates[ID], 0))</f>
        <v>0</v>
      </c>
      <c r="H338" s="32" t="b">
        <f>ISNUMBER(MATCH(ggPayers[[#This Row],[payer]], B337:$B$564, 0))</f>
        <v>1</v>
      </c>
      <c r="I338" s="5"/>
      <c r="J338" s="36" t="s">
        <v>1167</v>
      </c>
    </row>
    <row r="339" spans="1:10">
      <c r="A339" s="44">
        <v>45470.859722222223</v>
      </c>
      <c r="B339" s="32">
        <v>9857</v>
      </c>
      <c r="C339" s="32">
        <v>1000</v>
      </c>
      <c r="D339" s="32">
        <v>2</v>
      </c>
      <c r="E339" s="32"/>
      <c r="F339" s="32" t="s">
        <v>1211</v>
      </c>
      <c r="G339" s="5" t="b">
        <f>ISNUMBER(MATCH(ggPayers[[#This Row],[payer]], gg_teammates[ID], 0))</f>
        <v>0</v>
      </c>
      <c r="H339" s="32" t="b">
        <f>ISNUMBER(MATCH(ggPayers[[#This Row],[payer]], B338:$B$564, 0))</f>
        <v>1</v>
      </c>
      <c r="I339" s="5"/>
      <c r="J339" s="36" t="s">
        <v>1167</v>
      </c>
    </row>
    <row r="340" spans="1:10">
      <c r="A340" s="44">
        <v>45470.826388888891</v>
      </c>
      <c r="B340" s="32">
        <v>2295</v>
      </c>
      <c r="C340" s="32">
        <v>500</v>
      </c>
      <c r="D340" s="32">
        <v>2</v>
      </c>
      <c r="E340" s="32"/>
      <c r="F340" s="32" t="s">
        <v>206</v>
      </c>
      <c r="G340" s="5" t="b">
        <f>ISNUMBER(MATCH(ggPayers[[#This Row],[payer]], gg_teammates[ID], 0))</f>
        <v>0</v>
      </c>
      <c r="H340" s="32" t="b">
        <f>ISNUMBER(MATCH(ggPayers[[#This Row],[payer]], B339:$B$564, 0))</f>
        <v>1</v>
      </c>
      <c r="I340" s="5"/>
      <c r="J340" s="36" t="s">
        <v>1167</v>
      </c>
    </row>
    <row r="341" spans="1:10">
      <c r="A341" s="44">
        <v>45470.786111111112</v>
      </c>
      <c r="B341" s="32">
        <v>2498</v>
      </c>
      <c r="C341" s="32">
        <v>300</v>
      </c>
      <c r="D341" s="32">
        <v>3</v>
      </c>
      <c r="E341" s="32" t="s">
        <v>1173</v>
      </c>
      <c r="F341" s="32" t="s">
        <v>1212</v>
      </c>
      <c r="G341" s="5" t="b">
        <f>ISNUMBER(MATCH(ggPayers[[#This Row],[payer]], gg_teammates[ID], 0))</f>
        <v>0</v>
      </c>
      <c r="H341" s="32" t="b">
        <f>ISNUMBER(MATCH(ggPayers[[#This Row],[payer]], B340:$B$564, 0))</f>
        <v>1</v>
      </c>
      <c r="I341" s="5"/>
      <c r="J341" s="36" t="s">
        <v>1167</v>
      </c>
    </row>
    <row r="342" spans="1:10">
      <c r="A342" s="44">
        <v>45470.783333333333</v>
      </c>
      <c r="B342" s="32">
        <v>9951</v>
      </c>
      <c r="C342" s="32">
        <v>1000</v>
      </c>
      <c r="D342" s="32">
        <v>3</v>
      </c>
      <c r="E342" s="32" t="s">
        <v>1171</v>
      </c>
      <c r="F342" s="32" t="s">
        <v>1213</v>
      </c>
      <c r="G342" s="5" t="b">
        <f>ISNUMBER(MATCH(ggPayers[[#This Row],[payer]], gg_teammates[ID], 0))</f>
        <v>0</v>
      </c>
      <c r="H342" s="32" t="b">
        <f>ISNUMBER(MATCH(ggPayers[[#This Row],[payer]], B341:$B$564, 0))</f>
        <v>1</v>
      </c>
      <c r="I342" s="5"/>
      <c r="J342" s="36" t="s">
        <v>1167</v>
      </c>
    </row>
    <row r="343" spans="1:10">
      <c r="A343" s="44">
        <v>45470.783333333333</v>
      </c>
      <c r="B343" s="32">
        <v>2074</v>
      </c>
      <c r="C343" s="32">
        <v>1000</v>
      </c>
      <c r="D343" s="32">
        <v>3</v>
      </c>
      <c r="E343" s="32" t="s">
        <v>1171</v>
      </c>
      <c r="F343" s="32" t="s">
        <v>1214</v>
      </c>
      <c r="G343" s="5" t="b">
        <f>ISNUMBER(MATCH(ggPayers[[#This Row],[payer]], gg_teammates[ID], 0))</f>
        <v>0</v>
      </c>
      <c r="H343" s="32" t="b">
        <f>ISNUMBER(MATCH(ggPayers[[#This Row],[payer]], B342:$B$564, 0))</f>
        <v>1</v>
      </c>
      <c r="I343" s="5"/>
      <c r="J343" s="36" t="s">
        <v>1167</v>
      </c>
    </row>
    <row r="344" spans="1:10">
      <c r="A344" s="44">
        <v>45470.783333333333</v>
      </c>
      <c r="B344" s="32">
        <v>7665</v>
      </c>
      <c r="C344" s="32">
        <v>1000</v>
      </c>
      <c r="D344" s="32">
        <v>3</v>
      </c>
      <c r="E344" s="32" t="s">
        <v>1171</v>
      </c>
      <c r="F344" s="32" t="s">
        <v>1215</v>
      </c>
      <c r="G344" s="5" t="b">
        <f>ISNUMBER(MATCH(ggPayers[[#This Row],[payer]], gg_teammates[ID], 0))</f>
        <v>0</v>
      </c>
      <c r="H344" s="32" t="b">
        <f>ISNUMBER(MATCH(ggPayers[[#This Row],[payer]], B343:$B$564, 0))</f>
        <v>1</v>
      </c>
      <c r="I344" s="5"/>
      <c r="J344" s="36" t="s">
        <v>1167</v>
      </c>
    </row>
    <row r="345" spans="1:10">
      <c r="A345" s="44">
        <v>45470.723611111112</v>
      </c>
      <c r="B345" s="32">
        <v>7019</v>
      </c>
      <c r="C345" s="32">
        <v>100</v>
      </c>
      <c r="D345" s="32">
        <v>2</v>
      </c>
      <c r="E345" s="32"/>
      <c r="F345" s="32" t="s">
        <v>1216</v>
      </c>
      <c r="G345" s="5" t="b">
        <f>ISNUMBER(MATCH(ggPayers[[#This Row],[payer]], gg_teammates[ID], 0))</f>
        <v>0</v>
      </c>
      <c r="H345" s="32" t="b">
        <f>ISNUMBER(MATCH(ggPayers[[#This Row],[payer]], B344:$B$564, 0))</f>
        <v>1</v>
      </c>
      <c r="I345" s="5"/>
      <c r="J345" s="36" t="s">
        <v>1167</v>
      </c>
    </row>
    <row r="346" spans="1:10">
      <c r="A346" s="44">
        <v>45470.722222222219</v>
      </c>
      <c r="B346" s="32">
        <v>1472</v>
      </c>
      <c r="C346" s="32">
        <v>100</v>
      </c>
      <c r="D346" s="32">
        <v>3</v>
      </c>
      <c r="E346" s="32" t="s">
        <v>1217</v>
      </c>
      <c r="F346" s="32" t="s">
        <v>1218</v>
      </c>
      <c r="G346" s="5" t="b">
        <f>ISNUMBER(MATCH(ggPayers[[#This Row],[payer]], gg_teammates[ID], 0))</f>
        <v>0</v>
      </c>
      <c r="H346" s="32" t="b">
        <f>ISNUMBER(MATCH(ggPayers[[#This Row],[payer]], B345:$B$564, 0))</f>
        <v>1</v>
      </c>
      <c r="I346" s="5"/>
      <c r="J346" s="36" t="s">
        <v>1167</v>
      </c>
    </row>
    <row r="347" spans="1:10">
      <c r="A347" s="44">
        <v>45470.515972222223</v>
      </c>
      <c r="B347" s="32">
        <v>5045</v>
      </c>
      <c r="C347" s="32">
        <v>500</v>
      </c>
      <c r="D347" s="32">
        <v>2</v>
      </c>
      <c r="E347" s="32"/>
      <c r="F347" s="32" t="s">
        <v>1219</v>
      </c>
      <c r="G347" s="5" t="b">
        <f>ISNUMBER(MATCH(ggPayers[[#This Row],[payer]], gg_teammates[ID], 0))</f>
        <v>0</v>
      </c>
      <c r="H347" s="32" t="b">
        <f>ISNUMBER(MATCH(ggPayers[[#This Row],[payer]], B346:$B$564, 0))</f>
        <v>1</v>
      </c>
      <c r="I347" s="5"/>
      <c r="J347" s="36" t="s">
        <v>1167</v>
      </c>
    </row>
    <row r="348" spans="1:10">
      <c r="A348" s="44">
        <v>45469.915972222225</v>
      </c>
      <c r="B348" s="32">
        <v>8014</v>
      </c>
      <c r="C348" s="32">
        <v>1000</v>
      </c>
      <c r="D348" s="32">
        <v>2</v>
      </c>
      <c r="E348" s="32"/>
      <c r="F348" s="32" t="s">
        <v>3</v>
      </c>
      <c r="G348" s="5" t="b">
        <f>ISNUMBER(MATCH(ggPayers[[#This Row],[payer]], gg_teammates[ID], 0))</f>
        <v>0</v>
      </c>
      <c r="H348" s="32" t="b">
        <f>ISNUMBER(MATCH(ggPayers[[#This Row],[payer]], B347:$B$564, 0))</f>
        <v>1</v>
      </c>
      <c r="I348" s="5"/>
      <c r="J348" s="36" t="s">
        <v>1167</v>
      </c>
    </row>
    <row r="349" spans="1:10">
      <c r="A349" s="44">
        <v>45469.890972222223</v>
      </c>
      <c r="B349" s="32">
        <v>2317</v>
      </c>
      <c r="C349" s="32">
        <v>1000</v>
      </c>
      <c r="D349" s="32">
        <v>3</v>
      </c>
      <c r="E349" s="32" t="s">
        <v>1220</v>
      </c>
      <c r="F349" s="32" t="s">
        <v>1221</v>
      </c>
      <c r="G349" s="5" t="b">
        <f>ISNUMBER(MATCH(ggPayers[[#This Row],[payer]], gg_teammates[ID], 0))</f>
        <v>0</v>
      </c>
      <c r="H349" s="32" t="b">
        <f>ISNUMBER(MATCH(ggPayers[[#This Row],[payer]], B348:$B$564, 0))</f>
        <v>1</v>
      </c>
      <c r="I349" s="5"/>
      <c r="J349" s="36" t="s">
        <v>1167</v>
      </c>
    </row>
    <row r="350" spans="1:10">
      <c r="A350" s="44">
        <v>45469.850694444445</v>
      </c>
      <c r="B350" s="32">
        <v>9294</v>
      </c>
      <c r="C350" s="32">
        <v>500</v>
      </c>
      <c r="D350" s="32">
        <v>2</v>
      </c>
      <c r="E350" s="32"/>
      <c r="F350" s="32" t="s">
        <v>12</v>
      </c>
      <c r="G350" s="5" t="b">
        <f>ISNUMBER(MATCH(ggPayers[[#This Row],[payer]], gg_teammates[ID], 0))</f>
        <v>0</v>
      </c>
      <c r="H350" s="32" t="b">
        <f>ISNUMBER(MATCH(ggPayers[[#This Row],[payer]], B349:$B$564, 0))</f>
        <v>1</v>
      </c>
      <c r="I350" s="5"/>
      <c r="J350" s="36" t="s">
        <v>1167</v>
      </c>
    </row>
    <row r="351" spans="1:10">
      <c r="A351" s="44">
        <v>45469.734027777777</v>
      </c>
      <c r="B351" s="32">
        <v>7056</v>
      </c>
      <c r="C351" s="32">
        <v>400</v>
      </c>
      <c r="D351" s="32">
        <v>2</v>
      </c>
      <c r="E351" s="32"/>
      <c r="F351" s="32" t="s">
        <v>19</v>
      </c>
      <c r="G351" s="5" t="b">
        <f>ISNUMBER(MATCH(ggPayers[[#This Row],[payer]], gg_teammates[ID], 0))</f>
        <v>0</v>
      </c>
      <c r="H351" s="32" t="b">
        <f>ISNUMBER(MATCH(ggPayers[[#This Row],[payer]], B350:$B$564, 0))</f>
        <v>1</v>
      </c>
      <c r="I351" s="5"/>
      <c r="J351" s="36" t="s">
        <v>1167</v>
      </c>
    </row>
    <row r="352" spans="1:10">
      <c r="A352" s="44">
        <v>45469.708333333336</v>
      </c>
      <c r="B352" s="32">
        <v>1163</v>
      </c>
      <c r="C352" s="32">
        <v>500</v>
      </c>
      <c r="D352" s="32">
        <v>2</v>
      </c>
      <c r="E352" s="32"/>
      <c r="F352" s="32" t="s">
        <v>29</v>
      </c>
      <c r="G352" s="5" t="b">
        <f>ISNUMBER(MATCH(ggPayers[[#This Row],[payer]], gg_teammates[ID], 0))</f>
        <v>0</v>
      </c>
      <c r="H352" s="32" t="b">
        <f>ISNUMBER(MATCH(ggPayers[[#This Row],[payer]], B351:$B$564, 0))</f>
        <v>1</v>
      </c>
      <c r="I352" s="5"/>
      <c r="J352" s="36" t="s">
        <v>1167</v>
      </c>
    </row>
    <row r="353" spans="1:10">
      <c r="A353" s="44">
        <v>45469.683333333334</v>
      </c>
      <c r="B353" s="32">
        <v>7769</v>
      </c>
      <c r="C353" s="32">
        <v>100</v>
      </c>
      <c r="D353" s="32">
        <v>2</v>
      </c>
      <c r="E353" s="32"/>
      <c r="F353" s="32" t="s">
        <v>1222</v>
      </c>
      <c r="G353" s="5" t="b">
        <f>ISNUMBER(MATCH(ggPayers[[#This Row],[payer]], gg_teammates[ID], 0))</f>
        <v>0</v>
      </c>
      <c r="H353" s="32" t="b">
        <f>ISNUMBER(MATCH(ggPayers[[#This Row],[payer]], B352:$B$564, 0))</f>
        <v>1</v>
      </c>
      <c r="I353" s="5"/>
      <c r="J353" s="36" t="s">
        <v>1167</v>
      </c>
    </row>
    <row r="354" spans="1:10">
      <c r="A354" s="44">
        <v>45469.679861111108</v>
      </c>
      <c r="B354" s="32">
        <v>6628</v>
      </c>
      <c r="C354" s="32">
        <v>100</v>
      </c>
      <c r="D354" s="32">
        <v>2</v>
      </c>
      <c r="E354" s="32"/>
      <c r="F354" s="32" t="s">
        <v>36</v>
      </c>
      <c r="G354" s="5" t="b">
        <f>ISNUMBER(MATCH(ggPayers[[#This Row],[payer]], gg_teammates[ID], 0))</f>
        <v>0</v>
      </c>
      <c r="H354" s="32" t="b">
        <f>ISNUMBER(MATCH(ggPayers[[#This Row],[payer]], B353:$B$564, 0))</f>
        <v>1</v>
      </c>
      <c r="I354" s="5"/>
      <c r="J354" s="36" t="s">
        <v>1167</v>
      </c>
    </row>
    <row r="355" spans="1:10">
      <c r="A355" s="44">
        <v>45469.615277777775</v>
      </c>
      <c r="B355" s="32">
        <v>5706</v>
      </c>
      <c r="C355" s="32">
        <v>500</v>
      </c>
      <c r="D355" s="32">
        <v>3</v>
      </c>
      <c r="E355" s="32"/>
      <c r="F355" s="32" t="s">
        <v>1223</v>
      </c>
      <c r="G355" s="5" t="b">
        <f>ISNUMBER(MATCH(ggPayers[[#This Row],[payer]], gg_teammates[ID], 0))</f>
        <v>0</v>
      </c>
      <c r="H355" s="32" t="b">
        <f>ISNUMBER(MATCH(ggPayers[[#This Row],[payer]], B354:$B$564, 0))</f>
        <v>1</v>
      </c>
      <c r="I355" s="5"/>
      <c r="J355" s="36" t="s">
        <v>1167</v>
      </c>
    </row>
    <row r="356" spans="1:10">
      <c r="A356" s="44">
        <v>45469.615277777775</v>
      </c>
      <c r="B356" s="32">
        <v>8117</v>
      </c>
      <c r="C356" s="32">
        <v>100</v>
      </c>
      <c r="D356" s="32">
        <v>3</v>
      </c>
      <c r="E356" s="32"/>
      <c r="F356" s="32" t="s">
        <v>1224</v>
      </c>
      <c r="G356" s="5" t="b">
        <f>ISNUMBER(MATCH(ggPayers[[#This Row],[payer]], gg_teammates[ID], 0))</f>
        <v>0</v>
      </c>
      <c r="H356" s="32" t="b">
        <f>ISNUMBER(MATCH(ggPayers[[#This Row],[payer]], B355:$B$564, 0))</f>
        <v>1</v>
      </c>
      <c r="I356" s="5"/>
      <c r="J356" s="36" t="s">
        <v>1167</v>
      </c>
    </row>
    <row r="357" spans="1:10">
      <c r="A357" s="44">
        <v>45469.614583333336</v>
      </c>
      <c r="B357" s="32">
        <v>5454</v>
      </c>
      <c r="C357" s="32">
        <v>1000</v>
      </c>
      <c r="D357" s="32">
        <v>3</v>
      </c>
      <c r="E357" s="32"/>
      <c r="F357" s="32" t="s">
        <v>1225</v>
      </c>
      <c r="G357" s="5" t="b">
        <f>ISNUMBER(MATCH(ggPayers[[#This Row],[payer]], gg_teammates[ID], 0))</f>
        <v>0</v>
      </c>
      <c r="H357" s="32" t="b">
        <f>ISNUMBER(MATCH(ggPayers[[#This Row],[payer]], B356:$B$564, 0))</f>
        <v>1</v>
      </c>
      <c r="I357" s="5"/>
      <c r="J357" s="36" t="s">
        <v>1167</v>
      </c>
    </row>
    <row r="358" spans="1:10">
      <c r="A358" s="44">
        <v>45469.614583333336</v>
      </c>
      <c r="B358" s="32">
        <v>867</v>
      </c>
      <c r="C358" s="32">
        <v>100</v>
      </c>
      <c r="D358" s="32">
        <v>3</v>
      </c>
      <c r="E358" s="32"/>
      <c r="F358" s="32" t="s">
        <v>1226</v>
      </c>
      <c r="G358" s="5" t="b">
        <f>ISNUMBER(MATCH(ggPayers[[#This Row],[payer]], gg_teammates[ID], 0))</f>
        <v>0</v>
      </c>
      <c r="H358" s="32" t="b">
        <f>ISNUMBER(MATCH(ggPayers[[#This Row],[payer]], B357:$B$564, 0))</f>
        <v>1</v>
      </c>
      <c r="I358" s="5"/>
      <c r="J358" s="36" t="s">
        <v>1167</v>
      </c>
    </row>
    <row r="359" spans="1:10">
      <c r="A359" s="44">
        <v>45469.614583333336</v>
      </c>
      <c r="B359" s="32">
        <v>6836</v>
      </c>
      <c r="C359" s="32">
        <v>2000</v>
      </c>
      <c r="D359" s="32">
        <v>3</v>
      </c>
      <c r="E359" s="32"/>
      <c r="F359" s="32" t="s">
        <v>1227</v>
      </c>
      <c r="G359" s="5" t="b">
        <f>ISNUMBER(MATCH(ggPayers[[#This Row],[payer]], gg_teammates[ID], 0))</f>
        <v>0</v>
      </c>
      <c r="H359" s="32" t="b">
        <f>ISNUMBER(MATCH(ggPayers[[#This Row],[payer]], B358:$B$564, 0))</f>
        <v>1</v>
      </c>
      <c r="I359" s="5"/>
      <c r="J359" s="36" t="s">
        <v>1167</v>
      </c>
    </row>
    <row r="360" spans="1:10">
      <c r="A360" s="44">
        <v>45469.604861111111</v>
      </c>
      <c r="B360" s="32">
        <v>2620</v>
      </c>
      <c r="C360" s="32">
        <v>500</v>
      </c>
      <c r="D360" s="32">
        <v>2</v>
      </c>
      <c r="E360" s="32"/>
      <c r="F360" s="32" t="s">
        <v>1228</v>
      </c>
      <c r="G360" s="5" t="b">
        <f>ISNUMBER(MATCH(ggPayers[[#This Row],[payer]], gg_teammates[ID], 0))</f>
        <v>0</v>
      </c>
      <c r="H360" s="32" t="b">
        <f>ISNUMBER(MATCH(ggPayers[[#This Row],[payer]], B359:$B$564, 0))</f>
        <v>1</v>
      </c>
      <c r="I360" s="5"/>
      <c r="J360" s="36" t="s">
        <v>1167</v>
      </c>
    </row>
    <row r="361" spans="1:10">
      <c r="A361" s="44">
        <v>45469.602083333331</v>
      </c>
      <c r="B361" s="32">
        <v>8733</v>
      </c>
      <c r="C361" s="32">
        <v>100</v>
      </c>
      <c r="D361" s="32">
        <v>3</v>
      </c>
      <c r="E361" s="32"/>
      <c r="F361" s="32" t="s">
        <v>1229</v>
      </c>
      <c r="G361" s="5" t="b">
        <f>ISNUMBER(MATCH(ggPayers[[#This Row],[payer]], gg_teammates[ID], 0))</f>
        <v>0</v>
      </c>
      <c r="H361" s="32" t="b">
        <f>ISNUMBER(MATCH(ggPayers[[#This Row],[payer]], B360:$B$564, 0))</f>
        <v>1</v>
      </c>
      <c r="I361" s="5"/>
      <c r="J361" s="36" t="s">
        <v>1167</v>
      </c>
    </row>
    <row r="362" spans="1:10">
      <c r="A362" s="44">
        <v>45469.600694444445</v>
      </c>
      <c r="B362" s="32">
        <v>1406</v>
      </c>
      <c r="C362" s="32">
        <v>100</v>
      </c>
      <c r="D362" s="32">
        <v>2</v>
      </c>
      <c r="E362" s="32"/>
      <c r="F362" s="32" t="s">
        <v>53</v>
      </c>
      <c r="G362" s="5" t="b">
        <f>ISNUMBER(MATCH(ggPayers[[#This Row],[payer]], gg_teammates[ID], 0))</f>
        <v>0</v>
      </c>
      <c r="H362" s="32" t="b">
        <f>ISNUMBER(MATCH(ggPayers[[#This Row],[payer]], B361:$B$564, 0))</f>
        <v>1</v>
      </c>
      <c r="I362" s="5"/>
      <c r="J362" s="36" t="s">
        <v>1167</v>
      </c>
    </row>
    <row r="363" spans="1:10">
      <c r="A363" s="44">
        <v>45469.48333333333</v>
      </c>
      <c r="B363" s="32">
        <v>7247</v>
      </c>
      <c r="C363" s="32">
        <v>100</v>
      </c>
      <c r="D363" s="32">
        <v>2</v>
      </c>
      <c r="E363" s="32"/>
      <c r="F363" s="32" t="s">
        <v>66</v>
      </c>
      <c r="G363" s="5" t="b">
        <f>ISNUMBER(MATCH(ggPayers[[#This Row],[payer]], gg_teammates[ID], 0))</f>
        <v>0</v>
      </c>
      <c r="H363" s="32" t="b">
        <f>ISNUMBER(MATCH(ggPayers[[#This Row],[payer]], B362:$B$564, 0))</f>
        <v>1</v>
      </c>
      <c r="I363" s="5"/>
      <c r="J363" s="36" t="s">
        <v>1167</v>
      </c>
    </row>
    <row r="364" spans="1:10">
      <c r="A364" s="44">
        <v>45469.440972222219</v>
      </c>
      <c r="B364" s="32">
        <v>1517</v>
      </c>
      <c r="C364" s="32">
        <v>500</v>
      </c>
      <c r="D364" s="32">
        <v>2</v>
      </c>
      <c r="E364" s="32"/>
      <c r="F364" s="32" t="s">
        <v>1230</v>
      </c>
      <c r="G364" s="5" t="b">
        <f>ISNUMBER(MATCH(ggPayers[[#This Row],[payer]], gg_teammates[ID], 0))</f>
        <v>0</v>
      </c>
      <c r="H364" s="32" t="b">
        <f>ISNUMBER(MATCH(ggPayers[[#This Row],[payer]], B363:$B$564, 0))</f>
        <v>1</v>
      </c>
      <c r="I364" s="5"/>
      <c r="J364" s="36" t="s">
        <v>1167</v>
      </c>
    </row>
    <row r="365" spans="1:10">
      <c r="A365" s="44">
        <v>45469.000694444447</v>
      </c>
      <c r="B365" s="32">
        <v>4237</v>
      </c>
      <c r="C365" s="32">
        <v>2000</v>
      </c>
      <c r="D365" s="32">
        <v>2</v>
      </c>
      <c r="E365" s="32"/>
      <c r="F365" s="32" t="s">
        <v>1231</v>
      </c>
      <c r="G365" s="5" t="b">
        <f>ISNUMBER(MATCH(ggPayers[[#This Row],[payer]], gg_teammates[ID], 0))</f>
        <v>0</v>
      </c>
      <c r="H365" s="32" t="b">
        <f>ISNUMBER(MATCH(ggPayers[[#This Row],[payer]], B364:$B$564, 0))</f>
        <v>1</v>
      </c>
      <c r="I365" s="5"/>
      <c r="J365" s="36" t="s">
        <v>1167</v>
      </c>
    </row>
    <row r="366" spans="1:10">
      <c r="A366" s="44">
        <v>45468.993055555555</v>
      </c>
      <c r="B366" s="32">
        <v>3905</v>
      </c>
      <c r="C366" s="32">
        <v>500</v>
      </c>
      <c r="D366" s="32">
        <v>2</v>
      </c>
      <c r="E366" s="32"/>
      <c r="F366" s="32" t="s">
        <v>1232</v>
      </c>
      <c r="G366" s="5" t="b">
        <f>ISNUMBER(MATCH(ggPayers[[#This Row],[payer]], gg_teammates[ID], 0))</f>
        <v>0</v>
      </c>
      <c r="H366" s="32" t="b">
        <f>ISNUMBER(MATCH(ggPayers[[#This Row],[payer]], B365:$B$564, 0))</f>
        <v>1</v>
      </c>
      <c r="I366" s="5"/>
      <c r="J366" s="36" t="s">
        <v>1167</v>
      </c>
    </row>
    <row r="367" spans="1:10">
      <c r="A367" s="44">
        <v>45468.868055555555</v>
      </c>
      <c r="B367" s="32">
        <v>3159</v>
      </c>
      <c r="C367" s="32">
        <v>3000</v>
      </c>
      <c r="D367" s="32">
        <v>3</v>
      </c>
      <c r="E367" s="32"/>
      <c r="F367" s="32" t="s">
        <v>1233</v>
      </c>
      <c r="G367" s="5" t="b">
        <f>ISNUMBER(MATCH(ggPayers[[#This Row],[payer]], gg_teammates[ID], 0))</f>
        <v>0</v>
      </c>
      <c r="H367" s="32" t="b">
        <f>ISNUMBER(MATCH(ggPayers[[#This Row],[payer]], B366:$B$564, 0))</f>
        <v>1</v>
      </c>
      <c r="I367" s="5"/>
      <c r="J367" s="36" t="s">
        <v>1167</v>
      </c>
    </row>
    <row r="368" spans="1:10">
      <c r="A368" s="44">
        <v>45468.865277777775</v>
      </c>
      <c r="B368" s="32">
        <v>1599</v>
      </c>
      <c r="C368" s="32">
        <v>3000</v>
      </c>
      <c r="D368" s="32">
        <v>3</v>
      </c>
      <c r="E368" s="32"/>
      <c r="F368" s="32" t="s">
        <v>1234</v>
      </c>
      <c r="G368" s="5" t="b">
        <f>ISNUMBER(MATCH(ggPayers[[#This Row],[payer]], gg_teammates[ID], 0))</f>
        <v>0</v>
      </c>
      <c r="H368" s="32" t="b">
        <f>ISNUMBER(MATCH(ggPayers[[#This Row],[payer]], B367:$B$564, 0))</f>
        <v>1</v>
      </c>
      <c r="I368" s="5"/>
      <c r="J368" s="36" t="s">
        <v>1167</v>
      </c>
    </row>
    <row r="369" spans="1:10">
      <c r="A369" s="44">
        <v>45468.863194444442</v>
      </c>
      <c r="B369" s="32">
        <v>8716</v>
      </c>
      <c r="C369" s="32">
        <v>1000</v>
      </c>
      <c r="D369" s="32">
        <v>3</v>
      </c>
      <c r="E369" s="32"/>
      <c r="F369" s="32" t="s">
        <v>1235</v>
      </c>
      <c r="G369" s="5" t="b">
        <f>ISNUMBER(MATCH(ggPayers[[#This Row],[payer]], gg_teammates[ID], 0))</f>
        <v>0</v>
      </c>
      <c r="H369" s="32" t="b">
        <f>ISNUMBER(MATCH(ggPayers[[#This Row],[payer]], B368:$B$564, 0))</f>
        <v>1</v>
      </c>
      <c r="I369" s="5"/>
      <c r="J369" s="36" t="s">
        <v>1167</v>
      </c>
    </row>
    <row r="370" spans="1:10">
      <c r="A370" s="44">
        <v>45468.761805555558</v>
      </c>
      <c r="B370" s="32">
        <v>9231</v>
      </c>
      <c r="C370" s="32">
        <v>500</v>
      </c>
      <c r="D370" s="32">
        <v>2</v>
      </c>
      <c r="E370" s="32"/>
      <c r="F370" s="32" t="s">
        <v>79</v>
      </c>
      <c r="G370" s="5" t="b">
        <f>ISNUMBER(MATCH(ggPayers[[#This Row],[payer]], gg_teammates[ID], 0))</f>
        <v>0</v>
      </c>
      <c r="H370" s="32" t="b">
        <f>ISNUMBER(MATCH(ggPayers[[#This Row],[payer]], B369:$B$564, 0))</f>
        <v>1</v>
      </c>
      <c r="I370" s="5"/>
      <c r="J370" s="36" t="s">
        <v>1167</v>
      </c>
    </row>
    <row r="371" spans="1:10">
      <c r="A371" s="44">
        <v>45468.727083333331</v>
      </c>
      <c r="B371" s="32">
        <v>6145</v>
      </c>
      <c r="C371" s="32">
        <v>100</v>
      </c>
      <c r="D371" s="32">
        <v>3</v>
      </c>
      <c r="E371" s="32"/>
      <c r="F371" s="32" t="s">
        <v>1236</v>
      </c>
      <c r="G371" s="5" t="b">
        <f>ISNUMBER(MATCH(ggPayers[[#This Row],[payer]], gg_teammates[ID], 0))</f>
        <v>0</v>
      </c>
      <c r="H371" s="32" t="b">
        <f>ISNUMBER(MATCH(ggPayers[[#This Row],[payer]], B370:$B$564, 0))</f>
        <v>1</v>
      </c>
      <c r="I371" s="5"/>
      <c r="J371" s="36" t="s">
        <v>1167</v>
      </c>
    </row>
    <row r="372" spans="1:10">
      <c r="A372" s="44">
        <v>45468.725694444445</v>
      </c>
      <c r="B372" s="32">
        <v>1785</v>
      </c>
      <c r="C372" s="32">
        <v>100</v>
      </c>
      <c r="D372" s="32">
        <v>3</v>
      </c>
      <c r="E372" s="32"/>
      <c r="F372" s="32" t="s">
        <v>1237</v>
      </c>
      <c r="G372" s="5" t="b">
        <f>ISNUMBER(MATCH(ggPayers[[#This Row],[payer]], gg_teammates[ID], 0))</f>
        <v>0</v>
      </c>
      <c r="H372" s="32" t="b">
        <f>ISNUMBER(MATCH(ggPayers[[#This Row],[payer]], B371:$B$564, 0))</f>
        <v>1</v>
      </c>
      <c r="I372" s="5"/>
      <c r="J372" s="36" t="s">
        <v>1167</v>
      </c>
    </row>
    <row r="373" spans="1:10">
      <c r="A373" s="44">
        <v>45468.71597222222</v>
      </c>
      <c r="B373" s="32">
        <v>6691</v>
      </c>
      <c r="C373" s="32">
        <v>100</v>
      </c>
      <c r="D373" s="32">
        <v>3</v>
      </c>
      <c r="E373" s="32"/>
      <c r="F373" s="32" t="s">
        <v>1238</v>
      </c>
      <c r="G373" s="5" t="b">
        <f>ISNUMBER(MATCH(ggPayers[[#This Row],[payer]], gg_teammates[ID], 0))</f>
        <v>0</v>
      </c>
      <c r="H373" s="32" t="b">
        <f>ISNUMBER(MATCH(ggPayers[[#This Row],[payer]], B372:$B$564, 0))</f>
        <v>1</v>
      </c>
      <c r="I373" s="5"/>
      <c r="J373" s="36" t="s">
        <v>1167</v>
      </c>
    </row>
    <row r="374" spans="1:10">
      <c r="A374" s="44">
        <v>45468.71597222222</v>
      </c>
      <c r="B374" s="32">
        <v>6601</v>
      </c>
      <c r="C374" s="32">
        <v>100</v>
      </c>
      <c r="D374" s="32">
        <v>3</v>
      </c>
      <c r="E374" s="32"/>
      <c r="F374" s="32" t="s">
        <v>1239</v>
      </c>
      <c r="G374" s="5" t="b">
        <f>ISNUMBER(MATCH(ggPayers[[#This Row],[payer]], gg_teammates[ID], 0))</f>
        <v>0</v>
      </c>
      <c r="H374" s="32" t="b">
        <f>ISNUMBER(MATCH(ggPayers[[#This Row],[payer]], B373:$B$564, 0))</f>
        <v>1</v>
      </c>
      <c r="I374" s="5"/>
      <c r="J374" s="36" t="s">
        <v>1167</v>
      </c>
    </row>
    <row r="375" spans="1:10">
      <c r="A375" s="44">
        <v>45468.711805555555</v>
      </c>
      <c r="B375" s="32">
        <v>2043</v>
      </c>
      <c r="C375" s="32">
        <v>100</v>
      </c>
      <c r="D375" s="32">
        <v>2</v>
      </c>
      <c r="E375" s="32"/>
      <c r="F375" s="32" t="s">
        <v>93</v>
      </c>
      <c r="G375" s="5" t="b">
        <f>ISNUMBER(MATCH(ggPayers[[#This Row],[payer]], gg_teammates[ID], 0))</f>
        <v>0</v>
      </c>
      <c r="H375" s="32" t="b">
        <f>ISNUMBER(MATCH(ggPayers[[#This Row],[payer]], B374:$B$564, 0))</f>
        <v>1</v>
      </c>
      <c r="I375" s="5"/>
      <c r="J375" s="36" t="s">
        <v>1167</v>
      </c>
    </row>
    <row r="376" spans="1:10">
      <c r="A376" s="44">
        <v>45468.711111111108</v>
      </c>
      <c r="B376" s="32">
        <v>9800</v>
      </c>
      <c r="C376" s="32">
        <v>200</v>
      </c>
      <c r="D376" s="32">
        <v>2</v>
      </c>
      <c r="E376" s="32"/>
      <c r="F376" s="32" t="s">
        <v>1240</v>
      </c>
      <c r="G376" s="5" t="b">
        <f>ISNUMBER(MATCH(ggPayers[[#This Row],[payer]], gg_teammates[ID], 0))</f>
        <v>0</v>
      </c>
      <c r="H376" s="32" t="b">
        <f>ISNUMBER(MATCH(ggPayers[[#This Row],[payer]], B375:$B$564, 0))</f>
        <v>1</v>
      </c>
      <c r="I376" s="5"/>
      <c r="J376" s="36" t="s">
        <v>1167</v>
      </c>
    </row>
    <row r="377" spans="1:10">
      <c r="A377" s="44">
        <v>45468.709722222222</v>
      </c>
      <c r="B377" s="32">
        <v>9120</v>
      </c>
      <c r="C377" s="32">
        <v>150</v>
      </c>
      <c r="D377" s="32">
        <v>2</v>
      </c>
      <c r="E377" s="32"/>
      <c r="F377" s="32" t="s">
        <v>1241</v>
      </c>
      <c r="G377" s="5" t="b">
        <f>ISNUMBER(MATCH(ggPayers[[#This Row],[payer]], gg_teammates[ID], 0))</f>
        <v>0</v>
      </c>
      <c r="H377" s="32" t="b">
        <f>ISNUMBER(MATCH(ggPayers[[#This Row],[payer]], B376:$B$564, 0))</f>
        <v>1</v>
      </c>
      <c r="I377" s="5"/>
      <c r="J377" s="36" t="s">
        <v>1167</v>
      </c>
    </row>
    <row r="378" spans="1:10">
      <c r="A378" s="44">
        <v>45468.698611111111</v>
      </c>
      <c r="B378" s="32">
        <v>3886</v>
      </c>
      <c r="C378" s="32">
        <v>100</v>
      </c>
      <c r="D378" s="32">
        <v>3</v>
      </c>
      <c r="E378" s="32"/>
      <c r="F378" s="32" t="s">
        <v>1242</v>
      </c>
      <c r="G378" s="5" t="b">
        <f>ISNUMBER(MATCH(ggPayers[[#This Row],[payer]], gg_teammates[ID], 0))</f>
        <v>0</v>
      </c>
      <c r="H378" s="32" t="b">
        <f>ISNUMBER(MATCH(ggPayers[[#This Row],[payer]], B377:$B$564, 0))</f>
        <v>1</v>
      </c>
      <c r="I378" s="5"/>
      <c r="J378" s="36" t="s">
        <v>1167</v>
      </c>
    </row>
    <row r="379" spans="1:10">
      <c r="A379" s="44">
        <v>45468.6875</v>
      </c>
      <c r="B379" s="32">
        <v>7872</v>
      </c>
      <c r="C379" s="32">
        <v>500</v>
      </c>
      <c r="D379" s="32">
        <v>2</v>
      </c>
      <c r="E379" s="32"/>
      <c r="F379" s="32" t="s">
        <v>1243</v>
      </c>
      <c r="G379" s="5" t="b">
        <f>ISNUMBER(MATCH(ggPayers[[#This Row],[payer]], gg_teammates[ID], 0))</f>
        <v>0</v>
      </c>
      <c r="H379" s="32" t="b">
        <f>ISNUMBER(MATCH(ggPayers[[#This Row],[payer]], B379:$B$564, 0))</f>
        <v>1</v>
      </c>
      <c r="I379" s="5"/>
      <c r="J379" s="36" t="s">
        <v>1167</v>
      </c>
    </row>
    <row r="380" spans="1:10">
      <c r="A380" s="44">
        <v>45468.686111111114</v>
      </c>
      <c r="B380" s="32">
        <v>7361</v>
      </c>
      <c r="C380" s="32">
        <v>100</v>
      </c>
      <c r="D380" s="32">
        <v>3</v>
      </c>
      <c r="E380" s="32"/>
      <c r="F380" s="32" t="s">
        <v>1244</v>
      </c>
      <c r="G380" s="5" t="b">
        <f>ISNUMBER(MATCH(ggPayers[[#This Row],[payer]], gg_teammates[ID], 0))</f>
        <v>0</v>
      </c>
      <c r="H380" s="32" t="b">
        <f>ISNUMBER(MATCH(ggPayers[[#This Row],[payer]], B379:$B$564, 0))</f>
        <v>1</v>
      </c>
      <c r="I380" s="5"/>
      <c r="J380" s="36" t="s">
        <v>1167</v>
      </c>
    </row>
    <row r="381" spans="1:10">
      <c r="A381" s="44">
        <v>45468.68472222222</v>
      </c>
      <c r="B381" s="32">
        <v>1988</v>
      </c>
      <c r="C381" s="32">
        <v>100</v>
      </c>
      <c r="D381" s="32">
        <v>3</v>
      </c>
      <c r="E381" s="32"/>
      <c r="F381" s="32" t="s">
        <v>1245</v>
      </c>
      <c r="G381" s="5" t="b">
        <f>ISNUMBER(MATCH(ggPayers[[#This Row],[payer]], gg_teammates[ID], 0))</f>
        <v>0</v>
      </c>
      <c r="H381" s="32" t="b">
        <f>ISNUMBER(MATCH(ggPayers[[#This Row],[payer]], B380:$B$564, 0))</f>
        <v>1</v>
      </c>
      <c r="I381" s="5"/>
      <c r="J381" s="36" t="s">
        <v>1167</v>
      </c>
    </row>
    <row r="382" spans="1:10">
      <c r="A382" s="44">
        <v>45468.684027777781</v>
      </c>
      <c r="B382" s="32">
        <v>7573</v>
      </c>
      <c r="C382" s="32">
        <v>100</v>
      </c>
      <c r="D382" s="32">
        <v>3</v>
      </c>
      <c r="E382" s="32"/>
      <c r="F382" s="32" t="s">
        <v>1246</v>
      </c>
      <c r="G382" s="5" t="b">
        <f>ISNUMBER(MATCH(ggPayers[[#This Row],[payer]], gg_teammates[ID], 0))</f>
        <v>0</v>
      </c>
      <c r="H382" s="32" t="b">
        <f>ISNUMBER(MATCH(ggPayers[[#This Row],[payer]], B381:$B$564, 0))</f>
        <v>1</v>
      </c>
      <c r="I382" s="5"/>
      <c r="J382" s="36" t="s">
        <v>1167</v>
      </c>
    </row>
    <row r="383" spans="1:10">
      <c r="A383" s="44">
        <v>45468.681944444441</v>
      </c>
      <c r="B383" s="32">
        <v>4297</v>
      </c>
      <c r="C383" s="32">
        <v>500</v>
      </c>
      <c r="D383" s="32">
        <v>2</v>
      </c>
      <c r="E383" s="32"/>
      <c r="F383" s="32" t="s">
        <v>1247</v>
      </c>
      <c r="G383" s="5" t="b">
        <f>ISNUMBER(MATCH(ggPayers[[#This Row],[payer]], gg_teammates[ID], 0))</f>
        <v>0</v>
      </c>
      <c r="H383" s="32" t="b">
        <f>ISNUMBER(MATCH(ggPayers[[#This Row],[payer]], B382:$B$564, 0))</f>
        <v>1</v>
      </c>
      <c r="I383" s="5"/>
      <c r="J383" s="36" t="s">
        <v>1167</v>
      </c>
    </row>
    <row r="384" spans="1:10">
      <c r="A384" s="44">
        <v>45468.677083333336</v>
      </c>
      <c r="B384" s="32">
        <v>4712</v>
      </c>
      <c r="C384" s="32">
        <v>100</v>
      </c>
      <c r="D384" s="32">
        <v>2</v>
      </c>
      <c r="E384" s="32"/>
      <c r="F384" s="32" t="s">
        <v>1248</v>
      </c>
      <c r="G384" s="5" t="b">
        <f>ISNUMBER(MATCH(ggPayers[[#This Row],[payer]], gg_teammates[ID], 0))</f>
        <v>0</v>
      </c>
      <c r="H384" s="32" t="b">
        <f>ISNUMBER(MATCH(ggPayers[[#This Row],[payer]], B383:$B$564, 0))</f>
        <v>1</v>
      </c>
      <c r="I384" s="5"/>
      <c r="J384" s="36" t="s">
        <v>1167</v>
      </c>
    </row>
    <row r="385" spans="1:10">
      <c r="A385" s="44">
        <v>45468.675694444442</v>
      </c>
      <c r="B385" s="32">
        <v>8472</v>
      </c>
      <c r="C385" s="32">
        <v>100</v>
      </c>
      <c r="D385" s="32">
        <v>3</v>
      </c>
      <c r="E385" s="32"/>
      <c r="F385" s="32" t="s">
        <v>1249</v>
      </c>
      <c r="G385" s="5" t="b">
        <f>ISNUMBER(MATCH(ggPayers[[#This Row],[payer]], gg_teammates[ID], 0))</f>
        <v>0</v>
      </c>
      <c r="H385" s="32" t="b">
        <f>ISNUMBER(MATCH(ggPayers[[#This Row],[payer]], B384:$B$564, 0))</f>
        <v>1</v>
      </c>
      <c r="I385" s="5"/>
      <c r="J385" s="36" t="s">
        <v>1167</v>
      </c>
    </row>
    <row r="386" spans="1:10">
      <c r="A386" s="44">
        <v>45468.675694444442</v>
      </c>
      <c r="B386" s="32">
        <v>8369</v>
      </c>
      <c r="C386" s="32">
        <v>100</v>
      </c>
      <c r="D386" s="32">
        <v>3</v>
      </c>
      <c r="E386" s="32" t="s">
        <v>1250</v>
      </c>
      <c r="F386" s="32" t="s">
        <v>1251</v>
      </c>
      <c r="G386" s="5" t="b">
        <f>ISNUMBER(MATCH(ggPayers[[#This Row],[payer]], gg_teammates[ID], 0))</f>
        <v>0</v>
      </c>
      <c r="H386" s="32" t="b">
        <f>ISNUMBER(MATCH(ggPayers[[#This Row],[payer]], B385:$B$564, 0))</f>
        <v>1</v>
      </c>
      <c r="I386" s="5"/>
      <c r="J386" s="36" t="s">
        <v>1167</v>
      </c>
    </row>
    <row r="387" spans="1:10">
      <c r="A387" s="44">
        <v>45468.672222222223</v>
      </c>
      <c r="B387" s="32">
        <v>8366</v>
      </c>
      <c r="C387" s="32">
        <v>100</v>
      </c>
      <c r="D387" s="32">
        <v>3</v>
      </c>
      <c r="E387" s="32"/>
      <c r="F387" s="32" t="s">
        <v>1252</v>
      </c>
      <c r="G387" s="5" t="b">
        <f>ISNUMBER(MATCH(ggPayers[[#This Row],[payer]], gg_teammates[ID], 0))</f>
        <v>0</v>
      </c>
      <c r="H387" s="32" t="b">
        <f>ISNUMBER(MATCH(ggPayers[[#This Row],[payer]], B386:$B$564, 0))</f>
        <v>1</v>
      </c>
      <c r="I387" s="5"/>
      <c r="J387" s="36" t="s">
        <v>1167</v>
      </c>
    </row>
    <row r="388" spans="1:10">
      <c r="A388" s="44">
        <v>45468.666666666664</v>
      </c>
      <c r="B388" s="32">
        <v>5882</v>
      </c>
      <c r="C388" s="32">
        <v>500</v>
      </c>
      <c r="D388" s="32">
        <v>2</v>
      </c>
      <c r="E388" s="32"/>
      <c r="F388" s="32" t="s">
        <v>121</v>
      </c>
      <c r="G388" s="5" t="b">
        <f>ISNUMBER(MATCH(ggPayers[[#This Row],[payer]], gg_teammates[ID], 0))</f>
        <v>0</v>
      </c>
      <c r="H388" s="32" t="b">
        <f>ISNUMBER(MATCH(ggPayers[[#This Row],[payer]], B387:$B$564, 0))</f>
        <v>1</v>
      </c>
      <c r="I388" s="5"/>
      <c r="J388" s="36" t="s">
        <v>1167</v>
      </c>
    </row>
    <row r="389" spans="1:10">
      <c r="A389" s="44">
        <v>45468.663888888892</v>
      </c>
      <c r="B389" s="32">
        <v>738</v>
      </c>
      <c r="C389" s="32">
        <v>100</v>
      </c>
      <c r="D389" s="32">
        <v>3</v>
      </c>
      <c r="E389" s="32"/>
      <c r="F389" s="32" t="s">
        <v>1253</v>
      </c>
      <c r="G389" s="5" t="b">
        <f>ISNUMBER(MATCH(ggPayers[[#This Row],[payer]], gg_teammates[ID], 0))</f>
        <v>0</v>
      </c>
      <c r="H389" s="32" t="b">
        <f>ISNUMBER(MATCH(ggPayers[[#This Row],[payer]], B388:$B$564, 0))</f>
        <v>1</v>
      </c>
      <c r="I389" s="5"/>
      <c r="J389" s="36" t="s">
        <v>1167</v>
      </c>
    </row>
    <row r="390" spans="1:10">
      <c r="A390" s="44">
        <v>45468.663194444445</v>
      </c>
      <c r="B390" s="32">
        <v>9229</v>
      </c>
      <c r="C390" s="32">
        <v>100</v>
      </c>
      <c r="D390" s="32">
        <v>2</v>
      </c>
      <c r="E390" s="32"/>
      <c r="F390" s="32" t="s">
        <v>134</v>
      </c>
      <c r="G390" s="5" t="b">
        <f>ISNUMBER(MATCH(ggPayers[[#This Row],[payer]], gg_teammates[ID], 0))</f>
        <v>0</v>
      </c>
      <c r="H390" s="32" t="b">
        <f>ISNUMBER(MATCH(ggPayers[[#This Row],[payer]], B389:$B$564, 0))</f>
        <v>1</v>
      </c>
      <c r="I390" s="5"/>
      <c r="J390" s="36" t="s">
        <v>1167</v>
      </c>
    </row>
    <row r="391" spans="1:10">
      <c r="A391" s="44">
        <v>45468.658333333333</v>
      </c>
      <c r="B391" s="32">
        <v>560</v>
      </c>
      <c r="C391" s="32">
        <v>100</v>
      </c>
      <c r="D391" s="32">
        <v>3</v>
      </c>
      <c r="E391" s="32" t="s">
        <v>1250</v>
      </c>
      <c r="F391" s="32" t="s">
        <v>1254</v>
      </c>
      <c r="G391" s="5" t="b">
        <f>ISNUMBER(MATCH(ggPayers[[#This Row],[payer]], gg_teammates[ID], 0))</f>
        <v>0</v>
      </c>
      <c r="H391" s="32" t="b">
        <f>ISNUMBER(MATCH(ggPayers[[#This Row],[payer]], B390:$B$564, 0))</f>
        <v>1</v>
      </c>
      <c r="I391" s="5"/>
      <c r="J391" s="36" t="s">
        <v>1167</v>
      </c>
    </row>
    <row r="392" spans="1:10">
      <c r="A392" s="44">
        <v>45468.654166666667</v>
      </c>
      <c r="B392" s="32">
        <v>316</v>
      </c>
      <c r="C392" s="32">
        <v>100</v>
      </c>
      <c r="D392" s="32">
        <v>2</v>
      </c>
      <c r="E392" s="32"/>
      <c r="F392" s="32" t="s">
        <v>1255</v>
      </c>
      <c r="G392" s="5" t="b">
        <f>ISNUMBER(MATCH(ggPayers[[#This Row],[payer]], gg_teammates[ID], 0))</f>
        <v>0</v>
      </c>
      <c r="H392" s="32" t="b">
        <f>ISNUMBER(MATCH(ggPayers[[#This Row],[payer]], B391:$B$564, 0))</f>
        <v>1</v>
      </c>
      <c r="I392" s="5"/>
      <c r="J392" s="36" t="s">
        <v>1167</v>
      </c>
    </row>
    <row r="393" spans="1:10">
      <c r="A393" s="44">
        <v>45468.65347222222</v>
      </c>
      <c r="B393" s="32">
        <v>5281</v>
      </c>
      <c r="C393" s="32">
        <v>100</v>
      </c>
      <c r="D393" s="32">
        <v>2</v>
      </c>
      <c r="E393" s="32"/>
      <c r="F393" s="32" t="s">
        <v>146</v>
      </c>
      <c r="G393" s="5" t="b">
        <f>ISNUMBER(MATCH(ggPayers[[#This Row],[payer]], gg_teammates[ID], 0))</f>
        <v>0</v>
      </c>
      <c r="H393" s="32" t="b">
        <f>ISNUMBER(MATCH(ggPayers[[#This Row],[payer]], B392:$B$564, 0))</f>
        <v>1</v>
      </c>
      <c r="I393" s="5"/>
      <c r="J393" s="36" t="s">
        <v>1167</v>
      </c>
    </row>
    <row r="394" spans="1:10">
      <c r="A394" s="44">
        <v>45468.65347222222</v>
      </c>
      <c r="B394" s="32">
        <v>2434</v>
      </c>
      <c r="C394" s="32">
        <v>100</v>
      </c>
      <c r="D394" s="32">
        <v>3</v>
      </c>
      <c r="E394" s="32" t="s">
        <v>1250</v>
      </c>
      <c r="F394" s="32" t="s">
        <v>1256</v>
      </c>
      <c r="G394" s="5" t="b">
        <f>ISNUMBER(MATCH(ggPayers[[#This Row],[payer]], gg_teammates[ID], 0))</f>
        <v>0</v>
      </c>
      <c r="H394" s="32" t="b">
        <f>ISNUMBER(MATCH(ggPayers[[#This Row],[payer]], B393:$B$564, 0))</f>
        <v>1</v>
      </c>
      <c r="I394" s="5"/>
      <c r="J394" s="36" t="s">
        <v>1167</v>
      </c>
    </row>
    <row r="395" spans="1:10">
      <c r="A395" s="44">
        <v>45468.650694444441</v>
      </c>
      <c r="B395" s="32">
        <v>8077</v>
      </c>
      <c r="C395" s="32">
        <v>100</v>
      </c>
      <c r="D395" s="32">
        <v>3</v>
      </c>
      <c r="E395" s="32"/>
      <c r="F395" s="32" t="s">
        <v>1257</v>
      </c>
      <c r="G395" s="5" t="b">
        <f>ISNUMBER(MATCH(ggPayers[[#This Row],[payer]], gg_teammates[ID], 0))</f>
        <v>0</v>
      </c>
      <c r="H395" s="32" t="b">
        <f>ISNUMBER(MATCH(ggPayers[[#This Row],[payer]], B394:$B$564, 0))</f>
        <v>1</v>
      </c>
      <c r="I395" s="5"/>
      <c r="J395" s="36" t="s">
        <v>1167</v>
      </c>
    </row>
    <row r="396" spans="1:10">
      <c r="A396" s="44">
        <v>45468.637499999997</v>
      </c>
      <c r="B396" s="32">
        <v>904</v>
      </c>
      <c r="C396" s="32">
        <v>1000</v>
      </c>
      <c r="D396" s="32">
        <v>2</v>
      </c>
      <c r="E396" s="32"/>
      <c r="F396" s="32" t="s">
        <v>155</v>
      </c>
      <c r="G396" s="5" t="b">
        <f>ISNUMBER(MATCH(ggPayers[[#This Row],[payer]], gg_teammates[ID], 0))</f>
        <v>0</v>
      </c>
      <c r="H396" s="32" t="b">
        <f>ISNUMBER(MATCH(ggPayers[[#This Row],[payer]], B395:$B$564, 0))</f>
        <v>1</v>
      </c>
      <c r="I396" s="5"/>
      <c r="J396" s="36" t="s">
        <v>1167</v>
      </c>
    </row>
    <row r="397" spans="1:10">
      <c r="A397" s="44">
        <v>45468.593055555553</v>
      </c>
      <c r="B397" s="32">
        <v>5675</v>
      </c>
      <c r="C397" s="32">
        <v>1000</v>
      </c>
      <c r="D397" s="32">
        <v>3</v>
      </c>
      <c r="E397" s="32"/>
      <c r="F397" s="32" t="s">
        <v>1258</v>
      </c>
      <c r="G397" s="5" t="b">
        <f>ISNUMBER(MATCH(ggPayers[[#This Row],[payer]], gg_teammates[ID], 0))</f>
        <v>0</v>
      </c>
      <c r="H397" s="32" t="b">
        <f>ISNUMBER(MATCH(ggPayers[[#This Row],[payer]], B396:$B$564, 0))</f>
        <v>1</v>
      </c>
      <c r="I397" s="5"/>
      <c r="J397" s="36" t="s">
        <v>1167</v>
      </c>
    </row>
    <row r="398" spans="1:10">
      <c r="A398" s="44">
        <v>45468.592361111114</v>
      </c>
      <c r="B398" s="32">
        <v>8405</v>
      </c>
      <c r="C398" s="32">
        <v>1000</v>
      </c>
      <c r="D398" s="32">
        <v>3</v>
      </c>
      <c r="E398" s="32"/>
      <c r="F398" s="32" t="s">
        <v>1259</v>
      </c>
      <c r="G398" s="5" t="b">
        <f>ISNUMBER(MATCH(ggPayers[[#This Row],[payer]], gg_teammates[ID], 0))</f>
        <v>0</v>
      </c>
      <c r="H398" s="32" t="b">
        <f>ISNUMBER(MATCH(ggPayers[[#This Row],[payer]], B397:$B$564, 0))</f>
        <v>1</v>
      </c>
      <c r="I398" s="5"/>
      <c r="J398" s="36" t="s">
        <v>1167</v>
      </c>
    </row>
    <row r="399" spans="1:10">
      <c r="A399" s="44">
        <v>45468.525000000001</v>
      </c>
      <c r="B399" s="32">
        <v>8224</v>
      </c>
      <c r="C399" s="32">
        <v>500</v>
      </c>
      <c r="D399" s="32">
        <v>2</v>
      </c>
      <c r="E399" s="32"/>
      <c r="F399" s="32" t="s">
        <v>164</v>
      </c>
      <c r="G399" s="5" t="b">
        <f>ISNUMBER(MATCH(ggPayers[[#This Row],[payer]], gg_teammates[ID], 0))</f>
        <v>0</v>
      </c>
      <c r="H399" s="32" t="b">
        <f>ISNUMBER(MATCH(ggPayers[[#This Row],[payer]], B398:$B$564, 0))</f>
        <v>1</v>
      </c>
      <c r="I399" s="5"/>
      <c r="J399" s="36" t="s">
        <v>1167</v>
      </c>
    </row>
    <row r="400" spans="1:10">
      <c r="A400" s="44">
        <v>45467.999305555553</v>
      </c>
      <c r="B400" s="32">
        <v>1452</v>
      </c>
      <c r="C400" s="32">
        <v>500</v>
      </c>
      <c r="D400" s="32">
        <v>2</v>
      </c>
      <c r="E400" s="32"/>
      <c r="F400" s="32" t="s">
        <v>1260</v>
      </c>
      <c r="G400" s="5" t="b">
        <f>ISNUMBER(MATCH(ggPayers[[#This Row],[payer]], gg_teammates[ID], 0))</f>
        <v>0</v>
      </c>
      <c r="H400" s="32" t="b">
        <f>ISNUMBER(MATCH(ggPayers[[#This Row],[payer]], B399:$B$564, 0))</f>
        <v>1</v>
      </c>
      <c r="I400" s="5"/>
      <c r="J400" s="36" t="s">
        <v>1167</v>
      </c>
    </row>
    <row r="401" spans="1:10">
      <c r="A401" s="44">
        <v>45467.96597222222</v>
      </c>
      <c r="B401" s="32">
        <v>307</v>
      </c>
      <c r="C401" s="32">
        <v>1000</v>
      </c>
      <c r="D401" s="32">
        <v>2</v>
      </c>
      <c r="E401" s="32"/>
      <c r="F401" s="32" t="s">
        <v>1261</v>
      </c>
      <c r="G401" s="5" t="b">
        <f>ISNUMBER(MATCH(ggPayers[[#This Row],[payer]], gg_teammates[ID], 0))</f>
        <v>0</v>
      </c>
      <c r="H401" s="32" t="b">
        <f>ISNUMBER(MATCH(ggPayers[[#This Row],[payer]], B400:$B$564, 0))</f>
        <v>1</v>
      </c>
      <c r="I401" s="5"/>
      <c r="J401" s="36" t="s">
        <v>1167</v>
      </c>
    </row>
    <row r="402" spans="1:10">
      <c r="A402" s="44">
        <v>45467.895138888889</v>
      </c>
      <c r="B402" s="32">
        <v>4846</v>
      </c>
      <c r="C402" s="32">
        <v>500</v>
      </c>
      <c r="D402" s="32">
        <v>3</v>
      </c>
      <c r="E402" s="32"/>
      <c r="F402" s="32" t="s">
        <v>1262</v>
      </c>
      <c r="G402" s="5" t="b">
        <f>ISNUMBER(MATCH(ggPayers[[#This Row],[payer]], gg_teammates[ID], 0))</f>
        <v>0</v>
      </c>
      <c r="H402" s="32" t="b">
        <f>ISNUMBER(MATCH(ggPayers[[#This Row],[payer]], B401:$B$564, 0))</f>
        <v>1</v>
      </c>
      <c r="I402" s="5"/>
      <c r="J402" s="36" t="s">
        <v>1167</v>
      </c>
    </row>
    <row r="403" spans="1:10">
      <c r="A403" s="44">
        <v>45467.893055555556</v>
      </c>
      <c r="B403" s="32">
        <v>2295</v>
      </c>
      <c r="C403" s="32">
        <v>500</v>
      </c>
      <c r="D403" s="32">
        <v>3</v>
      </c>
      <c r="E403" s="32"/>
      <c r="F403" s="32" t="s">
        <v>1263</v>
      </c>
      <c r="G403" s="5" t="b">
        <f>ISNUMBER(MATCH(ggPayers[[#This Row],[payer]], gg_teammates[ID], 0))</f>
        <v>0</v>
      </c>
      <c r="H403" s="32" t="b">
        <f>ISNUMBER(MATCH(ggPayers[[#This Row],[payer]], B402:$B$564, 0))</f>
        <v>1</v>
      </c>
      <c r="I403" s="5"/>
      <c r="J403" s="36" t="s">
        <v>1167</v>
      </c>
    </row>
    <row r="404" spans="1:10">
      <c r="A404" s="44">
        <v>45467.892361111109</v>
      </c>
      <c r="B404" s="32">
        <v>8556</v>
      </c>
      <c r="C404" s="32">
        <v>500</v>
      </c>
      <c r="D404" s="32">
        <v>3</v>
      </c>
      <c r="E404" s="32"/>
      <c r="F404" s="32" t="s">
        <v>1264</v>
      </c>
      <c r="G404" s="5" t="b">
        <f>ISNUMBER(MATCH(ggPayers[[#This Row],[payer]], gg_teammates[ID], 0))</f>
        <v>0</v>
      </c>
      <c r="H404" s="32" t="b">
        <f>ISNUMBER(MATCH(ggPayers[[#This Row],[payer]], B403:$B$564, 0))</f>
        <v>1</v>
      </c>
      <c r="I404" s="5"/>
      <c r="J404" s="36" t="s">
        <v>1167</v>
      </c>
    </row>
    <row r="405" spans="1:10">
      <c r="A405" s="44">
        <v>45467.89166666667</v>
      </c>
      <c r="B405" s="32">
        <v>7917</v>
      </c>
      <c r="C405" s="32">
        <v>500</v>
      </c>
      <c r="D405" s="32">
        <v>3</v>
      </c>
      <c r="E405" s="32"/>
      <c r="F405" s="32" t="s">
        <v>1265</v>
      </c>
      <c r="G405" s="5" t="b">
        <f>ISNUMBER(MATCH(ggPayers[[#This Row],[payer]], gg_teammates[ID], 0))</f>
        <v>0</v>
      </c>
      <c r="H405" s="32" t="b">
        <f>ISNUMBER(MATCH(ggPayers[[#This Row],[payer]], B404:$B$564, 0))</f>
        <v>1</v>
      </c>
      <c r="I405" s="5"/>
      <c r="J405" s="36" t="s">
        <v>1167</v>
      </c>
    </row>
    <row r="406" spans="1:10">
      <c r="A406" s="44">
        <v>45467.875</v>
      </c>
      <c r="B406" s="32">
        <v>8369</v>
      </c>
      <c r="C406" s="32">
        <v>1000</v>
      </c>
      <c r="D406" s="32">
        <v>2</v>
      </c>
      <c r="E406" s="32"/>
      <c r="F406" s="32" t="s">
        <v>1266</v>
      </c>
      <c r="G406" s="5" t="b">
        <f>ISNUMBER(MATCH(ggPayers[[#This Row],[payer]], gg_teammates[ID], 0))</f>
        <v>0</v>
      </c>
      <c r="H406" s="32" t="b">
        <f>ISNUMBER(MATCH(ggPayers[[#This Row],[payer]], B405:$B$564, 0))</f>
        <v>1</v>
      </c>
      <c r="I406" s="5"/>
      <c r="J406" s="36" t="s">
        <v>1167</v>
      </c>
    </row>
    <row r="407" spans="1:10">
      <c r="A407" s="44">
        <v>45467.868055555555</v>
      </c>
      <c r="B407" s="32">
        <v>2174</v>
      </c>
      <c r="C407" s="32">
        <v>500</v>
      </c>
      <c r="D407" s="32">
        <v>2</v>
      </c>
      <c r="E407" s="32"/>
      <c r="F407" s="39" t="s">
        <v>1267</v>
      </c>
      <c r="G407" s="5" t="b">
        <f>ISNUMBER(MATCH(ggPayers[[#This Row],[payer]], gg_teammates[ID], 0))</f>
        <v>0</v>
      </c>
      <c r="H407" s="32" t="b">
        <f>ISNUMBER(MATCH(ggPayers[[#This Row],[payer]], B406:$B$564, 0))</f>
        <v>1</v>
      </c>
      <c r="I407" s="5"/>
      <c r="J407" s="36" t="s">
        <v>1167</v>
      </c>
    </row>
    <row r="408" spans="1:10">
      <c r="A408" s="44">
        <v>45467.867361111108</v>
      </c>
      <c r="B408" s="32">
        <v>8687</v>
      </c>
      <c r="C408" s="32">
        <v>500</v>
      </c>
      <c r="D408" s="32">
        <v>3</v>
      </c>
      <c r="E408" s="32"/>
      <c r="F408" s="32" t="s">
        <v>1268</v>
      </c>
      <c r="G408" s="5" t="b">
        <f>ISNUMBER(MATCH(ggPayers[[#This Row],[payer]], gg_teammates[ID], 0))</f>
        <v>0</v>
      </c>
      <c r="H408" s="32" t="b">
        <f>ISNUMBER(MATCH(ggPayers[[#This Row],[payer]], B407:$B$564, 0))</f>
        <v>1</v>
      </c>
      <c r="I408" s="5"/>
      <c r="J408" s="36" t="s">
        <v>1167</v>
      </c>
    </row>
    <row r="409" spans="1:10">
      <c r="A409" s="44">
        <v>45467.867361111108</v>
      </c>
      <c r="B409" s="32">
        <v>431</v>
      </c>
      <c r="C409" s="32">
        <v>500</v>
      </c>
      <c r="D409" s="32">
        <v>3</v>
      </c>
      <c r="E409" s="32"/>
      <c r="F409" s="32" t="s">
        <v>1269</v>
      </c>
      <c r="G409" s="5" t="b">
        <f>ISNUMBER(MATCH(ggPayers[[#This Row],[payer]], gg_teammates[ID], 0))</f>
        <v>0</v>
      </c>
      <c r="H409" s="32" t="b">
        <f>ISNUMBER(MATCH(ggPayers[[#This Row],[payer]], B408:$B$564, 0))</f>
        <v>1</v>
      </c>
      <c r="I409" s="5"/>
      <c r="J409" s="36" t="s">
        <v>1167</v>
      </c>
    </row>
    <row r="410" spans="1:10">
      <c r="A410" s="44">
        <v>45467.866666666669</v>
      </c>
      <c r="B410" s="32">
        <v>2021</v>
      </c>
      <c r="C410" s="32">
        <v>500</v>
      </c>
      <c r="D410" s="32">
        <v>3</v>
      </c>
      <c r="E410" s="32"/>
      <c r="F410" s="32" t="s">
        <v>1270</v>
      </c>
      <c r="G410" s="5" t="b">
        <f>ISNUMBER(MATCH(ggPayers[[#This Row],[payer]], gg_teammates[ID], 0))</f>
        <v>0</v>
      </c>
      <c r="H410" s="32" t="b">
        <f>ISNUMBER(MATCH(ggPayers[[#This Row],[payer]], B409:$B$564, 0))</f>
        <v>1</v>
      </c>
      <c r="I410" s="5"/>
      <c r="J410" s="36" t="s">
        <v>1167</v>
      </c>
    </row>
    <row r="411" spans="1:10">
      <c r="A411" s="44">
        <v>45467.866666666669</v>
      </c>
      <c r="B411" s="32">
        <v>9494</v>
      </c>
      <c r="C411" s="32">
        <v>500</v>
      </c>
      <c r="D411" s="32">
        <v>3</v>
      </c>
      <c r="E411" s="32"/>
      <c r="F411" s="32" t="s">
        <v>1271</v>
      </c>
      <c r="G411" s="5" t="b">
        <f>ISNUMBER(MATCH(ggPayers[[#This Row],[payer]], gg_teammates[ID], 0))</f>
        <v>0</v>
      </c>
      <c r="H411" s="32" t="b">
        <f>ISNUMBER(MATCH(ggPayers[[#This Row],[payer]], B410:$B$564, 0))</f>
        <v>1</v>
      </c>
      <c r="I411" s="5"/>
      <c r="J411" s="36" t="s">
        <v>1167</v>
      </c>
    </row>
    <row r="412" spans="1:10">
      <c r="A412" s="44">
        <v>45467.865972222222</v>
      </c>
      <c r="B412" s="32">
        <v>5762</v>
      </c>
      <c r="C412" s="32">
        <v>500</v>
      </c>
      <c r="D412" s="32">
        <v>3</v>
      </c>
      <c r="E412" s="32"/>
      <c r="F412" s="32" t="s">
        <v>1272</v>
      </c>
      <c r="G412" s="5" t="b">
        <f>ISNUMBER(MATCH(ggPayers[[#This Row],[payer]], gg_teammates[ID], 0))</f>
        <v>0</v>
      </c>
      <c r="H412" s="32" t="b">
        <f>ISNUMBER(MATCH(ggPayers[[#This Row],[payer]], B411:$B$564, 0))</f>
        <v>1</v>
      </c>
      <c r="I412" s="5"/>
      <c r="J412" s="36" t="s">
        <v>1167</v>
      </c>
    </row>
    <row r="413" spans="1:10">
      <c r="A413" s="44">
        <v>45467.865972222222</v>
      </c>
      <c r="B413" s="32">
        <v>6190</v>
      </c>
      <c r="C413" s="32">
        <v>1000</v>
      </c>
      <c r="D413" s="32">
        <v>2</v>
      </c>
      <c r="E413" s="32"/>
      <c r="F413" s="32" t="s">
        <v>1273</v>
      </c>
      <c r="G413" s="5" t="b">
        <f>ISNUMBER(MATCH(ggPayers[[#This Row],[payer]], gg_teammates[ID], 0))</f>
        <v>0</v>
      </c>
      <c r="H413" s="32" t="b">
        <f>ISNUMBER(MATCH(ggPayers[[#This Row],[payer]], B412:$B$564, 0))</f>
        <v>1</v>
      </c>
      <c r="I413" s="5"/>
      <c r="J413" s="36" t="s">
        <v>1167</v>
      </c>
    </row>
    <row r="414" spans="1:10">
      <c r="A414" s="44">
        <v>45467.865277777775</v>
      </c>
      <c r="B414" s="32">
        <v>7841</v>
      </c>
      <c r="C414" s="32">
        <v>1000</v>
      </c>
      <c r="D414" s="32">
        <v>3</v>
      </c>
      <c r="E414" s="32" t="s">
        <v>1250</v>
      </c>
      <c r="F414" s="32" t="s">
        <v>1274</v>
      </c>
      <c r="G414" s="5" t="b">
        <f>ISNUMBER(MATCH(ggPayers[[#This Row],[payer]], gg_teammates[ID], 0))</f>
        <v>0</v>
      </c>
      <c r="H414" s="32" t="b">
        <f>ISNUMBER(MATCH(ggPayers[[#This Row],[payer]], B413:$B$564, 0))</f>
        <v>1</v>
      </c>
      <c r="I414" s="5"/>
      <c r="J414" s="36" t="s">
        <v>1167</v>
      </c>
    </row>
    <row r="415" spans="1:10">
      <c r="A415" s="44">
        <v>45467.786111111112</v>
      </c>
      <c r="B415" s="32">
        <v>8908</v>
      </c>
      <c r="C415" s="32">
        <v>500</v>
      </c>
      <c r="D415" s="32">
        <v>2</v>
      </c>
      <c r="E415" s="32"/>
      <c r="F415" s="32" t="s">
        <v>1275</v>
      </c>
      <c r="G415" s="5" t="b">
        <f>ISNUMBER(MATCH(ggPayers[[#This Row],[payer]], gg_teammates[ID], 0))</f>
        <v>0</v>
      </c>
      <c r="H415" s="32" t="b">
        <f>ISNUMBER(MATCH(ggPayers[[#This Row],[payer]], B414:$B$564, 0))</f>
        <v>1</v>
      </c>
      <c r="I415" s="5"/>
      <c r="J415" s="36" t="s">
        <v>1167</v>
      </c>
    </row>
    <row r="416" spans="1:10">
      <c r="A416" s="44">
        <v>45467.760416666664</v>
      </c>
      <c r="B416" s="32">
        <v>6411</v>
      </c>
      <c r="C416" s="32">
        <v>500</v>
      </c>
      <c r="D416" s="32">
        <v>2</v>
      </c>
      <c r="E416" s="32"/>
      <c r="F416" s="32" t="s">
        <v>1276</v>
      </c>
      <c r="G416" s="5" t="b">
        <f>ISNUMBER(MATCH(ggPayers[[#This Row],[payer]], gg_teammates[ID], 0))</f>
        <v>0</v>
      </c>
      <c r="H416" s="32" t="b">
        <f>ISNUMBER(MATCH(ggPayers[[#This Row],[payer]], B415:$B$564, 0))</f>
        <v>1</v>
      </c>
      <c r="I416" s="5"/>
      <c r="J416" s="36" t="s">
        <v>1167</v>
      </c>
    </row>
    <row r="417" spans="1:10">
      <c r="A417" s="44">
        <v>45467.759722222225</v>
      </c>
      <c r="B417" s="32">
        <v>8136</v>
      </c>
      <c r="C417" s="32">
        <v>500</v>
      </c>
      <c r="D417" s="32">
        <v>2</v>
      </c>
      <c r="E417" s="32"/>
      <c r="F417" s="32" t="s">
        <v>1277</v>
      </c>
      <c r="G417" s="5" t="b">
        <f>ISNUMBER(MATCH(ggPayers[[#This Row],[payer]], gg_teammates[ID], 0))</f>
        <v>0</v>
      </c>
      <c r="H417" s="32" t="b">
        <f>ISNUMBER(MATCH(ggPayers[[#This Row],[payer]], B416:$B$564, 0))</f>
        <v>1</v>
      </c>
      <c r="I417" s="5"/>
      <c r="J417" s="36" t="s">
        <v>1167</v>
      </c>
    </row>
    <row r="418" spans="1:10">
      <c r="A418" s="44">
        <v>45467.506249999999</v>
      </c>
      <c r="B418" s="32">
        <v>9084</v>
      </c>
      <c r="C418" s="32">
        <v>300</v>
      </c>
      <c r="D418" s="32">
        <v>2</v>
      </c>
      <c r="E418" s="32"/>
      <c r="F418" s="32" t="s">
        <v>1278</v>
      </c>
      <c r="G418" s="5" t="b">
        <f>ISNUMBER(MATCH(ggPayers[[#This Row],[payer]], gg_teammates[ID], 0))</f>
        <v>0</v>
      </c>
      <c r="H418" s="32" t="b">
        <f>ISNUMBER(MATCH(ggPayers[[#This Row],[payer]], B417:$B$564, 0))</f>
        <v>1</v>
      </c>
      <c r="I418" s="5"/>
      <c r="J418" s="36" t="s">
        <v>1167</v>
      </c>
    </row>
    <row r="419" spans="1:10">
      <c r="A419" s="44">
        <v>45467.463194444441</v>
      </c>
      <c r="B419" s="32">
        <v>7319</v>
      </c>
      <c r="C419" s="32">
        <v>100</v>
      </c>
      <c r="D419" s="32">
        <v>2</v>
      </c>
      <c r="E419" s="32"/>
      <c r="F419" s="32" t="s">
        <v>1279</v>
      </c>
      <c r="G419" s="5" t="b">
        <f>ISNUMBER(MATCH(ggPayers[[#This Row],[payer]], gg_teammates[ID], 0))</f>
        <v>0</v>
      </c>
      <c r="H419" s="32" t="b">
        <f>ISNUMBER(MATCH(ggPayers[[#This Row],[payer]], B418:$B$564, 0))</f>
        <v>1</v>
      </c>
      <c r="I419" s="5"/>
      <c r="J419" s="36" t="s">
        <v>1167</v>
      </c>
    </row>
    <row r="420" spans="1:10">
      <c r="A420" s="44">
        <v>45467.463194444441</v>
      </c>
      <c r="B420" s="32">
        <v>805</v>
      </c>
      <c r="C420" s="32">
        <v>100</v>
      </c>
      <c r="D420" s="32">
        <v>2</v>
      </c>
      <c r="E420" s="32"/>
      <c r="F420" s="32" t="s">
        <v>1280</v>
      </c>
      <c r="G420" s="5" t="b">
        <f>ISNUMBER(MATCH(ggPayers[[#This Row],[payer]], gg_teammates[ID], 0))</f>
        <v>0</v>
      </c>
      <c r="H420" s="32" t="b">
        <f>ISNUMBER(MATCH(ggPayers[[#This Row],[payer]], B419:$B$564, 0))</f>
        <v>1</v>
      </c>
      <c r="I420" s="5"/>
      <c r="J420" s="36" t="s">
        <v>1167</v>
      </c>
    </row>
    <row r="421" spans="1:10">
      <c r="A421" s="44">
        <v>45467.398611111108</v>
      </c>
      <c r="B421" s="32">
        <v>2613</v>
      </c>
      <c r="C421" s="32">
        <v>100</v>
      </c>
      <c r="D421" s="32">
        <v>2</v>
      </c>
      <c r="E421" s="32"/>
      <c r="F421" s="32" t="s">
        <v>1281</v>
      </c>
      <c r="G421" s="5" t="b">
        <f>ISNUMBER(MATCH(ggPayers[[#This Row],[payer]], gg_teammates[ID], 0))</f>
        <v>0</v>
      </c>
      <c r="H421" s="32" t="b">
        <f>ISNUMBER(MATCH(ggPayers[[#This Row],[payer]], B420:$B$564, 0))</f>
        <v>1</v>
      </c>
      <c r="I421" s="5"/>
      <c r="J421" s="36" t="s">
        <v>1167</v>
      </c>
    </row>
    <row r="422" spans="1:10">
      <c r="A422" s="44">
        <v>45467.397916666669</v>
      </c>
      <c r="B422" s="32">
        <v>1207</v>
      </c>
      <c r="C422" s="32">
        <v>100</v>
      </c>
      <c r="D422" s="32">
        <v>3</v>
      </c>
      <c r="E422" s="32"/>
      <c r="F422" s="32" t="s">
        <v>1282</v>
      </c>
      <c r="G422" s="5" t="b">
        <f>ISNUMBER(MATCH(ggPayers[[#This Row],[payer]], gg_teammates[ID], 0))</f>
        <v>0</v>
      </c>
      <c r="H422" s="32" t="b">
        <f>ISNUMBER(MATCH(ggPayers[[#This Row],[payer]], B421:$B$564, 0))</f>
        <v>1</v>
      </c>
      <c r="I422" s="5"/>
      <c r="J422" s="36" t="s">
        <v>1167</v>
      </c>
    </row>
    <row r="423" spans="1:10">
      <c r="A423" s="44">
        <v>45467.396527777775</v>
      </c>
      <c r="B423" s="32">
        <v>274</v>
      </c>
      <c r="C423" s="32">
        <v>100</v>
      </c>
      <c r="D423" s="32">
        <v>2</v>
      </c>
      <c r="E423" s="32"/>
      <c r="F423" s="32" t="s">
        <v>1283</v>
      </c>
      <c r="G423" s="5" t="b">
        <f>ISNUMBER(MATCH(ggPayers[[#This Row],[payer]], gg_teammates[ID], 0))</f>
        <v>0</v>
      </c>
      <c r="H423" s="32" t="b">
        <f>ISNUMBER(MATCH(ggPayers[[#This Row],[payer]], B422:$B$564, 0))</f>
        <v>1</v>
      </c>
      <c r="I423" s="5"/>
      <c r="J423" s="36" t="s">
        <v>1167</v>
      </c>
    </row>
    <row r="424" spans="1:10">
      <c r="A424" s="44">
        <v>45466.938194444447</v>
      </c>
      <c r="B424" s="32">
        <v>4605</v>
      </c>
      <c r="C424" s="32">
        <v>500</v>
      </c>
      <c r="D424" s="32">
        <v>2</v>
      </c>
      <c r="E424" s="32"/>
      <c r="F424" s="32" t="s">
        <v>1284</v>
      </c>
      <c r="G424" s="5" t="b">
        <f>ISNUMBER(MATCH(ggPayers[[#This Row],[payer]], gg_teammates[ID], 0))</f>
        <v>0</v>
      </c>
      <c r="H424" s="32" t="b">
        <f>ISNUMBER(MATCH(ggPayers[[#This Row],[payer]], B423:$B$564, 0))</f>
        <v>1</v>
      </c>
      <c r="I424" s="5"/>
      <c r="J424" s="36" t="s">
        <v>1167</v>
      </c>
    </row>
    <row r="425" spans="1:10">
      <c r="A425" s="44">
        <v>45466.929861111108</v>
      </c>
      <c r="B425" s="32">
        <v>3704</v>
      </c>
      <c r="C425" s="32">
        <v>3000</v>
      </c>
      <c r="D425" s="32">
        <v>2</v>
      </c>
      <c r="E425" s="32"/>
      <c r="F425" s="32" t="s">
        <v>1285</v>
      </c>
      <c r="G425" s="5" t="b">
        <f>ISNUMBER(MATCH(ggPayers[[#This Row],[payer]], gg_teammates[ID], 0))</f>
        <v>0</v>
      </c>
      <c r="H425" s="32" t="b">
        <f>ISNUMBER(MATCH(ggPayers[[#This Row],[payer]], B424:$B$564, 0))</f>
        <v>1</v>
      </c>
      <c r="I425" s="5"/>
      <c r="J425" s="36" t="s">
        <v>1167</v>
      </c>
    </row>
    <row r="426" spans="1:10">
      <c r="A426" s="44">
        <v>45466.910416666666</v>
      </c>
      <c r="B426" s="32">
        <v>2148</v>
      </c>
      <c r="C426" s="32">
        <v>500</v>
      </c>
      <c r="D426" s="32">
        <v>2</v>
      </c>
      <c r="E426" s="32"/>
      <c r="F426" s="32" t="s">
        <v>1286</v>
      </c>
      <c r="G426" s="5" t="b">
        <f>ISNUMBER(MATCH(ggPayers[[#This Row],[payer]], gg_teammates[ID], 0))</f>
        <v>0</v>
      </c>
      <c r="H426" s="32" t="b">
        <f>ISNUMBER(MATCH(ggPayers[[#This Row],[payer]], B425:$B$564, 0))</f>
        <v>1</v>
      </c>
      <c r="I426" s="5"/>
      <c r="J426" s="36" t="s">
        <v>1167</v>
      </c>
    </row>
    <row r="427" spans="1:10">
      <c r="A427" s="44">
        <v>45466.84097222222</v>
      </c>
      <c r="B427" s="32">
        <v>4885</v>
      </c>
      <c r="C427" s="32">
        <v>500</v>
      </c>
      <c r="D427" s="32">
        <v>2</v>
      </c>
      <c r="E427" s="32"/>
      <c r="F427" s="32" t="s">
        <v>1287</v>
      </c>
      <c r="G427" s="5" t="b">
        <f>ISNUMBER(MATCH(ggPayers[[#This Row],[payer]], gg_teammates[ID], 0))</f>
        <v>0</v>
      </c>
      <c r="H427" s="32" t="b">
        <f>ISNUMBER(MATCH(ggPayers[[#This Row],[payer]], B426:$B$564, 0))</f>
        <v>1</v>
      </c>
      <c r="I427" s="5"/>
      <c r="J427" s="36" t="s">
        <v>1167</v>
      </c>
    </row>
    <row r="428" spans="1:10">
      <c r="A428" s="44">
        <v>45466.379861111112</v>
      </c>
      <c r="B428" s="32">
        <v>2089</v>
      </c>
      <c r="C428" s="32">
        <v>500</v>
      </c>
      <c r="D428" s="32">
        <v>2</v>
      </c>
      <c r="E428" s="32"/>
      <c r="F428" s="32" t="s">
        <v>1288</v>
      </c>
      <c r="G428" s="5" t="b">
        <f>ISNUMBER(MATCH(ggPayers[[#This Row],[payer]], gg_teammates[ID], 0))</f>
        <v>0</v>
      </c>
      <c r="H428" s="32" t="b">
        <f>ISNUMBER(MATCH(ggPayers[[#This Row],[payer]], B427:$B$564, 0))</f>
        <v>1</v>
      </c>
      <c r="I428" s="5"/>
      <c r="J428" s="36" t="s">
        <v>1167</v>
      </c>
    </row>
    <row r="429" spans="1:10">
      <c r="A429" s="44">
        <v>45465.714583333334</v>
      </c>
      <c r="B429" s="32">
        <v>3695</v>
      </c>
      <c r="C429" s="32">
        <v>500</v>
      </c>
      <c r="D429" s="32">
        <v>2</v>
      </c>
      <c r="E429" s="32"/>
      <c r="F429" s="32" t="s">
        <v>1289</v>
      </c>
      <c r="G429" s="5" t="b">
        <f>ISNUMBER(MATCH(ggPayers[[#This Row],[payer]], gg_teammates[ID], 0))</f>
        <v>0</v>
      </c>
      <c r="H429" s="32" t="b">
        <f>ISNUMBER(MATCH(ggPayers[[#This Row],[payer]], B428:$B$564, 0))</f>
        <v>1</v>
      </c>
      <c r="I429" s="5"/>
      <c r="J429" s="36" t="s">
        <v>1167</v>
      </c>
    </row>
    <row r="430" spans="1:10">
      <c r="A430" s="44">
        <v>45465.618055555555</v>
      </c>
      <c r="B430" s="32">
        <v>579</v>
      </c>
      <c r="C430" s="32">
        <v>750</v>
      </c>
      <c r="D430" s="32">
        <v>2</v>
      </c>
      <c r="E430" s="32"/>
      <c r="F430" s="32" t="s">
        <v>1290</v>
      </c>
      <c r="G430" s="5" t="b">
        <f>ISNUMBER(MATCH(ggPayers[[#This Row],[payer]], gg_teammates[ID], 0))</f>
        <v>0</v>
      </c>
      <c r="H430" s="32" t="b">
        <f>ISNUMBER(MATCH(ggPayers[[#This Row],[payer]], B429:$B$564, 0))</f>
        <v>1</v>
      </c>
      <c r="I430" s="5"/>
      <c r="J430" s="36" t="s">
        <v>1167</v>
      </c>
    </row>
    <row r="431" spans="1:10">
      <c r="A431" s="44">
        <v>45465.602777777778</v>
      </c>
      <c r="B431" s="32">
        <v>3144</v>
      </c>
      <c r="C431" s="32">
        <v>100</v>
      </c>
      <c r="D431" s="32">
        <v>2</v>
      </c>
      <c r="E431" s="32"/>
      <c r="F431" s="32" t="s">
        <v>1291</v>
      </c>
      <c r="G431" s="5" t="b">
        <f>ISNUMBER(MATCH(ggPayers[[#This Row],[payer]], gg_teammates[ID], 0))</f>
        <v>0</v>
      </c>
      <c r="H431" s="32" t="b">
        <f>ISNUMBER(MATCH(ggPayers[[#This Row],[payer]], B430:$B$564, 0))</f>
        <v>1</v>
      </c>
      <c r="I431" s="5"/>
      <c r="J431" s="36" t="s">
        <v>1167</v>
      </c>
    </row>
    <row r="432" spans="1:10">
      <c r="A432" s="44">
        <v>45465.572916666664</v>
      </c>
      <c r="B432" s="32">
        <v>6152</v>
      </c>
      <c r="C432" s="32">
        <v>500</v>
      </c>
      <c r="D432" s="32">
        <v>2</v>
      </c>
      <c r="E432" s="32"/>
      <c r="F432" s="32" t="s">
        <v>1292</v>
      </c>
      <c r="G432" s="5" t="b">
        <f>ISNUMBER(MATCH(ggPayers[[#This Row],[payer]], gg_teammates[ID], 0))</f>
        <v>0</v>
      </c>
      <c r="H432" s="32" t="b">
        <f>ISNUMBER(MATCH(ggPayers[[#This Row],[payer]], B431:$B$564, 0))</f>
        <v>1</v>
      </c>
      <c r="I432" s="5"/>
      <c r="J432" s="36" t="s">
        <v>1167</v>
      </c>
    </row>
    <row r="433" spans="1:10">
      <c r="A433" s="44">
        <v>45465.520138888889</v>
      </c>
      <c r="B433" s="32">
        <v>2301</v>
      </c>
      <c r="C433" s="32">
        <v>2000</v>
      </c>
      <c r="D433" s="32">
        <v>2</v>
      </c>
      <c r="E433" s="32"/>
      <c r="F433" s="32" t="s">
        <v>1293</v>
      </c>
      <c r="G433" s="5" t="b">
        <f>ISNUMBER(MATCH(ggPayers[[#This Row],[payer]], gg_teammates[ID], 0))</f>
        <v>0</v>
      </c>
      <c r="H433" s="32" t="b">
        <f>ISNUMBER(MATCH(ggPayers[[#This Row],[payer]], B432:$B$564, 0))</f>
        <v>1</v>
      </c>
      <c r="I433" s="5"/>
      <c r="J433" s="36" t="s">
        <v>1167</v>
      </c>
    </row>
    <row r="434" spans="1:10">
      <c r="A434" s="44">
        <v>45465.453472222223</v>
      </c>
      <c r="B434" s="32">
        <v>7880</v>
      </c>
      <c r="C434" s="32">
        <v>1000</v>
      </c>
      <c r="D434" s="32">
        <v>2</v>
      </c>
      <c r="E434" s="32"/>
      <c r="F434" s="32" t="s">
        <v>1294</v>
      </c>
      <c r="G434" s="5" t="b">
        <f>ISNUMBER(MATCH(ggPayers[[#This Row],[payer]], gg_teammates[ID], 0))</f>
        <v>0</v>
      </c>
      <c r="H434" s="32" t="b">
        <f>ISNUMBER(MATCH(ggPayers[[#This Row],[payer]], B433:$B$564, 0))</f>
        <v>1</v>
      </c>
      <c r="I434" s="5"/>
      <c r="J434" s="36" t="s">
        <v>1167</v>
      </c>
    </row>
    <row r="435" spans="1:10">
      <c r="A435" s="44">
        <v>45465.429166666669</v>
      </c>
      <c r="B435" s="32">
        <v>6790</v>
      </c>
      <c r="C435" s="32">
        <v>100</v>
      </c>
      <c r="D435" s="32">
        <v>2</v>
      </c>
      <c r="E435" s="32"/>
      <c r="F435" s="32" t="s">
        <v>1295</v>
      </c>
      <c r="G435" s="5" t="b">
        <f>ISNUMBER(MATCH(ggPayers[[#This Row],[payer]], gg_teammates[ID], 0))</f>
        <v>0</v>
      </c>
      <c r="H435" s="32" t="b">
        <f>ISNUMBER(MATCH(ggPayers[[#This Row],[payer]], B434:$B$564, 0))</f>
        <v>1</v>
      </c>
      <c r="I435" s="5"/>
      <c r="J435" s="36" t="s">
        <v>1167</v>
      </c>
    </row>
    <row r="436" spans="1:10">
      <c r="A436" s="44">
        <v>45465.415972222225</v>
      </c>
      <c r="B436" s="32">
        <v>4062</v>
      </c>
      <c r="C436" s="32">
        <v>100</v>
      </c>
      <c r="D436" s="32">
        <v>2</v>
      </c>
      <c r="E436" s="32"/>
      <c r="F436" s="32" t="s">
        <v>1296</v>
      </c>
      <c r="G436" s="5" t="b">
        <f>ISNUMBER(MATCH(ggPayers[[#This Row],[payer]], gg_teammates[ID], 0))</f>
        <v>0</v>
      </c>
      <c r="H436" s="32" t="b">
        <f>ISNUMBER(MATCH(ggPayers[[#This Row],[payer]], B435:$B$564, 0))</f>
        <v>1</v>
      </c>
      <c r="I436" s="5"/>
      <c r="J436" s="36" t="s">
        <v>1167</v>
      </c>
    </row>
    <row r="437" spans="1:10">
      <c r="A437" s="44">
        <v>45465.381249999999</v>
      </c>
      <c r="B437" s="32">
        <v>307</v>
      </c>
      <c r="C437" s="32">
        <v>500</v>
      </c>
      <c r="D437" s="32">
        <v>2</v>
      </c>
      <c r="E437" s="32"/>
      <c r="F437" s="32" t="s">
        <v>1297</v>
      </c>
      <c r="G437" s="5" t="b">
        <f>ISNUMBER(MATCH(ggPayers[[#This Row],[payer]], gg_teammates[ID], 0))</f>
        <v>0</v>
      </c>
      <c r="H437" s="32" t="b">
        <f>ISNUMBER(MATCH(ggPayers[[#This Row],[payer]], B436:$B$564, 0))</f>
        <v>1</v>
      </c>
      <c r="I437" s="5"/>
      <c r="J437" s="36" t="s">
        <v>1167</v>
      </c>
    </row>
    <row r="438" spans="1:10">
      <c r="A438" s="44">
        <v>45465.034722222219</v>
      </c>
      <c r="B438" s="32">
        <v>1288</v>
      </c>
      <c r="C438" s="32">
        <v>500</v>
      </c>
      <c r="D438" s="32">
        <v>3</v>
      </c>
      <c r="E438" s="32"/>
      <c r="F438" s="32" t="s">
        <v>1298</v>
      </c>
      <c r="G438" s="5" t="b">
        <f>ISNUMBER(MATCH(ggPayers[[#This Row],[payer]], gg_teammates[ID], 0))</f>
        <v>0</v>
      </c>
      <c r="H438" s="32" t="b">
        <f>ISNUMBER(MATCH(ggPayers[[#This Row],[payer]], B437:$B$564, 0))</f>
        <v>1</v>
      </c>
      <c r="I438" s="5"/>
      <c r="J438" s="36" t="s">
        <v>1167</v>
      </c>
    </row>
    <row r="439" spans="1:10">
      <c r="A439" s="44">
        <v>45465.03402777778</v>
      </c>
      <c r="B439" s="32">
        <v>3845</v>
      </c>
      <c r="C439" s="32">
        <v>500</v>
      </c>
      <c r="D439" s="32">
        <v>2</v>
      </c>
      <c r="E439" s="32"/>
      <c r="F439" s="32" t="s">
        <v>1299</v>
      </c>
      <c r="G439" s="5" t="b">
        <f>ISNUMBER(MATCH(ggPayers[[#This Row],[payer]], gg_teammates[ID], 0))</f>
        <v>0</v>
      </c>
      <c r="H439" s="32" t="b">
        <f>ISNUMBER(MATCH(ggPayers[[#This Row],[payer]], B438:$B$564, 0))</f>
        <v>1</v>
      </c>
      <c r="I439" s="5"/>
      <c r="J439" s="36" t="s">
        <v>1167</v>
      </c>
    </row>
    <row r="440" spans="1:10">
      <c r="A440" s="44">
        <v>45465.03402777778</v>
      </c>
      <c r="B440" s="32">
        <v>7170</v>
      </c>
      <c r="C440" s="32">
        <v>1000</v>
      </c>
      <c r="D440" s="32">
        <v>2</v>
      </c>
      <c r="E440" s="32"/>
      <c r="F440" s="32" t="s">
        <v>1300</v>
      </c>
      <c r="G440" s="5" t="b">
        <f>ISNUMBER(MATCH(ggPayers[[#This Row],[payer]], gg_teammates[ID], 0))</f>
        <v>0</v>
      </c>
      <c r="H440" s="32" t="b">
        <f>ISNUMBER(MATCH(ggPayers[[#This Row],[payer]], B439:$B$564, 0))</f>
        <v>1</v>
      </c>
      <c r="I440" s="5"/>
      <c r="J440" s="36" t="s">
        <v>1167</v>
      </c>
    </row>
    <row r="441" spans="1:10">
      <c r="A441" s="44">
        <v>45465.03402777778</v>
      </c>
      <c r="B441" s="32">
        <v>9243</v>
      </c>
      <c r="C441" s="32">
        <v>500</v>
      </c>
      <c r="D441" s="32">
        <v>3</v>
      </c>
      <c r="E441" s="32"/>
      <c r="F441" s="32" t="s">
        <v>1301</v>
      </c>
      <c r="G441" s="5" t="b">
        <f>ISNUMBER(MATCH(ggPayers[[#This Row],[payer]], gg_teammates[ID], 0))</f>
        <v>0</v>
      </c>
      <c r="H441" s="32" t="b">
        <f>ISNUMBER(MATCH(ggPayers[[#This Row],[payer]], B440:$B$564, 0))</f>
        <v>1</v>
      </c>
      <c r="I441" s="5"/>
      <c r="J441" s="36" t="s">
        <v>1167</v>
      </c>
    </row>
    <row r="442" spans="1:10">
      <c r="A442" s="44">
        <v>45465.03402777778</v>
      </c>
      <c r="B442" s="32">
        <v>8373</v>
      </c>
      <c r="C442" s="32">
        <v>500</v>
      </c>
      <c r="D442" s="32">
        <v>3</v>
      </c>
      <c r="E442" s="32"/>
      <c r="F442" s="32" t="s">
        <v>1302</v>
      </c>
      <c r="G442" s="5" t="b">
        <f>ISNUMBER(MATCH(ggPayers[[#This Row],[payer]], gg_teammates[ID], 0))</f>
        <v>0</v>
      </c>
      <c r="H442" s="32" t="b">
        <f>ISNUMBER(MATCH(ggPayers[[#This Row],[payer]], B441:$B$564, 0))</f>
        <v>1</v>
      </c>
      <c r="I442" s="5"/>
      <c r="J442" s="36" t="s">
        <v>1167</v>
      </c>
    </row>
    <row r="443" spans="1:10">
      <c r="A443" s="44">
        <v>45465.033333333333</v>
      </c>
      <c r="B443" s="32">
        <v>9779</v>
      </c>
      <c r="C443" s="32">
        <v>500</v>
      </c>
      <c r="D443" s="32">
        <v>3</v>
      </c>
      <c r="E443" s="32"/>
      <c r="F443" s="32" t="s">
        <v>1303</v>
      </c>
      <c r="G443" s="5" t="b">
        <f>ISNUMBER(MATCH(ggPayers[[#This Row],[payer]], gg_teammates[ID], 0))</f>
        <v>0</v>
      </c>
      <c r="H443" s="32" t="b">
        <f>ISNUMBER(MATCH(ggPayers[[#This Row],[payer]], B442:$B$564, 0))</f>
        <v>1</v>
      </c>
      <c r="I443" s="5"/>
      <c r="J443" s="36" t="s">
        <v>1167</v>
      </c>
    </row>
    <row r="444" spans="1:10">
      <c r="A444" s="44">
        <v>45464.98541666667</v>
      </c>
      <c r="B444" s="32">
        <v>6330</v>
      </c>
      <c r="C444" s="32">
        <v>1000</v>
      </c>
      <c r="D444" s="32">
        <v>3</v>
      </c>
      <c r="E444" s="32"/>
      <c r="F444" s="32" t="s">
        <v>1304</v>
      </c>
      <c r="G444" s="5" t="b">
        <f>ISNUMBER(MATCH(ggPayers[[#This Row],[payer]], gg_teammates[ID], 0))</f>
        <v>0</v>
      </c>
      <c r="H444" s="32" t="b">
        <f>ISNUMBER(MATCH(ggPayers[[#This Row],[payer]], B443:$B$564, 0))</f>
        <v>1</v>
      </c>
      <c r="I444" s="5"/>
      <c r="J444" s="36" t="s">
        <v>1167</v>
      </c>
    </row>
    <row r="445" spans="1:10">
      <c r="A445" s="44">
        <v>45464.982638888891</v>
      </c>
      <c r="B445" s="32">
        <v>4050</v>
      </c>
      <c r="C445" s="32">
        <v>500</v>
      </c>
      <c r="D445" s="32">
        <v>2</v>
      </c>
      <c r="E445" s="32"/>
      <c r="F445" s="32" t="s">
        <v>1305</v>
      </c>
      <c r="G445" s="5" t="b">
        <f>ISNUMBER(MATCH(ggPayers[[#This Row],[payer]], gg_teammates[ID], 0))</f>
        <v>0</v>
      </c>
      <c r="H445" s="32" t="b">
        <f>ISNUMBER(MATCH(ggPayers[[#This Row],[payer]], B444:$B$564, 0))</f>
        <v>1</v>
      </c>
      <c r="I445" s="5"/>
      <c r="J445" s="36" t="s">
        <v>1167</v>
      </c>
    </row>
    <row r="446" spans="1:10">
      <c r="A446" s="44">
        <v>45464.966666666667</v>
      </c>
      <c r="B446" s="32">
        <v>9578</v>
      </c>
      <c r="C446" s="32">
        <v>2000</v>
      </c>
      <c r="D446" s="32">
        <v>2</v>
      </c>
      <c r="E446" s="32"/>
      <c r="F446" s="39" t="s">
        <v>1306</v>
      </c>
      <c r="G446" s="5" t="b">
        <f>ISNUMBER(MATCH(ggPayers[[#This Row],[payer]], gg_teammates[ID], 0))</f>
        <v>0</v>
      </c>
      <c r="H446" s="32" t="b">
        <f>ISNUMBER(MATCH(ggPayers[[#This Row],[payer]], B445:$B$564, 0))</f>
        <v>1</v>
      </c>
      <c r="I446" s="5"/>
      <c r="J446" s="36" t="s">
        <v>1167</v>
      </c>
    </row>
    <row r="447" spans="1:10">
      <c r="A447" s="44">
        <v>45464.938194444447</v>
      </c>
      <c r="B447" s="32">
        <v>899</v>
      </c>
      <c r="C447" s="32">
        <v>500</v>
      </c>
      <c r="D447" s="32">
        <v>2</v>
      </c>
      <c r="E447" s="32"/>
      <c r="F447" s="32" t="s">
        <v>1307</v>
      </c>
      <c r="G447" s="5" t="b">
        <f>ISNUMBER(MATCH(ggPayers[[#This Row],[payer]], gg_teammates[ID], 0))</f>
        <v>0</v>
      </c>
      <c r="H447" s="32" t="b">
        <f>ISNUMBER(MATCH(ggPayers[[#This Row],[payer]], B446:$B$564, 0))</f>
        <v>1</v>
      </c>
      <c r="I447" s="5"/>
      <c r="J447" s="36" t="s">
        <v>1167</v>
      </c>
    </row>
    <row r="448" spans="1:10">
      <c r="A448" s="44">
        <v>45464.925694444442</v>
      </c>
      <c r="B448" s="32">
        <v>1450</v>
      </c>
      <c r="C448" s="32">
        <v>1500</v>
      </c>
      <c r="D448" s="32">
        <v>2</v>
      </c>
      <c r="E448" s="32"/>
      <c r="F448" s="32" t="s">
        <v>1308</v>
      </c>
      <c r="G448" s="5" t="b">
        <f>ISNUMBER(MATCH(ggPayers[[#This Row],[payer]], gg_teammates[ID], 0))</f>
        <v>0</v>
      </c>
      <c r="H448" s="32" t="b">
        <f>ISNUMBER(MATCH(ggPayers[[#This Row],[payer]], B447:$B$564, 0))</f>
        <v>1</v>
      </c>
      <c r="I448" s="5"/>
      <c r="J448" s="36" t="s">
        <v>1167</v>
      </c>
    </row>
    <row r="449" spans="1:10">
      <c r="A449" s="44">
        <v>45464.9</v>
      </c>
      <c r="B449" s="32">
        <v>3349</v>
      </c>
      <c r="C449" s="32">
        <v>1000</v>
      </c>
      <c r="D449" s="32">
        <v>3</v>
      </c>
      <c r="E449" s="32"/>
      <c r="F449" s="32" t="s">
        <v>1309</v>
      </c>
      <c r="G449" s="5" t="b">
        <f>ISNUMBER(MATCH(ggPayers[[#This Row],[payer]], gg_teammates[ID], 0))</f>
        <v>0</v>
      </c>
      <c r="H449" s="32" t="b">
        <f>ISNUMBER(MATCH(ggPayers[[#This Row],[payer]], B448:$B$564, 0))</f>
        <v>1</v>
      </c>
      <c r="I449" s="5"/>
      <c r="J449" s="36" t="s">
        <v>1167</v>
      </c>
    </row>
    <row r="450" spans="1:10">
      <c r="A450" s="44">
        <v>45464.899305555555</v>
      </c>
      <c r="B450" s="32">
        <v>2561</v>
      </c>
      <c r="C450" s="32">
        <v>1000</v>
      </c>
      <c r="D450" s="32">
        <v>3</v>
      </c>
      <c r="E450" s="32"/>
      <c r="F450" s="32" t="s">
        <v>1310</v>
      </c>
      <c r="G450" s="5" t="b">
        <f>ISNUMBER(MATCH(ggPayers[[#This Row],[payer]], gg_teammates[ID], 0))</f>
        <v>0</v>
      </c>
      <c r="H450" s="32" t="b">
        <f>ISNUMBER(MATCH(ggPayers[[#This Row],[payer]], B449:$B$564, 0))</f>
        <v>1</v>
      </c>
      <c r="I450" s="5"/>
      <c r="J450" s="36" t="s">
        <v>1167</v>
      </c>
    </row>
    <row r="451" spans="1:10">
      <c r="A451" s="44">
        <v>45464.899305555555</v>
      </c>
      <c r="B451" s="32">
        <v>8958</v>
      </c>
      <c r="C451" s="32">
        <v>1000</v>
      </c>
      <c r="D451" s="32">
        <v>3</v>
      </c>
      <c r="E451" s="32"/>
      <c r="F451" s="32" t="s">
        <v>1311</v>
      </c>
      <c r="G451" s="5" t="b">
        <f>ISNUMBER(MATCH(ggPayers[[#This Row],[payer]], gg_teammates[ID], 0))</f>
        <v>0</v>
      </c>
      <c r="H451" s="32" t="b">
        <f>ISNUMBER(MATCH(ggPayers[[#This Row],[payer]], B450:$B$564, 0))</f>
        <v>1</v>
      </c>
      <c r="I451" s="5"/>
      <c r="J451" s="36" t="s">
        <v>1167</v>
      </c>
    </row>
    <row r="452" spans="1:10">
      <c r="A452" s="44">
        <v>45464.754166666666</v>
      </c>
      <c r="B452" s="32">
        <v>123</v>
      </c>
      <c r="C452" s="32">
        <v>100</v>
      </c>
      <c r="D452" s="32">
        <v>2</v>
      </c>
      <c r="E452" s="32"/>
      <c r="F452" s="32" t="s">
        <v>1312</v>
      </c>
      <c r="G452" s="5" t="b">
        <f>ISNUMBER(MATCH(ggPayers[[#This Row],[payer]], gg_teammates[ID], 0))</f>
        <v>0</v>
      </c>
      <c r="H452" s="32" t="b">
        <f>ISNUMBER(MATCH(ggPayers[[#This Row],[payer]], B451:$B$564, 0))</f>
        <v>1</v>
      </c>
      <c r="I452" s="5"/>
      <c r="J452" s="36" t="s">
        <v>1167</v>
      </c>
    </row>
    <row r="453" spans="1:10">
      <c r="A453" s="44">
        <v>45464.577777777777</v>
      </c>
      <c r="B453" s="32">
        <v>1768</v>
      </c>
      <c r="C453" s="32">
        <v>5000</v>
      </c>
      <c r="D453" s="32">
        <v>3</v>
      </c>
      <c r="E453" s="32" t="s">
        <v>1173</v>
      </c>
      <c r="F453" s="32" t="s">
        <v>1313</v>
      </c>
      <c r="G453" s="5" t="b">
        <f>ISNUMBER(MATCH(ggPayers[[#This Row],[payer]], gg_teammates[ID], 0))</f>
        <v>0</v>
      </c>
      <c r="H453" s="32" t="b">
        <f>ISNUMBER(MATCH(ggPayers[[#This Row],[payer]], B452:$B$564, 0))</f>
        <v>1</v>
      </c>
      <c r="I453" s="5"/>
      <c r="J453" s="36" t="s">
        <v>1167</v>
      </c>
    </row>
    <row r="454" spans="1:10">
      <c r="A454" s="44">
        <v>45464.537499999999</v>
      </c>
      <c r="B454" s="32">
        <v>1990</v>
      </c>
      <c r="C454" s="32">
        <v>1000</v>
      </c>
      <c r="D454" s="32">
        <v>2</v>
      </c>
      <c r="E454" s="32"/>
      <c r="F454" s="32" t="s">
        <v>1314</v>
      </c>
      <c r="G454" s="5" t="b">
        <f>ISNUMBER(MATCH(ggPayers[[#This Row],[payer]], gg_teammates[ID], 0))</f>
        <v>0</v>
      </c>
      <c r="H454" s="32" t="b">
        <f>ISNUMBER(MATCH(ggPayers[[#This Row],[payer]], B453:$B$564, 0))</f>
        <v>1</v>
      </c>
      <c r="I454" s="5"/>
      <c r="J454" s="36" t="s">
        <v>1167</v>
      </c>
    </row>
    <row r="455" spans="1:10">
      <c r="A455" s="44">
        <v>45464.51666666667</v>
      </c>
      <c r="B455" s="32">
        <v>483</v>
      </c>
      <c r="C455" s="32">
        <v>1000</v>
      </c>
      <c r="D455" s="32">
        <v>3</v>
      </c>
      <c r="E455" s="32"/>
      <c r="F455" s="32" t="s">
        <v>1315</v>
      </c>
      <c r="G455" s="5" t="b">
        <f>ISNUMBER(MATCH(ggPayers[[#This Row],[payer]], gg_teammates[ID], 0))</f>
        <v>0</v>
      </c>
      <c r="H455" s="32" t="b">
        <f>ISNUMBER(MATCH(ggPayers[[#This Row],[payer]], B454:$B$564, 0))</f>
        <v>1</v>
      </c>
      <c r="I455" s="5"/>
      <c r="J455" s="36" t="s">
        <v>1167</v>
      </c>
    </row>
    <row r="456" spans="1:10">
      <c r="A456" s="44">
        <v>45464.512499999997</v>
      </c>
      <c r="B456" s="32">
        <v>3323</v>
      </c>
      <c r="C456" s="32">
        <v>1000</v>
      </c>
      <c r="D456" s="32">
        <v>2</v>
      </c>
      <c r="E456" s="32"/>
      <c r="F456" s="32" t="s">
        <v>1316</v>
      </c>
      <c r="G456" s="5" t="b">
        <f>ISNUMBER(MATCH(ggPayers[[#This Row],[payer]], gg_teammates[ID], 0))</f>
        <v>0</v>
      </c>
      <c r="H456" s="32" t="b">
        <f>ISNUMBER(MATCH(ggPayers[[#This Row],[payer]], B455:$B$564, 0))</f>
        <v>1</v>
      </c>
      <c r="I456" s="5"/>
      <c r="J456" s="36" t="s">
        <v>1167</v>
      </c>
    </row>
    <row r="457" spans="1:10">
      <c r="A457" s="44">
        <v>45464.506944444445</v>
      </c>
      <c r="B457" s="32">
        <v>6857</v>
      </c>
      <c r="C457" s="32">
        <v>1000</v>
      </c>
      <c r="D457" s="32">
        <v>2</v>
      </c>
      <c r="E457" s="32"/>
      <c r="F457" s="32" t="s">
        <v>1317</v>
      </c>
      <c r="G457" s="5" t="b">
        <f>ISNUMBER(MATCH(ggPayers[[#This Row],[payer]], gg_teammates[ID], 0))</f>
        <v>0</v>
      </c>
      <c r="H457" s="32" t="b">
        <f>ISNUMBER(MATCH(ggPayers[[#This Row],[payer]], B456:$B$564, 0))</f>
        <v>1</v>
      </c>
      <c r="I457" s="5"/>
      <c r="J457" s="36" t="s">
        <v>1167</v>
      </c>
    </row>
    <row r="458" spans="1:10">
      <c r="A458" s="44">
        <v>45464.455555555556</v>
      </c>
      <c r="B458" s="32">
        <v>2745</v>
      </c>
      <c r="C458" s="32">
        <v>500</v>
      </c>
      <c r="D458" s="32">
        <v>2</v>
      </c>
      <c r="E458" s="32"/>
      <c r="F458" s="32" t="s">
        <v>1318</v>
      </c>
      <c r="G458" s="5" t="b">
        <f>ISNUMBER(MATCH(ggPayers[[#This Row],[payer]], gg_teammates[ID], 0))</f>
        <v>0</v>
      </c>
      <c r="H458" s="32" t="b">
        <f>ISNUMBER(MATCH(ggPayers[[#This Row],[payer]], B457:$B$564, 0))</f>
        <v>1</v>
      </c>
      <c r="I458" s="5"/>
      <c r="J458" s="36" t="s">
        <v>1167</v>
      </c>
    </row>
    <row r="459" spans="1:10">
      <c r="A459" s="44">
        <v>45463.839583333334</v>
      </c>
      <c r="B459" s="32">
        <v>8587</v>
      </c>
      <c r="C459" s="32">
        <v>1500</v>
      </c>
      <c r="D459" s="32">
        <v>2</v>
      </c>
      <c r="E459" s="32"/>
      <c r="F459" s="32" t="s">
        <v>1319</v>
      </c>
      <c r="G459" s="5" t="b">
        <f>ISNUMBER(MATCH(ggPayers[[#This Row],[payer]], gg_teammates[ID], 0))</f>
        <v>0</v>
      </c>
      <c r="H459" s="32" t="b">
        <f>ISNUMBER(MATCH(ggPayers[[#This Row],[payer]], B458:$B$564, 0))</f>
        <v>1</v>
      </c>
      <c r="I459" s="5"/>
      <c r="J459" s="36" t="s">
        <v>1167</v>
      </c>
    </row>
    <row r="460" spans="1:10">
      <c r="A460" s="44">
        <v>45463.78125</v>
      </c>
      <c r="B460" s="32">
        <v>2045</v>
      </c>
      <c r="C460" s="32">
        <v>500</v>
      </c>
      <c r="D460" s="32">
        <v>2</v>
      </c>
      <c r="E460" s="32"/>
      <c r="F460" s="32" t="s">
        <v>1320</v>
      </c>
      <c r="G460" s="5" t="b">
        <f>ISNUMBER(MATCH(ggPayers[[#This Row],[payer]], gg_teammates[ID], 0))</f>
        <v>0</v>
      </c>
      <c r="H460" s="32" t="b">
        <f>ISNUMBER(MATCH(ggPayers[[#This Row],[payer]], B459:$B$564, 0))</f>
        <v>1</v>
      </c>
      <c r="I460" s="5"/>
      <c r="J460" s="36" t="s">
        <v>1167</v>
      </c>
    </row>
    <row r="461" spans="1:10">
      <c r="A461" s="44">
        <v>45463.746527777781</v>
      </c>
      <c r="B461" s="32">
        <v>9678</v>
      </c>
      <c r="C461" s="32">
        <v>1000</v>
      </c>
      <c r="D461" s="32">
        <v>2</v>
      </c>
      <c r="E461" s="32"/>
      <c r="F461" s="32" t="s">
        <v>1321</v>
      </c>
      <c r="G461" s="5" t="b">
        <f>ISNUMBER(MATCH(ggPayers[[#This Row],[payer]], gg_teammates[ID], 0))</f>
        <v>0</v>
      </c>
      <c r="H461" s="32" t="b">
        <f>ISNUMBER(MATCH(ggPayers[[#This Row],[payer]], B460:$B$564, 0))</f>
        <v>1</v>
      </c>
      <c r="I461" s="5"/>
      <c r="J461" s="36" t="s">
        <v>1167</v>
      </c>
    </row>
    <row r="462" spans="1:10">
      <c r="A462" s="44">
        <v>45463.743055555555</v>
      </c>
      <c r="B462" s="32">
        <v>8371</v>
      </c>
      <c r="C462" s="32">
        <v>500</v>
      </c>
      <c r="D462" s="32">
        <v>3</v>
      </c>
      <c r="E462" s="32" t="s">
        <v>1250</v>
      </c>
      <c r="F462" s="32" t="s">
        <v>1322</v>
      </c>
      <c r="G462" s="5" t="b">
        <f>ISNUMBER(MATCH(ggPayers[[#This Row],[payer]], gg_teammates[ID], 0))</f>
        <v>0</v>
      </c>
      <c r="H462" s="32" t="b">
        <f>ISNUMBER(MATCH(ggPayers[[#This Row],[payer]], B461:$B$564, 0))</f>
        <v>1</v>
      </c>
      <c r="I462" s="5"/>
      <c r="J462" s="36" t="s">
        <v>1167</v>
      </c>
    </row>
    <row r="463" spans="1:10">
      <c r="A463" s="44">
        <v>45463.742361111108</v>
      </c>
      <c r="B463" s="32">
        <v>8531</v>
      </c>
      <c r="C463" s="32">
        <v>500</v>
      </c>
      <c r="D463" s="32">
        <v>3</v>
      </c>
      <c r="E463" s="32" t="s">
        <v>1171</v>
      </c>
      <c r="F463" s="32" t="s">
        <v>1323</v>
      </c>
      <c r="G463" s="5" t="b">
        <f>ISNUMBER(MATCH(ggPayers[[#This Row],[payer]], gg_teammates[ID], 0))</f>
        <v>0</v>
      </c>
      <c r="H463" s="32" t="b">
        <f>ISNUMBER(MATCH(ggPayers[[#This Row],[payer]], B462:$B$564, 0))</f>
        <v>1</v>
      </c>
      <c r="I463" s="5"/>
      <c r="J463" s="36" t="s">
        <v>1167</v>
      </c>
    </row>
    <row r="464" spans="1:10">
      <c r="A464" s="44">
        <v>45463.741666666669</v>
      </c>
      <c r="B464" s="32">
        <v>3551</v>
      </c>
      <c r="C464" s="32">
        <v>500</v>
      </c>
      <c r="D464" s="32">
        <v>3</v>
      </c>
      <c r="E464" s="32" t="s">
        <v>1171</v>
      </c>
      <c r="F464" s="32" t="s">
        <v>1324</v>
      </c>
      <c r="G464" s="5" t="b">
        <f>ISNUMBER(MATCH(ggPayers[[#This Row],[payer]], gg_teammates[ID], 0))</f>
        <v>0</v>
      </c>
      <c r="H464" s="32" t="b">
        <f>ISNUMBER(MATCH(ggPayers[[#This Row],[payer]], B463:$B$564, 0))</f>
        <v>1</v>
      </c>
      <c r="I464" s="5"/>
      <c r="J464" s="36" t="s">
        <v>1167</v>
      </c>
    </row>
    <row r="465" spans="1:10">
      <c r="A465" s="44">
        <v>45463.65625</v>
      </c>
      <c r="B465" s="32">
        <v>3783</v>
      </c>
      <c r="C465" s="32">
        <v>500</v>
      </c>
      <c r="D465" s="32">
        <v>2</v>
      </c>
      <c r="E465" s="32"/>
      <c r="F465" s="32" t="s">
        <v>1325</v>
      </c>
      <c r="G465" s="5" t="b">
        <f>ISNUMBER(MATCH(ggPayers[[#This Row],[payer]], gg_teammates[ID], 0))</f>
        <v>0</v>
      </c>
      <c r="H465" s="32" t="b">
        <f>ISNUMBER(MATCH(ggPayers[[#This Row],[payer]], B464:$B$564, 0))</f>
        <v>1</v>
      </c>
      <c r="I465" s="5"/>
      <c r="J465" s="36" t="s">
        <v>1167</v>
      </c>
    </row>
    <row r="466" spans="1:10">
      <c r="A466" s="44">
        <v>45463.644444444442</v>
      </c>
      <c r="B466" s="32">
        <v>4425</v>
      </c>
      <c r="C466" s="32">
        <v>1000</v>
      </c>
      <c r="D466" s="32">
        <v>2</v>
      </c>
      <c r="E466" s="32"/>
      <c r="F466" s="32" t="s">
        <v>1326</v>
      </c>
      <c r="G466" s="5" t="b">
        <f>ISNUMBER(MATCH(ggPayers[[#This Row],[payer]], gg_teammates[ID], 0))</f>
        <v>0</v>
      </c>
      <c r="H466" s="32" t="b">
        <f>ISNUMBER(MATCH(ggPayers[[#This Row],[payer]], B465:$B$564, 0))</f>
        <v>1</v>
      </c>
      <c r="I466" s="5"/>
      <c r="J466" s="36" t="s">
        <v>1167</v>
      </c>
    </row>
    <row r="467" spans="1:10">
      <c r="A467" s="44">
        <v>45463.630555555559</v>
      </c>
      <c r="B467" s="32">
        <v>4859</v>
      </c>
      <c r="C467" s="32">
        <v>500</v>
      </c>
      <c r="D467" s="32">
        <v>3</v>
      </c>
      <c r="E467" s="32" t="s">
        <v>1173</v>
      </c>
      <c r="F467" s="32" t="s">
        <v>1327</v>
      </c>
      <c r="G467" s="5" t="b">
        <f>ISNUMBER(MATCH(ggPayers[[#This Row],[payer]], gg_teammates[ID], 0))</f>
        <v>0</v>
      </c>
      <c r="H467" s="32" t="b">
        <f>ISNUMBER(MATCH(ggPayers[[#This Row],[payer]], B466:$B$564, 0))</f>
        <v>1</v>
      </c>
      <c r="I467" s="5"/>
      <c r="J467" s="36" t="s">
        <v>1167</v>
      </c>
    </row>
    <row r="468" spans="1:10">
      <c r="A468" s="44">
        <v>45463.57708333333</v>
      </c>
      <c r="B468" s="32">
        <v>8108</v>
      </c>
      <c r="C468" s="32">
        <v>500</v>
      </c>
      <c r="D468" s="32">
        <v>3</v>
      </c>
      <c r="E468" s="32" t="s">
        <v>1173</v>
      </c>
      <c r="F468" s="32" t="s">
        <v>1328</v>
      </c>
      <c r="G468" s="5" t="b">
        <f>ISNUMBER(MATCH(ggPayers[[#This Row],[payer]], gg_teammates[ID], 0))</f>
        <v>0</v>
      </c>
      <c r="H468" s="32" t="b">
        <f>ISNUMBER(MATCH(ggPayers[[#This Row],[payer]], B467:$B$564, 0))</f>
        <v>1</v>
      </c>
      <c r="I468" s="5"/>
      <c r="J468" s="36" t="s">
        <v>1167</v>
      </c>
    </row>
    <row r="469" spans="1:10">
      <c r="A469" s="44">
        <v>45463.57708333333</v>
      </c>
      <c r="B469" s="32">
        <v>844</v>
      </c>
      <c r="C469" s="32">
        <v>500</v>
      </c>
      <c r="D469" s="32">
        <v>3</v>
      </c>
      <c r="E469" s="32" t="s">
        <v>1250</v>
      </c>
      <c r="F469" s="32" t="s">
        <v>1329</v>
      </c>
      <c r="G469" s="5" t="b">
        <f>ISNUMBER(MATCH(ggPayers[[#This Row],[payer]], gg_teammates[ID], 0))</f>
        <v>0</v>
      </c>
      <c r="H469" s="32" t="b">
        <f>ISNUMBER(MATCH(ggPayers[[#This Row],[payer]], B468:$B$564, 0))</f>
        <v>1</v>
      </c>
      <c r="I469" s="5"/>
      <c r="J469" s="36" t="s">
        <v>1167</v>
      </c>
    </row>
    <row r="470" spans="1:10">
      <c r="A470" s="44">
        <v>45463.572222222225</v>
      </c>
      <c r="B470" s="32">
        <v>5003</v>
      </c>
      <c r="C470" s="32">
        <v>1000</v>
      </c>
      <c r="D470" s="32">
        <v>2</v>
      </c>
      <c r="E470" s="32"/>
      <c r="F470" s="32" t="s">
        <v>1330</v>
      </c>
      <c r="G470" s="5" t="b">
        <f>ISNUMBER(MATCH(ggPayers[[#This Row],[payer]], gg_teammates[ID], 0))</f>
        <v>0</v>
      </c>
      <c r="H470" s="32" t="b">
        <f>ISNUMBER(MATCH(ggPayers[[#This Row],[payer]], B469:$B$564, 0))</f>
        <v>1</v>
      </c>
      <c r="I470" s="5"/>
      <c r="J470" s="36" t="s">
        <v>1167</v>
      </c>
    </row>
    <row r="471" spans="1:10">
      <c r="A471" s="44">
        <v>45463.570833333331</v>
      </c>
      <c r="B471" s="32">
        <v>7289</v>
      </c>
      <c r="C471" s="32">
        <v>1000</v>
      </c>
      <c r="D471" s="32">
        <v>3</v>
      </c>
      <c r="E471" s="32" t="s">
        <v>1184</v>
      </c>
      <c r="F471" s="32" t="s">
        <v>1331</v>
      </c>
      <c r="G471" s="5" t="b">
        <f>ISNUMBER(MATCH(ggPayers[[#This Row],[payer]], gg_teammates[ID], 0))</f>
        <v>0</v>
      </c>
      <c r="H471" s="32" t="b">
        <f>ISNUMBER(MATCH(ggPayers[[#This Row],[payer]], B470:$B$564, 0))</f>
        <v>1</v>
      </c>
      <c r="I471" s="5"/>
      <c r="J471" s="36" t="s">
        <v>1167</v>
      </c>
    </row>
    <row r="472" spans="1:10">
      <c r="A472" s="44">
        <v>45463.565972222219</v>
      </c>
      <c r="B472" s="32">
        <v>8873</v>
      </c>
      <c r="C472" s="32">
        <v>500</v>
      </c>
      <c r="D472" s="32">
        <v>3</v>
      </c>
      <c r="E472" s="32"/>
      <c r="F472" s="39" t="s">
        <v>1332</v>
      </c>
      <c r="G472" s="5" t="b">
        <f>ISNUMBER(MATCH(ggPayers[[#This Row],[payer]], gg_teammates[ID], 0))</f>
        <v>0</v>
      </c>
      <c r="H472" s="32" t="b">
        <f>ISNUMBER(MATCH(ggPayers[[#This Row],[payer]], B471:$B$564, 0))</f>
        <v>1</v>
      </c>
      <c r="I472" s="5"/>
      <c r="J472" s="36" t="s">
        <v>1167</v>
      </c>
    </row>
    <row r="473" spans="1:10">
      <c r="A473" s="44">
        <v>45463.565972222219</v>
      </c>
      <c r="B473" s="32">
        <v>8014</v>
      </c>
      <c r="C473" s="32">
        <v>500</v>
      </c>
      <c r="D473" s="32">
        <v>3</v>
      </c>
      <c r="E473" s="32"/>
      <c r="F473" s="32" t="s">
        <v>1333</v>
      </c>
      <c r="G473" s="5" t="b">
        <f>ISNUMBER(MATCH(ggPayers[[#This Row],[payer]], gg_teammates[ID], 0))</f>
        <v>0</v>
      </c>
      <c r="H473" s="32" t="b">
        <f>ISNUMBER(MATCH(ggPayers[[#This Row],[payer]], B472:$B$564, 0))</f>
        <v>1</v>
      </c>
      <c r="I473" s="5"/>
      <c r="J473" s="36" t="s">
        <v>1167</v>
      </c>
    </row>
    <row r="474" spans="1:10">
      <c r="A474" s="44">
        <v>45463.550694444442</v>
      </c>
      <c r="B474" s="32">
        <v>9410</v>
      </c>
      <c r="C474" s="32">
        <v>500</v>
      </c>
      <c r="D474" s="32">
        <v>2</v>
      </c>
      <c r="E474" s="32"/>
      <c r="F474" s="32" t="s">
        <v>1334</v>
      </c>
      <c r="G474" s="5" t="b">
        <f>ISNUMBER(MATCH(ggPayers[[#This Row],[payer]], gg_teammates[ID], 0))</f>
        <v>0</v>
      </c>
      <c r="H474" s="32" t="b">
        <f>ISNUMBER(MATCH(ggPayers[[#This Row],[payer]], B473:$B$564, 0))</f>
        <v>1</v>
      </c>
      <c r="I474" s="5"/>
      <c r="J474" s="36" t="s">
        <v>1167</v>
      </c>
    </row>
    <row r="475" spans="1:10">
      <c r="A475" s="44">
        <v>45463.008333333331</v>
      </c>
      <c r="B475" s="32">
        <v>1129</v>
      </c>
      <c r="C475" s="32">
        <v>500</v>
      </c>
      <c r="D475" s="32">
        <v>2</v>
      </c>
      <c r="E475" s="32"/>
      <c r="F475" s="32" t="s">
        <v>1335</v>
      </c>
      <c r="G475" s="5" t="b">
        <f>ISNUMBER(MATCH(ggPayers[[#This Row],[payer]], gg_teammates[ID], 0))</f>
        <v>0</v>
      </c>
      <c r="H475" s="32" t="b">
        <f>ISNUMBER(MATCH(ggPayers[[#This Row],[payer]], B474:$B$564, 0))</f>
        <v>1</v>
      </c>
      <c r="I475" s="5"/>
      <c r="J475" s="36" t="s">
        <v>1167</v>
      </c>
    </row>
    <row r="476" spans="1:10">
      <c r="A476" s="44">
        <v>45462.924305555556</v>
      </c>
      <c r="B476" s="32">
        <v>8492</v>
      </c>
      <c r="C476" s="32">
        <v>1000</v>
      </c>
      <c r="D476" s="32">
        <v>2</v>
      </c>
      <c r="E476" s="32"/>
      <c r="F476" s="32" t="s">
        <v>1336</v>
      </c>
      <c r="G476" s="5" t="b">
        <f>ISNUMBER(MATCH(ggPayers[[#This Row],[payer]], gg_teammates[ID], 0))</f>
        <v>0</v>
      </c>
      <c r="H476" s="32" t="b">
        <f>ISNUMBER(MATCH(ggPayers[[#This Row],[payer]], B475:$B$564, 0))</f>
        <v>1</v>
      </c>
      <c r="I476" s="5"/>
      <c r="J476" s="36" t="s">
        <v>1167</v>
      </c>
    </row>
    <row r="477" spans="1:10">
      <c r="A477" s="44">
        <v>45462.920138888891</v>
      </c>
      <c r="B477" s="32">
        <v>1901</v>
      </c>
      <c r="C477" s="32">
        <v>1000</v>
      </c>
      <c r="D477" s="32">
        <v>3</v>
      </c>
      <c r="E477" s="32"/>
      <c r="F477" s="32" t="s">
        <v>1337</v>
      </c>
      <c r="G477" s="5" t="b">
        <f>ISNUMBER(MATCH(ggPayers[[#This Row],[payer]], gg_teammates[ID], 0))</f>
        <v>0</v>
      </c>
      <c r="H477" s="32" t="b">
        <f>ISNUMBER(MATCH(ggPayers[[#This Row],[payer]], B476:$B$564, 0))</f>
        <v>1</v>
      </c>
      <c r="I477" s="5"/>
      <c r="J477" s="36" t="s">
        <v>1167</v>
      </c>
    </row>
    <row r="478" spans="1:10">
      <c r="A478" s="44">
        <v>45462.915972222225</v>
      </c>
      <c r="B478" s="32">
        <v>9256</v>
      </c>
      <c r="C478" s="32">
        <v>500</v>
      </c>
      <c r="D478" s="32">
        <v>2</v>
      </c>
      <c r="E478" s="32"/>
      <c r="F478" s="32" t="s">
        <v>1338</v>
      </c>
      <c r="G478" s="5" t="b">
        <f>ISNUMBER(MATCH(ggPayers[[#This Row],[payer]], gg_teammates[ID], 0))</f>
        <v>0</v>
      </c>
      <c r="H478" s="32" t="b">
        <f>ISNUMBER(MATCH(ggPayers[[#This Row],[payer]], B477:$B$564, 0))</f>
        <v>1</v>
      </c>
      <c r="I478" s="5"/>
      <c r="J478" s="36" t="s">
        <v>1167</v>
      </c>
    </row>
    <row r="479" spans="1:10">
      <c r="A479" s="44">
        <v>45462.899305555555</v>
      </c>
      <c r="B479" s="32">
        <v>1780</v>
      </c>
      <c r="C479" s="32">
        <v>500</v>
      </c>
      <c r="D479" s="32">
        <v>2</v>
      </c>
      <c r="E479" s="32"/>
      <c r="F479" s="32" t="s">
        <v>1339</v>
      </c>
      <c r="G479" s="5" t="b">
        <f>ISNUMBER(MATCH(ggPayers[[#This Row],[payer]], gg_teammates[ID], 0))</f>
        <v>0</v>
      </c>
      <c r="H479" s="32" t="b">
        <f>ISNUMBER(MATCH(ggPayers[[#This Row],[payer]], B478:$B$564, 0))</f>
        <v>1</v>
      </c>
      <c r="I479" s="5"/>
      <c r="J479" s="36" t="s">
        <v>1167</v>
      </c>
    </row>
    <row r="480" spans="1:10">
      <c r="A480" s="44">
        <v>45462.871527777781</v>
      </c>
      <c r="B480" s="32">
        <v>7418</v>
      </c>
      <c r="C480" s="32">
        <v>2000</v>
      </c>
      <c r="D480" s="32">
        <v>2</v>
      </c>
      <c r="E480" s="32"/>
      <c r="F480" s="32" t="s">
        <v>1340</v>
      </c>
      <c r="G480" s="5" t="b">
        <f>ISNUMBER(MATCH(ggPayers[[#This Row],[payer]], gg_teammates[ID], 0))</f>
        <v>0</v>
      </c>
      <c r="H480" s="32" t="b">
        <f>ISNUMBER(MATCH(ggPayers[[#This Row],[payer]], B479:$B$564, 0))</f>
        <v>1</v>
      </c>
      <c r="I480" s="5"/>
      <c r="J480" s="36" t="s">
        <v>1167</v>
      </c>
    </row>
    <row r="481" spans="1:10">
      <c r="A481" s="44">
        <v>45462.718055555553</v>
      </c>
      <c r="B481" s="32">
        <v>1722</v>
      </c>
      <c r="C481" s="32">
        <v>100</v>
      </c>
      <c r="D481" s="32">
        <v>2</v>
      </c>
      <c r="E481" s="32"/>
      <c r="F481" s="32" t="s">
        <v>1341</v>
      </c>
      <c r="G481" s="5" t="b">
        <f>ISNUMBER(MATCH(ggPayers[[#This Row],[payer]], gg_teammates[ID], 0))</f>
        <v>0</v>
      </c>
      <c r="H481" s="32" t="b">
        <f>ISNUMBER(MATCH(ggPayers[[#This Row],[payer]], B480:$B$564, 0))</f>
        <v>1</v>
      </c>
      <c r="I481" s="5"/>
      <c r="J481" s="36" t="s">
        <v>1167</v>
      </c>
    </row>
    <row r="482" spans="1:10">
      <c r="A482" s="44">
        <v>45462.707638888889</v>
      </c>
      <c r="B482" s="32">
        <v>794</v>
      </c>
      <c r="C482" s="32">
        <v>100</v>
      </c>
      <c r="D482" s="32">
        <v>2</v>
      </c>
      <c r="E482" s="32"/>
      <c r="F482" s="32" t="s">
        <v>1342</v>
      </c>
      <c r="G482" s="5" t="b">
        <f>ISNUMBER(MATCH(ggPayers[[#This Row],[payer]], gg_teammates[ID], 0))</f>
        <v>0</v>
      </c>
      <c r="H482" s="32" t="b">
        <f>ISNUMBER(MATCH(ggPayers[[#This Row],[payer]], B481:$B$564, 0))</f>
        <v>1</v>
      </c>
      <c r="I482" s="5"/>
      <c r="J482" s="36" t="s">
        <v>1167</v>
      </c>
    </row>
    <row r="483" spans="1:10">
      <c r="A483" s="44">
        <v>45462.706944444442</v>
      </c>
      <c r="B483" s="32">
        <v>3059</v>
      </c>
      <c r="C483" s="32">
        <v>100</v>
      </c>
      <c r="D483" s="32">
        <v>2</v>
      </c>
      <c r="E483" s="32"/>
      <c r="F483" s="32" t="s">
        <v>1343</v>
      </c>
      <c r="G483" s="5" t="b">
        <f>ISNUMBER(MATCH(ggPayers[[#This Row],[payer]], gg_teammates[ID], 0))</f>
        <v>0</v>
      </c>
      <c r="H483" s="32" t="b">
        <f>ISNUMBER(MATCH(ggPayers[[#This Row],[payer]], B482:$B$564, 0))</f>
        <v>1</v>
      </c>
      <c r="I483" s="5"/>
      <c r="J483" s="36" t="s">
        <v>1167</v>
      </c>
    </row>
    <row r="484" spans="1:10">
      <c r="A484" s="44">
        <v>45462.702777777777</v>
      </c>
      <c r="B484" s="32">
        <v>9307</v>
      </c>
      <c r="C484" s="32">
        <v>100</v>
      </c>
      <c r="D484" s="32">
        <v>2</v>
      </c>
      <c r="E484" s="32"/>
      <c r="F484" s="32" t="s">
        <v>1344</v>
      </c>
      <c r="G484" s="5" t="b">
        <f>ISNUMBER(MATCH(ggPayers[[#This Row],[payer]], gg_teammates[ID], 0))</f>
        <v>0</v>
      </c>
      <c r="H484" s="32" t="b">
        <f>ISNUMBER(MATCH(ggPayers[[#This Row],[payer]], B483:$B$564, 0))</f>
        <v>1</v>
      </c>
      <c r="I484" s="5"/>
      <c r="J484" s="36" t="s">
        <v>1167</v>
      </c>
    </row>
    <row r="485" spans="1:10">
      <c r="A485" s="44">
        <v>45462.70208333333</v>
      </c>
      <c r="B485" s="32">
        <v>9583</v>
      </c>
      <c r="C485" s="32">
        <v>100</v>
      </c>
      <c r="D485" s="32">
        <v>2</v>
      </c>
      <c r="E485" s="32"/>
      <c r="F485" s="32" t="s">
        <v>1345</v>
      </c>
      <c r="G485" s="5" t="b">
        <f>ISNUMBER(MATCH(ggPayers[[#This Row],[payer]], gg_teammates[ID], 0))</f>
        <v>0</v>
      </c>
      <c r="H485" s="32" t="b">
        <f>ISNUMBER(MATCH(ggPayers[[#This Row],[payer]], B484:$B$564, 0))</f>
        <v>1</v>
      </c>
      <c r="I485" s="5"/>
      <c r="J485" s="36" t="s">
        <v>1167</v>
      </c>
    </row>
    <row r="486" spans="1:10">
      <c r="A486" s="44">
        <v>45462.694444444445</v>
      </c>
      <c r="B486" s="32">
        <v>4621</v>
      </c>
      <c r="C486" s="32">
        <v>100</v>
      </c>
      <c r="D486" s="32">
        <v>2</v>
      </c>
      <c r="E486" s="32"/>
      <c r="F486" s="32" t="s">
        <v>1346</v>
      </c>
      <c r="G486" s="5" t="b">
        <f>ISNUMBER(MATCH(ggPayers[[#This Row],[payer]], gg_teammates[ID], 0))</f>
        <v>0</v>
      </c>
      <c r="H486" s="32" t="b">
        <f>ISNUMBER(MATCH(ggPayers[[#This Row],[payer]], B485:$B$564, 0))</f>
        <v>1</v>
      </c>
      <c r="I486" s="5"/>
      <c r="J486" s="36" t="s">
        <v>1167</v>
      </c>
    </row>
    <row r="487" spans="1:10">
      <c r="A487" s="44">
        <v>45462.688194444447</v>
      </c>
      <c r="B487" s="32">
        <v>6791</v>
      </c>
      <c r="C487" s="32">
        <v>100</v>
      </c>
      <c r="D487" s="32">
        <v>2</v>
      </c>
      <c r="E487" s="32"/>
      <c r="F487" s="32" t="s">
        <v>1347</v>
      </c>
      <c r="G487" s="5" t="b">
        <f>ISNUMBER(MATCH(ggPayers[[#This Row],[payer]], gg_teammates[ID], 0))</f>
        <v>0</v>
      </c>
      <c r="H487" s="32" t="b">
        <f>ISNUMBER(MATCH(ggPayers[[#This Row],[payer]], B486:$B$564, 0))</f>
        <v>1</v>
      </c>
      <c r="I487" s="5"/>
      <c r="J487" s="36" t="s">
        <v>1167</v>
      </c>
    </row>
    <row r="488" spans="1:10">
      <c r="A488" s="44">
        <v>45462.576388888891</v>
      </c>
      <c r="B488" s="32">
        <v>7297</v>
      </c>
      <c r="C488" s="32">
        <v>500</v>
      </c>
      <c r="D488" s="32">
        <v>2</v>
      </c>
      <c r="E488" s="32"/>
      <c r="F488" s="32" t="s">
        <v>1348</v>
      </c>
      <c r="G488" s="5" t="b">
        <f>ISNUMBER(MATCH(ggPayers[[#This Row],[payer]], gg_teammates[ID], 0))</f>
        <v>0</v>
      </c>
      <c r="H488" s="32" t="b">
        <f>ISNUMBER(MATCH(ggPayers[[#This Row],[payer]], B487:$B$564, 0))</f>
        <v>1</v>
      </c>
      <c r="I488" s="5"/>
      <c r="J488" s="36" t="s">
        <v>1167</v>
      </c>
    </row>
    <row r="489" spans="1:10">
      <c r="A489" s="44">
        <v>45462.555555555555</v>
      </c>
      <c r="B489" s="32">
        <v>3574</v>
      </c>
      <c r="C489" s="32">
        <v>200</v>
      </c>
      <c r="D489" s="32">
        <v>2</v>
      </c>
      <c r="E489" s="32"/>
      <c r="F489" s="32" t="s">
        <v>1349</v>
      </c>
      <c r="G489" s="5" t="b">
        <f>ISNUMBER(MATCH(ggPayers[[#This Row],[payer]], gg_teammates[ID], 0))</f>
        <v>0</v>
      </c>
      <c r="H489" s="32" t="b">
        <f>ISNUMBER(MATCH(ggPayers[[#This Row],[payer]], B488:$B$564, 0))</f>
        <v>1</v>
      </c>
      <c r="I489" s="5"/>
      <c r="J489" s="36" t="s">
        <v>1167</v>
      </c>
    </row>
    <row r="490" spans="1:10">
      <c r="A490" s="44">
        <v>45462.524305555555</v>
      </c>
      <c r="B490" s="32">
        <v>165</v>
      </c>
      <c r="C490" s="32">
        <v>1000</v>
      </c>
      <c r="D490" s="32">
        <v>2</v>
      </c>
      <c r="E490" s="32"/>
      <c r="F490" s="32" t="s">
        <v>1350</v>
      </c>
      <c r="G490" s="5" t="b">
        <f>ISNUMBER(MATCH(ggPayers[[#This Row],[payer]], gg_teammates[ID], 0))</f>
        <v>0</v>
      </c>
      <c r="H490" s="32" t="b">
        <f>ISNUMBER(MATCH(ggPayers[[#This Row],[payer]], B489:$B$564, 0))</f>
        <v>1</v>
      </c>
      <c r="I490" s="5"/>
      <c r="J490" s="36" t="s">
        <v>1167</v>
      </c>
    </row>
    <row r="491" spans="1:10">
      <c r="A491" s="44">
        <v>45462.449305555558</v>
      </c>
      <c r="B491" s="32">
        <v>8325</v>
      </c>
      <c r="C491" s="32">
        <v>500</v>
      </c>
      <c r="D491" s="32">
        <v>2</v>
      </c>
      <c r="E491" s="32"/>
      <c r="F491" s="32" t="s">
        <v>1351</v>
      </c>
      <c r="G491" s="5" t="b">
        <f>ISNUMBER(MATCH(ggPayers[[#This Row],[payer]], gg_teammates[ID], 0))</f>
        <v>0</v>
      </c>
      <c r="H491" s="32" t="b">
        <f>ISNUMBER(MATCH(ggPayers[[#This Row],[payer]], B490:$B$564, 0))</f>
        <v>1</v>
      </c>
      <c r="I491" s="5"/>
      <c r="J491" s="36" t="s">
        <v>1167</v>
      </c>
    </row>
    <row r="492" spans="1:10">
      <c r="A492" s="44">
        <v>45462.4375</v>
      </c>
      <c r="B492" s="32">
        <v>4831</v>
      </c>
      <c r="C492" s="32">
        <v>100</v>
      </c>
      <c r="D492" s="32">
        <v>2</v>
      </c>
      <c r="E492" s="32"/>
      <c r="F492" s="32" t="s">
        <v>1352</v>
      </c>
      <c r="G492" s="5" t="b">
        <f>ISNUMBER(MATCH(ggPayers[[#This Row],[payer]], gg_teammates[ID], 0))</f>
        <v>0</v>
      </c>
      <c r="H492" s="32" t="b">
        <f>ISNUMBER(MATCH(ggPayers[[#This Row],[payer]], B491:$B$564, 0))</f>
        <v>1</v>
      </c>
      <c r="I492" s="5"/>
      <c r="J492" s="36" t="s">
        <v>1167</v>
      </c>
    </row>
    <row r="493" spans="1:10">
      <c r="A493" s="44">
        <v>45462.436805555553</v>
      </c>
      <c r="B493" s="32">
        <v>5951</v>
      </c>
      <c r="C493" s="32">
        <v>100</v>
      </c>
      <c r="D493" s="32">
        <v>2</v>
      </c>
      <c r="E493" s="32"/>
      <c r="F493" s="32" t="s">
        <v>1353</v>
      </c>
      <c r="G493" s="5" t="b">
        <f>ISNUMBER(MATCH(ggPayers[[#This Row],[payer]], gg_teammates[ID], 0))</f>
        <v>0</v>
      </c>
      <c r="H493" s="32" t="b">
        <f>ISNUMBER(MATCH(ggPayers[[#This Row],[payer]], B492:$B$564, 0))</f>
        <v>1</v>
      </c>
      <c r="I493" s="5"/>
      <c r="J493" s="36" t="s">
        <v>1167</v>
      </c>
    </row>
    <row r="494" spans="1:10">
      <c r="A494" s="44">
        <v>45462.436111111114</v>
      </c>
      <c r="B494" s="32">
        <v>3523</v>
      </c>
      <c r="C494" s="32">
        <v>100</v>
      </c>
      <c r="D494" s="32">
        <v>2</v>
      </c>
      <c r="E494" s="32"/>
      <c r="F494" s="32" t="s">
        <v>1354</v>
      </c>
      <c r="G494" s="5" t="b">
        <f>ISNUMBER(MATCH(ggPayers[[#This Row],[payer]], gg_teammates[ID], 0))</f>
        <v>0</v>
      </c>
      <c r="H494" s="32" t="b">
        <f>ISNUMBER(MATCH(ggPayers[[#This Row],[payer]], B493:$B$564, 0))</f>
        <v>1</v>
      </c>
      <c r="I494" s="5"/>
      <c r="J494" s="36" t="s">
        <v>1167</v>
      </c>
    </row>
    <row r="495" spans="1:10">
      <c r="A495" s="44">
        <v>45462.436111111114</v>
      </c>
      <c r="B495" s="32">
        <v>1257</v>
      </c>
      <c r="C495" s="32">
        <v>100</v>
      </c>
      <c r="D495" s="32">
        <v>2</v>
      </c>
      <c r="E495" s="32"/>
      <c r="F495" s="32" t="s">
        <v>1355</v>
      </c>
      <c r="G495" s="5" t="b">
        <f>ISNUMBER(MATCH(ggPayers[[#This Row],[payer]], gg_teammates[ID], 0))</f>
        <v>0</v>
      </c>
      <c r="H495" s="32" t="b">
        <f>ISNUMBER(MATCH(ggPayers[[#This Row],[payer]], B494:$B$564, 0))</f>
        <v>1</v>
      </c>
      <c r="I495" s="5"/>
      <c r="J495" s="36" t="s">
        <v>1167</v>
      </c>
    </row>
    <row r="496" spans="1:10">
      <c r="A496" s="44">
        <v>45462.435416666667</v>
      </c>
      <c r="B496" s="32">
        <v>1367</v>
      </c>
      <c r="C496" s="32">
        <v>100</v>
      </c>
      <c r="D496" s="32">
        <v>2</v>
      </c>
      <c r="E496" s="32"/>
      <c r="F496" s="32" t="s">
        <v>1356</v>
      </c>
      <c r="G496" s="5" t="b">
        <f>ISNUMBER(MATCH(ggPayers[[#This Row],[payer]], gg_teammates[ID], 0))</f>
        <v>0</v>
      </c>
      <c r="H496" s="32" t="b">
        <f>ISNUMBER(MATCH(ggPayers[[#This Row],[payer]], B495:$B$564, 0))</f>
        <v>1</v>
      </c>
      <c r="I496" s="5"/>
      <c r="J496" s="36" t="s">
        <v>1167</v>
      </c>
    </row>
    <row r="497" spans="1:10">
      <c r="A497" s="44">
        <v>45462.434027777781</v>
      </c>
      <c r="B497" s="32">
        <v>2541</v>
      </c>
      <c r="C497" s="32">
        <v>100</v>
      </c>
      <c r="D497" s="32">
        <v>2</v>
      </c>
      <c r="E497" s="32"/>
      <c r="F497" s="32" t="s">
        <v>1357</v>
      </c>
      <c r="G497" s="5" t="b">
        <f>ISNUMBER(MATCH(ggPayers[[#This Row],[payer]], gg_teammates[ID], 0))</f>
        <v>0</v>
      </c>
      <c r="H497" s="32" t="b">
        <f>ISNUMBER(MATCH(ggPayers[[#This Row],[payer]], B496:$B$564, 0))</f>
        <v>1</v>
      </c>
      <c r="I497" s="5"/>
      <c r="J497" s="36" t="s">
        <v>1167</v>
      </c>
    </row>
    <row r="498" spans="1:10">
      <c r="A498" s="44">
        <v>45462.40625</v>
      </c>
      <c r="B498" s="32">
        <v>8164</v>
      </c>
      <c r="C498" s="32">
        <v>100</v>
      </c>
      <c r="D498" s="32">
        <v>2</v>
      </c>
      <c r="E498" s="32"/>
      <c r="F498" s="32" t="s">
        <v>1358</v>
      </c>
      <c r="G498" s="5" t="b">
        <f>ISNUMBER(MATCH(ggPayers[[#This Row],[payer]], gg_teammates[ID], 0))</f>
        <v>0</v>
      </c>
      <c r="H498" s="32" t="b">
        <f>ISNUMBER(MATCH(ggPayers[[#This Row],[payer]], B497:$B$564, 0))</f>
        <v>1</v>
      </c>
      <c r="I498" s="5"/>
      <c r="J498" s="36" t="s">
        <v>1167</v>
      </c>
    </row>
    <row r="499" spans="1:10">
      <c r="A499" s="44">
        <v>45461.771527777775</v>
      </c>
      <c r="B499" s="32">
        <v>8492</v>
      </c>
      <c r="C499" s="32">
        <v>1000</v>
      </c>
      <c r="D499" s="32">
        <v>2</v>
      </c>
      <c r="E499" s="32"/>
      <c r="F499" s="32" t="s">
        <v>1359</v>
      </c>
      <c r="G499" s="5" t="b">
        <f>ISNUMBER(MATCH(ggPayers[[#This Row],[payer]], gg_teammates[ID], 0))</f>
        <v>0</v>
      </c>
      <c r="H499" s="32" t="b">
        <f>ISNUMBER(MATCH(ggPayers[[#This Row],[payer]], B498:$B$564, 0))</f>
        <v>1</v>
      </c>
      <c r="I499" s="5"/>
      <c r="J499" s="36" t="s">
        <v>1167</v>
      </c>
    </row>
    <row r="500" spans="1:10">
      <c r="A500" s="44">
        <v>45461.763888888891</v>
      </c>
      <c r="B500" s="32">
        <v>3170</v>
      </c>
      <c r="C500" s="32">
        <v>500</v>
      </c>
      <c r="D500" s="32">
        <v>2</v>
      </c>
      <c r="E500" s="32"/>
      <c r="F500" s="32" t="s">
        <v>1360</v>
      </c>
      <c r="G500" s="5" t="b">
        <f>ISNUMBER(MATCH(ggPayers[[#This Row],[payer]], gg_teammates[ID], 0))</f>
        <v>0</v>
      </c>
      <c r="H500" s="32" t="b">
        <f>ISNUMBER(MATCH(ggPayers[[#This Row],[payer]], B499:$B$564, 0))</f>
        <v>1</v>
      </c>
      <c r="I500" s="5"/>
      <c r="J500" s="36" t="s">
        <v>1167</v>
      </c>
    </row>
    <row r="501" spans="1:10">
      <c r="A501" s="44">
        <v>45461.758333333331</v>
      </c>
      <c r="B501" s="32">
        <v>5132</v>
      </c>
      <c r="C501" s="32">
        <v>300</v>
      </c>
      <c r="D501" s="32">
        <v>2</v>
      </c>
      <c r="E501" s="32"/>
      <c r="F501" s="32" t="s">
        <v>1361</v>
      </c>
      <c r="G501" s="5" t="b">
        <f>ISNUMBER(MATCH(ggPayers[[#This Row],[payer]], gg_teammates[ID], 0))</f>
        <v>0</v>
      </c>
      <c r="H501" s="32" t="b">
        <f>ISNUMBER(MATCH(ggPayers[[#This Row],[payer]], B500:$B$564, 0))</f>
        <v>1</v>
      </c>
      <c r="I501" s="5"/>
      <c r="J501" s="36" t="s">
        <v>1167</v>
      </c>
    </row>
    <row r="502" spans="1:10">
      <c r="A502" s="44">
        <v>45461.756944444445</v>
      </c>
      <c r="B502" s="32">
        <v>5399</v>
      </c>
      <c r="C502" s="32">
        <v>100</v>
      </c>
      <c r="D502" s="32">
        <v>2</v>
      </c>
      <c r="E502" s="32"/>
      <c r="F502" s="32" t="s">
        <v>1362</v>
      </c>
      <c r="G502" s="5" t="b">
        <f>ISNUMBER(MATCH(ggPayers[[#This Row],[payer]], gg_teammates[ID], 0))</f>
        <v>0</v>
      </c>
      <c r="H502" s="32" t="b">
        <f>ISNUMBER(MATCH(ggPayers[[#This Row],[payer]], B501:$B$564, 0))</f>
        <v>1</v>
      </c>
      <c r="I502" s="5"/>
      <c r="J502" s="36" t="s">
        <v>1167</v>
      </c>
    </row>
    <row r="503" spans="1:10">
      <c r="A503" s="44">
        <v>45461.692361111112</v>
      </c>
      <c r="B503" s="32">
        <v>9440</v>
      </c>
      <c r="C503" s="32">
        <v>100</v>
      </c>
      <c r="D503" s="32">
        <v>2</v>
      </c>
      <c r="E503" s="32"/>
      <c r="F503" s="32" t="s">
        <v>1363</v>
      </c>
      <c r="G503" s="5" t="b">
        <f>ISNUMBER(MATCH(ggPayers[[#This Row],[payer]], gg_teammates[ID], 0))</f>
        <v>0</v>
      </c>
      <c r="H503" s="32" t="b">
        <f>ISNUMBER(MATCH(ggPayers[[#This Row],[payer]], B502:$B$564, 0))</f>
        <v>1</v>
      </c>
      <c r="I503" s="5"/>
      <c r="J503" s="36" t="s">
        <v>1167</v>
      </c>
    </row>
    <row r="504" spans="1:10">
      <c r="A504" s="44">
        <v>45461.679166666669</v>
      </c>
      <c r="B504" s="32">
        <v>6802</v>
      </c>
      <c r="C504" s="32">
        <v>100</v>
      </c>
      <c r="D504" s="32">
        <v>2</v>
      </c>
      <c r="E504" s="32"/>
      <c r="F504" s="32" t="s">
        <v>1364</v>
      </c>
      <c r="G504" s="5" t="b">
        <f>ISNUMBER(MATCH(ggPayers[[#This Row],[payer]], gg_teammates[ID], 0))</f>
        <v>0</v>
      </c>
      <c r="H504" s="32" t="b">
        <f>ISNUMBER(MATCH(ggPayers[[#This Row],[payer]], B503:$B$564, 0))</f>
        <v>1</v>
      </c>
      <c r="I504" s="5"/>
      <c r="J504" s="36" t="s">
        <v>1167</v>
      </c>
    </row>
    <row r="505" spans="1:10">
      <c r="A505" s="44">
        <v>45461.574305555558</v>
      </c>
      <c r="B505" s="32">
        <v>3129</v>
      </c>
      <c r="C505" s="32">
        <v>500</v>
      </c>
      <c r="D505" s="32">
        <v>2</v>
      </c>
      <c r="E505" s="32"/>
      <c r="F505" s="32" t="s">
        <v>1365</v>
      </c>
      <c r="G505" s="5" t="b">
        <f>ISNUMBER(MATCH(ggPayers[[#This Row],[payer]], gg_teammates[ID], 0))</f>
        <v>0</v>
      </c>
      <c r="H505" s="32" t="b">
        <f>ISNUMBER(MATCH(ggPayers[[#This Row],[payer]], B504:$B$564, 0))</f>
        <v>1</v>
      </c>
      <c r="I505" s="5"/>
      <c r="J505" s="36" t="s">
        <v>1167</v>
      </c>
    </row>
    <row r="506" spans="1:10">
      <c r="A506" s="44">
        <v>45461.551388888889</v>
      </c>
      <c r="B506" s="32">
        <v>7137</v>
      </c>
      <c r="C506" s="32">
        <v>500</v>
      </c>
      <c r="D506" s="32">
        <v>2</v>
      </c>
      <c r="E506" s="32"/>
      <c r="F506" s="32" t="s">
        <v>1366</v>
      </c>
      <c r="G506" s="5" t="b">
        <f>ISNUMBER(MATCH(ggPayers[[#This Row],[payer]], gg_teammates[ID], 0))</f>
        <v>0</v>
      </c>
      <c r="H506" s="32" t="b">
        <f>ISNUMBER(MATCH(ggPayers[[#This Row],[payer]], B505:$B$564, 0))</f>
        <v>1</v>
      </c>
      <c r="I506" s="5"/>
      <c r="J506" s="36" t="s">
        <v>1167</v>
      </c>
    </row>
    <row r="507" spans="1:10">
      <c r="A507" s="44">
        <v>45461.493750000001</v>
      </c>
      <c r="B507" s="32">
        <v>6395</v>
      </c>
      <c r="C507" s="32">
        <v>500</v>
      </c>
      <c r="D507" s="32">
        <v>2</v>
      </c>
      <c r="E507" s="32"/>
      <c r="F507" s="32" t="s">
        <v>1367</v>
      </c>
      <c r="G507" s="5" t="b">
        <f>ISNUMBER(MATCH(ggPayers[[#This Row],[payer]], gg_teammates[ID], 0))</f>
        <v>0</v>
      </c>
      <c r="H507" s="32" t="b">
        <f>ISNUMBER(MATCH(ggPayers[[#This Row],[payer]], B506:$B$564, 0))</f>
        <v>1</v>
      </c>
      <c r="I507" s="5"/>
      <c r="J507" s="36" t="s">
        <v>1167</v>
      </c>
    </row>
    <row r="508" spans="1:10">
      <c r="A508" s="44">
        <v>45460.78402777778</v>
      </c>
      <c r="B508" s="32">
        <v>3530</v>
      </c>
      <c r="C508" s="32">
        <v>1000</v>
      </c>
      <c r="D508" s="32">
        <v>3</v>
      </c>
      <c r="E508" s="32"/>
      <c r="F508" s="32" t="s">
        <v>1368</v>
      </c>
      <c r="G508" s="5" t="b">
        <f>ISNUMBER(MATCH(ggPayers[[#This Row],[payer]], gg_teammates[ID], 0))</f>
        <v>0</v>
      </c>
      <c r="H508" s="32" t="b">
        <f>ISNUMBER(MATCH(ggPayers[[#This Row],[payer]], B507:$B$564, 0))</f>
        <v>1</v>
      </c>
      <c r="I508" s="5"/>
      <c r="J508" s="36" t="s">
        <v>1167</v>
      </c>
    </row>
    <row r="509" spans="1:10">
      <c r="A509" s="44">
        <v>45460.783333333333</v>
      </c>
      <c r="B509" s="32">
        <v>9187</v>
      </c>
      <c r="C509" s="32">
        <v>1000</v>
      </c>
      <c r="D509" s="32">
        <v>3</v>
      </c>
      <c r="E509" s="32"/>
      <c r="F509" s="32" t="s">
        <v>1369</v>
      </c>
      <c r="G509" s="5" t="b">
        <f>ISNUMBER(MATCH(ggPayers[[#This Row],[payer]], gg_teammates[ID], 0))</f>
        <v>0</v>
      </c>
      <c r="H509" s="32" t="b">
        <f>ISNUMBER(MATCH(ggPayers[[#This Row],[payer]], B508:$B$564, 0))</f>
        <v>1</v>
      </c>
      <c r="I509" s="5"/>
      <c r="J509" s="36" t="s">
        <v>1167</v>
      </c>
    </row>
    <row r="510" spans="1:10">
      <c r="A510" s="44">
        <v>45460.783333333333</v>
      </c>
      <c r="B510" s="32">
        <v>8328</v>
      </c>
      <c r="C510" s="32">
        <v>1000</v>
      </c>
      <c r="D510" s="32">
        <v>3</v>
      </c>
      <c r="E510" s="32"/>
      <c r="F510" s="32" t="s">
        <v>1370</v>
      </c>
      <c r="G510" s="5" t="b">
        <f>ISNUMBER(MATCH(ggPayers[[#This Row],[payer]], gg_teammates[ID], 0))</f>
        <v>0</v>
      </c>
      <c r="H510" s="32" t="b">
        <f>ISNUMBER(MATCH(ggPayers[[#This Row],[payer]], B509:$B$564, 0))</f>
        <v>1</v>
      </c>
      <c r="I510" s="5"/>
      <c r="J510" s="36" t="s">
        <v>1167</v>
      </c>
    </row>
    <row r="511" spans="1:10">
      <c r="A511" s="44">
        <v>45460.601388888892</v>
      </c>
      <c r="B511" s="32">
        <v>9094</v>
      </c>
      <c r="C511" s="32">
        <v>100</v>
      </c>
      <c r="D511" s="32">
        <v>2</v>
      </c>
      <c r="E511" s="32"/>
      <c r="F511" s="32" t="s">
        <v>1371</v>
      </c>
      <c r="G511" s="5" t="b">
        <f>ISNUMBER(MATCH(ggPayers[[#This Row],[payer]], gg_teammates[ID], 0))</f>
        <v>0</v>
      </c>
      <c r="H511" s="32" t="b">
        <f>ISNUMBER(MATCH(ggPayers[[#This Row],[payer]], B511:$B$564, 0))</f>
        <v>1</v>
      </c>
      <c r="I511" s="5"/>
      <c r="J511" s="36" t="s">
        <v>1167</v>
      </c>
    </row>
    <row r="512" spans="1:10">
      <c r="A512" s="44">
        <v>45460.597916666666</v>
      </c>
      <c r="B512" s="32">
        <v>6705</v>
      </c>
      <c r="C512" s="32">
        <v>500</v>
      </c>
      <c r="D512" s="32">
        <v>2</v>
      </c>
      <c r="E512" s="32"/>
      <c r="F512" s="32" t="s">
        <v>1372</v>
      </c>
      <c r="G512" s="5" t="b">
        <f>ISNUMBER(MATCH(ggPayers[[#This Row],[payer]], gg_teammates[ID], 0))</f>
        <v>0</v>
      </c>
      <c r="H512" s="32" t="b">
        <f>ISNUMBER(MATCH(ggPayers[[#This Row],[payer]], B511:$B$564, 0))</f>
        <v>1</v>
      </c>
      <c r="I512" s="5"/>
      <c r="J512" s="36" t="s">
        <v>1167</v>
      </c>
    </row>
    <row r="513" spans="1:10">
      <c r="A513" s="44">
        <v>45459.531944444447</v>
      </c>
      <c r="B513" s="32">
        <v>3370</v>
      </c>
      <c r="C513" s="32">
        <v>1000</v>
      </c>
      <c r="D513" s="32">
        <v>2</v>
      </c>
      <c r="E513" s="32"/>
      <c r="F513" s="32" t="s">
        <v>1373</v>
      </c>
      <c r="G513" s="5" t="b">
        <f>ISNUMBER(MATCH(ggPayers[[#This Row],[payer]], gg_teammates[ID], 0))</f>
        <v>0</v>
      </c>
      <c r="H513" s="32" t="b">
        <f>ISNUMBER(MATCH(ggPayers[[#This Row],[payer]], B512:$B$564, 0))</f>
        <v>1</v>
      </c>
      <c r="I513" s="5"/>
      <c r="J513" s="36" t="s">
        <v>1167</v>
      </c>
    </row>
    <row r="514" spans="1:10">
      <c r="A514" s="44">
        <v>45459.524305555555</v>
      </c>
      <c r="B514" s="32">
        <v>6391</v>
      </c>
      <c r="C514" s="32">
        <v>1000</v>
      </c>
      <c r="D514" s="32">
        <v>3</v>
      </c>
      <c r="E514" s="32"/>
      <c r="F514" s="32" t="s">
        <v>1374</v>
      </c>
      <c r="G514" s="5" t="b">
        <f>ISNUMBER(MATCH(ggPayers[[#This Row],[payer]], gg_teammates[ID], 0))</f>
        <v>0</v>
      </c>
      <c r="H514" s="32" t="b">
        <f>ISNUMBER(MATCH(ggPayers[[#This Row],[payer]], B513:$B$564, 0))</f>
        <v>1</v>
      </c>
      <c r="I514" s="5"/>
      <c r="J514" s="36" t="s">
        <v>1167</v>
      </c>
    </row>
    <row r="515" spans="1:10">
      <c r="A515" s="44">
        <v>45459.524305555555</v>
      </c>
      <c r="B515" s="32">
        <v>1881</v>
      </c>
      <c r="C515" s="32">
        <v>1000</v>
      </c>
      <c r="D515" s="32">
        <v>3</v>
      </c>
      <c r="E515" s="32"/>
      <c r="F515" s="32" t="s">
        <v>1375</v>
      </c>
      <c r="G515" s="5" t="b">
        <f>ISNUMBER(MATCH(ggPayers[[#This Row],[payer]], gg_teammates[ID], 0))</f>
        <v>0</v>
      </c>
      <c r="H515" s="32" t="b">
        <f>ISNUMBER(MATCH(ggPayers[[#This Row],[payer]], B514:$B$564, 0))</f>
        <v>1</v>
      </c>
      <c r="I515" s="5"/>
      <c r="J515" s="36" t="s">
        <v>1167</v>
      </c>
    </row>
    <row r="516" spans="1:10">
      <c r="A516" s="44">
        <v>45459.361805555556</v>
      </c>
      <c r="B516" s="32">
        <v>5478</v>
      </c>
      <c r="C516" s="32">
        <v>500</v>
      </c>
      <c r="D516" s="32">
        <v>2</v>
      </c>
      <c r="E516" s="32"/>
      <c r="F516" s="32" t="s">
        <v>1376</v>
      </c>
      <c r="G516" s="5" t="b">
        <f>ISNUMBER(MATCH(ggPayers[[#This Row],[payer]], gg_teammates[ID], 0))</f>
        <v>0</v>
      </c>
      <c r="H516" s="32" t="b">
        <f>ISNUMBER(MATCH(ggPayers[[#This Row],[payer]], B515:$B$564, 0))</f>
        <v>1</v>
      </c>
      <c r="I516" s="5"/>
      <c r="J516" s="36" t="s">
        <v>1167</v>
      </c>
    </row>
    <row r="517" spans="1:10">
      <c r="A517" s="44">
        <v>45458.982638888891</v>
      </c>
      <c r="B517" s="32">
        <v>3418</v>
      </c>
      <c r="C517" s="32">
        <v>1000</v>
      </c>
      <c r="D517" s="32">
        <v>2</v>
      </c>
      <c r="E517" s="32"/>
      <c r="F517" s="32" t="s">
        <v>1377</v>
      </c>
      <c r="G517" s="5" t="b">
        <f>ISNUMBER(MATCH(ggPayers[[#This Row],[payer]], gg_teammates[ID], 0))</f>
        <v>0</v>
      </c>
      <c r="H517" s="32" t="b">
        <f>ISNUMBER(MATCH(ggPayers[[#This Row],[payer]], B516:$B$564, 0))</f>
        <v>1</v>
      </c>
      <c r="I517" s="5"/>
      <c r="J517" s="36" t="s">
        <v>1167</v>
      </c>
    </row>
    <row r="518" spans="1:10">
      <c r="A518" s="44">
        <v>45458.938194444447</v>
      </c>
      <c r="B518" s="32">
        <v>7413</v>
      </c>
      <c r="C518" s="32">
        <v>500</v>
      </c>
      <c r="D518" s="32">
        <v>2</v>
      </c>
      <c r="E518" s="32"/>
      <c r="F518" s="32" t="s">
        <v>1378</v>
      </c>
      <c r="G518" s="5" t="b">
        <f>ISNUMBER(MATCH(ggPayers[[#This Row],[payer]], gg_teammates[ID], 0))</f>
        <v>0</v>
      </c>
      <c r="H518" s="32" t="b">
        <f>ISNUMBER(MATCH(ggPayers[[#This Row],[payer]], B517:$B$564, 0))</f>
        <v>1</v>
      </c>
      <c r="I518" s="5"/>
      <c r="J518" s="36" t="s">
        <v>1167</v>
      </c>
    </row>
    <row r="519" spans="1:10">
      <c r="A519" s="44">
        <v>45458.828472222223</v>
      </c>
      <c r="B519" s="32">
        <v>3676</v>
      </c>
      <c r="C519" s="32">
        <v>1000</v>
      </c>
      <c r="D519" s="32">
        <v>2</v>
      </c>
      <c r="E519" s="32"/>
      <c r="F519" s="32" t="s">
        <v>1379</v>
      </c>
      <c r="G519" s="5" t="b">
        <f>ISNUMBER(MATCH(ggPayers[[#This Row],[payer]], gg_teammates[ID], 0))</f>
        <v>0</v>
      </c>
      <c r="H519" s="32" t="b">
        <f>ISNUMBER(MATCH(ggPayers[[#This Row],[payer]], B518:$B$564, 0))</f>
        <v>1</v>
      </c>
      <c r="I519" s="5"/>
      <c r="J519" s="36" t="s">
        <v>1167</v>
      </c>
    </row>
    <row r="520" spans="1:10">
      <c r="A520" s="44">
        <v>45458.8</v>
      </c>
      <c r="B520" s="32">
        <v>5889</v>
      </c>
      <c r="C520" s="32">
        <v>1000</v>
      </c>
      <c r="D520" s="32">
        <v>3</v>
      </c>
      <c r="E520" s="32"/>
      <c r="F520" s="32" t="s">
        <v>1380</v>
      </c>
      <c r="G520" s="5" t="b">
        <f>ISNUMBER(MATCH(ggPayers[[#This Row],[payer]], gg_teammates[ID], 0))</f>
        <v>0</v>
      </c>
      <c r="H520" s="32" t="b">
        <f>ISNUMBER(MATCH(ggPayers[[#This Row],[payer]], B519:$B$564, 0))</f>
        <v>1</v>
      </c>
      <c r="I520" s="5"/>
      <c r="J520" s="36" t="s">
        <v>1167</v>
      </c>
    </row>
    <row r="521" spans="1:10">
      <c r="A521" s="44">
        <v>45458.779166666667</v>
      </c>
      <c r="B521" s="32">
        <v>4165</v>
      </c>
      <c r="C521" s="32">
        <v>100</v>
      </c>
      <c r="D521" s="32">
        <v>2</v>
      </c>
      <c r="E521" s="32"/>
      <c r="F521" s="32" t="s">
        <v>1381</v>
      </c>
      <c r="G521" s="5" t="b">
        <f>ISNUMBER(MATCH(ggPayers[[#This Row],[payer]], gg_teammates[ID], 0))</f>
        <v>0</v>
      </c>
      <c r="H521" s="32" t="b">
        <f>ISNUMBER(MATCH(ggPayers[[#This Row],[payer]], B520:$B$564, 0))</f>
        <v>1</v>
      </c>
      <c r="I521" s="5"/>
      <c r="J521" s="36" t="s">
        <v>1167</v>
      </c>
    </row>
    <row r="522" spans="1:10">
      <c r="A522" s="44">
        <v>45458.773611111108</v>
      </c>
      <c r="B522" s="32">
        <v>7267</v>
      </c>
      <c r="C522" s="32">
        <v>1000</v>
      </c>
      <c r="D522" s="32">
        <v>2</v>
      </c>
      <c r="E522" s="32"/>
      <c r="F522" s="32" t="s">
        <v>1382</v>
      </c>
      <c r="G522" s="5" t="b">
        <f>ISNUMBER(MATCH(ggPayers[[#This Row],[payer]], gg_teammates[ID], 0))</f>
        <v>0</v>
      </c>
      <c r="H522" s="32" t="b">
        <f>ISNUMBER(MATCH(ggPayers[[#This Row],[payer]], B521:$B$564, 0))</f>
        <v>1</v>
      </c>
      <c r="I522" s="5"/>
      <c r="J522" s="36" t="s">
        <v>1167</v>
      </c>
    </row>
    <row r="523" spans="1:10">
      <c r="A523" s="44">
        <v>45458.676388888889</v>
      </c>
      <c r="B523" s="32">
        <v>4761</v>
      </c>
      <c r="C523" s="32">
        <v>500</v>
      </c>
      <c r="D523" s="32">
        <v>2</v>
      </c>
      <c r="E523" s="32"/>
      <c r="F523" s="32" t="s">
        <v>1383</v>
      </c>
      <c r="G523" s="5" t="b">
        <f>ISNUMBER(MATCH(ggPayers[[#This Row],[payer]], gg_teammates[ID], 0))</f>
        <v>0</v>
      </c>
      <c r="H523" s="32" t="b">
        <f>ISNUMBER(MATCH(ggPayers[[#This Row],[payer]], B522:$B$564, 0))</f>
        <v>1</v>
      </c>
      <c r="I523" s="5"/>
      <c r="J523" s="36" t="s">
        <v>1167</v>
      </c>
    </row>
    <row r="524" spans="1:10">
      <c r="A524" s="44">
        <v>45458.634722222225</v>
      </c>
      <c r="B524" s="32">
        <v>542</v>
      </c>
      <c r="C524" s="32">
        <v>300</v>
      </c>
      <c r="D524" s="32">
        <v>2</v>
      </c>
      <c r="E524" s="32"/>
      <c r="F524" s="32" t="s">
        <v>1384</v>
      </c>
      <c r="G524" s="5" t="b">
        <f>ISNUMBER(MATCH(ggPayers[[#This Row],[payer]], gg_teammates[ID], 0))</f>
        <v>0</v>
      </c>
      <c r="H524" s="32" t="b">
        <f>ISNUMBER(MATCH(ggPayers[[#This Row],[payer]], B523:$B$564, 0))</f>
        <v>1</v>
      </c>
      <c r="I524" s="5"/>
      <c r="J524" s="36" t="s">
        <v>1167</v>
      </c>
    </row>
    <row r="525" spans="1:10">
      <c r="A525" s="44">
        <v>45458.585416666669</v>
      </c>
      <c r="B525" s="32">
        <v>9712</v>
      </c>
      <c r="C525" s="32">
        <v>3000</v>
      </c>
      <c r="D525" s="32">
        <v>2</v>
      </c>
      <c r="E525" s="32"/>
      <c r="F525" s="32" t="s">
        <v>1385</v>
      </c>
      <c r="G525" s="5" t="b">
        <f>ISNUMBER(MATCH(ggPayers[[#This Row],[payer]], gg_teammates[ID], 0))</f>
        <v>0</v>
      </c>
      <c r="H525" s="32" t="b">
        <f>ISNUMBER(MATCH(ggPayers[[#This Row],[payer]], B524:$B$564, 0))</f>
        <v>1</v>
      </c>
      <c r="I525" s="5"/>
      <c r="J525" s="36" t="s">
        <v>1167</v>
      </c>
    </row>
    <row r="526" spans="1:10">
      <c r="A526" s="44">
        <v>45458.463888888888</v>
      </c>
      <c r="B526" s="32">
        <v>6451</v>
      </c>
      <c r="C526" s="32">
        <v>1000</v>
      </c>
      <c r="D526" s="32">
        <v>2</v>
      </c>
      <c r="E526" s="32"/>
      <c r="F526" s="32" t="s">
        <v>1386</v>
      </c>
      <c r="G526" s="5" t="b">
        <f>ISNUMBER(MATCH(ggPayers[[#This Row],[payer]], gg_teammates[ID], 0))</f>
        <v>0</v>
      </c>
      <c r="H526" s="32" t="b">
        <f>ISNUMBER(MATCH(ggPayers[[#This Row],[payer]], B525:$B$564, 0))</f>
        <v>1</v>
      </c>
      <c r="I526" s="5"/>
      <c r="J526" s="36" t="s">
        <v>1167</v>
      </c>
    </row>
    <row r="527" spans="1:10">
      <c r="A527" s="44">
        <v>45458.443749999999</v>
      </c>
      <c r="B527" s="32">
        <v>9352</v>
      </c>
      <c r="C527" s="32">
        <v>100</v>
      </c>
      <c r="D527" s="32">
        <v>2</v>
      </c>
      <c r="E527" s="32"/>
      <c r="F527" s="32" t="s">
        <v>1387</v>
      </c>
      <c r="G527" s="5" t="b">
        <f>ISNUMBER(MATCH(ggPayers[[#This Row],[payer]], gg_teammates[ID], 0))</f>
        <v>0</v>
      </c>
      <c r="H527" s="32" t="b">
        <f>ISNUMBER(MATCH(ggPayers[[#This Row],[payer]], B526:$B$564, 0))</f>
        <v>1</v>
      </c>
      <c r="I527" s="5"/>
      <c r="J527" s="36" t="s">
        <v>1167</v>
      </c>
    </row>
    <row r="528" spans="1:10">
      <c r="A528" s="44">
        <v>45458.368055555555</v>
      </c>
      <c r="B528" s="32">
        <v>3125</v>
      </c>
      <c r="C528" s="32">
        <v>500</v>
      </c>
      <c r="D528" s="32">
        <v>2</v>
      </c>
      <c r="E528" s="32"/>
      <c r="F528" s="32" t="s">
        <v>1388</v>
      </c>
      <c r="G528" s="5" t="b">
        <f>ISNUMBER(MATCH(ggPayers[[#This Row],[payer]], gg_teammates[ID], 0))</f>
        <v>0</v>
      </c>
      <c r="H528" s="32" t="b">
        <f>ISNUMBER(MATCH(ggPayers[[#This Row],[payer]], B527:$B$564, 0))</f>
        <v>1</v>
      </c>
      <c r="I528" s="5"/>
      <c r="J528" s="36" t="s">
        <v>1167</v>
      </c>
    </row>
    <row r="529" spans="1:10">
      <c r="A529" s="44">
        <v>45457.786111111112</v>
      </c>
      <c r="B529" s="32">
        <v>8341</v>
      </c>
      <c r="C529" s="32">
        <v>2000</v>
      </c>
      <c r="D529" s="32">
        <v>2</v>
      </c>
      <c r="E529" s="32"/>
      <c r="F529" s="32" t="s">
        <v>1389</v>
      </c>
      <c r="G529" s="5" t="b">
        <f>ISNUMBER(MATCH(ggPayers[[#This Row],[payer]], gg_teammates[ID], 0))</f>
        <v>0</v>
      </c>
      <c r="H529" s="32" t="b">
        <f>ISNUMBER(MATCH(ggPayers[[#This Row],[payer]], B528:$B$564, 0))</f>
        <v>1</v>
      </c>
      <c r="I529" s="5"/>
      <c r="J529" s="36" t="s">
        <v>1167</v>
      </c>
    </row>
    <row r="530" spans="1:10">
      <c r="A530" s="44">
        <v>45457.71597222222</v>
      </c>
      <c r="B530" s="32">
        <v>236</v>
      </c>
      <c r="C530" s="32">
        <v>100</v>
      </c>
      <c r="D530" s="32">
        <v>2</v>
      </c>
      <c r="E530" s="32"/>
      <c r="F530" s="32" t="s">
        <v>1390</v>
      </c>
      <c r="G530" s="5" t="b">
        <f>ISNUMBER(MATCH(ggPayers[[#This Row],[payer]], gg_teammates[ID], 0))</f>
        <v>0</v>
      </c>
      <c r="H530" s="32" t="b">
        <f>ISNUMBER(MATCH(ggPayers[[#This Row],[payer]], B529:$B$564, 0))</f>
        <v>1</v>
      </c>
      <c r="I530" s="5"/>
      <c r="J530" s="36" t="s">
        <v>1167</v>
      </c>
    </row>
    <row r="531" spans="1:10">
      <c r="A531" s="44">
        <v>45457.71597222222</v>
      </c>
      <c r="B531" s="32">
        <v>3572</v>
      </c>
      <c r="C531" s="32">
        <v>100</v>
      </c>
      <c r="D531" s="32">
        <v>2</v>
      </c>
      <c r="E531" s="32"/>
      <c r="F531" s="32" t="s">
        <v>1391</v>
      </c>
      <c r="G531" s="5" t="b">
        <f>ISNUMBER(MATCH(ggPayers[[#This Row],[payer]], gg_teammates[ID], 0))</f>
        <v>0</v>
      </c>
      <c r="H531" s="32" t="b">
        <f>ISNUMBER(MATCH(ggPayers[[#This Row],[payer]], B530:$B$564, 0))</f>
        <v>1</v>
      </c>
      <c r="I531" s="5"/>
      <c r="J531" s="36" t="s">
        <v>1167</v>
      </c>
    </row>
    <row r="532" spans="1:10">
      <c r="A532" s="44">
        <v>45457.715277777781</v>
      </c>
      <c r="B532" s="32">
        <v>179</v>
      </c>
      <c r="C532" s="32">
        <v>100</v>
      </c>
      <c r="D532" s="32">
        <v>2</v>
      </c>
      <c r="E532" s="32"/>
      <c r="F532" s="32" t="s">
        <v>1392</v>
      </c>
      <c r="G532" s="5" t="b">
        <f>ISNUMBER(MATCH(ggPayers[[#This Row],[payer]], gg_teammates[ID], 0))</f>
        <v>0</v>
      </c>
      <c r="H532" s="32" t="b">
        <f>ISNUMBER(MATCH(ggPayers[[#This Row],[payer]], B531:$B$564, 0))</f>
        <v>1</v>
      </c>
      <c r="I532" s="5"/>
      <c r="J532" s="36" t="s">
        <v>1167</v>
      </c>
    </row>
    <row r="533" spans="1:10">
      <c r="A533" s="44">
        <v>45457.714583333334</v>
      </c>
      <c r="B533" s="32">
        <v>428</v>
      </c>
      <c r="C533" s="32">
        <v>100</v>
      </c>
      <c r="D533" s="32">
        <v>2</v>
      </c>
      <c r="E533" s="32"/>
      <c r="F533" s="32" t="s">
        <v>1393</v>
      </c>
      <c r="G533" s="5" t="b">
        <f>ISNUMBER(MATCH(ggPayers[[#This Row],[payer]], gg_teammates[ID], 0))</f>
        <v>0</v>
      </c>
      <c r="H533" s="32" t="b">
        <f>ISNUMBER(MATCH(ggPayers[[#This Row],[payer]], B532:$B$564, 0))</f>
        <v>1</v>
      </c>
      <c r="I533" s="5"/>
      <c r="J533" s="36" t="s">
        <v>1167</v>
      </c>
    </row>
    <row r="534" spans="1:10">
      <c r="A534" s="44">
        <v>45457.711805555555</v>
      </c>
      <c r="B534" s="32">
        <v>2013</v>
      </c>
      <c r="C534" s="32">
        <v>100</v>
      </c>
      <c r="D534" s="32">
        <v>3</v>
      </c>
      <c r="E534" s="32" t="s">
        <v>1217</v>
      </c>
      <c r="F534" s="32" t="s">
        <v>1394</v>
      </c>
      <c r="G534" s="5" t="b">
        <f>ISNUMBER(MATCH(ggPayers[[#This Row],[payer]], gg_teammates[ID], 0))</f>
        <v>0</v>
      </c>
      <c r="H534" s="32" t="b">
        <f>ISNUMBER(MATCH(ggPayers[[#This Row],[payer]], B533:$B$564, 0))</f>
        <v>1</v>
      </c>
      <c r="I534" s="5"/>
      <c r="J534" s="36" t="s">
        <v>1167</v>
      </c>
    </row>
    <row r="535" spans="1:10">
      <c r="A535" s="44">
        <v>45457.711111111108</v>
      </c>
      <c r="B535" s="32">
        <v>5805</v>
      </c>
      <c r="C535" s="32">
        <v>100</v>
      </c>
      <c r="D535" s="32">
        <v>2</v>
      </c>
      <c r="E535" s="32"/>
      <c r="F535" s="32" t="s">
        <v>1395</v>
      </c>
      <c r="G535" s="5" t="b">
        <f>ISNUMBER(MATCH(ggPayers[[#This Row],[payer]], gg_teammates[ID], 0))</f>
        <v>0</v>
      </c>
      <c r="H535" s="32" t="b">
        <f>ISNUMBER(MATCH(ggPayers[[#This Row],[payer]], B534:$B$564, 0))</f>
        <v>1</v>
      </c>
      <c r="I535" s="5"/>
      <c r="J535" s="36" t="s">
        <v>1167</v>
      </c>
    </row>
    <row r="536" spans="1:10">
      <c r="A536" s="44">
        <v>45457.693749999999</v>
      </c>
      <c r="B536" s="32">
        <v>131</v>
      </c>
      <c r="C536" s="32">
        <v>100</v>
      </c>
      <c r="D536" s="32">
        <v>2</v>
      </c>
      <c r="E536" s="32"/>
      <c r="F536" s="32" t="s">
        <v>1396</v>
      </c>
      <c r="G536" s="5" t="b">
        <f>ISNUMBER(MATCH(ggPayers[[#This Row],[payer]], gg_teammates[ID], 0))</f>
        <v>0</v>
      </c>
      <c r="H536" s="32" t="b">
        <f>ISNUMBER(MATCH(ggPayers[[#This Row],[payer]], B535:$B$564, 0))</f>
        <v>1</v>
      </c>
      <c r="I536" s="5"/>
      <c r="J536" s="36" t="s">
        <v>1167</v>
      </c>
    </row>
    <row r="537" spans="1:10">
      <c r="A537" s="44">
        <v>45457.693055555559</v>
      </c>
      <c r="B537" s="32">
        <v>3040</v>
      </c>
      <c r="C537" s="32">
        <v>100</v>
      </c>
      <c r="D537" s="32">
        <v>2</v>
      </c>
      <c r="E537" s="32"/>
      <c r="F537" s="32" t="s">
        <v>1397</v>
      </c>
      <c r="G537" s="5" t="b">
        <f>ISNUMBER(MATCH(ggPayers[[#This Row],[payer]], gg_teammates[ID], 0))</f>
        <v>0</v>
      </c>
      <c r="H537" s="32" t="b">
        <f>ISNUMBER(MATCH(ggPayers[[#This Row],[payer]], B536:$B$564, 0))</f>
        <v>1</v>
      </c>
      <c r="I537" s="5"/>
      <c r="J537" s="36" t="s">
        <v>1167</v>
      </c>
    </row>
    <row r="538" spans="1:10">
      <c r="A538" s="44">
        <v>45457.63958333333</v>
      </c>
      <c r="B538" s="32">
        <v>2881</v>
      </c>
      <c r="C538" s="32">
        <v>700</v>
      </c>
      <c r="D538" s="32">
        <v>2</v>
      </c>
      <c r="E538" s="32"/>
      <c r="F538" s="32" t="s">
        <v>1398</v>
      </c>
      <c r="G538" s="5" t="b">
        <f>ISNUMBER(MATCH(ggPayers[[#This Row],[payer]], gg_teammates[ID], 0))</f>
        <v>0</v>
      </c>
      <c r="H538" s="32" t="b">
        <f>ISNUMBER(MATCH(ggPayers[[#This Row],[payer]], B537:$B$564, 0))</f>
        <v>1</v>
      </c>
      <c r="I538" s="5"/>
      <c r="J538" s="36" t="s">
        <v>1167</v>
      </c>
    </row>
    <row r="539" spans="1:10">
      <c r="A539" s="44">
        <v>45457.638194444444</v>
      </c>
      <c r="B539" s="32">
        <v>6912</v>
      </c>
      <c r="C539" s="32">
        <v>1000</v>
      </c>
      <c r="D539" s="32">
        <v>3</v>
      </c>
      <c r="E539" s="32" t="s">
        <v>1399</v>
      </c>
      <c r="F539" s="32" t="s">
        <v>1400</v>
      </c>
      <c r="G539" s="5" t="b">
        <f>ISNUMBER(MATCH(ggPayers[[#This Row],[payer]], gg_teammates[ID], 0))</f>
        <v>0</v>
      </c>
      <c r="H539" s="32" t="b">
        <f>ISNUMBER(MATCH(ggPayers[[#This Row],[payer]], B538:$B$564, 0))</f>
        <v>1</v>
      </c>
      <c r="I539" s="5"/>
      <c r="J539" s="36" t="s">
        <v>1167</v>
      </c>
    </row>
    <row r="540" spans="1:10">
      <c r="A540" s="44">
        <v>45457.638194444444</v>
      </c>
      <c r="B540" s="32">
        <v>6334</v>
      </c>
      <c r="C540" s="32">
        <v>1000</v>
      </c>
      <c r="D540" s="32">
        <v>3</v>
      </c>
      <c r="E540" s="32" t="s">
        <v>1399</v>
      </c>
      <c r="F540" s="32" t="s">
        <v>1401</v>
      </c>
      <c r="G540" s="5" t="b">
        <f>ISNUMBER(MATCH(ggPayers[[#This Row],[payer]], gg_teammates[ID], 0))</f>
        <v>0</v>
      </c>
      <c r="H540" s="32" t="b">
        <f>ISNUMBER(MATCH(ggPayers[[#This Row],[payer]], B539:$B$564, 0))</f>
        <v>1</v>
      </c>
      <c r="I540" s="5"/>
      <c r="J540" s="36" t="s">
        <v>1167</v>
      </c>
    </row>
    <row r="541" spans="1:10">
      <c r="A541" s="44">
        <v>45457.617361111108</v>
      </c>
      <c r="B541" s="32">
        <v>2801</v>
      </c>
      <c r="C541" s="32">
        <v>2000</v>
      </c>
      <c r="D541" s="32">
        <v>2</v>
      </c>
      <c r="E541" s="32"/>
      <c r="F541" s="32" t="s">
        <v>1402</v>
      </c>
      <c r="G541" s="5" t="b">
        <f>ISNUMBER(MATCH(ggPayers[[#This Row],[payer]], gg_teammates[ID], 0))</f>
        <v>0</v>
      </c>
      <c r="H541" s="32" t="b">
        <f>ISNUMBER(MATCH(ggPayers[[#This Row],[payer]], B540:$B$564, 0))</f>
        <v>1</v>
      </c>
      <c r="I541" s="5"/>
      <c r="J541" s="36" t="s">
        <v>1167</v>
      </c>
    </row>
    <row r="542" spans="1:10">
      <c r="A542" s="44">
        <v>45457.548611111109</v>
      </c>
      <c r="B542" s="32">
        <v>2341</v>
      </c>
      <c r="C542" s="32">
        <v>500</v>
      </c>
      <c r="D542" s="32">
        <v>2</v>
      </c>
      <c r="E542" s="32"/>
      <c r="F542" s="32" t="s">
        <v>1403</v>
      </c>
      <c r="G542" s="5" t="b">
        <f>ISNUMBER(MATCH(ggPayers[[#This Row],[payer]], gg_teammates[ID], 0))</f>
        <v>0</v>
      </c>
      <c r="H542" s="32" t="b">
        <f>ISNUMBER(MATCH(ggPayers[[#This Row],[payer]], B541:$B$564, 0))</f>
        <v>1</v>
      </c>
      <c r="I542" s="5"/>
      <c r="J542" s="36" t="s">
        <v>1167</v>
      </c>
    </row>
    <row r="543" spans="1:10">
      <c r="A543" s="44">
        <v>45457.433333333334</v>
      </c>
      <c r="B543" s="32">
        <v>9055</v>
      </c>
      <c r="C543" s="32">
        <v>1000</v>
      </c>
      <c r="D543" s="32">
        <v>2</v>
      </c>
      <c r="E543" s="32"/>
      <c r="F543" s="32" t="s">
        <v>1404</v>
      </c>
      <c r="G543" s="5" t="b">
        <f>ISNUMBER(MATCH(ggPayers[[#This Row],[payer]], gg_teammates[ID], 0))</f>
        <v>0</v>
      </c>
      <c r="H543" s="32" t="b">
        <f>ISNUMBER(MATCH(ggPayers[[#This Row],[payer]], B542:$B$564, 0))</f>
        <v>1</v>
      </c>
      <c r="I543" s="5"/>
      <c r="J543" s="36" t="s">
        <v>1167</v>
      </c>
    </row>
    <row r="544" spans="1:10">
      <c r="A544" s="44">
        <v>45456.859722222223</v>
      </c>
      <c r="B544" s="32">
        <v>1800</v>
      </c>
      <c r="C544" s="32">
        <v>2000</v>
      </c>
      <c r="D544" s="32">
        <v>2</v>
      </c>
      <c r="E544" s="32"/>
      <c r="F544" s="32" t="s">
        <v>1405</v>
      </c>
      <c r="G544" s="5" t="b">
        <f>ISNUMBER(MATCH(ggPayers[[#This Row],[payer]], gg_teammates[ID], 0))</f>
        <v>0</v>
      </c>
      <c r="H544" s="32" t="b">
        <f>ISNUMBER(MATCH(ggPayers[[#This Row],[payer]], B543:$B$564, 0))</f>
        <v>1</v>
      </c>
      <c r="I544" s="5"/>
      <c r="J544" s="36" t="s">
        <v>1167</v>
      </c>
    </row>
    <row r="545" spans="1:10">
      <c r="A545" s="44">
        <v>45456.679861111108</v>
      </c>
      <c r="B545" s="32">
        <v>4386</v>
      </c>
      <c r="C545" s="32">
        <v>500</v>
      </c>
      <c r="D545" s="32">
        <v>2</v>
      </c>
      <c r="E545" s="32"/>
      <c r="F545" s="32" t="s">
        <v>1406</v>
      </c>
      <c r="G545" s="5" t="b">
        <f>ISNUMBER(MATCH(ggPayers[[#This Row],[payer]], gg_teammates[ID], 0))</f>
        <v>0</v>
      </c>
      <c r="H545" s="32" t="b">
        <f>ISNUMBER(MATCH(ggPayers[[#This Row],[payer]], B544:$B$564, 0))</f>
        <v>1</v>
      </c>
      <c r="I545" s="5"/>
      <c r="J545" s="36" t="s">
        <v>1167</v>
      </c>
    </row>
    <row r="546" spans="1:10">
      <c r="A546" s="44">
        <v>45456.675694444442</v>
      </c>
      <c r="B546" s="32">
        <v>5853</v>
      </c>
      <c r="C546" s="32">
        <v>100</v>
      </c>
      <c r="D546" s="32">
        <v>2</v>
      </c>
      <c r="E546" s="32"/>
      <c r="F546" s="32" t="s">
        <v>1407</v>
      </c>
      <c r="G546" s="5" t="b">
        <f>ISNUMBER(MATCH(ggPayers[[#This Row],[payer]], gg_teammates[ID], 0))</f>
        <v>0</v>
      </c>
      <c r="H546" s="32" t="b">
        <f>ISNUMBER(MATCH(ggPayers[[#This Row],[payer]], B545:$B$564, 0))</f>
        <v>1</v>
      </c>
      <c r="I546" s="5"/>
      <c r="J546" s="36" t="s">
        <v>1167</v>
      </c>
    </row>
    <row r="547" spans="1:10">
      <c r="A547" s="44">
        <v>45455.9</v>
      </c>
      <c r="B547" s="32">
        <v>5561</v>
      </c>
      <c r="C547" s="32">
        <v>1000</v>
      </c>
      <c r="D547" s="32">
        <v>2</v>
      </c>
      <c r="E547" s="32"/>
      <c r="F547" s="32" t="s">
        <v>1408</v>
      </c>
      <c r="G547" s="5" t="b">
        <f>ISNUMBER(MATCH(ggPayers[[#This Row],[payer]], gg_teammates[ID], 0))</f>
        <v>0</v>
      </c>
      <c r="H547" s="32" t="b">
        <f>ISNUMBER(MATCH(ggPayers[[#This Row],[payer]], B546:$B$564, 0))</f>
        <v>1</v>
      </c>
      <c r="I547" s="5"/>
      <c r="J547" s="36" t="s">
        <v>1167</v>
      </c>
    </row>
    <row r="548" spans="1:10">
      <c r="A548" s="44">
        <v>45455.791666666664</v>
      </c>
      <c r="B548" s="32">
        <v>3821</v>
      </c>
      <c r="C548" s="32">
        <v>500</v>
      </c>
      <c r="D548" s="32">
        <v>2</v>
      </c>
      <c r="E548" s="32"/>
      <c r="F548" s="32" t="s">
        <v>1409</v>
      </c>
      <c r="G548" s="5" t="b">
        <f>ISNUMBER(MATCH(ggPayers[[#This Row],[payer]], gg_teammates[ID], 0))</f>
        <v>0</v>
      </c>
      <c r="H548" s="32" t="b">
        <f>ISNUMBER(MATCH(ggPayers[[#This Row],[payer]], B547:$B$564, 0))</f>
        <v>1</v>
      </c>
      <c r="I548" s="5"/>
      <c r="J548" s="36" t="s">
        <v>1167</v>
      </c>
    </row>
    <row r="549" spans="1:10">
      <c r="A549" s="44">
        <v>45455.704861111109</v>
      </c>
      <c r="B549" s="32">
        <v>2129</v>
      </c>
      <c r="C549" s="32">
        <v>500</v>
      </c>
      <c r="D549" s="32">
        <v>2</v>
      </c>
      <c r="E549" s="32"/>
      <c r="F549" s="32" t="s">
        <v>1410</v>
      </c>
      <c r="G549" s="5" t="b">
        <f>ISNUMBER(MATCH(ggPayers[[#This Row],[payer]], gg_teammates[ID], 0))</f>
        <v>0</v>
      </c>
      <c r="H549" s="32" t="b">
        <f>ISNUMBER(MATCH(ggPayers[[#This Row],[payer]], B548:$B$564, 0))</f>
        <v>1</v>
      </c>
      <c r="I549" s="5"/>
      <c r="J549" s="36" t="s">
        <v>1167</v>
      </c>
    </row>
    <row r="550" spans="1:10">
      <c r="A550" s="44">
        <v>45455.692361111112</v>
      </c>
      <c r="B550" s="32">
        <v>207</v>
      </c>
      <c r="C550" s="32">
        <v>500</v>
      </c>
      <c r="D550" s="32">
        <v>2</v>
      </c>
      <c r="E550" s="32"/>
      <c r="F550" s="32" t="s">
        <v>1411</v>
      </c>
      <c r="G550" s="5" t="b">
        <f>ISNUMBER(MATCH(ggPayers[[#This Row],[payer]], gg_teammates[ID], 0))</f>
        <v>0</v>
      </c>
      <c r="H550" s="32" t="b">
        <f>ISNUMBER(MATCH(ggPayers[[#This Row],[payer]], B549:$B$564, 0))</f>
        <v>1</v>
      </c>
      <c r="I550" s="5"/>
      <c r="J550" s="36" t="s">
        <v>1167</v>
      </c>
    </row>
    <row r="551" spans="1:10">
      <c r="A551" s="44">
        <v>45455.635416666664</v>
      </c>
      <c r="B551" s="32">
        <v>1151</v>
      </c>
      <c r="C551" s="32">
        <v>1000</v>
      </c>
      <c r="D551" s="32">
        <v>2</v>
      </c>
      <c r="E551" s="32"/>
      <c r="F551" s="32" t="s">
        <v>1412</v>
      </c>
      <c r="G551" s="5" t="b">
        <f>ISNUMBER(MATCH(ggPayers[[#This Row],[payer]], gg_teammates[ID], 0))</f>
        <v>0</v>
      </c>
      <c r="H551" s="32" t="b">
        <f>ISNUMBER(MATCH(ggPayers[[#This Row],[payer]], B550:$B$564, 0))</f>
        <v>1</v>
      </c>
      <c r="I551" s="5"/>
      <c r="J551" s="36" t="s">
        <v>1167</v>
      </c>
    </row>
    <row r="552" spans="1:10">
      <c r="A552" s="44">
        <v>45455.561111111114</v>
      </c>
      <c r="B552" s="32">
        <v>9754</v>
      </c>
      <c r="C552" s="32">
        <v>500</v>
      </c>
      <c r="D552" s="32">
        <v>2</v>
      </c>
      <c r="E552" s="32"/>
      <c r="F552" s="32" t="s">
        <v>1413</v>
      </c>
      <c r="G552" s="5" t="b">
        <f>ISNUMBER(MATCH(ggPayers[[#This Row],[payer]], gg_teammates[ID], 0))</f>
        <v>0</v>
      </c>
      <c r="H552" s="32" t="b">
        <f>ISNUMBER(MATCH(ggPayers[[#This Row],[payer]], B551:$B$564, 0))</f>
        <v>1</v>
      </c>
      <c r="I552" s="5"/>
      <c r="J552" s="36" t="s">
        <v>1167</v>
      </c>
    </row>
    <row r="553" spans="1:10">
      <c r="A553" s="44">
        <v>45455.5</v>
      </c>
      <c r="B553" s="32">
        <v>9290</v>
      </c>
      <c r="C553" s="32">
        <v>500</v>
      </c>
      <c r="D553" s="32">
        <v>2</v>
      </c>
      <c r="E553" s="32"/>
      <c r="F553" s="32" t="s">
        <v>1414</v>
      </c>
      <c r="G553" s="5" t="b">
        <f>ISNUMBER(MATCH(ggPayers[[#This Row],[payer]], gg_teammates[ID], 0))</f>
        <v>0</v>
      </c>
      <c r="H553" s="32" t="b">
        <f>ISNUMBER(MATCH(ggPayers[[#This Row],[payer]], B552:$B$564, 0))</f>
        <v>1</v>
      </c>
      <c r="I553" s="5"/>
      <c r="J553" s="36" t="s">
        <v>1167</v>
      </c>
    </row>
    <row r="554" spans="1:10">
      <c r="A554" s="44">
        <v>45455.479166666664</v>
      </c>
      <c r="B554" s="32">
        <v>4050</v>
      </c>
      <c r="C554" s="32">
        <v>100</v>
      </c>
      <c r="D554" s="32">
        <v>2</v>
      </c>
      <c r="E554" s="32"/>
      <c r="F554" s="32" t="s">
        <v>1415</v>
      </c>
      <c r="G554" s="5" t="b">
        <f>ISNUMBER(MATCH(ggPayers[[#This Row],[payer]], gg_teammates[ID], 0))</f>
        <v>0</v>
      </c>
      <c r="H554" s="32" t="b">
        <f>ISNUMBER(MATCH(ggPayers[[#This Row],[payer]], B553:$B$564, 0))</f>
        <v>1</v>
      </c>
      <c r="I554" s="5"/>
      <c r="J554" s="36" t="s">
        <v>1167</v>
      </c>
    </row>
    <row r="555" spans="1:10">
      <c r="A555" s="44">
        <v>45455.459027777775</v>
      </c>
      <c r="B555" s="32">
        <v>8312</v>
      </c>
      <c r="C555" s="32">
        <v>100</v>
      </c>
      <c r="D555" s="32">
        <v>2</v>
      </c>
      <c r="E555" s="32"/>
      <c r="F555" s="32" t="s">
        <v>1416</v>
      </c>
      <c r="G555" s="5" t="b">
        <f>ISNUMBER(MATCH(ggPayers[[#This Row],[payer]], gg_teammates[ID], 0))</f>
        <v>0</v>
      </c>
      <c r="H555" s="32" t="b">
        <f>ISNUMBER(MATCH(ggPayers[[#This Row],[payer]], B554:$B$564, 0))</f>
        <v>1</v>
      </c>
      <c r="I555" s="5"/>
      <c r="J555" s="36" t="s">
        <v>1167</v>
      </c>
    </row>
    <row r="556" spans="1:10">
      <c r="A556" s="44">
        <v>45455.4375</v>
      </c>
      <c r="B556" s="32">
        <v>8157</v>
      </c>
      <c r="C556" s="32">
        <v>300</v>
      </c>
      <c r="D556" s="32">
        <v>2</v>
      </c>
      <c r="E556" s="32"/>
      <c r="F556" s="32" t="s">
        <v>1417</v>
      </c>
      <c r="G556" s="5" t="b">
        <f>ISNUMBER(MATCH(ggPayers[[#This Row],[payer]], gg_teammates[ID], 0))</f>
        <v>0</v>
      </c>
      <c r="H556" s="32" t="b">
        <f>ISNUMBER(MATCH(ggPayers[[#This Row],[payer]], B555:$B$564, 0))</f>
        <v>1</v>
      </c>
      <c r="I556" s="5"/>
      <c r="J556" s="36" t="s">
        <v>1167</v>
      </c>
    </row>
    <row r="557" spans="1:10">
      <c r="A557" s="44">
        <v>45455.424305555556</v>
      </c>
      <c r="B557" s="32">
        <v>225</v>
      </c>
      <c r="C557" s="32">
        <v>100</v>
      </c>
      <c r="D557" s="32">
        <v>3</v>
      </c>
      <c r="E557" s="32" t="s">
        <v>1418</v>
      </c>
      <c r="F557" s="32" t="s">
        <v>1419</v>
      </c>
      <c r="G557" s="5" t="b">
        <f>ISNUMBER(MATCH(ggPayers[[#This Row],[payer]], gg_teammates[ID], 0))</f>
        <v>0</v>
      </c>
      <c r="H557" s="32" t="b">
        <f>ISNUMBER(MATCH(ggPayers[[#This Row],[payer]], B556:$B$564, 0))</f>
        <v>1</v>
      </c>
      <c r="I557" s="5"/>
      <c r="J557" s="36" t="s">
        <v>1167</v>
      </c>
    </row>
    <row r="558" spans="1:10">
      <c r="A558" s="44">
        <v>45455.421527777777</v>
      </c>
      <c r="B558" s="32">
        <v>3211</v>
      </c>
      <c r="C558" s="32">
        <v>100</v>
      </c>
      <c r="D558" s="32">
        <v>3</v>
      </c>
      <c r="E558" s="32" t="s">
        <v>1418</v>
      </c>
      <c r="F558" s="32" t="s">
        <v>1420</v>
      </c>
      <c r="G558" s="5" t="b">
        <f>ISNUMBER(MATCH(ggPayers[[#This Row],[payer]], gg_teammates[ID], 0))</f>
        <v>0</v>
      </c>
      <c r="H558" s="32" t="b">
        <f>ISNUMBER(MATCH(ggPayers[[#This Row],[payer]], B557:$B$564, 0))</f>
        <v>1</v>
      </c>
      <c r="I558" s="5"/>
      <c r="J558" s="36" t="s">
        <v>1167</v>
      </c>
    </row>
    <row r="559" spans="1:10">
      <c r="A559" s="44">
        <v>45455.42083333333</v>
      </c>
      <c r="B559" s="32">
        <v>8738</v>
      </c>
      <c r="C559" s="32">
        <v>100</v>
      </c>
      <c r="D559" s="32">
        <v>3</v>
      </c>
      <c r="E559" s="32" t="s">
        <v>1418</v>
      </c>
      <c r="F559" s="32" t="s">
        <v>1421</v>
      </c>
      <c r="G559" s="5" t="b">
        <f>ISNUMBER(MATCH(ggPayers[[#This Row],[payer]], gg_teammates[ID], 0))</f>
        <v>0</v>
      </c>
      <c r="H559" s="32" t="b">
        <f>ISNUMBER(MATCH(ggPayers[[#This Row],[payer]], B558:$B$564, 0))</f>
        <v>1</v>
      </c>
      <c r="I559" s="5"/>
      <c r="J559" s="36" t="s">
        <v>1167</v>
      </c>
    </row>
    <row r="560" spans="1:10">
      <c r="A560" s="44">
        <v>45455.418749999997</v>
      </c>
      <c r="B560" s="32">
        <v>8515</v>
      </c>
      <c r="C560" s="32">
        <v>100</v>
      </c>
      <c r="D560" s="32">
        <v>3</v>
      </c>
      <c r="E560" s="32" t="s">
        <v>1418</v>
      </c>
      <c r="F560" s="32" t="s">
        <v>1422</v>
      </c>
      <c r="G560" s="5" t="b">
        <f>ISNUMBER(MATCH(ggPayers[[#This Row],[payer]], gg_teammates[ID], 0))</f>
        <v>0</v>
      </c>
      <c r="H560" s="32" t="b">
        <f>ISNUMBER(MATCH(ggPayers[[#This Row],[payer]], B559:$B$564, 0))</f>
        <v>1</v>
      </c>
      <c r="I560" s="5"/>
      <c r="J560" s="36" t="s">
        <v>1167</v>
      </c>
    </row>
    <row r="561" spans="1:10">
      <c r="A561" s="44">
        <v>45455.418055555558</v>
      </c>
      <c r="B561" s="32">
        <v>2976</v>
      </c>
      <c r="C561" s="32">
        <v>100</v>
      </c>
      <c r="D561" s="32">
        <v>3</v>
      </c>
      <c r="E561" s="32" t="s">
        <v>1418</v>
      </c>
      <c r="F561" s="32" t="s">
        <v>1423</v>
      </c>
      <c r="G561" s="5" t="b">
        <f>ISNUMBER(MATCH(ggPayers[[#This Row],[payer]], gg_teammates[ID], 0))</f>
        <v>0</v>
      </c>
      <c r="H561" s="32" t="b">
        <f>ISNUMBER(MATCH(ggPayers[[#This Row],[payer]], B560:$B$564, 0))</f>
        <v>1</v>
      </c>
      <c r="I561" s="5"/>
      <c r="J561" s="36" t="s">
        <v>1167</v>
      </c>
    </row>
    <row r="562" spans="1:10">
      <c r="A562" s="44">
        <v>45454.92291666667</v>
      </c>
      <c r="B562" s="32">
        <v>3527</v>
      </c>
      <c r="C562" s="32">
        <v>1000</v>
      </c>
      <c r="D562" s="32">
        <v>3</v>
      </c>
      <c r="E562" s="32" t="s">
        <v>1171</v>
      </c>
      <c r="F562" s="32" t="s">
        <v>1424</v>
      </c>
      <c r="G562" s="5" t="b">
        <f>ISNUMBER(MATCH(ggPayers[[#This Row],[payer]], gg_teammates[ID], 0))</f>
        <v>0</v>
      </c>
      <c r="H562" s="32" t="b">
        <f>ISNUMBER(MATCH(ggPayers[[#This Row],[payer]], B561:$B$564, 0))</f>
        <v>1</v>
      </c>
      <c r="I562" s="5"/>
      <c r="J562" s="36" t="s">
        <v>1167</v>
      </c>
    </row>
    <row r="563" spans="1:10">
      <c r="A563" s="44">
        <v>45454.890277777777</v>
      </c>
      <c r="B563" s="32">
        <v>2392</v>
      </c>
      <c r="C563" s="32">
        <v>1000</v>
      </c>
      <c r="D563" s="32">
        <v>2</v>
      </c>
      <c r="E563" s="32"/>
      <c r="F563" s="32" t="s">
        <v>1425</v>
      </c>
      <c r="G563" s="5" t="b">
        <f>ISNUMBER(MATCH(ggPayers[[#This Row],[payer]], gg_teammates[ID], 0))</f>
        <v>0</v>
      </c>
      <c r="H563" s="32" t="b">
        <f>ISNUMBER(MATCH(ggPayers[[#This Row],[payer]], B562:$B$564, 0))</f>
        <v>1</v>
      </c>
      <c r="I563" s="5"/>
      <c r="J563" s="36" t="s">
        <v>1167</v>
      </c>
    </row>
    <row r="564" spans="1:10">
      <c r="A564" s="44">
        <v>45454.887499999997</v>
      </c>
      <c r="B564" s="32">
        <v>1987</v>
      </c>
      <c r="C564" s="32">
        <v>3000</v>
      </c>
      <c r="D564" s="32">
        <v>3</v>
      </c>
      <c r="E564" s="32"/>
      <c r="F564" s="32" t="s">
        <v>1426</v>
      </c>
      <c r="G564" s="5" t="b">
        <f>ISNUMBER(MATCH(ggPayers[[#This Row],[payer]], gg_teammates[ID], 0))</f>
        <v>0</v>
      </c>
      <c r="H564" s="32" t="b">
        <f>ISNUMBER(MATCH(ggPayers[[#This Row],[payer]], B563:$B$564, 0))</f>
        <v>1</v>
      </c>
      <c r="I564" s="5"/>
      <c r="J564" s="36" t="s">
        <v>1167</v>
      </c>
    </row>
    <row r="565" spans="1:10">
      <c r="A565" s="44">
        <v>45454.863888888889</v>
      </c>
      <c r="B565" s="32">
        <v>7836</v>
      </c>
      <c r="C565" s="32">
        <v>1000</v>
      </c>
      <c r="D565" s="32">
        <v>2</v>
      </c>
      <c r="E565" s="32"/>
      <c r="F565" s="32" t="s">
        <v>1427</v>
      </c>
      <c r="G565" s="5" t="b">
        <f>ISNUMBER(MATCH(ggPayers[[#This Row],[payer]], gg_teammates[ID], 0))</f>
        <v>0</v>
      </c>
      <c r="H565" s="32" t="b">
        <f>ISNUMBER(MATCH(ggPayers[[#This Row],[payer]], B564:$B$564, 0))</f>
        <v>0</v>
      </c>
      <c r="I565" s="5"/>
      <c r="J565" s="36" t="s">
        <v>1167</v>
      </c>
    </row>
    <row r="566" spans="1:10">
      <c r="A566" s="44">
        <v>45454.856249999997</v>
      </c>
      <c r="B566" s="32">
        <v>6899</v>
      </c>
      <c r="C566" s="32">
        <v>500</v>
      </c>
      <c r="D566" s="32">
        <v>2</v>
      </c>
      <c r="E566" s="32"/>
      <c r="F566" s="32" t="s">
        <v>1428</v>
      </c>
      <c r="G566" s="5" t="b">
        <f>ISNUMBER(MATCH(ggPayers[[#This Row],[payer]], gg_teammates[ID], 0))</f>
        <v>0</v>
      </c>
      <c r="H566" s="32" t="b">
        <f>ISNUMBER(MATCH(ggPayers[[#This Row],[payer]], B$564:$B565, 0))</f>
        <v>0</v>
      </c>
      <c r="I566" s="5"/>
      <c r="J566" s="36" t="s">
        <v>1167</v>
      </c>
    </row>
    <row r="567" spans="1:10">
      <c r="A567" s="44">
        <v>45454.849305555559</v>
      </c>
      <c r="B567" s="32">
        <v>6229</v>
      </c>
      <c r="C567" s="32">
        <v>500</v>
      </c>
      <c r="D567" s="32">
        <v>2</v>
      </c>
      <c r="E567" s="32"/>
      <c r="F567" s="32" t="s">
        <v>1429</v>
      </c>
      <c r="G567" s="5" t="b">
        <f>ISNUMBER(MATCH(ggPayers[[#This Row],[payer]], gg_teammates[ID], 0))</f>
        <v>0</v>
      </c>
      <c r="H567" s="32" t="b">
        <f>ISNUMBER(MATCH(ggPayers[[#This Row],[payer]], B$564:$B566, 0))</f>
        <v>0</v>
      </c>
      <c r="I567" s="5"/>
      <c r="J567" s="36" t="s">
        <v>1167</v>
      </c>
    </row>
    <row r="568" spans="1:10">
      <c r="A568" s="44">
        <v>45454.768055555556</v>
      </c>
      <c r="B568" s="32">
        <v>7000</v>
      </c>
      <c r="C568" s="32">
        <v>1000</v>
      </c>
      <c r="D568" s="32">
        <v>2</v>
      </c>
      <c r="E568" s="32"/>
      <c r="F568" s="32" t="s">
        <v>1430</v>
      </c>
      <c r="G568" s="5" t="b">
        <f>ISNUMBER(MATCH(ggPayers[[#This Row],[payer]], gg_teammates[ID], 0))</f>
        <v>0</v>
      </c>
      <c r="H568" s="32" t="b">
        <f>ISNUMBER(MATCH(ggPayers[[#This Row],[payer]], B$564:$B567, 0))</f>
        <v>0</v>
      </c>
      <c r="I568" s="5"/>
      <c r="J568" s="36" t="s">
        <v>1167</v>
      </c>
    </row>
    <row r="569" spans="1:10">
      <c r="A569" s="44">
        <v>45454.761111111111</v>
      </c>
      <c r="B569" s="32">
        <v>729</v>
      </c>
      <c r="C569" s="32">
        <v>100</v>
      </c>
      <c r="D569" s="32">
        <v>2</v>
      </c>
      <c r="E569" s="32"/>
      <c r="F569" s="32" t="s">
        <v>1431</v>
      </c>
      <c r="G569" s="5" t="b">
        <f>ISNUMBER(MATCH(ggPayers[[#This Row],[payer]], gg_teammates[ID], 0))</f>
        <v>0</v>
      </c>
      <c r="H569" s="32" t="b">
        <f>ISNUMBER(MATCH(ggPayers[[#This Row],[payer]], B$564:$B568, 0))</f>
        <v>0</v>
      </c>
      <c r="I569" s="5"/>
      <c r="J569" s="36" t="s">
        <v>1167</v>
      </c>
    </row>
    <row r="570" spans="1:10">
      <c r="A570" s="44">
        <v>45454.736111111109</v>
      </c>
      <c r="B570" s="32">
        <v>7404</v>
      </c>
      <c r="C570" s="32">
        <v>1000</v>
      </c>
      <c r="D570" s="32">
        <v>2</v>
      </c>
      <c r="E570" s="32"/>
      <c r="F570" s="32" t="s">
        <v>1432</v>
      </c>
      <c r="G570" s="5" t="b">
        <f>ISNUMBER(MATCH(ggPayers[[#This Row],[payer]], gg_teammates[ID], 0))</f>
        <v>0</v>
      </c>
      <c r="H570" s="32" t="b">
        <f>ISNUMBER(MATCH(ggPayers[[#This Row],[payer]], B$564:$B569, 0))</f>
        <v>0</v>
      </c>
      <c r="I570" s="5"/>
      <c r="J570" s="36" t="s">
        <v>1167</v>
      </c>
    </row>
    <row r="571" spans="1:10">
      <c r="A571" s="44">
        <v>45454.727083333331</v>
      </c>
      <c r="B571" s="32">
        <v>7340</v>
      </c>
      <c r="C571" s="32">
        <v>100</v>
      </c>
      <c r="D571" s="32">
        <v>2</v>
      </c>
      <c r="E571" s="32"/>
      <c r="F571" s="39" t="s">
        <v>1433</v>
      </c>
      <c r="G571" s="5" t="b">
        <f>ISNUMBER(MATCH(ggPayers[[#This Row],[payer]], gg_teammates[ID], 0))</f>
        <v>0</v>
      </c>
      <c r="H571" s="32" t="b">
        <f>ISNUMBER(MATCH(ggPayers[[#This Row],[payer]], B$564:$B570, 0))</f>
        <v>0</v>
      </c>
      <c r="I571" s="5"/>
      <c r="J571" s="36" t="s">
        <v>1167</v>
      </c>
    </row>
    <row r="572" spans="1:10">
      <c r="A572" s="44">
        <v>45454.707638888889</v>
      </c>
      <c r="B572" s="32">
        <v>487</v>
      </c>
      <c r="C572" s="32">
        <v>100</v>
      </c>
      <c r="D572" s="32">
        <v>2</v>
      </c>
      <c r="E572" s="32"/>
      <c r="F572" s="32" t="s">
        <v>1434</v>
      </c>
      <c r="G572" s="5" t="b">
        <f>ISNUMBER(MATCH(ggPayers[[#This Row],[payer]], gg_teammates[ID], 0))</f>
        <v>0</v>
      </c>
      <c r="H572" s="32" t="b">
        <f>ISNUMBER(MATCH(ggPayers[[#This Row],[payer]], B$564:$B571, 0))</f>
        <v>0</v>
      </c>
      <c r="I572" s="5"/>
      <c r="J572" s="36" t="s">
        <v>1167</v>
      </c>
    </row>
    <row r="573" spans="1:10">
      <c r="A573" s="44">
        <v>45454.675000000003</v>
      </c>
      <c r="B573" s="32">
        <v>2411</v>
      </c>
      <c r="C573" s="32">
        <v>500</v>
      </c>
      <c r="D573" s="32">
        <v>2</v>
      </c>
      <c r="E573" s="32"/>
      <c r="F573" s="32" t="s">
        <v>1435</v>
      </c>
      <c r="G573" s="5" t="b">
        <f>ISNUMBER(MATCH(ggPayers[[#This Row],[payer]], gg_teammates[ID], 0))</f>
        <v>0</v>
      </c>
      <c r="H573" s="32" t="b">
        <f>ISNUMBER(MATCH(ggPayers[[#This Row],[payer]], B$564:$B572, 0))</f>
        <v>0</v>
      </c>
      <c r="I573" s="5"/>
      <c r="J573" s="36" t="s">
        <v>1167</v>
      </c>
    </row>
    <row r="574" spans="1:10">
      <c r="A574" s="44">
        <v>45454.634027777778</v>
      </c>
      <c r="B574" s="32">
        <v>4187</v>
      </c>
      <c r="C574" s="32">
        <v>1000</v>
      </c>
      <c r="D574" s="32">
        <v>2</v>
      </c>
      <c r="E574" s="32"/>
      <c r="F574" s="39" t="s">
        <v>1436</v>
      </c>
      <c r="G574" s="5" t="b">
        <f>ISNUMBER(MATCH(ggPayers[[#This Row],[payer]], gg_teammates[ID], 0))</f>
        <v>0</v>
      </c>
      <c r="H574" s="32" t="b">
        <f>ISNUMBER(MATCH(ggPayers[[#This Row],[payer]], B$564:$B573, 0))</f>
        <v>0</v>
      </c>
      <c r="I574" s="5"/>
      <c r="J574" s="36" t="s">
        <v>1167</v>
      </c>
    </row>
    <row r="575" spans="1:10">
      <c r="A575" s="44">
        <v>45454.632638888892</v>
      </c>
      <c r="B575" s="32">
        <v>6859</v>
      </c>
      <c r="C575" s="32">
        <v>1000</v>
      </c>
      <c r="D575" s="32">
        <v>3</v>
      </c>
      <c r="E575" s="32" t="s">
        <v>1171</v>
      </c>
      <c r="F575" s="32" t="s">
        <v>1437</v>
      </c>
      <c r="G575" s="5" t="b">
        <f>ISNUMBER(MATCH(ggPayers[[#This Row],[payer]], gg_teammates[ID], 0))</f>
        <v>0</v>
      </c>
      <c r="H575" s="32" t="b">
        <f>ISNUMBER(MATCH(ggPayers[[#This Row],[payer]], B$564:$B574, 0))</f>
        <v>0</v>
      </c>
      <c r="I575" s="5"/>
      <c r="J575" s="36" t="s">
        <v>1167</v>
      </c>
    </row>
    <row r="576" spans="1:10">
      <c r="A576" s="44">
        <v>45454.632638888892</v>
      </c>
      <c r="B576" s="32">
        <v>9851</v>
      </c>
      <c r="C576" s="32">
        <v>1000</v>
      </c>
      <c r="D576" s="32">
        <v>3</v>
      </c>
      <c r="E576" s="32" t="s">
        <v>1171</v>
      </c>
      <c r="F576" s="32" t="s">
        <v>1438</v>
      </c>
      <c r="G576" s="5" t="b">
        <f>ISNUMBER(MATCH(ggPayers[[#This Row],[payer]], gg_teammates[ID], 0))</f>
        <v>0</v>
      </c>
      <c r="H576" s="32" t="b">
        <f>ISNUMBER(MATCH(ggPayers[[#This Row],[payer]], B$564:$B575, 0))</f>
        <v>0</v>
      </c>
      <c r="I576" s="5"/>
      <c r="J576" s="36" t="s">
        <v>1167</v>
      </c>
    </row>
    <row r="577" spans="1:10">
      <c r="A577" s="44">
        <v>45454.581944444442</v>
      </c>
      <c r="B577" s="32">
        <v>2321</v>
      </c>
      <c r="C577" s="32">
        <v>1000</v>
      </c>
      <c r="D577" s="32">
        <v>2</v>
      </c>
      <c r="E577" s="32"/>
      <c r="F577" s="32" t="s">
        <v>1439</v>
      </c>
      <c r="G577" s="5" t="b">
        <f>ISNUMBER(MATCH(ggPayers[[#This Row],[payer]], gg_teammates[ID], 0))</f>
        <v>0</v>
      </c>
      <c r="H577" s="32" t="b">
        <f>ISNUMBER(MATCH(ggPayers[[#This Row],[payer]], B$564:$B576, 0))</f>
        <v>0</v>
      </c>
      <c r="I577" s="5"/>
      <c r="J577" s="36" t="s">
        <v>1167</v>
      </c>
    </row>
    <row r="578" spans="1:10">
      <c r="A578" s="44">
        <v>45454.522222222222</v>
      </c>
      <c r="B578" s="32">
        <v>7811</v>
      </c>
      <c r="C578" s="32">
        <v>1000</v>
      </c>
      <c r="D578" s="32">
        <v>2</v>
      </c>
      <c r="E578" s="32"/>
      <c r="F578" s="32" t="s">
        <v>1440</v>
      </c>
      <c r="G578" s="5" t="b">
        <f>ISNUMBER(MATCH(ggPayers[[#This Row],[payer]], gg_teammates[ID], 0))</f>
        <v>0</v>
      </c>
      <c r="H578" s="32" t="b">
        <f>ISNUMBER(MATCH(ggPayers[[#This Row],[payer]], B$564:$B577, 0))</f>
        <v>0</v>
      </c>
      <c r="I578" s="5"/>
      <c r="J578" s="36" t="s">
        <v>1167</v>
      </c>
    </row>
    <row r="579" spans="1:10">
      <c r="A579" s="44">
        <v>45453.98541666667</v>
      </c>
      <c r="B579" s="32">
        <v>6852</v>
      </c>
      <c r="C579" s="32">
        <v>500</v>
      </c>
      <c r="D579" s="32">
        <v>2</v>
      </c>
      <c r="E579" s="32"/>
      <c r="F579" s="32" t="s">
        <v>1441</v>
      </c>
      <c r="G579" s="5" t="b">
        <f>ISNUMBER(MATCH(ggPayers[[#This Row],[payer]], gg_teammates[ID], 0))</f>
        <v>0</v>
      </c>
      <c r="H579" s="32" t="b">
        <f>ISNUMBER(MATCH(ggPayers[[#This Row],[payer]], B$564:$B578, 0))</f>
        <v>0</v>
      </c>
      <c r="I579" s="5"/>
      <c r="J579" s="36" t="s">
        <v>1167</v>
      </c>
    </row>
    <row r="580" spans="1:10">
      <c r="A580" s="44">
        <v>45453.724999999999</v>
      </c>
      <c r="B580" s="32">
        <v>4740</v>
      </c>
      <c r="C580" s="32">
        <v>100</v>
      </c>
      <c r="D580" s="32">
        <v>2</v>
      </c>
      <c r="E580" s="32"/>
      <c r="F580" s="32" t="s">
        <v>1442</v>
      </c>
      <c r="G580" s="5" t="b">
        <f>ISNUMBER(MATCH(ggPayers[[#This Row],[payer]], gg_teammates[ID], 0))</f>
        <v>0</v>
      </c>
      <c r="H580" s="32" t="b">
        <f>ISNUMBER(MATCH(ggPayers[[#This Row],[payer]], B$564:$B579, 0))</f>
        <v>0</v>
      </c>
      <c r="I580" s="5"/>
      <c r="J580" s="36" t="s">
        <v>1167</v>
      </c>
    </row>
    <row r="581" spans="1:10">
      <c r="A581" s="44">
        <v>45453.718055555553</v>
      </c>
      <c r="B581" s="32">
        <v>4516</v>
      </c>
      <c r="C581" s="32">
        <v>100</v>
      </c>
      <c r="D581" s="32">
        <v>2</v>
      </c>
      <c r="E581" s="32"/>
      <c r="F581" s="32" t="s">
        <v>1443</v>
      </c>
      <c r="G581" s="5" t="b">
        <f>ISNUMBER(MATCH(ggPayers[[#This Row],[payer]], gg_teammates[ID], 0))</f>
        <v>0</v>
      </c>
      <c r="H581" s="32" t="b">
        <f>ISNUMBER(MATCH(ggPayers[[#This Row],[payer]], B$564:$B580, 0))</f>
        <v>0</v>
      </c>
      <c r="I581" s="5"/>
      <c r="J581" s="36" t="s">
        <v>1167</v>
      </c>
    </row>
    <row r="582" spans="1:10">
      <c r="A582" s="44">
        <v>45453.697916666664</v>
      </c>
      <c r="B582" s="32">
        <v>8457</v>
      </c>
      <c r="C582" s="32">
        <v>100</v>
      </c>
      <c r="D582" s="32">
        <v>2</v>
      </c>
      <c r="E582" s="32"/>
      <c r="F582" s="32" t="s">
        <v>1444</v>
      </c>
      <c r="G582" s="5" t="b">
        <f>ISNUMBER(MATCH(ggPayers[[#This Row],[payer]], gg_teammates[ID], 0))</f>
        <v>0</v>
      </c>
      <c r="H582" s="32" t="b">
        <f>ISNUMBER(MATCH(ggPayers[[#This Row],[payer]], B$564:$B581, 0))</f>
        <v>0</v>
      </c>
      <c r="I582" s="5"/>
      <c r="J582" s="36" t="s">
        <v>1167</v>
      </c>
    </row>
    <row r="583" spans="1:10">
      <c r="A583" s="44">
        <v>45453.65625</v>
      </c>
      <c r="B583" s="32">
        <v>4676</v>
      </c>
      <c r="C583" s="32">
        <v>100</v>
      </c>
      <c r="D583" s="32">
        <v>1</v>
      </c>
      <c r="E583" s="32"/>
      <c r="F583" s="32" t="s">
        <v>1445</v>
      </c>
      <c r="G583" s="5" t="b">
        <f>ISNUMBER(MATCH(ggPayers[[#This Row],[payer]], gg_teammates[ID], 0))</f>
        <v>0</v>
      </c>
      <c r="H583" s="32" t="b">
        <f>ISNUMBER(MATCH(ggPayers[[#This Row],[payer]], B$564:$B582, 0))</f>
        <v>0</v>
      </c>
      <c r="I583" s="5"/>
      <c r="J583" s="36" t="s">
        <v>1167</v>
      </c>
    </row>
    <row r="584" spans="1:10">
      <c r="A584" s="44">
        <v>45453.634027777778</v>
      </c>
      <c r="B584" s="32">
        <v>137</v>
      </c>
      <c r="C584" s="32">
        <v>100</v>
      </c>
      <c r="D584" s="32">
        <v>3</v>
      </c>
      <c r="E584" s="32" t="s">
        <v>1446</v>
      </c>
      <c r="F584" s="32" t="s">
        <v>1447</v>
      </c>
      <c r="G584" s="5" t="b">
        <f>ISNUMBER(MATCH(ggPayers[[#This Row],[payer]], gg_teammates[ID], 0))</f>
        <v>0</v>
      </c>
      <c r="H584" s="32" t="b">
        <f>ISNUMBER(MATCH(ggPayers[[#This Row],[payer]], B$564:$B583, 0))</f>
        <v>0</v>
      </c>
      <c r="I584" s="5"/>
      <c r="J584" s="36" t="s">
        <v>1167</v>
      </c>
    </row>
    <row r="585" spans="1:10">
      <c r="A585" s="44">
        <v>45453.626388888886</v>
      </c>
      <c r="B585" s="32">
        <v>611</v>
      </c>
      <c r="C585" s="32">
        <v>500</v>
      </c>
      <c r="D585" s="32">
        <v>3</v>
      </c>
      <c r="E585" s="32" t="s">
        <v>1446</v>
      </c>
      <c r="F585" s="32" t="s">
        <v>1448</v>
      </c>
      <c r="G585" s="5" t="b">
        <f>ISNUMBER(MATCH(ggPayers[[#This Row],[payer]], gg_teammates[ID], 0))</f>
        <v>0</v>
      </c>
      <c r="H585" s="32" t="b">
        <f>ISNUMBER(MATCH(ggPayers[[#This Row],[payer]], B$564:$B584, 0))</f>
        <v>0</v>
      </c>
      <c r="I585" s="5"/>
      <c r="J585" s="36" t="s">
        <v>1167</v>
      </c>
    </row>
    <row r="586" spans="1:10">
      <c r="A586" s="44">
        <v>45453.625</v>
      </c>
      <c r="B586" s="32">
        <v>4341</v>
      </c>
      <c r="C586" s="32">
        <v>500</v>
      </c>
      <c r="D586" s="32">
        <v>3</v>
      </c>
      <c r="E586" s="32" t="s">
        <v>1446</v>
      </c>
      <c r="F586" s="32" t="s">
        <v>1449</v>
      </c>
      <c r="G586" s="5" t="b">
        <f>ISNUMBER(MATCH(ggPayers[[#This Row],[payer]], gg_teammates[ID], 0))</f>
        <v>0</v>
      </c>
      <c r="H586" s="32" t="b">
        <f>ISNUMBER(MATCH(ggPayers[[#This Row],[payer]], B$564:$B585, 0))</f>
        <v>0</v>
      </c>
      <c r="I586" s="5"/>
      <c r="J586" s="36" t="s">
        <v>1167</v>
      </c>
    </row>
    <row r="587" spans="1:10">
      <c r="A587" s="44">
        <v>45453.572916666664</v>
      </c>
      <c r="B587" s="32">
        <v>9637</v>
      </c>
      <c r="C587" s="32">
        <v>500</v>
      </c>
      <c r="D587" s="32">
        <v>2</v>
      </c>
      <c r="E587" s="32"/>
      <c r="F587" s="32" t="s">
        <v>1450</v>
      </c>
      <c r="G587" s="5" t="b">
        <f>ISNUMBER(MATCH(ggPayers[[#This Row],[payer]], gg_teammates[ID], 0))</f>
        <v>0</v>
      </c>
      <c r="H587" s="32" t="b">
        <f>ISNUMBER(MATCH(ggPayers[[#This Row],[payer]], B$564:$B586, 0))</f>
        <v>0</v>
      </c>
      <c r="I587" s="5"/>
      <c r="J587" s="36" t="s">
        <v>1167</v>
      </c>
    </row>
    <row r="588" spans="1:10">
      <c r="A588" s="44">
        <v>45453.568749999999</v>
      </c>
      <c r="B588" s="32">
        <v>3142</v>
      </c>
      <c r="C588" s="32">
        <v>1000</v>
      </c>
      <c r="D588" s="32">
        <v>2</v>
      </c>
      <c r="E588" s="32"/>
      <c r="F588" s="32" t="s">
        <v>1451</v>
      </c>
      <c r="G588" s="5" t="b">
        <f>ISNUMBER(MATCH(ggPayers[[#This Row],[payer]], gg_teammates[ID], 0))</f>
        <v>0</v>
      </c>
      <c r="H588" s="32" t="b">
        <f>ISNUMBER(MATCH(ggPayers[[#This Row],[payer]], B$564:$B587, 0))</f>
        <v>0</v>
      </c>
      <c r="I588" s="5"/>
      <c r="J588" s="36" t="s">
        <v>1167</v>
      </c>
    </row>
    <row r="589" spans="1:10">
      <c r="A589" s="44">
        <v>45453.552777777775</v>
      </c>
      <c r="B589" s="32">
        <v>2502</v>
      </c>
      <c r="C589" s="32">
        <v>500</v>
      </c>
      <c r="D589" s="32">
        <v>2</v>
      </c>
      <c r="E589" s="32"/>
      <c r="F589" s="32" t="s">
        <v>1452</v>
      </c>
      <c r="G589" s="5" t="b">
        <f>ISNUMBER(MATCH(ggPayers[[#This Row],[payer]], gg_teammates[ID], 0))</f>
        <v>0</v>
      </c>
      <c r="H589" s="32" t="b">
        <f>ISNUMBER(MATCH(ggPayers[[#This Row],[payer]], B$564:$B588, 0))</f>
        <v>0</v>
      </c>
      <c r="I589" s="5"/>
      <c r="J589" s="36" t="s">
        <v>1167</v>
      </c>
    </row>
    <row r="590" spans="1:10">
      <c r="A590" s="44">
        <v>45453.537499999999</v>
      </c>
      <c r="B590" s="32">
        <v>6826</v>
      </c>
      <c r="C590" s="32">
        <v>100</v>
      </c>
      <c r="D590" s="32">
        <v>2</v>
      </c>
      <c r="E590" s="32"/>
      <c r="F590" s="32" t="s">
        <v>1453</v>
      </c>
      <c r="G590" s="5" t="b">
        <f>ISNUMBER(MATCH(ggPayers[[#This Row],[payer]], gg_teammates[ID], 0))</f>
        <v>0</v>
      </c>
      <c r="H590" s="32" t="b">
        <f>ISNUMBER(MATCH(ggPayers[[#This Row],[payer]], B$564:$B589, 0))</f>
        <v>0</v>
      </c>
      <c r="I590" s="5"/>
      <c r="J590" s="36" t="s">
        <v>1167</v>
      </c>
    </row>
    <row r="591" spans="1:10">
      <c r="A591" s="44">
        <v>45453.504166666666</v>
      </c>
      <c r="B591" s="32">
        <v>5512</v>
      </c>
      <c r="C591" s="32">
        <v>1000</v>
      </c>
      <c r="D591" s="32">
        <v>3</v>
      </c>
      <c r="E591" s="32"/>
      <c r="F591" s="32" t="s">
        <v>1454</v>
      </c>
      <c r="G591" s="5" t="b">
        <f>ISNUMBER(MATCH(ggPayers[[#This Row],[payer]], gg_teammates[ID], 0))</f>
        <v>0</v>
      </c>
      <c r="H591" s="32" t="b">
        <f>ISNUMBER(MATCH(ggPayers[[#This Row],[payer]], B$564:$B590, 0))</f>
        <v>0</v>
      </c>
      <c r="I591" s="5"/>
      <c r="J591" s="36" t="s">
        <v>1167</v>
      </c>
    </row>
    <row r="592" spans="1:10">
      <c r="A592" s="44">
        <v>45453.503472222219</v>
      </c>
      <c r="B592" s="32">
        <v>9593</v>
      </c>
      <c r="C592" s="32">
        <v>1000</v>
      </c>
      <c r="D592" s="32">
        <v>3</v>
      </c>
      <c r="E592" s="32"/>
      <c r="F592" s="32" t="s">
        <v>1455</v>
      </c>
      <c r="G592" s="5" t="b">
        <f>ISNUMBER(MATCH(ggPayers[[#This Row],[payer]], gg_teammates[ID], 0))</f>
        <v>0</v>
      </c>
      <c r="H592" s="32" t="b">
        <f>ISNUMBER(MATCH(ggPayers[[#This Row],[payer]], B$564:$B591, 0))</f>
        <v>0</v>
      </c>
      <c r="I592" s="5"/>
      <c r="J592" s="36" t="s">
        <v>1167</v>
      </c>
    </row>
    <row r="593" spans="1:10">
      <c r="A593" s="44">
        <v>45453.450694444444</v>
      </c>
      <c r="B593" s="32">
        <v>7054</v>
      </c>
      <c r="C593" s="32">
        <v>100</v>
      </c>
      <c r="D593" s="32">
        <v>2</v>
      </c>
      <c r="E593" s="32"/>
      <c r="F593" s="32" t="s">
        <v>1456</v>
      </c>
      <c r="G593" s="5" t="b">
        <f>ISNUMBER(MATCH(ggPayers[[#This Row],[payer]], gg_teammates[ID], 0))</f>
        <v>0</v>
      </c>
      <c r="H593" s="32" t="b">
        <f>ISNUMBER(MATCH(ggPayers[[#This Row],[payer]], B$564:$B592, 0))</f>
        <v>0</v>
      </c>
      <c r="I593" s="5"/>
      <c r="J593" s="36" t="s">
        <v>1167</v>
      </c>
    </row>
    <row r="594" spans="1:10">
      <c r="A594" s="44">
        <v>45452.981944444444</v>
      </c>
      <c r="B594" s="32">
        <v>5522</v>
      </c>
      <c r="C594" s="32">
        <v>2000</v>
      </c>
      <c r="D594" s="32">
        <v>2</v>
      </c>
      <c r="E594" s="32"/>
      <c r="F594" s="32" t="s">
        <v>1457</v>
      </c>
      <c r="G594" s="5" t="b">
        <f>ISNUMBER(MATCH(ggPayers[[#This Row],[payer]], gg_teammates[ID], 0))</f>
        <v>0</v>
      </c>
      <c r="H594" s="32" t="b">
        <f>ISNUMBER(MATCH(ggPayers[[#This Row],[payer]], B$564:$B593, 0))</f>
        <v>0</v>
      </c>
      <c r="I594" s="5"/>
      <c r="J594" s="36" t="s">
        <v>1167</v>
      </c>
    </row>
    <row r="595" spans="1:10">
      <c r="A595" s="44">
        <v>45452.972222222219</v>
      </c>
      <c r="B595" s="32">
        <v>4547</v>
      </c>
      <c r="C595" s="32">
        <v>1000</v>
      </c>
      <c r="D595" s="32">
        <v>2</v>
      </c>
      <c r="E595" s="32"/>
      <c r="F595" s="32" t="s">
        <v>1458</v>
      </c>
      <c r="G595" s="5" t="b">
        <f>ISNUMBER(MATCH(ggPayers[[#This Row],[payer]], gg_teammates[ID], 0))</f>
        <v>0</v>
      </c>
      <c r="H595" s="32" t="b">
        <f>ISNUMBER(MATCH(ggPayers[[#This Row],[payer]], B$564:$B594, 0))</f>
        <v>0</v>
      </c>
      <c r="I595" s="5"/>
      <c r="J595" s="36" t="s">
        <v>1167</v>
      </c>
    </row>
    <row r="596" spans="1:10">
      <c r="A596" s="44">
        <v>45452.93472222222</v>
      </c>
      <c r="B596" s="32">
        <v>2853</v>
      </c>
      <c r="C596" s="32">
        <v>1000</v>
      </c>
      <c r="D596" s="32">
        <v>2</v>
      </c>
      <c r="E596" s="32"/>
      <c r="F596" s="32" t="s">
        <v>1459</v>
      </c>
      <c r="G596" s="5" t="b">
        <f>ISNUMBER(MATCH(ggPayers[[#This Row],[payer]], gg_teammates[ID], 0))</f>
        <v>0</v>
      </c>
      <c r="H596" s="32" t="b">
        <f>ISNUMBER(MATCH(ggPayers[[#This Row],[payer]], B$564:$B595, 0))</f>
        <v>0</v>
      </c>
      <c r="I596" s="5"/>
      <c r="J596" s="36" t="s">
        <v>1167</v>
      </c>
    </row>
    <row r="597" spans="1:10">
      <c r="A597" s="44">
        <v>45452.760416666664</v>
      </c>
      <c r="B597" s="32">
        <v>4960</v>
      </c>
      <c r="C597" s="32">
        <v>1000</v>
      </c>
      <c r="D597" s="32">
        <v>2</v>
      </c>
      <c r="E597" s="32"/>
      <c r="F597" s="32" t="s">
        <v>1460</v>
      </c>
      <c r="G597" s="5" t="b">
        <f>ISNUMBER(MATCH(ggPayers[[#This Row],[payer]], gg_teammates[ID], 0))</f>
        <v>0</v>
      </c>
      <c r="H597" s="32" t="b">
        <f>ISNUMBER(MATCH(ggPayers[[#This Row],[payer]], B$564:$B596, 0))</f>
        <v>0</v>
      </c>
      <c r="I597" s="5"/>
      <c r="J597" s="36" t="s">
        <v>1167</v>
      </c>
    </row>
    <row r="598" spans="1:10">
      <c r="A598" s="44">
        <v>45452.731249999997</v>
      </c>
      <c r="B598" s="32">
        <v>2799</v>
      </c>
      <c r="C598" s="32">
        <v>1000</v>
      </c>
      <c r="D598" s="32">
        <v>3</v>
      </c>
      <c r="E598" s="32"/>
      <c r="F598" s="32" t="s">
        <v>1461</v>
      </c>
      <c r="G598" s="5" t="b">
        <f>ISNUMBER(MATCH(ggPayers[[#This Row],[payer]], gg_teammates[ID], 0))</f>
        <v>0</v>
      </c>
      <c r="H598" s="32" t="b">
        <f>ISNUMBER(MATCH(ggPayers[[#This Row],[payer]], B$564:$B597, 0))</f>
        <v>0</v>
      </c>
      <c r="I598" s="5"/>
      <c r="J598" s="36" t="s">
        <v>1167</v>
      </c>
    </row>
    <row r="599" spans="1:10">
      <c r="A599" s="44">
        <v>45452.730555555558</v>
      </c>
      <c r="B599" s="32">
        <v>6287</v>
      </c>
      <c r="C599" s="32">
        <v>1000</v>
      </c>
      <c r="D599" s="32">
        <v>3</v>
      </c>
      <c r="E599" s="32"/>
      <c r="F599" s="32" t="s">
        <v>1462</v>
      </c>
      <c r="G599" s="5" t="b">
        <f>ISNUMBER(MATCH(ggPayers[[#This Row],[payer]], gg_teammates[ID], 0))</f>
        <v>0</v>
      </c>
      <c r="H599" s="32" t="b">
        <f>ISNUMBER(MATCH(ggPayers[[#This Row],[payer]], B$564:$B598, 0))</f>
        <v>0</v>
      </c>
      <c r="I599" s="5"/>
      <c r="J599" s="36" t="s">
        <v>1167</v>
      </c>
    </row>
    <row r="600" spans="1:10">
      <c r="A600" s="44">
        <v>45452.729861111111</v>
      </c>
      <c r="B600" s="32">
        <v>7098</v>
      </c>
      <c r="C600" s="32">
        <v>1000</v>
      </c>
      <c r="D600" s="32">
        <v>3</v>
      </c>
      <c r="E600" s="32"/>
      <c r="F600" s="32" t="s">
        <v>1463</v>
      </c>
      <c r="G600" s="5" t="b">
        <f>ISNUMBER(MATCH(ggPayers[[#This Row],[payer]], gg_teammates[ID], 0))</f>
        <v>0</v>
      </c>
      <c r="H600" s="32" t="b">
        <f>ISNUMBER(MATCH(ggPayers[[#This Row],[payer]], B$564:$B599, 0))</f>
        <v>0</v>
      </c>
      <c r="I600" s="5"/>
      <c r="J600" s="36" t="s">
        <v>1167</v>
      </c>
    </row>
    <row r="601" spans="1:10">
      <c r="A601" s="44">
        <v>45452.606249999997</v>
      </c>
      <c r="B601" s="32">
        <v>5056</v>
      </c>
      <c r="C601" s="32">
        <v>500</v>
      </c>
      <c r="D601" s="32">
        <v>2</v>
      </c>
      <c r="E601" s="32"/>
      <c r="F601" s="32" t="s">
        <v>1464</v>
      </c>
      <c r="G601" s="5" t="b">
        <f>ISNUMBER(MATCH(ggPayers[[#This Row],[payer]], gg_teammates[ID], 0))</f>
        <v>0</v>
      </c>
      <c r="H601" s="32" t="b">
        <f>ISNUMBER(MATCH(ggPayers[[#This Row],[payer]], B$564:$B600, 0))</f>
        <v>0</v>
      </c>
      <c r="I601" s="5"/>
      <c r="J601" s="36" t="s">
        <v>1167</v>
      </c>
    </row>
    <row r="602" spans="1:10">
      <c r="A602" s="44">
        <v>45452.405555555553</v>
      </c>
      <c r="B602" s="32">
        <v>5717</v>
      </c>
      <c r="C602" s="32">
        <v>100</v>
      </c>
      <c r="D602" s="32">
        <v>2</v>
      </c>
      <c r="E602" s="32"/>
      <c r="F602" s="32" t="s">
        <v>1465</v>
      </c>
      <c r="G602" s="5" t="b">
        <f>ISNUMBER(MATCH(ggPayers[[#This Row],[payer]], gg_teammates[ID], 0))</f>
        <v>0</v>
      </c>
      <c r="H602" s="32" t="b">
        <f>ISNUMBER(MATCH(ggPayers[[#This Row],[payer]], B$564:$B601, 0))</f>
        <v>0</v>
      </c>
      <c r="I602" s="5"/>
      <c r="J602" s="36" t="s">
        <v>1167</v>
      </c>
    </row>
    <row r="603" spans="1:10">
      <c r="A603" s="44">
        <v>45452.1</v>
      </c>
      <c r="B603" s="32">
        <v>2408</v>
      </c>
      <c r="C603" s="32">
        <v>100</v>
      </c>
      <c r="D603" s="32">
        <v>2</v>
      </c>
      <c r="E603" s="32"/>
      <c r="F603" s="32" t="s">
        <v>1466</v>
      </c>
      <c r="G603" s="5" t="b">
        <f>ISNUMBER(MATCH(ggPayers[[#This Row],[payer]], gg_teammates[ID], 0))</f>
        <v>0</v>
      </c>
      <c r="H603" s="32" t="b">
        <f>ISNUMBER(MATCH(ggPayers[[#This Row],[payer]], B$564:$B602, 0))</f>
        <v>0</v>
      </c>
      <c r="I603" s="5"/>
      <c r="J603" s="36" t="s">
        <v>1167</v>
      </c>
    </row>
    <row r="604" spans="1:10">
      <c r="A604" s="44">
        <v>45451.981249999997</v>
      </c>
      <c r="B604" s="32">
        <v>381</v>
      </c>
      <c r="C604" s="32">
        <v>1000</v>
      </c>
      <c r="D604" s="32">
        <v>3</v>
      </c>
      <c r="E604" s="32"/>
      <c r="F604" s="32" t="s">
        <v>1467</v>
      </c>
      <c r="G604" s="5" t="b">
        <f>ISNUMBER(MATCH(ggPayers[[#This Row],[payer]], gg_teammates[ID], 0))</f>
        <v>0</v>
      </c>
      <c r="H604" s="32" t="b">
        <f>ISNUMBER(MATCH(ggPayers[[#This Row],[payer]], B$564:$B603, 0))</f>
        <v>0</v>
      </c>
      <c r="I604" s="5"/>
      <c r="J604" s="36" t="s">
        <v>1167</v>
      </c>
    </row>
    <row r="605" spans="1:10">
      <c r="A605" s="44">
        <v>45451.980555555558</v>
      </c>
      <c r="B605" s="32">
        <v>5058</v>
      </c>
      <c r="C605" s="32">
        <v>2000</v>
      </c>
      <c r="D605" s="32">
        <v>3</v>
      </c>
      <c r="E605" s="32"/>
      <c r="F605" s="32" t="s">
        <v>1468</v>
      </c>
      <c r="G605" s="5" t="b">
        <f>ISNUMBER(MATCH(ggPayers[[#This Row],[payer]], gg_teammates[ID], 0))</f>
        <v>0</v>
      </c>
      <c r="H605" s="32" t="b">
        <f>ISNUMBER(MATCH(ggPayers[[#This Row],[payer]], B$564:$B604, 0))</f>
        <v>0</v>
      </c>
      <c r="I605" s="5"/>
      <c r="J605" s="36" t="s">
        <v>1167</v>
      </c>
    </row>
    <row r="606" spans="1:10">
      <c r="A606" s="44">
        <v>45451.980555555558</v>
      </c>
      <c r="B606" s="32">
        <v>4389</v>
      </c>
      <c r="C606" s="32">
        <v>2000</v>
      </c>
      <c r="D606" s="32">
        <v>3</v>
      </c>
      <c r="E606" s="32"/>
      <c r="F606" s="32" t="s">
        <v>1469</v>
      </c>
      <c r="G606" s="5" t="b">
        <f>ISNUMBER(MATCH(ggPayers[[#This Row],[payer]], gg_teammates[ID], 0))</f>
        <v>0</v>
      </c>
      <c r="H606" s="32" t="b">
        <f>ISNUMBER(MATCH(ggPayers[[#This Row],[payer]], B$564:$B605, 0))</f>
        <v>0</v>
      </c>
      <c r="I606" s="5"/>
      <c r="J606" s="36" t="s">
        <v>1167</v>
      </c>
    </row>
    <row r="607" spans="1:10">
      <c r="A607" s="44">
        <v>45451.856944444444</v>
      </c>
      <c r="B607" s="32">
        <v>7818</v>
      </c>
      <c r="C607" s="32">
        <v>1000</v>
      </c>
      <c r="D607" s="32">
        <v>2</v>
      </c>
      <c r="E607" s="32"/>
      <c r="F607" s="32" t="s">
        <v>1470</v>
      </c>
      <c r="G607" s="5" t="b">
        <f>ISNUMBER(MATCH(ggPayers[[#This Row],[payer]], gg_teammates[ID], 0))</f>
        <v>0</v>
      </c>
      <c r="H607" s="32" t="b">
        <f>ISNUMBER(MATCH(ggPayers[[#This Row],[payer]], B$564:$B606, 0))</f>
        <v>0</v>
      </c>
      <c r="I607" s="5"/>
      <c r="J607" s="36" t="s">
        <v>1167</v>
      </c>
    </row>
    <row r="608" spans="1:10">
      <c r="A608" s="44">
        <v>45451.825694444444</v>
      </c>
      <c r="B608" s="32">
        <v>9827</v>
      </c>
      <c r="C608" s="32">
        <v>2000</v>
      </c>
      <c r="D608" s="32">
        <v>2</v>
      </c>
      <c r="E608" s="32"/>
      <c r="F608" s="32" t="s">
        <v>1471</v>
      </c>
      <c r="G608" s="5" t="b">
        <f>ISNUMBER(MATCH(ggPayers[[#This Row],[payer]], gg_teammates[ID], 0))</f>
        <v>0</v>
      </c>
      <c r="H608" s="32" t="b">
        <f>ISNUMBER(MATCH(ggPayers[[#This Row],[payer]], B$564:$B607, 0))</f>
        <v>0</v>
      </c>
      <c r="I608" s="5"/>
      <c r="J608" s="36" t="s">
        <v>1167</v>
      </c>
    </row>
    <row r="609" spans="1:10">
      <c r="A609" s="44">
        <v>45451.822916666664</v>
      </c>
      <c r="B609" s="32">
        <v>3019</v>
      </c>
      <c r="C609" s="32">
        <v>100</v>
      </c>
      <c r="D609" s="32">
        <v>2</v>
      </c>
      <c r="E609" s="32"/>
      <c r="F609" s="32" t="s">
        <v>1472</v>
      </c>
      <c r="G609" s="5" t="b">
        <f>ISNUMBER(MATCH(ggPayers[[#This Row],[payer]], gg_teammates[ID], 0))</f>
        <v>0</v>
      </c>
      <c r="H609" s="32" t="b">
        <f>ISNUMBER(MATCH(ggPayers[[#This Row],[payer]], B$564:$B608, 0))</f>
        <v>0</v>
      </c>
      <c r="I609" s="5"/>
      <c r="J609" s="36" t="s">
        <v>1167</v>
      </c>
    </row>
    <row r="610" spans="1:10">
      <c r="A610" s="44">
        <v>45451.817361111112</v>
      </c>
      <c r="B610" s="32">
        <v>9684</v>
      </c>
      <c r="C610" s="32">
        <v>1000</v>
      </c>
      <c r="D610" s="32">
        <v>2</v>
      </c>
      <c r="E610" s="32"/>
      <c r="F610" s="32" t="s">
        <v>1473</v>
      </c>
      <c r="G610" s="5" t="b">
        <f>ISNUMBER(MATCH(ggPayers[[#This Row],[payer]], gg_teammates[ID], 0))</f>
        <v>0</v>
      </c>
      <c r="H610" s="32" t="b">
        <f>ISNUMBER(MATCH(ggPayers[[#This Row],[payer]], B$564:$B609, 0))</f>
        <v>0</v>
      </c>
      <c r="I610" s="5"/>
      <c r="J610" s="36" t="s">
        <v>1167</v>
      </c>
    </row>
    <row r="611" spans="1:10">
      <c r="A611" s="44">
        <v>45451.737500000003</v>
      </c>
      <c r="B611" s="32">
        <v>2485</v>
      </c>
      <c r="C611" s="32">
        <v>500</v>
      </c>
      <c r="D611" s="32">
        <v>2</v>
      </c>
      <c r="E611" s="32"/>
      <c r="F611" s="32" t="s">
        <v>1474</v>
      </c>
      <c r="G611" s="5" t="b">
        <f>ISNUMBER(MATCH(ggPayers[[#This Row],[payer]], gg_teammates[ID], 0))</f>
        <v>0</v>
      </c>
      <c r="H611" s="32" t="b">
        <f>ISNUMBER(MATCH(ggPayers[[#This Row],[payer]], B$564:$B610, 0))</f>
        <v>0</v>
      </c>
      <c r="I611" s="5"/>
      <c r="J611" s="36" t="s">
        <v>1167</v>
      </c>
    </row>
    <row r="612" spans="1:10">
      <c r="A612" s="44">
        <v>45451.65902777778</v>
      </c>
      <c r="B612" s="32">
        <v>5991</v>
      </c>
      <c r="C612" s="32">
        <v>500</v>
      </c>
      <c r="D612" s="32">
        <v>2</v>
      </c>
      <c r="E612" s="32"/>
      <c r="F612" s="32" t="s">
        <v>1475</v>
      </c>
      <c r="G612" s="5" t="b">
        <f>ISNUMBER(MATCH(ggPayers[[#This Row],[payer]], gg_teammates[ID], 0))</f>
        <v>0</v>
      </c>
      <c r="H612" s="32" t="b">
        <f>ISNUMBER(MATCH(ggPayers[[#This Row],[payer]], B$564:$B611, 0))</f>
        <v>0</v>
      </c>
      <c r="I612" s="5"/>
      <c r="J612" s="36" t="s">
        <v>1167</v>
      </c>
    </row>
    <row r="613" spans="1:10">
      <c r="A613" s="44">
        <v>45451.529861111114</v>
      </c>
      <c r="B613" s="32">
        <v>2662</v>
      </c>
      <c r="C613" s="32">
        <v>600</v>
      </c>
      <c r="D613" s="32">
        <v>2</v>
      </c>
      <c r="E613" s="32"/>
      <c r="F613" s="32" t="s">
        <v>1476</v>
      </c>
      <c r="G613" s="5" t="b">
        <f>ISNUMBER(MATCH(ggPayers[[#This Row],[payer]], gg_teammates[ID], 0))</f>
        <v>0</v>
      </c>
      <c r="H613" s="32" t="b">
        <f>ISNUMBER(MATCH(ggPayers[[#This Row],[payer]], B$564:$B612, 0))</f>
        <v>0</v>
      </c>
      <c r="I613" s="5"/>
      <c r="J613" s="36" t="s">
        <v>1167</v>
      </c>
    </row>
    <row r="614" spans="1:10">
      <c r="A614" s="44">
        <v>45451.511111111111</v>
      </c>
      <c r="B614" s="32">
        <v>4643</v>
      </c>
      <c r="C614" s="32">
        <v>500</v>
      </c>
      <c r="D614" s="32">
        <v>2</v>
      </c>
      <c r="E614" s="32"/>
      <c r="F614" s="32" t="s">
        <v>1477</v>
      </c>
      <c r="G614" s="5" t="b">
        <f>ISNUMBER(MATCH(ggPayers[[#This Row],[payer]], gg_teammates[ID], 0))</f>
        <v>0</v>
      </c>
      <c r="H614" s="32" t="b">
        <f>ISNUMBER(MATCH(ggPayers[[#This Row],[payer]], B$564:$B613, 0))</f>
        <v>0</v>
      </c>
      <c r="I614" s="5"/>
      <c r="J614" s="36" t="s">
        <v>1167</v>
      </c>
    </row>
    <row r="615" spans="1:10">
      <c r="A615" s="44">
        <v>45451.478472222225</v>
      </c>
      <c r="B615" s="32">
        <v>6901</v>
      </c>
      <c r="C615" s="32">
        <v>500</v>
      </c>
      <c r="D615" s="32">
        <v>2</v>
      </c>
      <c r="E615" s="32"/>
      <c r="F615" s="32" t="s">
        <v>1478</v>
      </c>
      <c r="G615" s="5" t="b">
        <f>ISNUMBER(MATCH(ggPayers[[#This Row],[payer]], gg_teammates[ID], 0))</f>
        <v>0</v>
      </c>
      <c r="H615" s="32" t="b">
        <f>ISNUMBER(MATCH(ggPayers[[#This Row],[payer]], B$564:$B614, 0))</f>
        <v>0</v>
      </c>
      <c r="I615" s="5"/>
      <c r="J615" s="36" t="s">
        <v>1167</v>
      </c>
    </row>
    <row r="616" spans="1:10">
      <c r="A616" s="44">
        <v>45451.40902777778</v>
      </c>
      <c r="B616" s="32">
        <v>5409</v>
      </c>
      <c r="C616" s="32">
        <v>500</v>
      </c>
      <c r="D616" s="32">
        <v>2</v>
      </c>
      <c r="E616" s="32"/>
      <c r="F616" s="32" t="s">
        <v>1479</v>
      </c>
      <c r="G616" s="5" t="b">
        <f>ISNUMBER(MATCH(ggPayers[[#This Row],[payer]], gg_teammates[ID], 0))</f>
        <v>0</v>
      </c>
      <c r="H616" s="32" t="b">
        <f>ISNUMBER(MATCH(ggPayers[[#This Row],[payer]], B$564:$B615, 0))</f>
        <v>0</v>
      </c>
      <c r="I616" s="5"/>
      <c r="J616" s="36" t="s">
        <v>1167</v>
      </c>
    </row>
    <row r="617" spans="1:10">
      <c r="A617" s="44">
        <v>45451.002083333333</v>
      </c>
      <c r="B617" s="32">
        <v>4957</v>
      </c>
      <c r="C617" s="32">
        <v>1000</v>
      </c>
      <c r="D617" s="32">
        <v>2</v>
      </c>
      <c r="E617" s="32"/>
      <c r="F617" s="32" t="s">
        <v>1480</v>
      </c>
      <c r="G617" s="5" t="b">
        <f>ISNUMBER(MATCH(ggPayers[[#This Row],[payer]], gg_teammates[ID], 0))</f>
        <v>0</v>
      </c>
      <c r="H617" s="32" t="b">
        <f>ISNUMBER(MATCH(ggPayers[[#This Row],[payer]], B$564:$B616, 0))</f>
        <v>0</v>
      </c>
      <c r="I617" s="5"/>
      <c r="J617" s="36" t="s">
        <v>1167</v>
      </c>
    </row>
    <row r="618" spans="1:10">
      <c r="A618" s="44">
        <v>45450.921527777777</v>
      </c>
      <c r="B618" s="32">
        <v>6628</v>
      </c>
      <c r="C618" s="32">
        <v>3000</v>
      </c>
      <c r="D618" s="32">
        <v>2</v>
      </c>
      <c r="E618" s="32"/>
      <c r="F618" s="32" t="s">
        <v>1481</v>
      </c>
      <c r="G618" s="5" t="b">
        <f>ISNUMBER(MATCH(ggPayers[[#This Row],[payer]], gg_teammates[ID], 0))</f>
        <v>0</v>
      </c>
      <c r="H618" s="32" t="b">
        <f>ISNUMBER(MATCH(ggPayers[[#This Row],[payer]], B$564:$B617, 0))</f>
        <v>0</v>
      </c>
      <c r="I618" s="5"/>
      <c r="J618" s="36" t="s">
        <v>1167</v>
      </c>
    </row>
    <row r="619" spans="1:10">
      <c r="A619" s="44">
        <v>45450.885416666664</v>
      </c>
      <c r="B619" s="32">
        <v>2795</v>
      </c>
      <c r="C619" s="32">
        <v>2000</v>
      </c>
      <c r="D619" s="32">
        <v>2</v>
      </c>
      <c r="E619" s="32"/>
      <c r="F619" s="32" t="s">
        <v>1482</v>
      </c>
      <c r="G619" s="5" t="b">
        <f>ISNUMBER(MATCH(ggPayers[[#This Row],[payer]], gg_teammates[ID], 0))</f>
        <v>0</v>
      </c>
      <c r="H619" s="32" t="b">
        <f>ISNUMBER(MATCH(ggPayers[[#This Row],[payer]], B$564:$B618, 0))</f>
        <v>0</v>
      </c>
      <c r="I619" s="5"/>
      <c r="J619" s="36" t="s">
        <v>1167</v>
      </c>
    </row>
    <row r="620" spans="1:10">
      <c r="A620" s="44">
        <v>45450.882638888892</v>
      </c>
      <c r="B620" s="32">
        <v>1440</v>
      </c>
      <c r="C620" s="32">
        <v>500</v>
      </c>
      <c r="D620" s="32">
        <v>3</v>
      </c>
      <c r="E620" s="32"/>
      <c r="F620" s="32" t="s">
        <v>1483</v>
      </c>
      <c r="G620" s="5" t="b">
        <f>ISNUMBER(MATCH(ggPayers[[#This Row],[payer]], gg_teammates[ID], 0))</f>
        <v>0</v>
      </c>
      <c r="H620" s="32" t="b">
        <f>ISNUMBER(MATCH(ggPayers[[#This Row],[payer]], B$564:$B619, 0))</f>
        <v>0</v>
      </c>
      <c r="I620" s="5"/>
      <c r="J620" s="36" t="s">
        <v>1167</v>
      </c>
    </row>
    <row r="621" spans="1:10">
      <c r="A621" s="44">
        <v>45450.749305555553</v>
      </c>
      <c r="B621" s="32">
        <v>931</v>
      </c>
      <c r="C621" s="32">
        <v>100</v>
      </c>
      <c r="D621" s="32">
        <v>2</v>
      </c>
      <c r="E621" s="32"/>
      <c r="F621" s="32" t="s">
        <v>1484</v>
      </c>
      <c r="G621" s="5" t="b">
        <f>ISNUMBER(MATCH(ggPayers[[#This Row],[payer]], gg_teammates[ID], 0))</f>
        <v>0</v>
      </c>
      <c r="H621" s="32" t="b">
        <f>ISNUMBER(MATCH(ggPayers[[#This Row],[payer]], B$564:$B620, 0))</f>
        <v>0</v>
      </c>
      <c r="I621" s="5"/>
      <c r="J621" s="36" t="s">
        <v>1167</v>
      </c>
    </row>
    <row r="622" spans="1:10">
      <c r="A622" s="44">
        <v>45450.747916666667</v>
      </c>
      <c r="B622" s="32">
        <v>597</v>
      </c>
      <c r="C622" s="32">
        <v>1500</v>
      </c>
      <c r="D622" s="32">
        <v>2</v>
      </c>
      <c r="E622" s="32"/>
      <c r="F622" s="32" t="s">
        <v>1485</v>
      </c>
      <c r="G622" s="5" t="b">
        <f>ISNUMBER(MATCH(ggPayers[[#This Row],[payer]], gg_teammates[ID], 0))</f>
        <v>0</v>
      </c>
      <c r="H622" s="32" t="b">
        <f>ISNUMBER(MATCH(ggPayers[[#This Row],[payer]], B$564:$B621, 0))</f>
        <v>0</v>
      </c>
      <c r="I622" s="5"/>
      <c r="J622" s="36" t="s">
        <v>1167</v>
      </c>
    </row>
    <row r="623" spans="1:10">
      <c r="A623" s="44">
        <v>45450.742361111108</v>
      </c>
      <c r="B623" s="32">
        <v>4515</v>
      </c>
      <c r="C623" s="32">
        <v>200</v>
      </c>
      <c r="D623" s="32">
        <v>3</v>
      </c>
      <c r="E623" s="32" t="s">
        <v>1486</v>
      </c>
      <c r="F623" s="39" t="s">
        <v>1487</v>
      </c>
      <c r="G623" s="5" t="b">
        <f>ISNUMBER(MATCH(ggPayers[[#This Row],[payer]], gg_teammates[ID], 0))</f>
        <v>0</v>
      </c>
      <c r="H623" s="32" t="b">
        <f>ISNUMBER(MATCH(ggPayers[[#This Row],[payer]], B$564:$B622, 0))</f>
        <v>0</v>
      </c>
      <c r="I623" s="5"/>
      <c r="J623" s="36" t="s">
        <v>1167</v>
      </c>
    </row>
    <row r="624" spans="1:10">
      <c r="A624" s="44">
        <v>45450.693749999999</v>
      </c>
      <c r="B624" s="32">
        <v>7414</v>
      </c>
      <c r="C624" s="32">
        <v>100</v>
      </c>
      <c r="D624" s="32">
        <v>2</v>
      </c>
      <c r="E624" s="32"/>
      <c r="F624" s="32" t="s">
        <v>1488</v>
      </c>
      <c r="G624" s="5" t="b">
        <f>ISNUMBER(MATCH(ggPayers[[#This Row],[payer]], gg_teammates[ID], 0))</f>
        <v>0</v>
      </c>
      <c r="H624" s="32" t="b">
        <f>ISNUMBER(MATCH(ggPayers[[#This Row],[payer]], B$564:$B623, 0))</f>
        <v>0</v>
      </c>
      <c r="I624" s="5"/>
      <c r="J624" s="36" t="s">
        <v>1167</v>
      </c>
    </row>
    <row r="625" spans="1:10">
      <c r="A625" s="44">
        <v>45450.681250000001</v>
      </c>
      <c r="B625" s="32">
        <v>3641</v>
      </c>
      <c r="C625" s="32">
        <v>500</v>
      </c>
      <c r="D625" s="32">
        <v>3</v>
      </c>
      <c r="E625" s="32"/>
      <c r="F625" s="32" t="s">
        <v>1489</v>
      </c>
      <c r="G625" s="5" t="b">
        <f>ISNUMBER(MATCH(ggPayers[[#This Row],[payer]], gg_teammates[ID], 0))</f>
        <v>0</v>
      </c>
      <c r="H625" s="32" t="b">
        <f>ISNUMBER(MATCH(ggPayers[[#This Row],[payer]], B$564:$B624, 0))</f>
        <v>0</v>
      </c>
      <c r="I625" s="5"/>
      <c r="J625" s="36" t="s">
        <v>1167</v>
      </c>
    </row>
    <row r="626" spans="1:10">
      <c r="A626" s="44">
        <v>45450.680555555555</v>
      </c>
      <c r="B626" s="32">
        <v>878</v>
      </c>
      <c r="C626" s="32">
        <v>500</v>
      </c>
      <c r="D626" s="32">
        <v>3</v>
      </c>
      <c r="E626" s="32"/>
      <c r="F626" s="32" t="s">
        <v>1490</v>
      </c>
      <c r="G626" s="5" t="b">
        <f>ISNUMBER(MATCH(ggPayers[[#This Row],[payer]], gg_teammates[ID], 0))</f>
        <v>0</v>
      </c>
      <c r="H626" s="32" t="b">
        <f>ISNUMBER(MATCH(ggPayers[[#This Row],[payer]], B$564:$B625, 0))</f>
        <v>0</v>
      </c>
      <c r="I626" s="5"/>
      <c r="J626" s="36" t="s">
        <v>1167</v>
      </c>
    </row>
    <row r="627" spans="1:10">
      <c r="A627" s="44">
        <v>45450.65347222222</v>
      </c>
      <c r="B627" s="32">
        <v>5282</v>
      </c>
      <c r="C627" s="32">
        <v>500</v>
      </c>
      <c r="D627" s="32">
        <v>2</v>
      </c>
      <c r="E627" s="32"/>
      <c r="F627" s="32" t="s">
        <v>1491</v>
      </c>
      <c r="G627" s="5" t="b">
        <f>ISNUMBER(MATCH(ggPayers[[#This Row],[payer]], gg_teammates[ID], 0))</f>
        <v>0</v>
      </c>
      <c r="H627" s="32" t="b">
        <f>ISNUMBER(MATCH(ggPayers[[#This Row],[payer]], B$564:$B626, 0))</f>
        <v>0</v>
      </c>
      <c r="I627" s="5"/>
      <c r="J627" s="36" t="s">
        <v>1167</v>
      </c>
    </row>
    <row r="628" spans="1:10">
      <c r="A628" s="44">
        <v>45450.63958333333</v>
      </c>
      <c r="B628" s="32">
        <v>9173</v>
      </c>
      <c r="C628" s="32">
        <v>500</v>
      </c>
      <c r="D628" s="32">
        <v>3</v>
      </c>
      <c r="E628" s="32"/>
      <c r="F628" s="32" t="s">
        <v>1492</v>
      </c>
      <c r="G628" s="5" t="b">
        <f>ISNUMBER(MATCH(ggPayers[[#This Row],[payer]], gg_teammates[ID], 0))</f>
        <v>0</v>
      </c>
      <c r="H628" s="32" t="b">
        <f>ISNUMBER(MATCH(ggPayers[[#This Row],[payer]], B$564:$B627, 0))</f>
        <v>0</v>
      </c>
      <c r="I628" s="5"/>
      <c r="J628" s="36" t="s">
        <v>1167</v>
      </c>
    </row>
    <row r="629" spans="1:10">
      <c r="A629" s="44">
        <v>45450.638194444444</v>
      </c>
      <c r="B629" s="32">
        <v>5482</v>
      </c>
      <c r="C629" s="32">
        <v>500</v>
      </c>
      <c r="D629" s="32">
        <v>3</v>
      </c>
      <c r="E629" s="32"/>
      <c r="F629" s="32" t="s">
        <v>1493</v>
      </c>
      <c r="G629" s="5" t="b">
        <f>ISNUMBER(MATCH(ggPayers[[#This Row],[payer]], gg_teammates[ID], 0))</f>
        <v>0</v>
      </c>
      <c r="H629" s="32" t="b">
        <f>ISNUMBER(MATCH(ggPayers[[#This Row],[payer]], B$564:$B628, 0))</f>
        <v>0</v>
      </c>
      <c r="I629" s="5"/>
      <c r="J629" s="36" t="s">
        <v>1167</v>
      </c>
    </row>
    <row r="630" spans="1:10">
      <c r="A630" s="44">
        <v>45449.690972222219</v>
      </c>
      <c r="B630" s="32">
        <v>9162</v>
      </c>
      <c r="C630" s="32">
        <v>100</v>
      </c>
      <c r="D630" s="32">
        <v>2</v>
      </c>
      <c r="E630" s="32"/>
      <c r="F630" s="32" t="s">
        <v>1494</v>
      </c>
      <c r="G630" s="5" t="b">
        <f>ISNUMBER(MATCH(ggPayers[[#This Row],[payer]], gg_teammates[ID], 0))</f>
        <v>0</v>
      </c>
      <c r="H630" s="32" t="b">
        <f>ISNUMBER(MATCH(ggPayers[[#This Row],[payer]], B$564:$B629, 0))</f>
        <v>0</v>
      </c>
      <c r="I630" s="5"/>
      <c r="J630" s="36" t="s">
        <v>1167</v>
      </c>
    </row>
    <row r="631" spans="1:10">
      <c r="A631" s="44">
        <v>45449.636805555558</v>
      </c>
      <c r="B631" s="32">
        <v>9382</v>
      </c>
      <c r="C631" s="32">
        <v>500</v>
      </c>
      <c r="D631" s="32">
        <v>2</v>
      </c>
      <c r="E631" s="32"/>
      <c r="F631" s="32" t="s">
        <v>1495</v>
      </c>
      <c r="G631" s="5" t="b">
        <f>ISNUMBER(MATCH(ggPayers[[#This Row],[payer]], gg_teammates[ID], 0))</f>
        <v>0</v>
      </c>
      <c r="H631" s="32" t="b">
        <f>ISNUMBER(MATCH(ggPayers[[#This Row],[payer]], B$564:$B630, 0))</f>
        <v>0</v>
      </c>
      <c r="I631" s="5"/>
      <c r="J631" s="36" t="s">
        <v>1167</v>
      </c>
    </row>
    <row r="632" spans="1:10">
      <c r="A632" s="44">
        <v>45449.629861111112</v>
      </c>
      <c r="B632" s="32">
        <v>5286</v>
      </c>
      <c r="C632" s="32">
        <v>100</v>
      </c>
      <c r="D632" s="32">
        <v>2</v>
      </c>
      <c r="E632" s="32"/>
      <c r="F632" s="32" t="s">
        <v>1496</v>
      </c>
      <c r="G632" s="5" t="b">
        <f>ISNUMBER(MATCH(ggPayers[[#This Row],[payer]], gg_teammates[ID], 0))</f>
        <v>0</v>
      </c>
      <c r="H632" s="32" t="b">
        <f>ISNUMBER(MATCH(ggPayers[[#This Row],[payer]], B$564:$B631, 0))</f>
        <v>0</v>
      </c>
      <c r="I632" s="5"/>
      <c r="J632" s="36" t="s">
        <v>1167</v>
      </c>
    </row>
    <row r="633" spans="1:10">
      <c r="A633" s="44">
        <v>45449.511805555558</v>
      </c>
      <c r="B633" s="32">
        <v>8113</v>
      </c>
      <c r="C633" s="32">
        <v>500</v>
      </c>
      <c r="D633" s="32">
        <v>2</v>
      </c>
      <c r="E633" s="32"/>
      <c r="F633" s="32" t="s">
        <v>1497</v>
      </c>
      <c r="G633" s="5" t="b">
        <f>ISNUMBER(MATCH(ggPayers[[#This Row],[payer]], gg_teammates[ID], 0))</f>
        <v>0</v>
      </c>
      <c r="H633" s="32" t="b">
        <f>ISNUMBER(MATCH(ggPayers[[#This Row],[payer]], B$564:$B632, 0))</f>
        <v>0</v>
      </c>
      <c r="I633" s="5"/>
      <c r="J633" s="36" t="s">
        <v>1167</v>
      </c>
    </row>
    <row r="634" spans="1:10">
      <c r="A634" s="44">
        <v>45449.422222222223</v>
      </c>
      <c r="B634" s="32">
        <v>209</v>
      </c>
      <c r="C634" s="32">
        <v>1000</v>
      </c>
      <c r="D634" s="32">
        <v>3</v>
      </c>
      <c r="E634" s="32"/>
      <c r="F634" s="32" t="s">
        <v>1498</v>
      </c>
      <c r="G634" s="5" t="b">
        <f>ISNUMBER(MATCH(ggPayers[[#This Row],[payer]], gg_teammates[ID], 0))</f>
        <v>0</v>
      </c>
      <c r="H634" s="32" t="b">
        <f>ISNUMBER(MATCH(ggPayers[[#This Row],[payer]], B$564:$B633, 0))</f>
        <v>0</v>
      </c>
      <c r="I634" s="5"/>
      <c r="J634" s="36" t="s">
        <v>1167</v>
      </c>
    </row>
    <row r="635" spans="1:10">
      <c r="A635" s="44">
        <v>45449.421527777777</v>
      </c>
      <c r="B635" s="32">
        <v>1461</v>
      </c>
      <c r="C635" s="32">
        <v>1000</v>
      </c>
      <c r="D635" s="32">
        <v>3</v>
      </c>
      <c r="E635" s="32" t="s">
        <v>1173</v>
      </c>
      <c r="F635" s="32" t="s">
        <v>1499</v>
      </c>
      <c r="G635" s="5" t="b">
        <f>ISNUMBER(MATCH(ggPayers[[#This Row],[payer]], gg_teammates[ID], 0))</f>
        <v>0</v>
      </c>
      <c r="H635" s="32" t="b">
        <f>ISNUMBER(MATCH(ggPayers[[#This Row],[payer]], B$564:$B634, 0))</f>
        <v>0</v>
      </c>
      <c r="I635" s="5"/>
      <c r="J635" s="36" t="s">
        <v>1167</v>
      </c>
    </row>
    <row r="636" spans="1:10">
      <c r="A636" s="44">
        <v>45448.936111111114</v>
      </c>
      <c r="B636" s="32">
        <v>8653</v>
      </c>
      <c r="C636" s="32">
        <v>1000</v>
      </c>
      <c r="D636" s="32">
        <v>3</v>
      </c>
      <c r="E636" s="32"/>
      <c r="F636" s="32" t="s">
        <v>1500</v>
      </c>
      <c r="G636" s="5" t="b">
        <f>ISNUMBER(MATCH(ggPayers[[#This Row],[payer]], gg_teammates[ID], 0))</f>
        <v>0</v>
      </c>
      <c r="H636" s="32" t="b">
        <f>ISNUMBER(MATCH(ggPayers[[#This Row],[payer]], B$564:$B635, 0))</f>
        <v>0</v>
      </c>
      <c r="I636" s="5"/>
      <c r="J636" s="36" t="s">
        <v>1167</v>
      </c>
    </row>
    <row r="637" spans="1:10">
      <c r="A637" s="44">
        <v>45448.936111111114</v>
      </c>
      <c r="B637" s="32">
        <v>8597</v>
      </c>
      <c r="C637" s="32">
        <v>800</v>
      </c>
      <c r="D637" s="32">
        <v>3</v>
      </c>
      <c r="E637" s="32"/>
      <c r="F637" s="32" t="s">
        <v>1501</v>
      </c>
      <c r="G637" s="5" t="b">
        <f>ISNUMBER(MATCH(ggPayers[[#This Row],[payer]], gg_teammates[ID], 0))</f>
        <v>0</v>
      </c>
      <c r="H637" s="32" t="b">
        <f>ISNUMBER(MATCH(ggPayers[[#This Row],[payer]], B$564:$B636, 0))</f>
        <v>0</v>
      </c>
      <c r="I637" s="5"/>
      <c r="J637" s="36" t="s">
        <v>1167</v>
      </c>
    </row>
    <row r="638" spans="1:10">
      <c r="A638" s="44">
        <v>45448.93472222222</v>
      </c>
      <c r="B638" s="32">
        <v>9592</v>
      </c>
      <c r="C638" s="32">
        <v>1000</v>
      </c>
      <c r="D638" s="32">
        <v>3</v>
      </c>
      <c r="E638" s="32"/>
      <c r="F638" s="32" t="s">
        <v>1502</v>
      </c>
      <c r="G638" s="5" t="b">
        <f>ISNUMBER(MATCH(ggPayers[[#This Row],[payer]], gg_teammates[ID], 0))</f>
        <v>0</v>
      </c>
      <c r="H638" s="32" t="b">
        <f>ISNUMBER(MATCH(ggPayers[[#This Row],[payer]], B$564:$B637, 0))</f>
        <v>0</v>
      </c>
      <c r="I638" s="5"/>
      <c r="J638" s="36" t="s">
        <v>1167</v>
      </c>
    </row>
    <row r="639" spans="1:10">
      <c r="A639" s="44">
        <v>45448.934027777781</v>
      </c>
      <c r="B639" s="32">
        <v>5839</v>
      </c>
      <c r="C639" s="32">
        <v>800</v>
      </c>
      <c r="D639" s="32">
        <v>3</v>
      </c>
      <c r="E639" s="32"/>
      <c r="F639" s="32" t="s">
        <v>1503</v>
      </c>
      <c r="G639" s="5" t="b">
        <f>ISNUMBER(MATCH(ggPayers[[#This Row],[payer]], gg_teammates[ID], 0))</f>
        <v>0</v>
      </c>
      <c r="H639" s="32" t="b">
        <f>ISNUMBER(MATCH(ggPayers[[#This Row],[payer]], B$564:$B638, 0))</f>
        <v>0</v>
      </c>
      <c r="I639" s="5"/>
      <c r="J639" s="36" t="s">
        <v>1167</v>
      </c>
    </row>
    <row r="640" spans="1:10">
      <c r="A640" s="44">
        <v>45448.931944444441</v>
      </c>
      <c r="B640" s="32">
        <v>7380</v>
      </c>
      <c r="C640" s="32">
        <v>2100</v>
      </c>
      <c r="D640" s="32">
        <v>2</v>
      </c>
      <c r="E640" s="32"/>
      <c r="F640" s="32" t="s">
        <v>1504</v>
      </c>
      <c r="G640" s="5" t="b">
        <f>ISNUMBER(MATCH(ggPayers[[#This Row],[payer]], gg_teammates[ID], 0))</f>
        <v>0</v>
      </c>
      <c r="H640" s="32" t="b">
        <f>ISNUMBER(MATCH(ggPayers[[#This Row],[payer]], B$564:$B639, 0))</f>
        <v>0</v>
      </c>
      <c r="I640" s="5"/>
      <c r="J640" s="36" t="s">
        <v>1167</v>
      </c>
    </row>
    <row r="641" spans="1:10">
      <c r="A641" s="44">
        <v>45448.904166666667</v>
      </c>
      <c r="B641" s="32">
        <v>4511</v>
      </c>
      <c r="C641" s="32">
        <v>1000</v>
      </c>
      <c r="D641" s="32">
        <v>2</v>
      </c>
      <c r="E641" s="32"/>
      <c r="F641" s="32" t="s">
        <v>1505</v>
      </c>
      <c r="G641" s="5" t="b">
        <f>ISNUMBER(MATCH(ggPayers[[#This Row],[payer]], gg_teammates[ID], 0))</f>
        <v>0</v>
      </c>
      <c r="H641" s="32" t="b">
        <f>ISNUMBER(MATCH(ggPayers[[#This Row],[payer]], B$564:$B640, 0))</f>
        <v>0</v>
      </c>
      <c r="I641" s="5"/>
      <c r="J641" s="36" t="s">
        <v>1167</v>
      </c>
    </row>
    <row r="642" spans="1:10">
      <c r="A642" s="44">
        <v>45448.879861111112</v>
      </c>
      <c r="B642" s="32">
        <v>1931</v>
      </c>
      <c r="C642" s="32">
        <v>400</v>
      </c>
      <c r="D642" s="32">
        <v>3</v>
      </c>
      <c r="E642" s="32"/>
      <c r="F642" s="32" t="s">
        <v>1506</v>
      </c>
      <c r="G642" s="5" t="b">
        <f>ISNUMBER(MATCH(ggPayers[[#This Row],[payer]], gg_teammates[ID], 0))</f>
        <v>0</v>
      </c>
      <c r="H642" s="32" t="b">
        <f>ISNUMBER(MATCH(ggPayers[[#This Row],[payer]], B$564:$B641, 0))</f>
        <v>0</v>
      </c>
      <c r="I642" s="5"/>
      <c r="J642" s="36" t="s">
        <v>1167</v>
      </c>
    </row>
    <row r="643" spans="1:10">
      <c r="A643" s="44">
        <v>45448.878472222219</v>
      </c>
      <c r="B643" s="32">
        <v>6180</v>
      </c>
      <c r="C643" s="32">
        <v>400</v>
      </c>
      <c r="D643" s="32">
        <v>3</v>
      </c>
      <c r="E643" s="32" t="s">
        <v>1171</v>
      </c>
      <c r="F643" s="32" t="s">
        <v>1507</v>
      </c>
      <c r="G643" s="5" t="b">
        <f>ISNUMBER(MATCH(ggPayers[[#This Row],[payer]], gg_teammates[ID], 0))</f>
        <v>0</v>
      </c>
      <c r="H643" s="32" t="b">
        <f>ISNUMBER(MATCH(ggPayers[[#This Row],[payer]], B$564:$B642, 0))</f>
        <v>0</v>
      </c>
      <c r="I643" s="5"/>
      <c r="J643" s="36" t="s">
        <v>1167</v>
      </c>
    </row>
    <row r="644" spans="1:10">
      <c r="A644" s="44">
        <v>45448.768055555556</v>
      </c>
      <c r="B644" s="32">
        <v>8979</v>
      </c>
      <c r="C644" s="32">
        <v>500</v>
      </c>
      <c r="D644" s="32">
        <v>2</v>
      </c>
      <c r="E644" s="32"/>
      <c r="F644" s="32" t="s">
        <v>1508</v>
      </c>
      <c r="G644" s="5" t="b">
        <f>ISNUMBER(MATCH(ggPayers[[#This Row],[payer]], gg_teammates[ID], 0))</f>
        <v>0</v>
      </c>
      <c r="H644" s="32" t="b">
        <f>ISNUMBER(MATCH(ggPayers[[#This Row],[payer]], B$564:$B643, 0))</f>
        <v>0</v>
      </c>
      <c r="I644" s="5"/>
      <c r="J644" s="36" t="s">
        <v>1167</v>
      </c>
    </row>
    <row r="645" spans="1:10">
      <c r="A645" s="44">
        <v>45448.768055555556</v>
      </c>
      <c r="B645" s="32">
        <v>4665</v>
      </c>
      <c r="C645" s="32">
        <v>500</v>
      </c>
      <c r="D645" s="32">
        <v>3</v>
      </c>
      <c r="E645" s="32" t="s">
        <v>1217</v>
      </c>
      <c r="F645" s="32" t="s">
        <v>1509</v>
      </c>
      <c r="G645" s="5" t="b">
        <f>ISNUMBER(MATCH(ggPayers[[#This Row],[payer]], gg_teammates[ID], 0))</f>
        <v>0</v>
      </c>
      <c r="H645" s="32" t="b">
        <f>ISNUMBER(MATCH(ggPayers[[#This Row],[payer]], B$564:$B644, 0))</f>
        <v>0</v>
      </c>
      <c r="I645" s="5"/>
      <c r="J645" s="36" t="s">
        <v>1167</v>
      </c>
    </row>
    <row r="646" spans="1:10">
      <c r="A646" s="44">
        <v>45448.768055555556</v>
      </c>
      <c r="B646" s="32">
        <v>8599</v>
      </c>
      <c r="C646" s="32">
        <v>500</v>
      </c>
      <c r="D646" s="32">
        <v>3</v>
      </c>
      <c r="E646" s="32" t="s">
        <v>1217</v>
      </c>
      <c r="F646" s="32" t="s">
        <v>1510</v>
      </c>
      <c r="G646" s="5" t="b">
        <f>ISNUMBER(MATCH(ggPayers[[#This Row],[payer]], gg_teammates[ID], 0))</f>
        <v>0</v>
      </c>
      <c r="H646" s="32" t="b">
        <f>ISNUMBER(MATCH(ggPayers[[#This Row],[payer]], B$564:$B645, 0))</f>
        <v>0</v>
      </c>
      <c r="I646" s="5"/>
      <c r="J646" s="36" t="s">
        <v>1167</v>
      </c>
    </row>
    <row r="647" spans="1:10">
      <c r="A647" s="44">
        <v>45448.636805555558</v>
      </c>
      <c r="B647" s="32">
        <v>1987</v>
      </c>
      <c r="C647" s="32">
        <v>100</v>
      </c>
      <c r="D647" s="32">
        <v>2</v>
      </c>
      <c r="E647" s="32"/>
      <c r="F647" s="32" t="s">
        <v>1511</v>
      </c>
      <c r="G647" s="5" t="b">
        <f>ISNUMBER(MATCH(ggPayers[[#This Row],[payer]], gg_teammates[ID], 0))</f>
        <v>0</v>
      </c>
      <c r="H647" s="32" t="b">
        <f>ISNUMBER(MATCH(ggPayers[[#This Row],[payer]], B$564:$B646, 0))</f>
        <v>1</v>
      </c>
      <c r="I647" s="5"/>
      <c r="J647" s="36" t="s">
        <v>1167</v>
      </c>
    </row>
    <row r="648" spans="1:10">
      <c r="A648" s="44">
        <v>45448.635416666664</v>
      </c>
      <c r="B648" s="32">
        <v>7474</v>
      </c>
      <c r="C648" s="32">
        <v>100</v>
      </c>
      <c r="D648" s="32">
        <v>2</v>
      </c>
      <c r="E648" s="32"/>
      <c r="F648" s="32" t="s">
        <v>1512</v>
      </c>
      <c r="G648" s="5" t="b">
        <f>ISNUMBER(MATCH(ggPayers[[#This Row],[payer]], gg_teammates[ID], 0))</f>
        <v>0</v>
      </c>
      <c r="H648" s="32" t="b">
        <f>ISNUMBER(MATCH(ggPayers[[#This Row],[payer]], B$564:$B647, 0))</f>
        <v>0</v>
      </c>
      <c r="I648" s="5"/>
      <c r="J648" s="36" t="s">
        <v>1167</v>
      </c>
    </row>
    <row r="649" spans="1:10">
      <c r="A649" s="44">
        <v>45448.611805555556</v>
      </c>
      <c r="B649" s="32">
        <v>5276</v>
      </c>
      <c r="C649" s="32">
        <v>500</v>
      </c>
      <c r="D649" s="32">
        <v>3</v>
      </c>
      <c r="E649" s="32"/>
      <c r="F649" s="32" t="s">
        <v>1513</v>
      </c>
      <c r="G649" s="5" t="b">
        <f>ISNUMBER(MATCH(ggPayers[[#This Row],[payer]], gg_teammates[ID], 0))</f>
        <v>0</v>
      </c>
      <c r="H649" s="32" t="b">
        <f>ISNUMBER(MATCH(ggPayers[[#This Row],[payer]], B$564:$B648, 0))</f>
        <v>0</v>
      </c>
      <c r="I649" s="5"/>
      <c r="J649" s="36" t="s">
        <v>1167</v>
      </c>
    </row>
    <row r="650" spans="1:10">
      <c r="A650" s="44">
        <v>45448.611805555556</v>
      </c>
      <c r="B650" s="32">
        <v>8247</v>
      </c>
      <c r="C650" s="32">
        <v>500</v>
      </c>
      <c r="D650" s="32">
        <v>3</v>
      </c>
      <c r="E650" s="32"/>
      <c r="F650" s="32" t="s">
        <v>1514</v>
      </c>
      <c r="G650" s="5" t="b">
        <f>ISNUMBER(MATCH(ggPayers[[#This Row],[payer]], gg_teammates[ID], 0))</f>
        <v>0</v>
      </c>
      <c r="H650" s="32" t="b">
        <f>ISNUMBER(MATCH(ggPayers[[#This Row],[payer]], B$564:$B649, 0))</f>
        <v>0</v>
      </c>
      <c r="I650" s="5"/>
      <c r="J650" s="36" t="s">
        <v>1167</v>
      </c>
    </row>
    <row r="651" spans="1:10">
      <c r="A651" s="44">
        <v>45448.55972222222</v>
      </c>
      <c r="B651" s="32">
        <v>1127</v>
      </c>
      <c r="C651" s="32">
        <v>500</v>
      </c>
      <c r="D651" s="32">
        <v>3</v>
      </c>
      <c r="E651" s="32" t="s">
        <v>1173</v>
      </c>
      <c r="F651" s="32" t="s">
        <v>1515</v>
      </c>
      <c r="G651" s="5" t="b">
        <f>ISNUMBER(MATCH(ggPayers[[#This Row],[payer]], gg_teammates[ID], 0))</f>
        <v>0</v>
      </c>
      <c r="H651" s="32" t="b">
        <f>ISNUMBER(MATCH(ggPayers[[#This Row],[payer]], B$564:$B650, 0))</f>
        <v>0</v>
      </c>
      <c r="I651" s="5"/>
      <c r="J651" s="36" t="s">
        <v>1167</v>
      </c>
    </row>
    <row r="652" spans="1:10">
      <c r="A652" s="44">
        <v>45448.004861111112</v>
      </c>
      <c r="B652" s="32">
        <v>1339</v>
      </c>
      <c r="C652" s="32">
        <v>1000</v>
      </c>
      <c r="D652" s="32">
        <v>2</v>
      </c>
      <c r="E652" s="32"/>
      <c r="F652" s="32" t="s">
        <v>1516</v>
      </c>
      <c r="G652" s="5" t="b">
        <f>ISNUMBER(MATCH(ggPayers[[#This Row],[payer]], gg_teammates[ID], 0))</f>
        <v>0</v>
      </c>
      <c r="H652" s="32" t="b">
        <f>ISNUMBER(MATCH(ggPayers[[#This Row],[payer]], B$564:$B651, 0))</f>
        <v>0</v>
      </c>
      <c r="I652" s="5"/>
      <c r="J652" s="36" t="s">
        <v>1167</v>
      </c>
    </row>
    <row r="653" spans="1:10">
      <c r="A653" s="44">
        <v>45447.911805555559</v>
      </c>
      <c r="B653" s="32">
        <v>1025</v>
      </c>
      <c r="C653" s="32">
        <v>500</v>
      </c>
      <c r="D653" s="32">
        <v>2</v>
      </c>
      <c r="E653" s="32"/>
      <c r="F653" s="32" t="s">
        <v>1517</v>
      </c>
      <c r="G653" s="5" t="b">
        <f>ISNUMBER(MATCH(ggPayers[[#This Row],[payer]], gg_teammates[ID], 0))</f>
        <v>0</v>
      </c>
      <c r="H653" s="32" t="b">
        <f>ISNUMBER(MATCH(ggPayers[[#This Row],[payer]], B$564:$B652, 0))</f>
        <v>0</v>
      </c>
      <c r="I653" s="5"/>
      <c r="J653" s="36" t="s">
        <v>1167</v>
      </c>
    </row>
    <row r="654" spans="1:10">
      <c r="A654" s="44">
        <v>45447.877083333333</v>
      </c>
      <c r="B654" s="32">
        <v>5018</v>
      </c>
      <c r="C654" s="32">
        <v>1000</v>
      </c>
      <c r="D654" s="32">
        <v>2</v>
      </c>
      <c r="E654" s="32"/>
      <c r="F654" s="32" t="s">
        <v>1518</v>
      </c>
      <c r="G654" s="5" t="b">
        <f>ISNUMBER(MATCH(ggPayers[[#This Row],[payer]], gg_teammates[ID], 0))</f>
        <v>0</v>
      </c>
      <c r="H654" s="32" t="b">
        <f>ISNUMBER(MATCH(ggPayers[[#This Row],[payer]], B$564:$B653, 0))</f>
        <v>0</v>
      </c>
      <c r="I654" s="5"/>
      <c r="J654" s="36" t="s">
        <v>1167</v>
      </c>
    </row>
    <row r="655" spans="1:10">
      <c r="A655" s="44">
        <v>45447.876388888886</v>
      </c>
      <c r="B655" s="32">
        <v>4370</v>
      </c>
      <c r="C655" s="32">
        <v>1000</v>
      </c>
      <c r="D655" s="32">
        <v>3</v>
      </c>
      <c r="E655" s="32"/>
      <c r="F655" s="32" t="s">
        <v>1519</v>
      </c>
      <c r="G655" s="5" t="b">
        <f>ISNUMBER(MATCH(ggPayers[[#This Row],[payer]], gg_teammates[ID], 0))</f>
        <v>0</v>
      </c>
      <c r="H655" s="32" t="b">
        <f>ISNUMBER(MATCH(ggPayers[[#This Row],[payer]], B$564:$B654, 0))</f>
        <v>0</v>
      </c>
      <c r="I655" s="5"/>
      <c r="J655" s="36" t="s">
        <v>1167</v>
      </c>
    </row>
    <row r="656" spans="1:10">
      <c r="A656" s="44">
        <v>45447.765277777777</v>
      </c>
      <c r="B656" s="32">
        <v>7628</v>
      </c>
      <c r="C656" s="32">
        <v>100</v>
      </c>
      <c r="D656" s="32">
        <v>2</v>
      </c>
      <c r="E656" s="32"/>
      <c r="F656" s="32" t="s">
        <v>1520</v>
      </c>
      <c r="G656" s="5" t="b">
        <f>ISNUMBER(MATCH(ggPayers[[#This Row],[payer]], gg_teammates[ID], 0))</f>
        <v>0</v>
      </c>
      <c r="H656" s="32" t="b">
        <f>ISNUMBER(MATCH(ggPayers[[#This Row],[payer]], B$564:$B655, 0))</f>
        <v>0</v>
      </c>
      <c r="I656" s="5"/>
      <c r="J656" s="36" t="s">
        <v>1167</v>
      </c>
    </row>
    <row r="657" spans="1:10">
      <c r="A657" s="44">
        <v>45447.705555555556</v>
      </c>
      <c r="B657" s="32">
        <v>7870</v>
      </c>
      <c r="C657" s="32">
        <v>100</v>
      </c>
      <c r="D657" s="32">
        <v>2</v>
      </c>
      <c r="E657" s="32"/>
      <c r="F657" s="32" t="s">
        <v>1521</v>
      </c>
      <c r="G657" s="5" t="b">
        <f>ISNUMBER(MATCH(ggPayers[[#This Row],[payer]], gg_teammates[ID], 0))</f>
        <v>0</v>
      </c>
      <c r="H657" s="32" t="b">
        <f>ISNUMBER(MATCH(ggPayers[[#This Row],[payer]], B$564:$B656, 0))</f>
        <v>0</v>
      </c>
      <c r="I657" s="5"/>
      <c r="J657" s="36" t="s">
        <v>1167</v>
      </c>
    </row>
    <row r="658" spans="1:10">
      <c r="A658" s="44">
        <v>45447.694444444445</v>
      </c>
      <c r="B658" s="32">
        <v>1547</v>
      </c>
      <c r="C658" s="32">
        <v>1000</v>
      </c>
      <c r="D658" s="32">
        <v>3</v>
      </c>
      <c r="E658" s="32" t="s">
        <v>1217</v>
      </c>
      <c r="F658" s="32" t="s">
        <v>1522</v>
      </c>
      <c r="G658" s="5" t="b">
        <f>ISNUMBER(MATCH(ggPayers[[#This Row],[payer]], gg_teammates[ID], 0))</f>
        <v>0</v>
      </c>
      <c r="H658" s="32" t="b">
        <f>ISNUMBER(MATCH(ggPayers[[#This Row],[payer]], B$564:$B657, 0))</f>
        <v>0</v>
      </c>
      <c r="I658" s="5"/>
      <c r="J658" s="36" t="s">
        <v>1167</v>
      </c>
    </row>
    <row r="659" spans="1:10">
      <c r="A659" s="44">
        <v>45447.683333333334</v>
      </c>
      <c r="B659" s="32">
        <v>2717</v>
      </c>
      <c r="C659" s="32">
        <v>500</v>
      </c>
      <c r="D659" s="32">
        <v>2</v>
      </c>
      <c r="E659" s="32"/>
      <c r="F659" s="32" t="s">
        <v>1523</v>
      </c>
      <c r="G659" s="5" t="b">
        <f>ISNUMBER(MATCH(ggPayers[[#This Row],[payer]], gg_teammates[ID], 0))</f>
        <v>0</v>
      </c>
      <c r="H659" s="32" t="b">
        <f>ISNUMBER(MATCH(ggPayers[[#This Row],[payer]], B$564:$B658, 0))</f>
        <v>0</v>
      </c>
      <c r="I659" s="5"/>
      <c r="J659" s="36" t="s">
        <v>1167</v>
      </c>
    </row>
    <row r="660" spans="1:10">
      <c r="A660" s="44">
        <v>45447.679861111108</v>
      </c>
      <c r="B660" s="32">
        <v>1264</v>
      </c>
      <c r="C660" s="32">
        <v>500</v>
      </c>
      <c r="D660" s="32">
        <v>2</v>
      </c>
      <c r="E660" s="32"/>
      <c r="F660" s="32" t="s">
        <v>1524</v>
      </c>
      <c r="G660" s="5" t="b">
        <f>ISNUMBER(MATCH(ggPayers[[#This Row],[payer]], gg_teammates[ID], 0))</f>
        <v>0</v>
      </c>
      <c r="H660" s="32" t="b">
        <f>ISNUMBER(MATCH(ggPayers[[#This Row],[payer]], B$564:$B659, 0))</f>
        <v>0</v>
      </c>
      <c r="I660" s="5"/>
      <c r="J660" s="36" t="s">
        <v>1167</v>
      </c>
    </row>
    <row r="661" spans="1:10">
      <c r="A661" s="44">
        <v>45447.679166666669</v>
      </c>
      <c r="B661" s="32">
        <v>8078</v>
      </c>
      <c r="C661" s="32">
        <v>1000</v>
      </c>
      <c r="D661" s="32">
        <v>3</v>
      </c>
      <c r="E661" s="32"/>
      <c r="F661" s="32" t="s">
        <v>1525</v>
      </c>
      <c r="G661" s="5" t="b">
        <f>ISNUMBER(MATCH(ggPayers[[#This Row],[payer]], gg_teammates[ID], 0))</f>
        <v>0</v>
      </c>
      <c r="H661" s="32" t="b">
        <f>ISNUMBER(MATCH(ggPayers[[#This Row],[payer]], B$564:$B660, 0))</f>
        <v>0</v>
      </c>
      <c r="I661" s="5"/>
      <c r="J661" s="36" t="s">
        <v>1167</v>
      </c>
    </row>
    <row r="662" spans="1:10">
      <c r="A662" s="44">
        <v>45447.678472222222</v>
      </c>
      <c r="B662" s="32">
        <v>8022</v>
      </c>
      <c r="C662" s="32">
        <v>1000</v>
      </c>
      <c r="D662" s="32">
        <v>3</v>
      </c>
      <c r="E662" s="32" t="s">
        <v>1217</v>
      </c>
      <c r="F662" s="32" t="s">
        <v>1526</v>
      </c>
      <c r="G662" s="5" t="b">
        <f>ISNUMBER(MATCH(ggPayers[[#This Row],[payer]], gg_teammates[ID], 0))</f>
        <v>0</v>
      </c>
      <c r="H662" s="32" t="b">
        <f>ISNUMBER(MATCH(ggPayers[[#This Row],[payer]], B$564:$B661, 0))</f>
        <v>0</v>
      </c>
      <c r="I662" s="5"/>
      <c r="J662" s="36" t="s">
        <v>1167</v>
      </c>
    </row>
    <row r="663" spans="1:10">
      <c r="A663" s="44">
        <v>45447.625</v>
      </c>
      <c r="B663" s="32">
        <v>3142</v>
      </c>
      <c r="C663" s="32">
        <v>100</v>
      </c>
      <c r="D663" s="32">
        <v>2</v>
      </c>
      <c r="E663" s="32"/>
      <c r="F663" s="32" t="s">
        <v>1527</v>
      </c>
      <c r="G663" s="5" t="b">
        <f>ISNUMBER(MATCH(ggPayers[[#This Row],[payer]], gg_teammates[ID], 0))</f>
        <v>0</v>
      </c>
      <c r="H663" s="32" t="b">
        <f>ISNUMBER(MATCH(ggPayers[[#This Row],[payer]], B$564:$B662, 0))</f>
        <v>1</v>
      </c>
      <c r="I663" s="5"/>
      <c r="J663" s="36" t="s">
        <v>1167</v>
      </c>
    </row>
    <row r="664" spans="1:10">
      <c r="A664" s="44">
        <v>45447.578472222223</v>
      </c>
      <c r="B664" s="32">
        <v>7557</v>
      </c>
      <c r="C664" s="32">
        <v>100</v>
      </c>
      <c r="D664" s="32">
        <v>2</v>
      </c>
      <c r="E664" s="32"/>
      <c r="F664" s="32" t="s">
        <v>1528</v>
      </c>
      <c r="G664" s="5" t="b">
        <f>ISNUMBER(MATCH(ggPayers[[#This Row],[payer]], gg_teammates[ID], 0))</f>
        <v>0</v>
      </c>
      <c r="H664" s="32" t="b">
        <f>ISNUMBER(MATCH(ggPayers[[#This Row],[payer]], B$564:$B663, 0))</f>
        <v>0</v>
      </c>
      <c r="I664" s="5"/>
      <c r="J664" s="36" t="s">
        <v>1167</v>
      </c>
    </row>
    <row r="665" spans="1:10">
      <c r="A665" s="44">
        <v>45447.476388888892</v>
      </c>
      <c r="B665" s="32">
        <v>1854</v>
      </c>
      <c r="C665" s="32">
        <v>100</v>
      </c>
      <c r="D665" s="32">
        <v>2</v>
      </c>
      <c r="E665" s="32"/>
      <c r="F665" s="32" t="s">
        <v>1529</v>
      </c>
      <c r="G665" s="5" t="b">
        <f>ISNUMBER(MATCH(ggPayers[[#This Row],[payer]], gg_teammates[ID], 0))</f>
        <v>0</v>
      </c>
      <c r="H665" s="32" t="b">
        <f>ISNUMBER(MATCH(ggPayers[[#This Row],[payer]], B$564:$B664, 0))</f>
        <v>0</v>
      </c>
      <c r="I665" s="5"/>
      <c r="J665" s="36" t="s">
        <v>1167</v>
      </c>
    </row>
    <row r="666" spans="1:10">
      <c r="A666" s="44">
        <v>45446.863194444442</v>
      </c>
      <c r="B666" s="32">
        <v>3536</v>
      </c>
      <c r="C666" s="32">
        <v>500</v>
      </c>
      <c r="D666" s="32">
        <v>2</v>
      </c>
      <c r="E666" s="32"/>
      <c r="F666" s="32" t="s">
        <v>1530</v>
      </c>
      <c r="G666" s="5" t="b">
        <f>ISNUMBER(MATCH(ggPayers[[#This Row],[payer]], gg_teammates[ID], 0))</f>
        <v>0</v>
      </c>
      <c r="H666" s="32" t="b">
        <f>ISNUMBER(MATCH(ggPayers[[#This Row],[payer]], B$564:$B665, 0))</f>
        <v>0</v>
      </c>
      <c r="I666" s="5"/>
      <c r="J666" s="36" t="s">
        <v>1167</v>
      </c>
    </row>
    <row r="667" spans="1:10">
      <c r="A667" s="44">
        <v>45446.538888888892</v>
      </c>
      <c r="B667" s="32">
        <v>5056</v>
      </c>
      <c r="C667" s="32">
        <v>500</v>
      </c>
      <c r="D667" s="32">
        <v>2</v>
      </c>
      <c r="E667" s="32"/>
      <c r="F667" s="32" t="s">
        <v>1531</v>
      </c>
      <c r="G667" s="5" t="b">
        <f>ISNUMBER(MATCH(ggPayers[[#This Row],[payer]], gg_teammates[ID], 0))</f>
        <v>0</v>
      </c>
      <c r="H667" s="32" t="b">
        <f>ISNUMBER(MATCH(ggPayers[[#This Row],[payer]], B$564:$B666, 0))</f>
        <v>1</v>
      </c>
      <c r="I667" s="5"/>
      <c r="J667" s="36" t="s">
        <v>1167</v>
      </c>
    </row>
    <row r="668" spans="1:10">
      <c r="A668" s="44">
        <v>45446.490277777775</v>
      </c>
      <c r="B668" s="32">
        <v>7855</v>
      </c>
      <c r="C668" s="32">
        <v>100</v>
      </c>
      <c r="D668" s="32">
        <v>2</v>
      </c>
      <c r="E668" s="32"/>
      <c r="F668" s="32" t="s">
        <v>1532</v>
      </c>
      <c r="G668" s="5" t="b">
        <f>ISNUMBER(MATCH(ggPayers[[#This Row],[payer]], gg_teammates[ID], 0))</f>
        <v>0</v>
      </c>
      <c r="H668" s="32" t="b">
        <f>ISNUMBER(MATCH(ggPayers[[#This Row],[payer]], B$564:$B667, 0))</f>
        <v>0</v>
      </c>
      <c r="I668" s="5"/>
      <c r="J668" s="36" t="s">
        <v>1167</v>
      </c>
    </row>
    <row r="669" spans="1:10">
      <c r="A669" s="44">
        <v>45446.46597222222</v>
      </c>
      <c r="B669" s="32">
        <v>5312</v>
      </c>
      <c r="C669" s="32">
        <v>100</v>
      </c>
      <c r="D669" s="32">
        <v>2</v>
      </c>
      <c r="E669" s="32"/>
      <c r="F669" s="32" t="s">
        <v>1533</v>
      </c>
      <c r="G669" s="5" t="b">
        <f>ISNUMBER(MATCH(ggPayers[[#This Row],[payer]], gg_teammates[ID], 0))</f>
        <v>0</v>
      </c>
      <c r="H669" s="32" t="b">
        <f>ISNUMBER(MATCH(ggPayers[[#This Row],[payer]], B$564:$B668, 0))</f>
        <v>0</v>
      </c>
      <c r="I669" s="5"/>
      <c r="J669" s="36" t="s">
        <v>1167</v>
      </c>
    </row>
    <row r="670" spans="1:10">
      <c r="A670" s="44">
        <v>45445.849305555559</v>
      </c>
      <c r="B670" s="32">
        <v>7423</v>
      </c>
      <c r="C670" s="32">
        <v>4000</v>
      </c>
      <c r="D670" s="32">
        <v>2</v>
      </c>
      <c r="E670" s="32"/>
      <c r="F670" s="32" t="s">
        <v>1534</v>
      </c>
      <c r="G670" s="5" t="b">
        <f>ISNUMBER(MATCH(ggPayers[[#This Row],[payer]], gg_teammates[ID], 0))</f>
        <v>0</v>
      </c>
      <c r="H670" s="32" t="b">
        <f>ISNUMBER(MATCH(ggPayers[[#This Row],[payer]], B$564:$B669, 0))</f>
        <v>0</v>
      </c>
      <c r="I670" s="5"/>
      <c r="J670" s="36" t="s">
        <v>1167</v>
      </c>
    </row>
    <row r="671" spans="1:10">
      <c r="A671" s="44">
        <v>45445.848611111112</v>
      </c>
      <c r="B671" s="32">
        <v>7032</v>
      </c>
      <c r="C671" s="32">
        <v>4000</v>
      </c>
      <c r="D671" s="32">
        <v>3</v>
      </c>
      <c r="E671" s="32"/>
      <c r="F671" s="32" t="s">
        <v>1535</v>
      </c>
      <c r="G671" s="5" t="b">
        <f>ISNUMBER(MATCH(ggPayers[[#This Row],[payer]], gg_teammates[ID], 0))</f>
        <v>0</v>
      </c>
      <c r="H671" s="32" t="b">
        <f>ISNUMBER(MATCH(ggPayers[[#This Row],[payer]], B$564:$B670, 0))</f>
        <v>0</v>
      </c>
      <c r="I671" s="5"/>
      <c r="J671" s="36" t="s">
        <v>1167</v>
      </c>
    </row>
    <row r="672" spans="1:10">
      <c r="A672" s="44">
        <v>45445.822916666664</v>
      </c>
      <c r="B672" s="32">
        <v>695</v>
      </c>
      <c r="C672" s="32">
        <v>3000</v>
      </c>
      <c r="D672" s="32">
        <v>2</v>
      </c>
      <c r="E672" s="32"/>
      <c r="F672" s="32" t="s">
        <v>1536</v>
      </c>
      <c r="G672" s="5" t="b">
        <f>ISNUMBER(MATCH(ggPayers[[#This Row],[payer]], gg_teammates[ID], 0))</f>
        <v>0</v>
      </c>
      <c r="H672" s="32" t="b">
        <f>ISNUMBER(MATCH(ggPayers[[#This Row],[payer]], B$564:$B671, 0))</f>
        <v>0</v>
      </c>
      <c r="I672" s="5"/>
      <c r="J672" s="36" t="s">
        <v>1167</v>
      </c>
    </row>
    <row r="673" spans="1:10">
      <c r="A673" s="44">
        <v>45445.703472222223</v>
      </c>
      <c r="B673" s="32">
        <v>5958</v>
      </c>
      <c r="C673" s="32">
        <v>500</v>
      </c>
      <c r="D673" s="32">
        <v>2</v>
      </c>
      <c r="E673" s="32"/>
      <c r="F673" s="32" t="s">
        <v>1537</v>
      </c>
      <c r="G673" s="5" t="b">
        <f>ISNUMBER(MATCH(ggPayers[[#This Row],[payer]], gg_teammates[ID], 0))</f>
        <v>0</v>
      </c>
      <c r="H673" s="32" t="b">
        <f>ISNUMBER(MATCH(ggPayers[[#This Row],[payer]], B$564:$B672, 0))</f>
        <v>0</v>
      </c>
      <c r="I673" s="5"/>
      <c r="J673" s="36" t="s">
        <v>1167</v>
      </c>
    </row>
    <row r="674" spans="1:10">
      <c r="A674" s="44">
        <v>45445.70208333333</v>
      </c>
      <c r="B674" s="32">
        <v>1811</v>
      </c>
      <c r="C674" s="32">
        <v>500</v>
      </c>
      <c r="D674" s="32">
        <v>3</v>
      </c>
      <c r="E674" s="32" t="s">
        <v>1173</v>
      </c>
      <c r="F674" s="32" t="s">
        <v>1538</v>
      </c>
      <c r="G674" s="5" t="b">
        <f>ISNUMBER(MATCH(ggPayers[[#This Row],[payer]], gg_teammates[ID], 0))</f>
        <v>0</v>
      </c>
      <c r="H674" s="32" t="b">
        <f>ISNUMBER(MATCH(ggPayers[[#This Row],[payer]], B$564:$B673, 0))</f>
        <v>0</v>
      </c>
      <c r="I674" s="5"/>
      <c r="J674" s="36" t="s">
        <v>1167</v>
      </c>
    </row>
    <row r="675" spans="1:10">
      <c r="A675" s="44">
        <v>45445.7</v>
      </c>
      <c r="B675" s="32">
        <v>7173</v>
      </c>
      <c r="C675" s="32">
        <v>500</v>
      </c>
      <c r="D675" s="32">
        <v>2</v>
      </c>
      <c r="E675" s="32"/>
      <c r="F675" s="32" t="s">
        <v>1539</v>
      </c>
      <c r="G675" s="5" t="b">
        <f>ISNUMBER(MATCH(ggPayers[[#This Row],[payer]], gg_teammates[ID], 0))</f>
        <v>0</v>
      </c>
      <c r="H675" s="32" t="b">
        <f>ISNUMBER(MATCH(ggPayers[[#This Row],[payer]], B$564:$B674, 0))</f>
        <v>0</v>
      </c>
      <c r="I675" s="5"/>
      <c r="J675" s="36" t="s">
        <v>1167</v>
      </c>
    </row>
    <row r="676" spans="1:10">
      <c r="A676" s="44">
        <v>45445.586111111108</v>
      </c>
      <c r="B676" s="32">
        <v>2727</v>
      </c>
      <c r="C676" s="32">
        <v>1000</v>
      </c>
      <c r="D676" s="32">
        <v>2</v>
      </c>
      <c r="E676" s="32"/>
      <c r="F676" s="32" t="s">
        <v>1540</v>
      </c>
      <c r="G676" s="5" t="b">
        <f>ISNUMBER(MATCH(ggPayers[[#This Row],[payer]], gg_teammates[ID], 0))</f>
        <v>0</v>
      </c>
      <c r="H676" s="32" t="b">
        <f>ISNUMBER(MATCH(ggPayers[[#This Row],[payer]], B$564:$B675, 0))</f>
        <v>0</v>
      </c>
      <c r="I676" s="5"/>
      <c r="J676" s="36" t="s">
        <v>1167</v>
      </c>
    </row>
    <row r="677" spans="1:10">
      <c r="A677" s="44">
        <v>45445.513888888891</v>
      </c>
      <c r="B677" s="32">
        <v>9320</v>
      </c>
      <c r="C677" s="32">
        <v>500</v>
      </c>
      <c r="D677" s="32">
        <v>2</v>
      </c>
      <c r="E677" s="32"/>
      <c r="F677" s="39" t="s">
        <v>1541</v>
      </c>
      <c r="G677" s="5" t="b">
        <f>ISNUMBER(MATCH(ggPayers[[#This Row],[payer]], gg_teammates[ID], 0))</f>
        <v>0</v>
      </c>
      <c r="H677" s="32" t="b">
        <f>ISNUMBER(MATCH(ggPayers[[#This Row],[payer]], B$564:$B676, 0))</f>
        <v>0</v>
      </c>
      <c r="I677" s="5"/>
      <c r="J677" s="36" t="s">
        <v>1167</v>
      </c>
    </row>
    <row r="678" spans="1:10">
      <c r="A678" s="44">
        <v>45445.511805555558</v>
      </c>
      <c r="B678" s="32">
        <v>7403</v>
      </c>
      <c r="C678" s="32">
        <v>500</v>
      </c>
      <c r="D678" s="32">
        <v>3</v>
      </c>
      <c r="E678" s="32" t="s">
        <v>1173</v>
      </c>
      <c r="F678" s="32" t="s">
        <v>1542</v>
      </c>
      <c r="G678" s="5" t="b">
        <f>ISNUMBER(MATCH(ggPayers[[#This Row],[payer]], gg_teammates[ID], 0))</f>
        <v>0</v>
      </c>
      <c r="H678" s="32" t="b">
        <f>ISNUMBER(MATCH(ggPayers[[#This Row],[payer]], B$564:$B677, 0))</f>
        <v>0</v>
      </c>
      <c r="I678" s="5"/>
      <c r="J678" s="36" t="s">
        <v>1167</v>
      </c>
    </row>
    <row r="679" spans="1:10">
      <c r="A679" s="44">
        <v>45445.511805555558</v>
      </c>
      <c r="B679" s="32">
        <v>5243</v>
      </c>
      <c r="C679" s="32">
        <v>500</v>
      </c>
      <c r="D679" s="32">
        <v>3</v>
      </c>
      <c r="E679" s="32" t="s">
        <v>1173</v>
      </c>
      <c r="F679" s="32" t="s">
        <v>1543</v>
      </c>
      <c r="G679" s="5" t="b">
        <f>ISNUMBER(MATCH(ggPayers[[#This Row],[payer]], gg_teammates[ID], 0))</f>
        <v>0</v>
      </c>
      <c r="H679" s="32" t="b">
        <f>ISNUMBER(MATCH(ggPayers[[#This Row],[payer]], B$564:$B678, 0))</f>
        <v>0</v>
      </c>
      <c r="I679" s="5"/>
      <c r="J679" s="36" t="s">
        <v>1167</v>
      </c>
    </row>
    <row r="680" spans="1:10">
      <c r="A680" s="44">
        <v>45445.5</v>
      </c>
      <c r="B680" s="32">
        <v>9382</v>
      </c>
      <c r="C680" s="32">
        <v>500</v>
      </c>
      <c r="D680" s="32">
        <v>2</v>
      </c>
      <c r="E680" s="32"/>
      <c r="F680" s="32" t="s">
        <v>1544</v>
      </c>
      <c r="G680" s="5" t="b">
        <f>ISNUMBER(MATCH(ggPayers[[#This Row],[payer]], gg_teammates[ID], 0))</f>
        <v>0</v>
      </c>
      <c r="H680" s="32" t="b">
        <f>ISNUMBER(MATCH(ggPayers[[#This Row],[payer]], B$564:$B679, 0))</f>
        <v>1</v>
      </c>
      <c r="I680" s="5"/>
      <c r="J680" s="36" t="s">
        <v>1167</v>
      </c>
    </row>
    <row r="681" spans="1:10">
      <c r="A681" s="44">
        <v>45445.005555555559</v>
      </c>
      <c r="B681" s="32">
        <v>7941</v>
      </c>
      <c r="C681" s="32">
        <v>3000</v>
      </c>
      <c r="D681" s="32">
        <v>2</v>
      </c>
      <c r="E681" s="32"/>
      <c r="F681" s="32" t="s">
        <v>1545</v>
      </c>
      <c r="G681" s="5" t="b">
        <f>ISNUMBER(MATCH(ggPayers[[#This Row],[payer]], gg_teammates[ID], 0))</f>
        <v>0</v>
      </c>
      <c r="H681" s="32" t="b">
        <f>ISNUMBER(MATCH(ggPayers[[#This Row],[payer]], B$564:$B680, 0))</f>
        <v>0</v>
      </c>
      <c r="I681" s="5"/>
      <c r="J681" s="36" t="s">
        <v>1167</v>
      </c>
    </row>
    <row r="682" spans="1:10">
      <c r="A682" s="44">
        <v>45444.90347222222</v>
      </c>
      <c r="B682" s="32">
        <v>194</v>
      </c>
      <c r="C682" s="32">
        <v>500</v>
      </c>
      <c r="D682" s="32">
        <v>2</v>
      </c>
      <c r="E682" s="32"/>
      <c r="F682" s="32" t="s">
        <v>1546</v>
      </c>
      <c r="G682" s="5" t="b">
        <f>ISNUMBER(MATCH(ggPayers[[#This Row],[payer]], gg_teammates[ID], 0))</f>
        <v>0</v>
      </c>
      <c r="H682" s="32" t="b">
        <f>ISNUMBER(MATCH(ggPayers[[#This Row],[payer]], B$564:$B681, 0))</f>
        <v>0</v>
      </c>
      <c r="I682" s="5"/>
      <c r="J682" s="36" t="s">
        <v>1167</v>
      </c>
    </row>
    <row r="683" spans="1:10">
      <c r="A683" s="44">
        <v>45444.645833333336</v>
      </c>
      <c r="B683" s="32">
        <v>7147</v>
      </c>
      <c r="C683" s="32">
        <v>1000</v>
      </c>
      <c r="D683" s="32">
        <v>3</v>
      </c>
      <c r="E683" s="32"/>
      <c r="F683" s="32" t="s">
        <v>1547</v>
      </c>
      <c r="G683" s="5" t="b">
        <f>ISNUMBER(MATCH(ggPayers[[#This Row],[payer]], gg_teammates[ID], 0))</f>
        <v>0</v>
      </c>
      <c r="H683" s="32" t="b">
        <f>ISNUMBER(MATCH(ggPayers[[#This Row],[payer]], B$564:$B682, 0))</f>
        <v>0</v>
      </c>
      <c r="I683" s="5"/>
      <c r="J683" s="36" t="s">
        <v>1167</v>
      </c>
    </row>
    <row r="684" spans="1:10">
      <c r="A684" s="44">
        <v>45444.572222222225</v>
      </c>
      <c r="B684" s="32">
        <v>8940</v>
      </c>
      <c r="C684" s="32">
        <v>800</v>
      </c>
      <c r="D684" s="32">
        <v>2</v>
      </c>
      <c r="E684" s="32"/>
      <c r="F684" s="32" t="s">
        <v>1548</v>
      </c>
      <c r="G684" s="5" t="b">
        <f>ISNUMBER(MATCH(ggPayers[[#This Row],[payer]], gg_teammates[ID], 0))</f>
        <v>0</v>
      </c>
      <c r="H684" s="32" t="b">
        <f>ISNUMBER(MATCH(ggPayers[[#This Row],[payer]], B$564:$B683, 0))</f>
        <v>0</v>
      </c>
      <c r="I684" s="5"/>
      <c r="J684" s="36" t="s">
        <v>1167</v>
      </c>
    </row>
    <row r="685" spans="1:10">
      <c r="A685" s="44">
        <v>45444.572222222225</v>
      </c>
      <c r="B685" s="32">
        <v>1148</v>
      </c>
      <c r="C685" s="32">
        <v>3000</v>
      </c>
      <c r="D685" s="32">
        <v>2</v>
      </c>
      <c r="E685" s="32"/>
      <c r="F685" s="32" t="s">
        <v>1549</v>
      </c>
      <c r="G685" s="5" t="b">
        <f>ISNUMBER(MATCH(ggPayers[[#This Row],[payer]], gg_teammates[ID], 0))</f>
        <v>0</v>
      </c>
      <c r="H685" s="32" t="b">
        <f>ISNUMBER(MATCH(ggPayers[[#This Row],[payer]], B$564:$B684, 0))</f>
        <v>0</v>
      </c>
      <c r="I685" s="5"/>
      <c r="J685" s="36" t="s">
        <v>1167</v>
      </c>
    </row>
    <row r="686" spans="1:10">
      <c r="A686" s="44">
        <v>45444.547222222223</v>
      </c>
      <c r="B686" s="32">
        <v>3066</v>
      </c>
      <c r="C686" s="32">
        <v>100</v>
      </c>
      <c r="D686" s="32">
        <v>2</v>
      </c>
      <c r="E686" s="32"/>
      <c r="F686" s="32" t="s">
        <v>1550</v>
      </c>
      <c r="G686" s="5" t="b">
        <f>ISNUMBER(MATCH(ggPayers[[#This Row],[payer]], gg_teammates[ID], 0))</f>
        <v>0</v>
      </c>
      <c r="H686" s="32" t="b">
        <f>ISNUMBER(MATCH(ggPayers[[#This Row],[payer]], B$564:$B685, 0))</f>
        <v>0</v>
      </c>
      <c r="I686" s="5"/>
      <c r="J686" s="36" t="s">
        <v>1167</v>
      </c>
    </row>
    <row r="687" spans="1:10">
      <c r="A687" s="44">
        <v>45444.545138888891</v>
      </c>
      <c r="B687" s="32">
        <v>2181</v>
      </c>
      <c r="C687" s="32">
        <v>100</v>
      </c>
      <c r="D687" s="32">
        <v>2</v>
      </c>
      <c r="E687" s="32"/>
      <c r="F687" s="32" t="s">
        <v>1551</v>
      </c>
      <c r="G687" s="5" t="b">
        <f>ISNUMBER(MATCH(ggPayers[[#This Row],[payer]], gg_teammates[ID], 0))</f>
        <v>0</v>
      </c>
      <c r="H687" s="32" t="b">
        <f>ISNUMBER(MATCH(ggPayers[[#This Row],[payer]], B$564:$B686, 0))</f>
        <v>0</v>
      </c>
      <c r="I687" s="5"/>
      <c r="J687" s="36" t="s">
        <v>1167</v>
      </c>
    </row>
    <row r="688" spans="1:10">
      <c r="A688" s="44">
        <v>45444.536805555559</v>
      </c>
      <c r="B688" s="32">
        <v>5469</v>
      </c>
      <c r="C688" s="32">
        <v>1000</v>
      </c>
      <c r="D688" s="32">
        <v>2</v>
      </c>
      <c r="E688" s="32"/>
      <c r="F688" s="32" t="s">
        <v>1552</v>
      </c>
      <c r="G688" s="5" t="b">
        <f>ISNUMBER(MATCH(ggPayers[[#This Row],[payer]], gg_teammates[ID], 0))</f>
        <v>0</v>
      </c>
      <c r="H688" s="32" t="b">
        <f>ISNUMBER(MATCH(ggPayers[[#This Row],[payer]], B$564:$B687, 0))</f>
        <v>0</v>
      </c>
      <c r="I688" s="5"/>
      <c r="J688" s="36" t="s">
        <v>1167</v>
      </c>
    </row>
    <row r="689" spans="1:10">
      <c r="A689" s="44">
        <v>45444.390277777777</v>
      </c>
      <c r="B689" s="32">
        <v>1796</v>
      </c>
      <c r="C689" s="32">
        <v>500</v>
      </c>
      <c r="D689" s="32">
        <v>2</v>
      </c>
      <c r="E689" s="32"/>
      <c r="F689" s="32" t="s">
        <v>1553</v>
      </c>
      <c r="G689" s="5" t="b">
        <f>ISNUMBER(MATCH(ggPayers[[#This Row],[payer]], gg_teammates[ID], 0))</f>
        <v>0</v>
      </c>
      <c r="H689" s="32" t="b">
        <f>ISNUMBER(MATCH(ggPayers[[#This Row],[payer]], B$564:$B688, 0))</f>
        <v>0</v>
      </c>
      <c r="I689" s="5"/>
      <c r="J689" s="36" t="s">
        <v>1167</v>
      </c>
    </row>
    <row r="690" spans="1:10">
      <c r="A690" s="44">
        <v>45443.976388888892</v>
      </c>
      <c r="B690" s="32">
        <v>1971</v>
      </c>
      <c r="C690" s="32">
        <v>500</v>
      </c>
      <c r="D690" s="32">
        <v>2</v>
      </c>
      <c r="E690" s="32"/>
      <c r="F690" s="32" t="s">
        <v>1554</v>
      </c>
      <c r="G690" s="5" t="b">
        <f>ISNUMBER(MATCH(ggPayers[[#This Row],[payer]], gg_teammates[ID], 0))</f>
        <v>0</v>
      </c>
      <c r="H690" s="32" t="b">
        <f>ISNUMBER(MATCH(ggPayers[[#This Row],[payer]], B$564:$B689, 0))</f>
        <v>0</v>
      </c>
      <c r="I690" s="5"/>
      <c r="J690" s="36" t="s">
        <v>1167</v>
      </c>
    </row>
    <row r="691" spans="1:10">
      <c r="A691" s="44">
        <v>45443.976388888892</v>
      </c>
      <c r="B691" s="32">
        <v>2901</v>
      </c>
      <c r="C691" s="32">
        <v>10000</v>
      </c>
      <c r="D691" s="32">
        <v>2</v>
      </c>
      <c r="E691" s="32"/>
      <c r="F691" s="32" t="s">
        <v>1555</v>
      </c>
      <c r="G691" s="5" t="b">
        <f>ISNUMBER(MATCH(ggPayers[[#This Row],[payer]], gg_teammates[ID], 0))</f>
        <v>0</v>
      </c>
      <c r="H691" s="32" t="b">
        <f>ISNUMBER(MATCH(ggPayers[[#This Row],[payer]], B$564:$B690, 0))</f>
        <v>0</v>
      </c>
      <c r="I691" s="5"/>
      <c r="J691" s="36" t="s">
        <v>1167</v>
      </c>
    </row>
    <row r="692" spans="1:10">
      <c r="A692" s="44">
        <v>45443.875</v>
      </c>
      <c r="B692" s="32">
        <v>8464</v>
      </c>
      <c r="C692" s="32">
        <v>1000</v>
      </c>
      <c r="D692" s="32">
        <v>2</v>
      </c>
      <c r="E692" s="32"/>
      <c r="F692" s="32" t="s">
        <v>1556</v>
      </c>
      <c r="G692" s="5" t="b">
        <f>ISNUMBER(MATCH(ggPayers[[#This Row],[payer]], gg_teammates[ID], 0))</f>
        <v>0</v>
      </c>
      <c r="H692" s="32" t="b">
        <f>ISNUMBER(MATCH(ggPayers[[#This Row],[payer]], B$564:$B691, 0))</f>
        <v>0</v>
      </c>
      <c r="I692" s="5"/>
      <c r="J692" s="36" t="s">
        <v>1167</v>
      </c>
    </row>
    <row r="693" spans="1:10">
      <c r="A693" s="44">
        <v>45443.809027777781</v>
      </c>
      <c r="B693" s="32">
        <v>3894</v>
      </c>
      <c r="C693" s="32">
        <v>500</v>
      </c>
      <c r="D693" s="32">
        <v>2</v>
      </c>
      <c r="E693" s="32"/>
      <c r="F693" s="32" t="s">
        <v>1557</v>
      </c>
      <c r="G693" s="5" t="b">
        <f>ISNUMBER(MATCH(ggPayers[[#This Row],[payer]], gg_teammates[ID], 0))</f>
        <v>0</v>
      </c>
      <c r="H693" s="32" t="b">
        <f>ISNUMBER(MATCH(ggPayers[[#This Row],[payer]], B$564:$B692, 0))</f>
        <v>0</v>
      </c>
      <c r="I693" s="5"/>
      <c r="J693" s="36" t="s">
        <v>1167</v>
      </c>
    </row>
    <row r="694" spans="1:10">
      <c r="A694" s="44">
        <v>45443.669444444444</v>
      </c>
      <c r="B694" s="32">
        <v>3917</v>
      </c>
      <c r="C694" s="32">
        <v>100</v>
      </c>
      <c r="D694" s="32">
        <v>2</v>
      </c>
      <c r="E694" s="32"/>
      <c r="F694" s="32" t="s">
        <v>1558</v>
      </c>
      <c r="G694" s="5" t="b">
        <f>ISNUMBER(MATCH(ggPayers[[#This Row],[payer]], gg_teammates[ID], 0))</f>
        <v>0</v>
      </c>
      <c r="H694" s="32" t="b">
        <f>ISNUMBER(MATCH(ggPayers[[#This Row],[payer]], B$564:$B693, 0))</f>
        <v>0</v>
      </c>
      <c r="I694" s="5"/>
      <c r="J694" s="36" t="s">
        <v>1167</v>
      </c>
    </row>
    <row r="695" spans="1:10">
      <c r="A695" s="44">
        <v>45443.664583333331</v>
      </c>
      <c r="B695" s="32">
        <v>7944</v>
      </c>
      <c r="C695" s="32">
        <v>1000</v>
      </c>
      <c r="D695" s="32">
        <v>2</v>
      </c>
      <c r="E695" s="32"/>
      <c r="F695" s="32" t="s">
        <v>1559</v>
      </c>
      <c r="G695" s="5" t="b">
        <f>ISNUMBER(MATCH(ggPayers[[#This Row],[payer]], gg_teammates[ID], 0))</f>
        <v>0</v>
      </c>
      <c r="H695" s="32" t="b">
        <f>ISNUMBER(MATCH(ggPayers[[#This Row],[payer]], B$564:$B694, 0))</f>
        <v>0</v>
      </c>
      <c r="I695" s="5"/>
      <c r="J695" s="36" t="s">
        <v>1167</v>
      </c>
    </row>
    <row r="696" spans="1:10">
      <c r="A696" s="44">
        <v>45443.655555555553</v>
      </c>
      <c r="B696" s="32">
        <v>5135</v>
      </c>
      <c r="C696" s="32">
        <v>500</v>
      </c>
      <c r="D696" s="32">
        <v>2</v>
      </c>
      <c r="E696" s="32"/>
      <c r="F696" s="32" t="s">
        <v>1560</v>
      </c>
      <c r="G696" s="5" t="b">
        <f>ISNUMBER(MATCH(ggPayers[[#This Row],[payer]], gg_teammates[ID], 0))</f>
        <v>0</v>
      </c>
      <c r="H696" s="32" t="b">
        <f>ISNUMBER(MATCH(ggPayers[[#This Row],[payer]], B$564:$B695, 0))</f>
        <v>0</v>
      </c>
      <c r="I696" s="5"/>
      <c r="J696" s="36" t="s">
        <v>1167</v>
      </c>
    </row>
    <row r="697" spans="1:10">
      <c r="A697" s="44">
        <v>45443.624305555553</v>
      </c>
      <c r="B697" s="32">
        <v>7355</v>
      </c>
      <c r="C697" s="32">
        <v>1000</v>
      </c>
      <c r="D697" s="32">
        <v>2</v>
      </c>
      <c r="E697" s="32"/>
      <c r="F697" s="32" t="s">
        <v>1561</v>
      </c>
      <c r="G697" s="5" t="b">
        <f>ISNUMBER(MATCH(ggPayers[[#This Row],[payer]], gg_teammates[ID], 0))</f>
        <v>0</v>
      </c>
      <c r="H697" s="32" t="b">
        <f>ISNUMBER(MATCH(ggPayers[[#This Row],[payer]], B$564:$B696, 0))</f>
        <v>0</v>
      </c>
      <c r="I697" s="5"/>
      <c r="J697" s="36" t="s">
        <v>1167</v>
      </c>
    </row>
    <row r="698" spans="1:10">
      <c r="A698" s="44">
        <v>45443.549305555556</v>
      </c>
      <c r="B698" s="32">
        <v>9889</v>
      </c>
      <c r="C698" s="32">
        <v>1000</v>
      </c>
      <c r="D698" s="32">
        <v>3</v>
      </c>
      <c r="E698" s="32" t="s">
        <v>1171</v>
      </c>
      <c r="F698" s="32" t="s">
        <v>1562</v>
      </c>
      <c r="G698" s="5" t="b">
        <f>ISNUMBER(MATCH(ggPayers[[#This Row],[payer]], gg_teammates[ID], 0))</f>
        <v>0</v>
      </c>
      <c r="H698" s="32" t="b">
        <f>ISNUMBER(MATCH(ggPayers[[#This Row],[payer]], B$564:$B697, 0))</f>
        <v>0</v>
      </c>
      <c r="I698" s="5"/>
      <c r="J698" s="36" t="s">
        <v>1167</v>
      </c>
    </row>
    <row r="699" spans="1:10">
      <c r="A699" s="44">
        <v>45443.548611111109</v>
      </c>
      <c r="B699" s="32">
        <v>3074</v>
      </c>
      <c r="C699" s="32">
        <v>1000</v>
      </c>
      <c r="D699" s="32">
        <v>3</v>
      </c>
      <c r="E699" s="32" t="s">
        <v>1171</v>
      </c>
      <c r="F699" s="32" t="s">
        <v>1563</v>
      </c>
      <c r="G699" s="5" t="b">
        <f>ISNUMBER(MATCH(ggPayers[[#This Row],[payer]], gg_teammates[ID], 0))</f>
        <v>0</v>
      </c>
      <c r="H699" s="32" t="b">
        <f>ISNUMBER(MATCH(ggPayers[[#This Row],[payer]], B$564:$B698, 0))</f>
        <v>0</v>
      </c>
      <c r="I699" s="5"/>
      <c r="J699" s="36" t="s">
        <v>1167</v>
      </c>
    </row>
    <row r="700" spans="1:10">
      <c r="A700" s="44">
        <v>45442.984027777777</v>
      </c>
      <c r="B700" s="32">
        <v>8814</v>
      </c>
      <c r="C700" s="32">
        <v>1000</v>
      </c>
      <c r="D700" s="32">
        <v>2</v>
      </c>
      <c r="E700" s="32"/>
      <c r="F700" s="32" t="s">
        <v>1564</v>
      </c>
      <c r="G700" s="5" t="b">
        <f>ISNUMBER(MATCH(ggPayers[[#This Row],[payer]], gg_teammates[ID], 0))</f>
        <v>0</v>
      </c>
      <c r="H700" s="32" t="b">
        <f>ISNUMBER(MATCH(ggPayers[[#This Row],[payer]], B$564:$B699, 0))</f>
        <v>0</v>
      </c>
      <c r="I700" s="5"/>
      <c r="J700" s="36" t="s">
        <v>1167</v>
      </c>
    </row>
    <row r="701" spans="1:10">
      <c r="A701" s="44">
        <v>45442.837500000001</v>
      </c>
      <c r="B701" s="32">
        <v>8012</v>
      </c>
      <c r="C701" s="32">
        <v>500</v>
      </c>
      <c r="D701" s="32">
        <v>2</v>
      </c>
      <c r="E701" s="32"/>
      <c r="F701" s="32" t="s">
        <v>1565</v>
      </c>
      <c r="G701" s="5" t="b">
        <f>ISNUMBER(MATCH(ggPayers[[#This Row],[payer]], gg_teammates[ID], 0))</f>
        <v>0</v>
      </c>
      <c r="H701" s="32" t="b">
        <f>ISNUMBER(MATCH(ggPayers[[#This Row],[payer]], B$564:$B700, 0))</f>
        <v>0</v>
      </c>
      <c r="I701" s="5"/>
      <c r="J701" s="36" t="s">
        <v>1167</v>
      </c>
    </row>
    <row r="702" spans="1:10">
      <c r="A702" s="44">
        <v>45442.819444444445</v>
      </c>
      <c r="B702" s="32">
        <v>8004</v>
      </c>
      <c r="C702" s="32">
        <v>500</v>
      </c>
      <c r="D702" s="32">
        <v>2</v>
      </c>
      <c r="E702" s="32"/>
      <c r="F702" s="32" t="s">
        <v>1566</v>
      </c>
      <c r="G702" s="5" t="b">
        <f>ISNUMBER(MATCH(ggPayers[[#This Row],[payer]], gg_teammates[ID], 0))</f>
        <v>0</v>
      </c>
      <c r="H702" s="32" t="b">
        <f>ISNUMBER(MATCH(ggPayers[[#This Row],[payer]], B$564:$B701, 0))</f>
        <v>0</v>
      </c>
      <c r="I702" s="5"/>
      <c r="J702" s="36" t="s">
        <v>1167</v>
      </c>
    </row>
    <row r="703" spans="1:10">
      <c r="A703" s="44">
        <v>45442.79583333333</v>
      </c>
      <c r="B703" s="32">
        <v>6610</v>
      </c>
      <c r="C703" s="32">
        <v>1500</v>
      </c>
      <c r="D703" s="32">
        <v>2</v>
      </c>
      <c r="E703" s="32"/>
      <c r="F703" s="32" t="s">
        <v>1567</v>
      </c>
      <c r="G703" s="5" t="b">
        <f>ISNUMBER(MATCH(ggPayers[[#This Row],[payer]], gg_teammates[ID], 0))</f>
        <v>0</v>
      </c>
      <c r="H703" s="32" t="b">
        <f>ISNUMBER(MATCH(ggPayers[[#This Row],[payer]], B$564:$B702, 0))</f>
        <v>0</v>
      </c>
      <c r="I703" s="5"/>
      <c r="J703" s="36" t="s">
        <v>1167</v>
      </c>
    </row>
    <row r="704" spans="1:10">
      <c r="A704" s="44">
        <v>45442.793749999997</v>
      </c>
      <c r="B704" s="32">
        <v>3403</v>
      </c>
      <c r="C704" s="32">
        <v>1000</v>
      </c>
      <c r="D704" s="32">
        <v>2</v>
      </c>
      <c r="E704" s="32"/>
      <c r="F704" s="39" t="s">
        <v>1568</v>
      </c>
      <c r="G704" s="5" t="b">
        <f>ISNUMBER(MATCH(ggPayers[[#This Row],[payer]], gg_teammates[ID], 0))</f>
        <v>0</v>
      </c>
      <c r="H704" s="32" t="b">
        <f>ISNUMBER(MATCH(ggPayers[[#This Row],[payer]], B$564:$B703, 0))</f>
        <v>0</v>
      </c>
      <c r="I704" s="5"/>
      <c r="J704" s="36" t="s">
        <v>1167</v>
      </c>
    </row>
    <row r="705" spans="1:10">
      <c r="A705" s="44">
        <v>45442.615972222222</v>
      </c>
      <c r="B705" s="32">
        <v>5442</v>
      </c>
      <c r="C705" s="32">
        <v>2000</v>
      </c>
      <c r="D705" s="32">
        <v>2</v>
      </c>
      <c r="E705" s="32"/>
      <c r="F705" s="32" t="s">
        <v>1569</v>
      </c>
      <c r="G705" s="5" t="b">
        <f>ISNUMBER(MATCH(ggPayers[[#This Row],[payer]], gg_teammates[ID], 0))</f>
        <v>0</v>
      </c>
      <c r="H705" s="32" t="b">
        <f>ISNUMBER(MATCH(ggPayers[[#This Row],[payer]], B$564:$B704, 0))</f>
        <v>0</v>
      </c>
      <c r="I705" s="5"/>
      <c r="J705" s="36" t="s">
        <v>1167</v>
      </c>
    </row>
    <row r="706" spans="1:10">
      <c r="A706" s="44">
        <v>45441.904166666667</v>
      </c>
      <c r="B706" s="32">
        <v>5131</v>
      </c>
      <c r="C706" s="32">
        <v>3000</v>
      </c>
      <c r="D706" s="32">
        <v>2</v>
      </c>
      <c r="E706" s="32"/>
      <c r="F706" s="32" t="s">
        <v>1570</v>
      </c>
      <c r="G706" s="5" t="b">
        <f>ISNUMBER(MATCH(ggPayers[[#This Row],[payer]], gg_teammates[ID], 0))</f>
        <v>0</v>
      </c>
      <c r="H706" s="32" t="b">
        <f>ISNUMBER(MATCH(ggPayers[[#This Row],[payer]], B$564:$B705, 0))</f>
        <v>0</v>
      </c>
      <c r="I706" s="5"/>
      <c r="J706" s="36" t="s">
        <v>1167</v>
      </c>
    </row>
    <row r="707" spans="1:10">
      <c r="A707" s="44">
        <v>45441.820138888892</v>
      </c>
      <c r="B707" s="32">
        <v>7421</v>
      </c>
      <c r="C707" s="32">
        <v>500</v>
      </c>
      <c r="D707" s="32">
        <v>2</v>
      </c>
      <c r="E707" s="32"/>
      <c r="F707" s="32" t="s">
        <v>1571</v>
      </c>
      <c r="G707" s="5" t="b">
        <f>ISNUMBER(MATCH(ggPayers[[#This Row],[payer]], gg_teammates[ID], 0))</f>
        <v>0</v>
      </c>
      <c r="H707" s="32" t="b">
        <f>ISNUMBER(MATCH(ggPayers[[#This Row],[payer]], B$564:$B706, 0))</f>
        <v>0</v>
      </c>
      <c r="I707" s="5"/>
      <c r="J707" s="36" t="s">
        <v>1167</v>
      </c>
    </row>
    <row r="708" spans="1:10">
      <c r="A708" s="44">
        <v>45441.726388888892</v>
      </c>
      <c r="B708" s="32">
        <v>5719</v>
      </c>
      <c r="C708" s="32">
        <v>100</v>
      </c>
      <c r="D708" s="32">
        <v>2</v>
      </c>
      <c r="E708" s="32"/>
      <c r="F708" s="32" t="s">
        <v>1572</v>
      </c>
      <c r="G708" s="5" t="b">
        <f>ISNUMBER(MATCH(ggPayers[[#This Row],[payer]], gg_teammates[ID], 0))</f>
        <v>0</v>
      </c>
      <c r="H708" s="32" t="b">
        <f>ISNUMBER(MATCH(ggPayers[[#This Row],[payer]], B$564:$B707, 0))</f>
        <v>0</v>
      </c>
      <c r="I708" s="5"/>
      <c r="J708" s="36" t="s">
        <v>1167</v>
      </c>
    </row>
    <row r="709" spans="1:10">
      <c r="A709" s="44">
        <v>45441.725694444445</v>
      </c>
      <c r="B709" s="32">
        <v>5876</v>
      </c>
      <c r="C709" s="32">
        <v>100</v>
      </c>
      <c r="D709" s="32">
        <v>3</v>
      </c>
      <c r="E709" s="32" t="s">
        <v>1217</v>
      </c>
      <c r="F709" s="32" t="s">
        <v>1573</v>
      </c>
      <c r="G709" s="5" t="b">
        <f>ISNUMBER(MATCH(ggPayers[[#This Row],[payer]], gg_teammates[ID], 0))</f>
        <v>0</v>
      </c>
      <c r="H709" s="32" t="b">
        <f>ISNUMBER(MATCH(ggPayers[[#This Row],[payer]], B$564:$B708, 0))</f>
        <v>0</v>
      </c>
      <c r="I709" s="5"/>
      <c r="J709" s="36" t="s">
        <v>1167</v>
      </c>
    </row>
    <row r="710" spans="1:10">
      <c r="A710" s="44">
        <v>45441.722916666666</v>
      </c>
      <c r="B710" s="32">
        <v>1837</v>
      </c>
      <c r="C710" s="32">
        <v>100</v>
      </c>
      <c r="D710" s="32">
        <v>3</v>
      </c>
      <c r="E710" s="32" t="s">
        <v>1217</v>
      </c>
      <c r="F710" s="32" t="s">
        <v>1574</v>
      </c>
      <c r="G710" s="5" t="b">
        <f>ISNUMBER(MATCH(ggPayers[[#This Row],[payer]], gg_teammates[ID], 0))</f>
        <v>0</v>
      </c>
      <c r="H710" s="32" t="b">
        <f>ISNUMBER(MATCH(ggPayers[[#This Row],[payer]], B$564:$B709, 0))</f>
        <v>0</v>
      </c>
      <c r="I710" s="5"/>
      <c r="J710" s="36" t="s">
        <v>1167</v>
      </c>
    </row>
    <row r="711" spans="1:10">
      <c r="A711" s="44">
        <v>45441.668055555558</v>
      </c>
      <c r="B711" s="32">
        <v>7953</v>
      </c>
      <c r="C711" s="32">
        <v>1000</v>
      </c>
      <c r="D711" s="32">
        <v>3</v>
      </c>
      <c r="E711" s="32"/>
      <c r="F711" s="32" t="s">
        <v>1575</v>
      </c>
      <c r="G711" s="5" t="b">
        <f>ISNUMBER(MATCH(ggPayers[[#This Row],[payer]], gg_teammates[ID], 0))</f>
        <v>0</v>
      </c>
      <c r="H711" s="32" t="b">
        <f>ISNUMBER(MATCH(ggPayers[[#This Row],[payer]], B$564:$B710, 0))</f>
        <v>0</v>
      </c>
      <c r="I711" s="5"/>
      <c r="J711" s="36" t="s">
        <v>1167</v>
      </c>
    </row>
    <row r="712" spans="1:10">
      <c r="A712" s="44">
        <v>45441.602083333331</v>
      </c>
      <c r="B712" s="32">
        <v>6605</v>
      </c>
      <c r="C712" s="32">
        <v>500</v>
      </c>
      <c r="D712" s="32">
        <v>2</v>
      </c>
      <c r="E712" s="32"/>
      <c r="F712" s="32" t="s">
        <v>1576</v>
      </c>
      <c r="G712" s="5" t="b">
        <f>ISNUMBER(MATCH(ggPayers[[#This Row],[payer]], gg_teammates[ID], 0))</f>
        <v>0</v>
      </c>
      <c r="H712" s="32" t="b">
        <f>ISNUMBER(MATCH(ggPayers[[#This Row],[payer]], B$564:$B711, 0))</f>
        <v>0</v>
      </c>
      <c r="I712" s="5"/>
      <c r="J712" s="36" t="s">
        <v>1167</v>
      </c>
    </row>
    <row r="713" spans="1:10">
      <c r="A713" s="44">
        <v>45441.552777777775</v>
      </c>
      <c r="B713" s="32">
        <v>9303</v>
      </c>
      <c r="C713" s="32">
        <v>300</v>
      </c>
      <c r="D713" s="32">
        <v>2</v>
      </c>
      <c r="E713" s="32"/>
      <c r="F713" s="32" t="s">
        <v>1577</v>
      </c>
      <c r="G713" s="5" t="b">
        <f>ISNUMBER(MATCH(ggPayers[[#This Row],[payer]], gg_teammates[ID], 0))</f>
        <v>0</v>
      </c>
      <c r="H713" s="32" t="b">
        <f>ISNUMBER(MATCH(ggPayers[[#This Row],[payer]], B$564:$B712, 0))</f>
        <v>0</v>
      </c>
      <c r="I713" s="5"/>
      <c r="J713" s="36" t="s">
        <v>1167</v>
      </c>
    </row>
    <row r="714" spans="1:10">
      <c r="A714" s="44">
        <v>45441.433333333334</v>
      </c>
      <c r="B714" s="32">
        <v>9077</v>
      </c>
      <c r="C714" s="32">
        <v>500</v>
      </c>
      <c r="D714" s="32">
        <v>2</v>
      </c>
      <c r="E714" s="32"/>
      <c r="F714" s="32" t="s">
        <v>1578</v>
      </c>
      <c r="G714" s="5" t="b">
        <f>ISNUMBER(MATCH(ggPayers[[#This Row],[payer]], gg_teammates[ID], 0))</f>
        <v>0</v>
      </c>
      <c r="H714" s="32" t="b">
        <f>ISNUMBER(MATCH(ggPayers[[#This Row],[payer]], B$564:$B713, 0))</f>
        <v>0</v>
      </c>
      <c r="I714" s="5"/>
      <c r="J714" s="36" t="s">
        <v>1167</v>
      </c>
    </row>
    <row r="715" spans="1:10">
      <c r="A715" s="44">
        <v>45440.944444444445</v>
      </c>
      <c r="B715" s="32">
        <v>1687</v>
      </c>
      <c r="C715" s="32">
        <v>1000</v>
      </c>
      <c r="D715" s="32">
        <v>2</v>
      </c>
      <c r="E715" s="32"/>
      <c r="F715" s="32" t="s">
        <v>1579</v>
      </c>
      <c r="G715" s="5" t="b">
        <f>ISNUMBER(MATCH(ggPayers[[#This Row],[payer]], gg_teammates[ID], 0))</f>
        <v>0</v>
      </c>
      <c r="H715" s="32" t="b">
        <f>ISNUMBER(MATCH(ggPayers[[#This Row],[payer]], B$564:$B714, 0))</f>
        <v>0</v>
      </c>
      <c r="I715" s="5"/>
      <c r="J715" s="36" t="s">
        <v>1167</v>
      </c>
    </row>
    <row r="716" spans="1:10">
      <c r="A716" s="44">
        <v>45440.855555555558</v>
      </c>
      <c r="B716" s="32">
        <v>8300</v>
      </c>
      <c r="C716" s="32">
        <v>500</v>
      </c>
      <c r="D716" s="32">
        <v>2</v>
      </c>
      <c r="E716" s="32"/>
      <c r="F716" s="32" t="s">
        <v>1580</v>
      </c>
      <c r="G716" s="5" t="b">
        <f>ISNUMBER(MATCH(ggPayers[[#This Row],[payer]], gg_teammates[ID], 0))</f>
        <v>0</v>
      </c>
      <c r="H716" s="32" t="b">
        <f>ISNUMBER(MATCH(ggPayers[[#This Row],[payer]], B$564:$B715, 0))</f>
        <v>0</v>
      </c>
      <c r="I716" s="5"/>
      <c r="J716" s="36" t="s">
        <v>1167</v>
      </c>
    </row>
    <row r="717" spans="1:10">
      <c r="A717" s="44">
        <v>45440.795138888891</v>
      </c>
      <c r="B717" s="32">
        <v>5132</v>
      </c>
      <c r="C717" s="32">
        <v>500</v>
      </c>
      <c r="D717" s="32">
        <v>2</v>
      </c>
      <c r="E717" s="32"/>
      <c r="F717" s="32" t="s">
        <v>1581</v>
      </c>
      <c r="G717" s="5" t="b">
        <f>ISNUMBER(MATCH(ggPayers[[#This Row],[payer]], gg_teammates[ID], 0))</f>
        <v>0</v>
      </c>
      <c r="H717" s="32" t="b">
        <f>ISNUMBER(MATCH(ggPayers[[#This Row],[payer]], B$564:$B716, 0))</f>
        <v>0</v>
      </c>
      <c r="I717" s="5"/>
      <c r="J717" s="36" t="s">
        <v>1167</v>
      </c>
    </row>
    <row r="718" spans="1:10">
      <c r="A718" s="44">
        <v>45440.793749999997</v>
      </c>
      <c r="B718" s="32">
        <v>745</v>
      </c>
      <c r="C718" s="32">
        <v>500</v>
      </c>
      <c r="D718" s="32">
        <v>3</v>
      </c>
      <c r="E718" s="32" t="s">
        <v>1217</v>
      </c>
      <c r="F718" s="32" t="s">
        <v>1582</v>
      </c>
      <c r="G718" s="5" t="b">
        <f>ISNUMBER(MATCH(ggPayers[[#This Row],[payer]], gg_teammates[ID], 0))</f>
        <v>0</v>
      </c>
      <c r="H718" s="32" t="b">
        <f>ISNUMBER(MATCH(ggPayers[[#This Row],[payer]], B$564:$B717, 0))</f>
        <v>0</v>
      </c>
      <c r="I718" s="5"/>
      <c r="J718" s="36" t="s">
        <v>1167</v>
      </c>
    </row>
    <row r="719" spans="1:10">
      <c r="A719" s="44">
        <v>45440.40625</v>
      </c>
      <c r="B719" s="32">
        <v>8943</v>
      </c>
      <c r="C719" s="32">
        <v>2000</v>
      </c>
      <c r="D719" s="32">
        <v>3</v>
      </c>
      <c r="E719" s="32" t="s">
        <v>1184</v>
      </c>
      <c r="F719" s="32" t="s">
        <v>1583</v>
      </c>
      <c r="G719" s="5" t="b">
        <f>ISNUMBER(MATCH(ggPayers[[#This Row],[payer]], gg_teammates[ID], 0))</f>
        <v>0</v>
      </c>
      <c r="H719" s="32" t="b">
        <f>ISNUMBER(MATCH(ggPayers[[#This Row],[payer]], B$564:$B718, 0))</f>
        <v>0</v>
      </c>
      <c r="I719" s="5"/>
      <c r="J719" s="36" t="s">
        <v>1167</v>
      </c>
    </row>
    <row r="720" spans="1:10">
      <c r="A720" s="44">
        <v>45439.918749999997</v>
      </c>
      <c r="B720" s="32">
        <v>4885</v>
      </c>
      <c r="C720" s="32">
        <v>1000</v>
      </c>
      <c r="D720" s="32">
        <v>2</v>
      </c>
      <c r="E720" s="32"/>
      <c r="F720" s="32" t="s">
        <v>1584</v>
      </c>
      <c r="G720" s="5" t="b">
        <f>ISNUMBER(MATCH(ggPayers[[#This Row],[payer]], gg_teammates[ID], 0))</f>
        <v>0</v>
      </c>
      <c r="H720" s="32" t="b">
        <f>ISNUMBER(MATCH(ggPayers[[#This Row],[payer]], B$564:$B719, 0))</f>
        <v>0</v>
      </c>
      <c r="I720" s="5"/>
      <c r="J720" s="36" t="s">
        <v>1167</v>
      </c>
    </row>
    <row r="721" spans="1:10">
      <c r="A721" s="44">
        <v>45439.898611111108</v>
      </c>
      <c r="B721" s="32">
        <v>9864</v>
      </c>
      <c r="C721" s="32">
        <v>1000</v>
      </c>
      <c r="D721" s="32">
        <v>2</v>
      </c>
      <c r="E721" s="32"/>
      <c r="F721" s="32" t="s">
        <v>1585</v>
      </c>
      <c r="G721" s="5" t="b">
        <f>ISNUMBER(MATCH(ggPayers[[#This Row],[payer]], gg_teammates[ID], 0))</f>
        <v>0</v>
      </c>
      <c r="H721" s="32" t="b">
        <f>ISNUMBER(MATCH(ggPayers[[#This Row],[payer]], B$564:$B720, 0))</f>
        <v>0</v>
      </c>
      <c r="I721" s="5"/>
      <c r="J721" s="36" t="s">
        <v>1167</v>
      </c>
    </row>
    <row r="722" spans="1:10">
      <c r="A722" s="44">
        <v>45439.854166666664</v>
      </c>
      <c r="B722" s="32">
        <v>2065</v>
      </c>
      <c r="C722" s="32">
        <v>500</v>
      </c>
      <c r="D722" s="32">
        <v>2</v>
      </c>
      <c r="E722" s="32"/>
      <c r="F722" s="32" t="s">
        <v>1586</v>
      </c>
      <c r="G722" s="5" t="b">
        <f>ISNUMBER(MATCH(ggPayers[[#This Row],[payer]], gg_teammates[ID], 0))</f>
        <v>0</v>
      </c>
      <c r="H722" s="32" t="b">
        <f>ISNUMBER(MATCH(ggPayers[[#This Row],[payer]], B$564:$B721, 0))</f>
        <v>0</v>
      </c>
      <c r="I722" s="5"/>
      <c r="J722" s="36" t="s">
        <v>1167</v>
      </c>
    </row>
    <row r="723" spans="1:10">
      <c r="A723" s="44">
        <v>45439.448611111111</v>
      </c>
      <c r="B723" s="32">
        <v>2468</v>
      </c>
      <c r="C723" s="32">
        <v>100</v>
      </c>
      <c r="D723" s="32">
        <v>2</v>
      </c>
      <c r="E723" s="32"/>
      <c r="F723" s="32" t="s">
        <v>1587</v>
      </c>
      <c r="G723" s="5" t="b">
        <f>ISNUMBER(MATCH(ggPayers[[#This Row],[payer]], gg_teammates[ID], 0))</f>
        <v>0</v>
      </c>
      <c r="H723" s="32" t="b">
        <f>ISNUMBER(MATCH(ggPayers[[#This Row],[payer]], B$564:$B722, 0))</f>
        <v>0</v>
      </c>
      <c r="I723" s="5"/>
      <c r="J723" s="36" t="s">
        <v>1167</v>
      </c>
    </row>
    <row r="724" spans="1:10">
      <c r="A724" s="44">
        <v>45438.697222222225</v>
      </c>
      <c r="B724" s="32">
        <v>1274</v>
      </c>
      <c r="C724" s="32">
        <v>700</v>
      </c>
      <c r="D724" s="32">
        <v>2</v>
      </c>
      <c r="E724" s="32"/>
      <c r="F724" s="32" t="s">
        <v>1588</v>
      </c>
      <c r="G724" s="5" t="b">
        <f>ISNUMBER(MATCH(ggPayers[[#This Row],[payer]], gg_teammates[ID], 0))</f>
        <v>0</v>
      </c>
      <c r="H724" s="32" t="b">
        <f>ISNUMBER(MATCH(ggPayers[[#This Row],[payer]], B$564:$B723, 0))</f>
        <v>0</v>
      </c>
      <c r="I724" s="5"/>
      <c r="J724" s="36" t="s">
        <v>1167</v>
      </c>
    </row>
    <row r="725" spans="1:10">
      <c r="A725" s="44">
        <v>45438.643750000003</v>
      </c>
      <c r="B725" s="32">
        <v>9197</v>
      </c>
      <c r="C725" s="32">
        <v>500</v>
      </c>
      <c r="D725" s="32">
        <v>2</v>
      </c>
      <c r="E725" s="32"/>
      <c r="F725" s="32" t="s">
        <v>1589</v>
      </c>
      <c r="G725" s="5" t="b">
        <f>ISNUMBER(MATCH(ggPayers[[#This Row],[payer]], gg_teammates[ID], 0))</f>
        <v>0</v>
      </c>
      <c r="H725" s="32" t="b">
        <f>ISNUMBER(MATCH(ggPayers[[#This Row],[payer]], B$564:$B724, 0))</f>
        <v>0</v>
      </c>
      <c r="I725" s="5"/>
      <c r="J725" s="36" t="s">
        <v>1167</v>
      </c>
    </row>
    <row r="726" spans="1:10">
      <c r="A726" s="44">
        <v>45438.571527777778</v>
      </c>
      <c r="B726" s="32">
        <v>3850</v>
      </c>
      <c r="C726" s="32">
        <v>1000</v>
      </c>
      <c r="D726" s="32">
        <v>2</v>
      </c>
      <c r="E726" s="32"/>
      <c r="F726" s="32" t="s">
        <v>1590</v>
      </c>
      <c r="G726" s="5" t="b">
        <f>ISNUMBER(MATCH(ggPayers[[#This Row],[payer]], gg_teammates[ID], 0))</f>
        <v>0</v>
      </c>
      <c r="H726" s="32" t="b">
        <f>ISNUMBER(MATCH(ggPayers[[#This Row],[payer]], B$564:$B725, 0))</f>
        <v>0</v>
      </c>
      <c r="I726" s="5"/>
      <c r="J726" s="36" t="s">
        <v>1167</v>
      </c>
    </row>
    <row r="727" spans="1:10">
      <c r="A727" s="44">
        <v>45437.915277777778</v>
      </c>
      <c r="B727" s="32">
        <v>629</v>
      </c>
      <c r="C727" s="32">
        <v>2000</v>
      </c>
      <c r="D727" s="32">
        <v>2</v>
      </c>
      <c r="E727" s="32"/>
      <c r="F727" s="32" t="s">
        <v>1591</v>
      </c>
      <c r="G727" s="5" t="b">
        <f>ISNUMBER(MATCH(ggPayers[[#This Row],[payer]], gg_teammates[ID], 0))</f>
        <v>0</v>
      </c>
      <c r="H727" s="32" t="b">
        <f>ISNUMBER(MATCH(ggPayers[[#This Row],[payer]], B$564:$B726, 0))</f>
        <v>0</v>
      </c>
      <c r="I727" s="5"/>
      <c r="J727" s="36" t="s">
        <v>1167</v>
      </c>
    </row>
    <row r="728" spans="1:10">
      <c r="A728" s="44">
        <v>45437.654166666667</v>
      </c>
      <c r="B728" s="32">
        <v>462</v>
      </c>
      <c r="C728" s="32">
        <v>500</v>
      </c>
      <c r="D728" s="32">
        <v>2</v>
      </c>
      <c r="E728" s="32"/>
      <c r="F728" s="32" t="s">
        <v>1592</v>
      </c>
      <c r="G728" s="5" t="b">
        <f>ISNUMBER(MATCH(ggPayers[[#This Row],[payer]], gg_teammates[ID], 0))</f>
        <v>0</v>
      </c>
      <c r="H728" s="32" t="b">
        <f>ISNUMBER(MATCH(ggPayers[[#This Row],[payer]], B$564:$B727, 0))</f>
        <v>0</v>
      </c>
      <c r="I728" s="5"/>
      <c r="J728" s="36" t="s">
        <v>1167</v>
      </c>
    </row>
    <row r="729" spans="1:10">
      <c r="A729" s="44">
        <v>45437.606944444444</v>
      </c>
      <c r="B729" s="32">
        <v>4710</v>
      </c>
      <c r="C729" s="32">
        <v>500</v>
      </c>
      <c r="D729" s="32">
        <v>2</v>
      </c>
      <c r="E729" s="32"/>
      <c r="F729" s="32" t="s">
        <v>1593</v>
      </c>
      <c r="G729" s="5" t="b">
        <f>ISNUMBER(MATCH(ggPayers[[#This Row],[payer]], gg_teammates[ID], 0))</f>
        <v>0</v>
      </c>
      <c r="H729" s="32" t="b">
        <f>ISNUMBER(MATCH(ggPayers[[#This Row],[payer]], B$564:$B728, 0))</f>
        <v>0</v>
      </c>
      <c r="I729" s="5"/>
      <c r="J729" s="36" t="s">
        <v>1167</v>
      </c>
    </row>
    <row r="730" spans="1:10">
      <c r="A730" s="44">
        <v>45437.505555555559</v>
      </c>
      <c r="B730" s="32">
        <v>3792</v>
      </c>
      <c r="C730" s="32">
        <v>1000</v>
      </c>
      <c r="D730" s="32">
        <v>2</v>
      </c>
      <c r="E730" s="32"/>
      <c r="F730" s="32" t="s">
        <v>1594</v>
      </c>
      <c r="G730" s="5" t="b">
        <f>ISNUMBER(MATCH(ggPayers[[#This Row],[payer]], gg_teammates[ID], 0))</f>
        <v>0</v>
      </c>
      <c r="H730" s="32" t="b">
        <f>ISNUMBER(MATCH(ggPayers[[#This Row],[payer]], B$564:$B729, 0))</f>
        <v>0</v>
      </c>
      <c r="I730" s="5"/>
      <c r="J730" s="36" t="s">
        <v>1167</v>
      </c>
    </row>
    <row r="731" spans="1:10">
      <c r="A731" s="44">
        <v>45436.993055555555</v>
      </c>
      <c r="B731" s="32">
        <v>7253</v>
      </c>
      <c r="C731" s="32">
        <v>1000</v>
      </c>
      <c r="D731" s="32">
        <v>2</v>
      </c>
      <c r="E731" s="32"/>
      <c r="F731" s="32" t="s">
        <v>1595</v>
      </c>
      <c r="G731" s="5" t="b">
        <f>ISNUMBER(MATCH(ggPayers[[#This Row],[payer]], gg_teammates[ID], 0))</f>
        <v>0</v>
      </c>
      <c r="H731" s="32" t="b">
        <f>ISNUMBER(MATCH(ggPayers[[#This Row],[payer]], B$564:$B730, 0))</f>
        <v>0</v>
      </c>
      <c r="I731" s="5"/>
      <c r="J731" s="36" t="s">
        <v>1167</v>
      </c>
    </row>
    <row r="732" spans="1:10">
      <c r="A732" s="44">
        <v>45436.975694444445</v>
      </c>
      <c r="B732" s="32">
        <v>133</v>
      </c>
      <c r="C732" s="32">
        <v>1000</v>
      </c>
      <c r="D732" s="32">
        <v>2</v>
      </c>
      <c r="E732" s="32"/>
      <c r="F732" s="32" t="s">
        <v>1596</v>
      </c>
      <c r="G732" s="5" t="b">
        <f>ISNUMBER(MATCH(ggPayers[[#This Row],[payer]], gg_teammates[ID], 0))</f>
        <v>0</v>
      </c>
      <c r="H732" s="32" t="b">
        <f>ISNUMBER(MATCH(ggPayers[[#This Row],[payer]], B$564:$B731, 0))</f>
        <v>0</v>
      </c>
      <c r="I732" s="5"/>
      <c r="J732" s="36" t="s">
        <v>1167</v>
      </c>
    </row>
    <row r="733" spans="1:10">
      <c r="A733" s="44">
        <v>45436.927777777775</v>
      </c>
      <c r="B733" s="32">
        <v>3684</v>
      </c>
      <c r="C733" s="32">
        <v>1000</v>
      </c>
      <c r="D733" s="32">
        <v>2</v>
      </c>
      <c r="E733" s="32"/>
      <c r="F733" s="32" t="s">
        <v>1597</v>
      </c>
      <c r="G733" s="5" t="b">
        <f>ISNUMBER(MATCH(ggPayers[[#This Row],[payer]], gg_teammates[ID], 0))</f>
        <v>0</v>
      </c>
      <c r="H733" s="32" t="b">
        <f>ISNUMBER(MATCH(ggPayers[[#This Row],[payer]], B$564:$B732, 0))</f>
        <v>0</v>
      </c>
      <c r="I733" s="5"/>
      <c r="J733" s="36" t="s">
        <v>1167</v>
      </c>
    </row>
    <row r="734" spans="1:10">
      <c r="A734" s="44">
        <v>45436.886805555558</v>
      </c>
      <c r="B734" s="32">
        <v>8220</v>
      </c>
      <c r="C734" s="32">
        <v>1000</v>
      </c>
      <c r="D734" s="32">
        <v>2</v>
      </c>
      <c r="E734" s="32"/>
      <c r="F734" s="32" t="s">
        <v>1598</v>
      </c>
      <c r="G734" s="5" t="b">
        <f>ISNUMBER(MATCH(ggPayers[[#This Row],[payer]], gg_teammates[ID], 0))</f>
        <v>0</v>
      </c>
      <c r="H734" s="32" t="b">
        <f>ISNUMBER(MATCH(ggPayers[[#This Row],[payer]], B$564:$B733, 0))</f>
        <v>0</v>
      </c>
      <c r="I734" s="5"/>
      <c r="J734" s="36" t="s">
        <v>1167</v>
      </c>
    </row>
    <row r="735" spans="1:10">
      <c r="A735" s="44">
        <v>45436.865277777775</v>
      </c>
      <c r="B735" s="32">
        <v>3036</v>
      </c>
      <c r="C735" s="32">
        <v>500</v>
      </c>
      <c r="D735" s="32">
        <v>2</v>
      </c>
      <c r="E735" s="32"/>
      <c r="F735" s="32" t="s">
        <v>1599</v>
      </c>
      <c r="G735" s="5" t="b">
        <f>ISNUMBER(MATCH(ggPayers[[#This Row],[payer]], gg_teammates[ID], 0))</f>
        <v>0</v>
      </c>
      <c r="H735" s="32" t="b">
        <f>ISNUMBER(MATCH(ggPayers[[#This Row],[payer]], B$564:$B734, 0))</f>
        <v>0</v>
      </c>
      <c r="I735" s="5"/>
      <c r="J735" s="36" t="s">
        <v>1167</v>
      </c>
    </row>
    <row r="736" spans="1:10">
      <c r="A736" s="44">
        <v>45436.840277777781</v>
      </c>
      <c r="B736" s="32">
        <v>4601</v>
      </c>
      <c r="C736" s="32">
        <v>1000</v>
      </c>
      <c r="D736" s="32">
        <v>2</v>
      </c>
      <c r="E736" s="32"/>
      <c r="F736" s="32" t="s">
        <v>1600</v>
      </c>
      <c r="G736" s="5" t="b">
        <f>ISNUMBER(MATCH(ggPayers[[#This Row],[payer]], gg_teammates[ID], 0))</f>
        <v>0</v>
      </c>
      <c r="H736" s="32" t="b">
        <f>ISNUMBER(MATCH(ggPayers[[#This Row],[payer]], B$564:$B735, 0))</f>
        <v>0</v>
      </c>
      <c r="I736" s="5"/>
      <c r="J736" s="36" t="s">
        <v>1167</v>
      </c>
    </row>
    <row r="737" spans="1:10">
      <c r="A737" s="44">
        <v>45436.710416666669</v>
      </c>
      <c r="B737" s="32">
        <v>7322</v>
      </c>
      <c r="C737" s="32">
        <v>500</v>
      </c>
      <c r="D737" s="32">
        <v>2</v>
      </c>
      <c r="E737" s="32"/>
      <c r="F737" s="32" t="s">
        <v>1601</v>
      </c>
      <c r="G737" s="5" t="b">
        <f>ISNUMBER(MATCH(ggPayers[[#This Row],[payer]], gg_teammates[ID], 0))</f>
        <v>0</v>
      </c>
      <c r="H737" s="32" t="b">
        <f>ISNUMBER(MATCH(ggPayers[[#This Row],[payer]], B$564:$B736, 0))</f>
        <v>0</v>
      </c>
      <c r="I737" s="5"/>
      <c r="J737" s="36" t="s">
        <v>1167</v>
      </c>
    </row>
    <row r="738" spans="1:10">
      <c r="A738" s="44">
        <v>45436.699305555558</v>
      </c>
      <c r="B738" s="32">
        <v>9628</v>
      </c>
      <c r="C738" s="32">
        <v>500</v>
      </c>
      <c r="D738" s="32">
        <v>2</v>
      </c>
      <c r="E738" s="32"/>
      <c r="F738" s="32" t="s">
        <v>1602</v>
      </c>
      <c r="G738" s="5" t="b">
        <f>ISNUMBER(MATCH(ggPayers[[#This Row],[payer]], gg_teammates[ID], 0))</f>
        <v>0</v>
      </c>
      <c r="H738" s="32" t="b">
        <f>ISNUMBER(MATCH(ggPayers[[#This Row],[payer]], B$564:$B737, 0))</f>
        <v>0</v>
      </c>
      <c r="I738" s="5"/>
      <c r="J738" s="36" t="s">
        <v>1167</v>
      </c>
    </row>
    <row r="739" spans="1:10">
      <c r="A739" s="44">
        <v>45436.690972222219</v>
      </c>
      <c r="B739" s="32">
        <v>4294</v>
      </c>
      <c r="C739" s="32">
        <v>2000</v>
      </c>
      <c r="D739" s="32">
        <v>3</v>
      </c>
      <c r="E739" s="32" t="s">
        <v>1183</v>
      </c>
      <c r="F739" s="32" t="s">
        <v>1603</v>
      </c>
      <c r="G739" s="5" t="b">
        <f>ISNUMBER(MATCH(ggPayers[[#This Row],[payer]], gg_teammates[ID], 0))</f>
        <v>0</v>
      </c>
      <c r="H739" s="32" t="b">
        <f>ISNUMBER(MATCH(ggPayers[[#This Row],[payer]], B$564:$B738, 0))</f>
        <v>0</v>
      </c>
      <c r="I739" s="5"/>
      <c r="J739" s="36" t="s">
        <v>1167</v>
      </c>
    </row>
    <row r="740" spans="1:10">
      <c r="A740" s="44">
        <v>45436.682638888888</v>
      </c>
      <c r="B740" s="32">
        <v>2622</v>
      </c>
      <c r="C740" s="32">
        <v>1000</v>
      </c>
      <c r="D740" s="32">
        <v>2</v>
      </c>
      <c r="E740" s="32"/>
      <c r="F740" s="32" t="s">
        <v>1604</v>
      </c>
      <c r="G740" s="5" t="b">
        <f>ISNUMBER(MATCH(ggPayers[[#This Row],[payer]], gg_teammates[ID], 0))</f>
        <v>0</v>
      </c>
      <c r="H740" s="32" t="b">
        <f>ISNUMBER(MATCH(ggPayers[[#This Row],[payer]], B$564:$B739, 0))</f>
        <v>0</v>
      </c>
      <c r="I740" s="5"/>
      <c r="J740" s="36" t="s">
        <v>1167</v>
      </c>
    </row>
    <row r="741" spans="1:10">
      <c r="A741" s="44">
        <v>45436.581944444442</v>
      </c>
      <c r="B741" s="32">
        <v>7351</v>
      </c>
      <c r="C741" s="32">
        <v>100</v>
      </c>
      <c r="D741" s="32">
        <v>2</v>
      </c>
      <c r="E741" s="32"/>
      <c r="F741" s="32" t="s">
        <v>1605</v>
      </c>
      <c r="G741" s="5" t="b">
        <f>ISNUMBER(MATCH(ggPayers[[#This Row],[payer]], gg_teammates[ID], 0))</f>
        <v>0</v>
      </c>
      <c r="H741" s="32" t="b">
        <f>ISNUMBER(MATCH(ggPayers[[#This Row],[payer]], B$564:$B740, 0))</f>
        <v>0</v>
      </c>
      <c r="I741" s="5"/>
      <c r="J741" s="36" t="s">
        <v>1167</v>
      </c>
    </row>
    <row r="742" spans="1:10">
      <c r="A742" s="44">
        <v>45436.581250000003</v>
      </c>
      <c r="B742" s="32">
        <v>6891</v>
      </c>
      <c r="C742" s="32">
        <v>100</v>
      </c>
      <c r="D742" s="32">
        <v>2</v>
      </c>
      <c r="E742" s="32"/>
      <c r="F742" s="32" t="s">
        <v>1606</v>
      </c>
      <c r="G742" s="5" t="b">
        <f>ISNUMBER(MATCH(ggPayers[[#This Row],[payer]], gg_teammates[ID], 0))</f>
        <v>0</v>
      </c>
      <c r="H742" s="32" t="b">
        <f>ISNUMBER(MATCH(ggPayers[[#This Row],[payer]], B$564:$B741, 0))</f>
        <v>0</v>
      </c>
      <c r="I742" s="5"/>
      <c r="J742" s="36" t="s">
        <v>1167</v>
      </c>
    </row>
    <row r="743" spans="1:10">
      <c r="A743" s="44">
        <v>45436.580555555556</v>
      </c>
      <c r="B743" s="32">
        <v>7489</v>
      </c>
      <c r="C743" s="32">
        <v>100</v>
      </c>
      <c r="D743" s="32">
        <v>2</v>
      </c>
      <c r="E743" s="32"/>
      <c r="F743" s="32" t="s">
        <v>1607</v>
      </c>
      <c r="G743" s="5" t="b">
        <f>ISNUMBER(MATCH(ggPayers[[#This Row],[payer]], gg_teammates[ID], 0))</f>
        <v>0</v>
      </c>
      <c r="H743" s="32" t="b">
        <f>ISNUMBER(MATCH(ggPayers[[#This Row],[payer]], B$564:$B742, 0))</f>
        <v>0</v>
      </c>
      <c r="I743" s="5"/>
      <c r="J743" s="36" t="s">
        <v>1167</v>
      </c>
    </row>
    <row r="744" spans="1:10">
      <c r="A744" s="44">
        <v>45436.445138888892</v>
      </c>
      <c r="B744" s="32">
        <v>1923</v>
      </c>
      <c r="C744" s="32">
        <v>1000</v>
      </c>
      <c r="D744" s="32">
        <v>2</v>
      </c>
      <c r="E744" s="32"/>
      <c r="F744" s="32" t="s">
        <v>1608</v>
      </c>
      <c r="G744" s="5" t="b">
        <f>ISNUMBER(MATCH(ggPayers[[#This Row],[payer]], gg_teammates[ID], 0))</f>
        <v>0</v>
      </c>
      <c r="H744" s="32" t="b">
        <f>ISNUMBER(MATCH(ggPayers[[#This Row],[payer]], B$564:$B743, 0))</f>
        <v>0</v>
      </c>
      <c r="I744" s="5"/>
      <c r="J744" s="36" t="s">
        <v>1167</v>
      </c>
    </row>
    <row r="745" spans="1:10">
      <c r="A745" s="44">
        <v>45435.836805555555</v>
      </c>
      <c r="B745" s="32">
        <v>8866</v>
      </c>
      <c r="C745" s="32">
        <v>500</v>
      </c>
      <c r="D745" s="32">
        <v>2</v>
      </c>
      <c r="E745" s="32"/>
      <c r="F745" s="32" t="s">
        <v>1609</v>
      </c>
      <c r="G745" s="5" t="b">
        <f>ISNUMBER(MATCH(ggPayers[[#This Row],[payer]], gg_teammates[ID], 0))</f>
        <v>0</v>
      </c>
      <c r="H745" s="32" t="b">
        <f>ISNUMBER(MATCH(ggPayers[[#This Row],[payer]], B$564:$B744, 0))</f>
        <v>0</v>
      </c>
      <c r="I745" s="5"/>
      <c r="J745" s="36" t="s">
        <v>1167</v>
      </c>
    </row>
    <row r="746" spans="1:10">
      <c r="A746" s="44">
        <v>45435.836805555555</v>
      </c>
      <c r="B746" s="32">
        <v>264</v>
      </c>
      <c r="C746" s="32">
        <v>500</v>
      </c>
      <c r="D746" s="32">
        <v>3</v>
      </c>
      <c r="E746" s="32"/>
      <c r="F746" s="32" t="s">
        <v>1610</v>
      </c>
      <c r="G746" s="5" t="b">
        <f>ISNUMBER(MATCH(ggPayers[[#This Row],[payer]], gg_teammates[ID], 0))</f>
        <v>0</v>
      </c>
      <c r="H746" s="32" t="b">
        <f>ISNUMBER(MATCH(ggPayers[[#This Row],[payer]], B$564:$B745, 0))</f>
        <v>0</v>
      </c>
      <c r="I746" s="5"/>
      <c r="J746" s="36" t="s">
        <v>1167</v>
      </c>
    </row>
    <row r="747" spans="1:10">
      <c r="A747" s="44">
        <v>45435.819444444445</v>
      </c>
      <c r="B747" s="32">
        <v>4668</v>
      </c>
      <c r="C747" s="32">
        <v>1000</v>
      </c>
      <c r="D747" s="32">
        <v>2</v>
      </c>
      <c r="E747" s="32"/>
      <c r="F747" s="32" t="s">
        <v>1611</v>
      </c>
      <c r="G747" s="5" t="b">
        <f>ISNUMBER(MATCH(ggPayers[[#This Row],[payer]], gg_teammates[ID], 0))</f>
        <v>0</v>
      </c>
      <c r="H747" s="32" t="b">
        <f>ISNUMBER(MATCH(ggPayers[[#This Row],[payer]], B$564:$B746, 0))</f>
        <v>0</v>
      </c>
      <c r="I747" s="5"/>
      <c r="J747" s="36" t="s">
        <v>1167</v>
      </c>
    </row>
    <row r="748" spans="1:10">
      <c r="A748" s="44">
        <v>45435.800694444442</v>
      </c>
      <c r="B748" s="32">
        <v>3513</v>
      </c>
      <c r="C748" s="32">
        <v>500</v>
      </c>
      <c r="D748" s="32">
        <v>2</v>
      </c>
      <c r="E748" s="32"/>
      <c r="F748" s="32" t="s">
        <v>1612</v>
      </c>
      <c r="G748" s="5" t="b">
        <f>ISNUMBER(MATCH(ggPayers[[#This Row],[payer]], gg_teammates[ID], 0))</f>
        <v>0</v>
      </c>
      <c r="H748" s="32" t="b">
        <f>ISNUMBER(MATCH(ggPayers[[#This Row],[payer]], B$564:$B747, 0))</f>
        <v>0</v>
      </c>
      <c r="I748" s="5"/>
      <c r="J748" s="36" t="s">
        <v>1167</v>
      </c>
    </row>
    <row r="749" spans="1:10">
      <c r="A749" s="44">
        <v>45435.798611111109</v>
      </c>
      <c r="B749" s="32">
        <v>9604</v>
      </c>
      <c r="C749" s="32">
        <v>500</v>
      </c>
      <c r="D749" s="32">
        <v>2</v>
      </c>
      <c r="E749" s="32"/>
      <c r="F749" s="32" t="s">
        <v>1613</v>
      </c>
      <c r="G749" s="5" t="b">
        <f>ISNUMBER(MATCH(ggPayers[[#This Row],[payer]], gg_teammates[ID], 0))</f>
        <v>0</v>
      </c>
      <c r="H749" s="32" t="b">
        <f>ISNUMBER(MATCH(ggPayers[[#This Row],[payer]], B$564:$B748, 0))</f>
        <v>0</v>
      </c>
      <c r="I749" s="5"/>
      <c r="J749" s="36" t="s">
        <v>1167</v>
      </c>
    </row>
    <row r="750" spans="1:10">
      <c r="A750" s="44">
        <v>45435.765277777777</v>
      </c>
      <c r="B750" s="32">
        <v>8562</v>
      </c>
      <c r="C750" s="32">
        <v>500</v>
      </c>
      <c r="D750" s="32">
        <v>2</v>
      </c>
      <c r="E750" s="32"/>
      <c r="F750" s="32" t="s">
        <v>1614</v>
      </c>
      <c r="G750" s="5" t="b">
        <f>ISNUMBER(MATCH(ggPayers[[#This Row],[payer]], gg_teammates[ID], 0))</f>
        <v>0</v>
      </c>
      <c r="H750" s="32" t="b">
        <f>ISNUMBER(MATCH(ggPayers[[#This Row],[payer]], B$564:$B749, 0))</f>
        <v>0</v>
      </c>
      <c r="I750" s="5"/>
      <c r="J750" s="36" t="s">
        <v>1167</v>
      </c>
    </row>
    <row r="751" spans="1:10">
      <c r="A751" s="44">
        <v>45435.661805555559</v>
      </c>
      <c r="B751" s="32">
        <v>5857</v>
      </c>
      <c r="C751" s="32">
        <v>950</v>
      </c>
      <c r="D751" s="32">
        <v>1</v>
      </c>
      <c r="E751" s="32"/>
      <c r="F751" s="32" t="s">
        <v>1615</v>
      </c>
      <c r="G751" s="5" t="b">
        <f>ISNUMBER(MATCH(ggPayers[[#This Row],[payer]], gg_teammates[ID], 0))</f>
        <v>0</v>
      </c>
      <c r="H751" s="32" t="b">
        <f>ISNUMBER(MATCH(ggPayers[[#This Row],[payer]], B$564:$B750, 0))</f>
        <v>0</v>
      </c>
      <c r="I751" s="5"/>
      <c r="J751" s="36" t="s">
        <v>1167</v>
      </c>
    </row>
    <row r="752" spans="1:10">
      <c r="A752" s="44">
        <v>45435.661805555559</v>
      </c>
      <c r="B752" s="32">
        <v>7925</v>
      </c>
      <c r="C752" s="32">
        <v>950</v>
      </c>
      <c r="D752" s="32">
        <v>2</v>
      </c>
      <c r="E752" s="32"/>
      <c r="F752" s="32" t="s">
        <v>1616</v>
      </c>
      <c r="G752" s="5" t="b">
        <f>ISNUMBER(MATCH(ggPayers[[#This Row],[payer]], gg_teammates[ID], 0))</f>
        <v>0</v>
      </c>
      <c r="H752" s="32" t="b">
        <f>ISNUMBER(MATCH(ggPayers[[#This Row],[payer]], B$564:$B751, 0))</f>
        <v>0</v>
      </c>
      <c r="I752" s="5"/>
      <c r="J752" s="36" t="s">
        <v>1167</v>
      </c>
    </row>
    <row r="753" spans="1:10">
      <c r="A753" s="44">
        <v>45435.629861111112</v>
      </c>
      <c r="B753" s="32">
        <v>1410</v>
      </c>
      <c r="C753" s="32">
        <v>500</v>
      </c>
      <c r="D753" s="32">
        <v>2</v>
      </c>
      <c r="E753" s="32"/>
      <c r="F753" s="32" t="s">
        <v>1617</v>
      </c>
      <c r="G753" s="5" t="b">
        <f>ISNUMBER(MATCH(ggPayers[[#This Row],[payer]], gg_teammates[ID], 0))</f>
        <v>0</v>
      </c>
      <c r="H753" s="32" t="b">
        <f>ISNUMBER(MATCH(ggPayers[[#This Row],[payer]], B$564:$B752, 0))</f>
        <v>0</v>
      </c>
      <c r="I753" s="5"/>
      <c r="J753" s="36" t="s">
        <v>1167</v>
      </c>
    </row>
    <row r="754" spans="1:10">
      <c r="A754" s="44">
        <v>45435.589583333334</v>
      </c>
      <c r="B754" s="32">
        <v>6742</v>
      </c>
      <c r="C754" s="32">
        <v>2000</v>
      </c>
      <c r="D754" s="32">
        <v>2</v>
      </c>
      <c r="E754" s="32"/>
      <c r="F754" s="32" t="s">
        <v>1618</v>
      </c>
      <c r="G754" s="5" t="b">
        <f>ISNUMBER(MATCH(ggPayers[[#This Row],[payer]], gg_teammates[ID], 0))</f>
        <v>0</v>
      </c>
      <c r="H754" s="32" t="b">
        <f>ISNUMBER(MATCH(ggPayers[[#This Row],[payer]], B$564:$B753, 0))</f>
        <v>0</v>
      </c>
      <c r="I754" s="5"/>
      <c r="J754" s="36" t="s">
        <v>1167</v>
      </c>
    </row>
    <row r="755" spans="1:10">
      <c r="A755" s="44">
        <v>45435.376388888886</v>
      </c>
      <c r="B755" s="32">
        <v>1870</v>
      </c>
      <c r="C755" s="32">
        <v>1000</v>
      </c>
      <c r="D755" s="32">
        <v>2</v>
      </c>
      <c r="E755" s="32"/>
      <c r="F755" s="32" t="s">
        <v>1619</v>
      </c>
      <c r="G755" s="5" t="b">
        <f>ISNUMBER(MATCH(ggPayers[[#This Row],[payer]], gg_teammates[ID], 0))</f>
        <v>0</v>
      </c>
      <c r="H755" s="32" t="b">
        <f>ISNUMBER(MATCH(ggPayers[[#This Row],[payer]], B$564:$B754, 0))</f>
        <v>0</v>
      </c>
      <c r="I755" s="5"/>
      <c r="J755" s="36" t="s">
        <v>1167</v>
      </c>
    </row>
    <row r="756" spans="1:10">
      <c r="A756" s="44">
        <v>45434.911805555559</v>
      </c>
      <c r="B756" s="32">
        <v>1999</v>
      </c>
      <c r="C756" s="32">
        <v>500</v>
      </c>
      <c r="D756" s="32">
        <v>2</v>
      </c>
      <c r="E756" s="32"/>
      <c r="F756" s="32" t="s">
        <v>1620</v>
      </c>
      <c r="G756" s="5" t="b">
        <f>ISNUMBER(MATCH(ggPayers[[#This Row],[payer]], gg_teammates[ID], 0))</f>
        <v>0</v>
      </c>
      <c r="H756" s="32" t="b">
        <f>ISNUMBER(MATCH(ggPayers[[#This Row],[payer]], B$564:$B755, 0))</f>
        <v>0</v>
      </c>
      <c r="I756" s="5"/>
      <c r="J756" s="36" t="s">
        <v>1167</v>
      </c>
    </row>
    <row r="757" spans="1:10">
      <c r="A757" s="44">
        <v>45434.908333333333</v>
      </c>
      <c r="B757" s="32">
        <v>3476</v>
      </c>
      <c r="C757" s="32">
        <v>1000</v>
      </c>
      <c r="D757" s="32">
        <v>2</v>
      </c>
      <c r="E757" s="32"/>
      <c r="F757" s="32" t="s">
        <v>1621</v>
      </c>
      <c r="G757" s="5" t="b">
        <f>ISNUMBER(MATCH(ggPayers[[#This Row],[payer]], gg_teammates[ID], 0))</f>
        <v>0</v>
      </c>
      <c r="H757" s="32" t="b">
        <f>ISNUMBER(MATCH(ggPayers[[#This Row],[payer]], B$564:$B756, 0))</f>
        <v>0</v>
      </c>
      <c r="I757" s="5"/>
      <c r="J757" s="36" t="s">
        <v>1167</v>
      </c>
    </row>
    <row r="758" spans="1:10">
      <c r="A758" s="44">
        <v>45434.904861111114</v>
      </c>
      <c r="B758" s="32">
        <v>3154</v>
      </c>
      <c r="C758" s="32">
        <v>2000</v>
      </c>
      <c r="D758" s="32">
        <v>3</v>
      </c>
      <c r="E758" s="32"/>
      <c r="F758" s="32" t="s">
        <v>1622</v>
      </c>
      <c r="G758" s="5" t="b">
        <f>ISNUMBER(MATCH(ggPayers[[#This Row],[payer]], gg_teammates[ID], 0))</f>
        <v>0</v>
      </c>
      <c r="H758" s="32" t="b">
        <f>ISNUMBER(MATCH(ggPayers[[#This Row],[payer]], B$564:$B757, 0))</f>
        <v>0</v>
      </c>
      <c r="I758" s="5"/>
      <c r="J758" s="36" t="s">
        <v>1167</v>
      </c>
    </row>
    <row r="759" spans="1:10">
      <c r="A759" s="44">
        <v>45434.868750000001</v>
      </c>
      <c r="B759" s="32">
        <v>8239</v>
      </c>
      <c r="C759" s="32">
        <v>1000</v>
      </c>
      <c r="D759" s="32">
        <v>2</v>
      </c>
      <c r="E759" s="32"/>
      <c r="F759" s="32" t="s">
        <v>1623</v>
      </c>
      <c r="G759" s="5" t="b">
        <f>ISNUMBER(MATCH(ggPayers[[#This Row],[payer]], gg_teammates[ID], 0))</f>
        <v>0</v>
      </c>
      <c r="H759" s="32" t="b">
        <f>ISNUMBER(MATCH(ggPayers[[#This Row],[payer]], B$564:$B758, 0))</f>
        <v>0</v>
      </c>
      <c r="I759" s="5"/>
      <c r="J759" s="36" t="s">
        <v>1167</v>
      </c>
    </row>
    <row r="760" spans="1:10">
      <c r="A760" s="44">
        <v>45434.727777777778</v>
      </c>
      <c r="B760" s="32">
        <v>6331</v>
      </c>
      <c r="C760" s="32">
        <v>500</v>
      </c>
      <c r="D760" s="32">
        <v>2</v>
      </c>
      <c r="E760" s="32"/>
      <c r="F760" s="32" t="s">
        <v>1624</v>
      </c>
      <c r="G760" s="5" t="b">
        <f>ISNUMBER(MATCH(ggPayers[[#This Row],[payer]], gg_teammates[ID], 0))</f>
        <v>0</v>
      </c>
      <c r="H760" s="32" t="b">
        <f>ISNUMBER(MATCH(ggPayers[[#This Row],[payer]], B$564:$B759, 0))</f>
        <v>0</v>
      </c>
      <c r="I760" s="5"/>
      <c r="J760" s="36" t="s">
        <v>1167</v>
      </c>
    </row>
    <row r="761" spans="1:10">
      <c r="A761" s="44">
        <v>45434.59375</v>
      </c>
      <c r="B761" s="32">
        <v>1748</v>
      </c>
      <c r="C761" s="32">
        <v>500</v>
      </c>
      <c r="D761" s="32">
        <v>2</v>
      </c>
      <c r="E761" s="32"/>
      <c r="F761" s="32" t="s">
        <v>1625</v>
      </c>
      <c r="G761" s="5" t="b">
        <f>ISNUMBER(MATCH(ggPayers[[#This Row],[payer]], gg_teammates[ID], 0))</f>
        <v>0</v>
      </c>
      <c r="H761" s="32" t="b">
        <f>ISNUMBER(MATCH(ggPayers[[#This Row],[payer]], B$564:$B760, 0))</f>
        <v>0</v>
      </c>
      <c r="I761" s="5"/>
      <c r="J761" s="36" t="s">
        <v>1167</v>
      </c>
    </row>
    <row r="762" spans="1:10">
      <c r="A762" s="44">
        <v>45434.567361111112</v>
      </c>
      <c r="B762" s="32">
        <v>9822</v>
      </c>
      <c r="C762" s="32">
        <v>500</v>
      </c>
      <c r="D762" s="32">
        <v>2</v>
      </c>
      <c r="E762" s="32"/>
      <c r="F762" s="32" t="s">
        <v>1626</v>
      </c>
      <c r="G762" s="5" t="b">
        <f>ISNUMBER(MATCH(ggPayers[[#This Row],[payer]], gg_teammates[ID], 0))</f>
        <v>0</v>
      </c>
      <c r="H762" s="32" t="b">
        <f>ISNUMBER(MATCH(ggPayers[[#This Row],[payer]], B$564:$B761, 0))</f>
        <v>0</v>
      </c>
      <c r="I762" s="5"/>
      <c r="J762" s="36" t="s">
        <v>1167</v>
      </c>
    </row>
    <row r="763" spans="1:10">
      <c r="A763" s="44">
        <v>45434.511805555558</v>
      </c>
      <c r="B763" s="32">
        <v>199</v>
      </c>
      <c r="C763" s="32">
        <v>500</v>
      </c>
      <c r="D763" s="32">
        <v>2</v>
      </c>
      <c r="E763" s="32"/>
      <c r="F763" s="32" t="s">
        <v>1627</v>
      </c>
      <c r="G763" s="5" t="b">
        <f>ISNUMBER(MATCH(ggPayers[[#This Row],[payer]], gg_teammates[ID], 0))</f>
        <v>0</v>
      </c>
      <c r="H763" s="32" t="b">
        <f>ISNUMBER(MATCH(ggPayers[[#This Row],[payer]], B$564:$B762, 0))</f>
        <v>0</v>
      </c>
      <c r="I763" s="5"/>
      <c r="J763" s="36" t="s">
        <v>1167</v>
      </c>
    </row>
    <row r="764" spans="1:10">
      <c r="A764" s="44">
        <v>45434.411805555559</v>
      </c>
      <c r="B764" s="32">
        <v>5901</v>
      </c>
      <c r="C764" s="32">
        <v>100</v>
      </c>
      <c r="D764" s="32">
        <v>2</v>
      </c>
      <c r="E764" s="32"/>
      <c r="F764" s="32" t="s">
        <v>1628</v>
      </c>
      <c r="G764" s="5" t="b">
        <f>ISNUMBER(MATCH(ggPayers[[#This Row],[payer]], gg_teammates[ID], 0))</f>
        <v>0</v>
      </c>
      <c r="H764" s="32" t="b">
        <f>ISNUMBER(MATCH(ggPayers[[#This Row],[payer]], B$564:$B763, 0))</f>
        <v>0</v>
      </c>
      <c r="I764" s="5"/>
      <c r="J764" s="36" t="s">
        <v>1167</v>
      </c>
    </row>
    <row r="765" spans="1:10">
      <c r="A765" s="44">
        <v>45433.739583333336</v>
      </c>
      <c r="B765" s="32">
        <v>691</v>
      </c>
      <c r="C765" s="32">
        <v>100</v>
      </c>
      <c r="D765" s="32">
        <v>2</v>
      </c>
      <c r="E765" s="32"/>
      <c r="F765" s="32" t="s">
        <v>1629</v>
      </c>
      <c r="G765" s="5" t="b">
        <f>ISNUMBER(MATCH(ggPayers[[#This Row],[payer]], gg_teammates[ID], 0))</f>
        <v>0</v>
      </c>
      <c r="H765" s="32" t="b">
        <f>ISNUMBER(MATCH(ggPayers[[#This Row],[payer]], B$564:$B764, 0))</f>
        <v>0</v>
      </c>
      <c r="I765" s="5"/>
      <c r="J765" s="36" t="s">
        <v>1167</v>
      </c>
    </row>
    <row r="766" spans="1:10">
      <c r="A766" s="44">
        <v>45433.731249999997</v>
      </c>
      <c r="B766" s="32">
        <v>5722</v>
      </c>
      <c r="C766" s="32">
        <v>1000</v>
      </c>
      <c r="D766" s="32">
        <v>2</v>
      </c>
      <c r="E766" s="32"/>
      <c r="F766" s="32" t="s">
        <v>1630</v>
      </c>
      <c r="G766" s="5" t="b">
        <f>ISNUMBER(MATCH(ggPayers[[#This Row],[payer]], gg_teammates[ID], 0))</f>
        <v>0</v>
      </c>
      <c r="H766" s="32" t="b">
        <f>ISNUMBER(MATCH(ggPayers[[#This Row],[payer]], B$564:$B765, 0))</f>
        <v>0</v>
      </c>
      <c r="I766" s="5"/>
      <c r="J766" s="36" t="s">
        <v>1167</v>
      </c>
    </row>
    <row r="767" spans="1:10">
      <c r="A767" s="44">
        <v>45433.717361111114</v>
      </c>
      <c r="B767" s="32">
        <v>1607</v>
      </c>
      <c r="C767" s="32">
        <v>400</v>
      </c>
      <c r="D767" s="32">
        <v>2</v>
      </c>
      <c r="E767" s="32"/>
      <c r="F767" s="32" t="s">
        <v>1631</v>
      </c>
      <c r="G767" s="5" t="b">
        <f>ISNUMBER(MATCH(ggPayers[[#This Row],[payer]], gg_teammates[ID], 0))</f>
        <v>0</v>
      </c>
      <c r="H767" s="32" t="b">
        <f>ISNUMBER(MATCH(ggPayers[[#This Row],[payer]], B$564:$B766, 0))</f>
        <v>0</v>
      </c>
      <c r="I767" s="5"/>
      <c r="J767" s="36" t="s">
        <v>1167</v>
      </c>
    </row>
    <row r="768" spans="1:10">
      <c r="A768" s="44">
        <v>45433.683333333334</v>
      </c>
      <c r="B768" s="32">
        <v>111</v>
      </c>
      <c r="C768" s="32">
        <v>100</v>
      </c>
      <c r="D768" s="32">
        <v>2</v>
      </c>
      <c r="E768" s="32"/>
      <c r="F768" s="32" t="s">
        <v>1632</v>
      </c>
      <c r="G768" s="5" t="b">
        <f>ISNUMBER(MATCH(ggPayers[[#This Row],[payer]], gg_teammates[ID], 0))</f>
        <v>0</v>
      </c>
      <c r="H768" s="32" t="b">
        <f>ISNUMBER(MATCH(ggPayers[[#This Row],[payer]], B$564:$B767, 0))</f>
        <v>0</v>
      </c>
      <c r="I768" s="5"/>
      <c r="J768" s="36" t="s">
        <v>1167</v>
      </c>
    </row>
    <row r="769" spans="1:10">
      <c r="A769" s="44">
        <v>45433.681250000001</v>
      </c>
      <c r="B769" s="32">
        <v>7372</v>
      </c>
      <c r="C769" s="32">
        <v>100</v>
      </c>
      <c r="D769" s="32">
        <v>2</v>
      </c>
      <c r="E769" s="32"/>
      <c r="F769" s="32" t="s">
        <v>1633</v>
      </c>
      <c r="G769" s="5" t="b">
        <f>ISNUMBER(MATCH(ggPayers[[#This Row],[payer]], gg_teammates[ID], 0))</f>
        <v>0</v>
      </c>
      <c r="H769" s="32" t="b">
        <f>ISNUMBER(MATCH(ggPayers[[#This Row],[payer]], B$564:$B768, 0))</f>
        <v>0</v>
      </c>
      <c r="I769" s="5"/>
      <c r="J769" s="36" t="s">
        <v>1167</v>
      </c>
    </row>
    <row r="770" spans="1:10">
      <c r="A770" s="44">
        <v>45433.680555555555</v>
      </c>
      <c r="B770" s="32">
        <v>7504</v>
      </c>
      <c r="C770" s="32">
        <v>100</v>
      </c>
      <c r="D770" s="32">
        <v>2</v>
      </c>
      <c r="E770" s="32"/>
      <c r="F770" s="32" t="s">
        <v>1634</v>
      </c>
      <c r="G770" s="5" t="b">
        <f>ISNUMBER(MATCH(ggPayers[[#This Row],[payer]], gg_teammates[ID], 0))</f>
        <v>0</v>
      </c>
      <c r="H770" s="32" t="b">
        <f>ISNUMBER(MATCH(ggPayers[[#This Row],[payer]], B$564:$B769, 0))</f>
        <v>0</v>
      </c>
      <c r="I770" s="5"/>
      <c r="J770" s="36" t="s">
        <v>1167</v>
      </c>
    </row>
    <row r="771" spans="1:10">
      <c r="A771" s="44">
        <v>45433.679861111108</v>
      </c>
      <c r="B771" s="32">
        <v>8712</v>
      </c>
      <c r="C771" s="32">
        <v>100</v>
      </c>
      <c r="D771" s="32">
        <v>2</v>
      </c>
      <c r="E771" s="32"/>
      <c r="F771" s="32" t="s">
        <v>1635</v>
      </c>
      <c r="G771" s="5" t="b">
        <f>ISNUMBER(MATCH(ggPayers[[#This Row],[payer]], gg_teammates[ID], 0))</f>
        <v>0</v>
      </c>
      <c r="H771" s="32" t="b">
        <f>ISNUMBER(MATCH(ggPayers[[#This Row],[payer]], B$564:$B770, 0))</f>
        <v>0</v>
      </c>
      <c r="I771" s="5"/>
      <c r="J771" s="36" t="s">
        <v>1167</v>
      </c>
    </row>
    <row r="772" spans="1:10">
      <c r="A772" s="44">
        <v>45433.679861111108</v>
      </c>
      <c r="B772" s="32">
        <v>3907</v>
      </c>
      <c r="C772" s="32">
        <v>100</v>
      </c>
      <c r="D772" s="32">
        <v>3</v>
      </c>
      <c r="E772" s="32" t="s">
        <v>1217</v>
      </c>
      <c r="F772" s="32" t="s">
        <v>1636</v>
      </c>
      <c r="G772" s="5" t="b">
        <f>ISNUMBER(MATCH(ggPayers[[#This Row],[payer]], gg_teammates[ID], 0))</f>
        <v>0</v>
      </c>
      <c r="H772" s="32" t="b">
        <f>ISNUMBER(MATCH(ggPayers[[#This Row],[payer]], B$564:$B771, 0))</f>
        <v>0</v>
      </c>
      <c r="I772" s="5"/>
      <c r="J772" s="36" t="s">
        <v>1167</v>
      </c>
    </row>
    <row r="773" spans="1:10">
      <c r="A773" s="44">
        <v>45433.679861111108</v>
      </c>
      <c r="B773" s="32">
        <v>6822</v>
      </c>
      <c r="C773" s="32">
        <v>100</v>
      </c>
      <c r="D773" s="32">
        <v>2</v>
      </c>
      <c r="E773" s="32"/>
      <c r="F773" s="32" t="s">
        <v>1637</v>
      </c>
      <c r="G773" s="5" t="b">
        <f>ISNUMBER(MATCH(ggPayers[[#This Row],[payer]], gg_teammates[ID], 0))</f>
        <v>0</v>
      </c>
      <c r="H773" s="32" t="b">
        <f>ISNUMBER(MATCH(ggPayers[[#This Row],[payer]], B$564:$B772, 0))</f>
        <v>0</v>
      </c>
      <c r="I773" s="5"/>
      <c r="J773" s="36" t="s">
        <v>1167</v>
      </c>
    </row>
    <row r="774" spans="1:10">
      <c r="A774" s="44">
        <v>45433.600694444445</v>
      </c>
      <c r="B774" s="32">
        <v>8947</v>
      </c>
      <c r="C774" s="32">
        <v>1000</v>
      </c>
      <c r="D774" s="32">
        <v>3</v>
      </c>
      <c r="E774" s="32"/>
      <c r="F774" s="32" t="s">
        <v>1638</v>
      </c>
      <c r="G774" s="5" t="b">
        <f>ISNUMBER(MATCH(ggPayers[[#This Row],[payer]], gg_teammates[ID], 0))</f>
        <v>0</v>
      </c>
      <c r="H774" s="32" t="b">
        <f>ISNUMBER(MATCH(ggPayers[[#This Row],[payer]], B$564:$B773, 0))</f>
        <v>0</v>
      </c>
      <c r="I774" s="5"/>
      <c r="J774" s="36" t="s">
        <v>1167</v>
      </c>
    </row>
    <row r="775" spans="1:10">
      <c r="A775" s="44">
        <v>45433.599305555559</v>
      </c>
      <c r="B775" s="32">
        <v>1440</v>
      </c>
      <c r="C775" s="32">
        <v>300</v>
      </c>
      <c r="D775" s="32">
        <v>2</v>
      </c>
      <c r="E775" s="32"/>
      <c r="F775" s="32" t="s">
        <v>1639</v>
      </c>
      <c r="G775" s="5" t="b">
        <f>ISNUMBER(MATCH(ggPayers[[#This Row],[payer]], gg_teammates[ID], 0))</f>
        <v>0</v>
      </c>
      <c r="H775" s="32" t="b">
        <f>ISNUMBER(MATCH(ggPayers[[#This Row],[payer]], B$564:$B774, 0))</f>
        <v>1</v>
      </c>
      <c r="I775" s="5"/>
      <c r="J775" s="36" t="s">
        <v>1167</v>
      </c>
    </row>
    <row r="776" spans="1:10">
      <c r="A776" s="44">
        <v>45433.561805555553</v>
      </c>
      <c r="B776" s="32">
        <v>1389</v>
      </c>
      <c r="C776" s="32">
        <v>500</v>
      </c>
      <c r="D776" s="32">
        <v>2</v>
      </c>
      <c r="E776" s="32"/>
      <c r="F776" s="32" t="s">
        <v>1640</v>
      </c>
      <c r="G776" s="5" t="b">
        <f>ISNUMBER(MATCH(ggPayers[[#This Row],[payer]], gg_teammates[ID], 0))</f>
        <v>0</v>
      </c>
      <c r="H776" s="32" t="b">
        <f>ISNUMBER(MATCH(ggPayers[[#This Row],[payer]], B$564:$B775, 0))</f>
        <v>0</v>
      </c>
      <c r="I776" s="5"/>
      <c r="J776" s="36" t="s">
        <v>1167</v>
      </c>
    </row>
    <row r="777" spans="1:10">
      <c r="A777" s="44">
        <v>45432.927083333336</v>
      </c>
      <c r="B777" s="32">
        <v>6304</v>
      </c>
      <c r="C777" s="32">
        <v>200</v>
      </c>
      <c r="D777" s="32">
        <v>2</v>
      </c>
      <c r="E777" s="32"/>
      <c r="F777" s="32" t="s">
        <v>1641</v>
      </c>
      <c r="G777" s="5" t="b">
        <f>ISNUMBER(MATCH(ggPayers[[#This Row],[payer]], gg_teammates[ID], 0))</f>
        <v>0</v>
      </c>
      <c r="H777" s="32" t="b">
        <f>ISNUMBER(MATCH(ggPayers[[#This Row],[payer]], B$564:$B776, 0))</f>
        <v>0</v>
      </c>
      <c r="I777" s="5"/>
      <c r="J777" s="36" t="s">
        <v>1167</v>
      </c>
    </row>
    <row r="778" spans="1:10">
      <c r="A778" s="44">
        <v>45432.84652777778</v>
      </c>
      <c r="B778" s="32">
        <v>4058</v>
      </c>
      <c r="C778" s="32">
        <v>500</v>
      </c>
      <c r="D778" s="32">
        <v>2</v>
      </c>
      <c r="E778" s="32"/>
      <c r="F778" s="32" t="s">
        <v>1642</v>
      </c>
      <c r="G778" s="5" t="b">
        <f>ISNUMBER(MATCH(ggPayers[[#This Row],[payer]], gg_teammates[ID], 0))</f>
        <v>0</v>
      </c>
      <c r="H778" s="32" t="b">
        <f>ISNUMBER(MATCH(ggPayers[[#This Row],[payer]], B$564:$B777, 0))</f>
        <v>0</v>
      </c>
      <c r="I778" s="5"/>
      <c r="J778" s="36" t="s">
        <v>1167</v>
      </c>
    </row>
    <row r="779" spans="1:10">
      <c r="A779" s="44">
        <v>45432.754861111112</v>
      </c>
      <c r="B779" s="32">
        <v>3296</v>
      </c>
      <c r="C779" s="32">
        <v>700</v>
      </c>
      <c r="D779" s="32">
        <v>2</v>
      </c>
      <c r="E779" s="32"/>
      <c r="F779" s="32" t="s">
        <v>1643</v>
      </c>
      <c r="G779" s="5" t="b">
        <f>ISNUMBER(MATCH(ggPayers[[#This Row],[payer]], gg_teammates[ID], 0))</f>
        <v>0</v>
      </c>
      <c r="H779" s="32" t="b">
        <f>ISNUMBER(MATCH(ggPayers[[#This Row],[payer]], B$564:$B778, 0))</f>
        <v>0</v>
      </c>
      <c r="I779" s="5"/>
      <c r="J779" s="36" t="s">
        <v>1167</v>
      </c>
    </row>
    <row r="780" spans="1:10">
      <c r="A780" s="44">
        <v>45432.60833333333</v>
      </c>
      <c r="B780" s="32">
        <v>5700</v>
      </c>
      <c r="C780" s="32">
        <v>500</v>
      </c>
      <c r="D780" s="32">
        <v>2</v>
      </c>
      <c r="E780" s="32"/>
      <c r="F780" s="39" t="s">
        <v>1644</v>
      </c>
      <c r="G780" s="5" t="b">
        <f>ISNUMBER(MATCH(ggPayers[[#This Row],[payer]], gg_teammates[ID], 0))</f>
        <v>0</v>
      </c>
      <c r="H780" s="32" t="b">
        <f>ISNUMBER(MATCH(ggPayers[[#This Row],[payer]], B$564:$B779, 0))</f>
        <v>0</v>
      </c>
      <c r="I780" s="5"/>
      <c r="J780" s="36" t="s">
        <v>1167</v>
      </c>
    </row>
    <row r="781" spans="1:10">
      <c r="A781" s="44">
        <v>45432.560416666667</v>
      </c>
      <c r="B781" s="32">
        <v>1589</v>
      </c>
      <c r="C781" s="32">
        <v>500</v>
      </c>
      <c r="D781" s="32">
        <v>2</v>
      </c>
      <c r="E781" s="32"/>
      <c r="F781" s="32" t="s">
        <v>1645</v>
      </c>
      <c r="G781" s="5" t="b">
        <f>ISNUMBER(MATCH(ggPayers[[#This Row],[payer]], gg_teammates[ID], 0))</f>
        <v>0</v>
      </c>
      <c r="H781" s="32" t="b">
        <f>ISNUMBER(MATCH(ggPayers[[#This Row],[payer]], B$564:$B780, 0))</f>
        <v>0</v>
      </c>
      <c r="I781" s="5"/>
      <c r="J781" s="36" t="s">
        <v>1167</v>
      </c>
    </row>
    <row r="782" spans="1:10">
      <c r="A782" s="44">
        <v>45432.543749999997</v>
      </c>
      <c r="B782" s="32">
        <v>9559</v>
      </c>
      <c r="C782" s="32">
        <v>300</v>
      </c>
      <c r="D782" s="32">
        <v>2</v>
      </c>
      <c r="E782" s="32"/>
      <c r="F782" s="32" t="s">
        <v>1646</v>
      </c>
      <c r="G782" s="5" t="b">
        <f>ISNUMBER(MATCH(ggPayers[[#This Row],[payer]], gg_teammates[ID], 0))</f>
        <v>0</v>
      </c>
      <c r="H782" s="32" t="b">
        <f>ISNUMBER(MATCH(ggPayers[[#This Row],[payer]], B$564:$B781, 0))</f>
        <v>0</v>
      </c>
      <c r="I782" s="5"/>
      <c r="J782" s="36" t="s">
        <v>1167</v>
      </c>
    </row>
    <row r="783" spans="1:10">
      <c r="A783" s="44">
        <v>45432.379166666666</v>
      </c>
      <c r="B783" s="32">
        <v>363</v>
      </c>
      <c r="C783" s="32">
        <v>2000</v>
      </c>
      <c r="D783" s="32">
        <v>2</v>
      </c>
      <c r="E783" s="32"/>
      <c r="F783" s="32" t="s">
        <v>1647</v>
      </c>
      <c r="G783" s="5" t="b">
        <f>ISNUMBER(MATCH(ggPayers[[#This Row],[payer]], gg_teammates[ID], 0))</f>
        <v>0</v>
      </c>
      <c r="H783" s="32" t="b">
        <f>ISNUMBER(MATCH(ggPayers[[#This Row],[payer]], B$564:$B782, 0))</f>
        <v>0</v>
      </c>
      <c r="I783" s="5"/>
      <c r="J783" s="36" t="s">
        <v>1167</v>
      </c>
    </row>
    <row r="784" spans="1:10">
      <c r="A784" s="44">
        <v>45431.794444444444</v>
      </c>
      <c r="B784" s="32">
        <v>2258</v>
      </c>
      <c r="C784" s="32">
        <v>1000</v>
      </c>
      <c r="D784" s="32">
        <v>2</v>
      </c>
      <c r="E784" s="32"/>
      <c r="F784" s="32" t="s">
        <v>1648</v>
      </c>
      <c r="G784" s="5" t="b">
        <f>ISNUMBER(MATCH(ggPayers[[#This Row],[payer]], gg_teammates[ID], 0))</f>
        <v>0</v>
      </c>
      <c r="H784" s="32" t="b">
        <f>ISNUMBER(MATCH(ggPayers[[#This Row],[payer]], B$564:$B783, 0))</f>
        <v>0</v>
      </c>
      <c r="I784" s="5"/>
      <c r="J784" s="36" t="s">
        <v>1167</v>
      </c>
    </row>
    <row r="785" spans="1:10">
      <c r="A785" s="44">
        <v>45431.504861111112</v>
      </c>
      <c r="B785" s="32">
        <v>4038</v>
      </c>
      <c r="C785" s="32">
        <v>500</v>
      </c>
      <c r="D785" s="32">
        <v>2</v>
      </c>
      <c r="E785" s="32"/>
      <c r="F785" s="32" t="s">
        <v>1649</v>
      </c>
      <c r="G785" s="5" t="b">
        <f>ISNUMBER(MATCH(ggPayers[[#This Row],[payer]], gg_teammates[ID], 0))</f>
        <v>0</v>
      </c>
      <c r="H785" s="32" t="b">
        <f>ISNUMBER(MATCH(ggPayers[[#This Row],[payer]], B$564:$B784, 0))</f>
        <v>0</v>
      </c>
      <c r="I785" s="5"/>
      <c r="J785" s="36" t="s">
        <v>1167</v>
      </c>
    </row>
    <row r="786" spans="1:10">
      <c r="A786" s="44">
        <v>45430.90902777778</v>
      </c>
      <c r="B786" s="32">
        <v>1375</v>
      </c>
      <c r="C786" s="32">
        <v>500</v>
      </c>
      <c r="D786" s="32">
        <v>2</v>
      </c>
      <c r="E786" s="32"/>
      <c r="F786" s="32" t="s">
        <v>1650</v>
      </c>
      <c r="G786" s="5" t="b">
        <f>ISNUMBER(MATCH(ggPayers[[#This Row],[payer]], gg_teammates[ID], 0))</f>
        <v>0</v>
      </c>
      <c r="H786" s="32" t="b">
        <f>ISNUMBER(MATCH(ggPayers[[#This Row],[payer]], B$564:$B785, 0))</f>
        <v>0</v>
      </c>
      <c r="I786" s="5"/>
      <c r="J786" s="36" t="s">
        <v>1167</v>
      </c>
    </row>
    <row r="787" spans="1:10">
      <c r="A787" s="44">
        <v>45430.90902777778</v>
      </c>
      <c r="B787" s="32">
        <v>2739</v>
      </c>
      <c r="C787" s="32">
        <v>500</v>
      </c>
      <c r="D787" s="32">
        <v>2</v>
      </c>
      <c r="E787" s="32"/>
      <c r="F787" s="32" t="s">
        <v>1651</v>
      </c>
      <c r="G787" s="5" t="b">
        <f>ISNUMBER(MATCH(ggPayers[[#This Row],[payer]], gg_teammates[ID], 0))</f>
        <v>0</v>
      </c>
      <c r="H787" s="32" t="b">
        <f>ISNUMBER(MATCH(ggPayers[[#This Row],[payer]], B$564:$B786, 0))</f>
        <v>0</v>
      </c>
      <c r="I787" s="5"/>
      <c r="J787" s="36" t="s">
        <v>1167</v>
      </c>
    </row>
    <row r="788" spans="1:10">
      <c r="A788" s="44">
        <v>45430.84652777778</v>
      </c>
      <c r="B788" s="32">
        <v>9800</v>
      </c>
      <c r="C788" s="32">
        <v>2000</v>
      </c>
      <c r="D788" s="32">
        <v>2</v>
      </c>
      <c r="E788" s="32"/>
      <c r="F788" s="32" t="s">
        <v>1652</v>
      </c>
      <c r="G788" s="5" t="b">
        <f>ISNUMBER(MATCH(ggPayers[[#This Row],[payer]], gg_teammates[ID], 0))</f>
        <v>0</v>
      </c>
      <c r="H788" s="32" t="b">
        <f>ISNUMBER(MATCH(ggPayers[[#This Row],[payer]], B$564:$B787, 0))</f>
        <v>0</v>
      </c>
      <c r="I788" s="5"/>
      <c r="J788" s="36" t="s">
        <v>1167</v>
      </c>
    </row>
    <row r="789" spans="1:10">
      <c r="A789" s="44">
        <v>45430.749305555553</v>
      </c>
      <c r="B789" s="32">
        <v>1677</v>
      </c>
      <c r="C789" s="32">
        <v>1500</v>
      </c>
      <c r="D789" s="32">
        <v>2</v>
      </c>
      <c r="E789" s="32"/>
      <c r="F789" s="32" t="s">
        <v>1653</v>
      </c>
      <c r="G789" s="5" t="b">
        <f>ISNUMBER(MATCH(ggPayers[[#This Row],[payer]], gg_teammates[ID], 0))</f>
        <v>0</v>
      </c>
      <c r="H789" s="32" t="b">
        <f>ISNUMBER(MATCH(ggPayers[[#This Row],[payer]], B$564:$B788, 0))</f>
        <v>0</v>
      </c>
      <c r="I789" s="5"/>
      <c r="J789" s="36" t="s">
        <v>1167</v>
      </c>
    </row>
    <row r="790" spans="1:10">
      <c r="A790" s="44">
        <v>45430.742361111108</v>
      </c>
      <c r="B790" s="32">
        <v>4254</v>
      </c>
      <c r="C790" s="32">
        <v>500</v>
      </c>
      <c r="D790" s="32">
        <v>2</v>
      </c>
      <c r="E790" s="32"/>
      <c r="F790" s="32" t="s">
        <v>1654</v>
      </c>
      <c r="G790" s="5" t="b">
        <f>ISNUMBER(MATCH(ggPayers[[#This Row],[payer]], gg_teammates[ID], 0))</f>
        <v>0</v>
      </c>
      <c r="H790" s="32" t="b">
        <f>ISNUMBER(MATCH(ggPayers[[#This Row],[payer]], B$564:$B789, 0))</f>
        <v>0</v>
      </c>
      <c r="I790" s="5"/>
      <c r="J790" s="36" t="s">
        <v>1167</v>
      </c>
    </row>
    <row r="791" spans="1:10">
      <c r="A791" s="44">
        <v>45430.714583333334</v>
      </c>
      <c r="B791" s="32">
        <v>6052</v>
      </c>
      <c r="C791" s="32">
        <v>400</v>
      </c>
      <c r="D791" s="32">
        <v>2</v>
      </c>
      <c r="E791" s="32"/>
      <c r="F791" s="32" t="s">
        <v>1655</v>
      </c>
      <c r="G791" s="5" t="b">
        <f>ISNUMBER(MATCH(ggPayers[[#This Row],[payer]], gg_teammates[ID], 0))</f>
        <v>0</v>
      </c>
      <c r="H791" s="32" t="b">
        <f>ISNUMBER(MATCH(ggPayers[[#This Row],[payer]], B$564:$B790, 0))</f>
        <v>0</v>
      </c>
      <c r="I791" s="5"/>
      <c r="J791" s="36" t="s">
        <v>1167</v>
      </c>
    </row>
    <row r="792" spans="1:10">
      <c r="A792" s="44">
        <v>45430.616666666669</v>
      </c>
      <c r="B792" s="32">
        <v>6462</v>
      </c>
      <c r="C792" s="32">
        <v>600</v>
      </c>
      <c r="D792" s="32">
        <v>2</v>
      </c>
      <c r="E792" s="32"/>
      <c r="F792" s="32" t="s">
        <v>1656</v>
      </c>
      <c r="G792" s="5" t="b">
        <f>ISNUMBER(MATCH(ggPayers[[#This Row],[payer]], gg_teammates[ID], 0))</f>
        <v>0</v>
      </c>
      <c r="H792" s="32" t="b">
        <f>ISNUMBER(MATCH(ggPayers[[#This Row],[payer]], B$564:$B791, 0))</f>
        <v>0</v>
      </c>
      <c r="I792" s="5"/>
      <c r="J792" s="36" t="s">
        <v>1167</v>
      </c>
    </row>
    <row r="793" spans="1:10">
      <c r="A793" s="44">
        <v>45430.551388888889</v>
      </c>
      <c r="B793" s="32">
        <v>8295</v>
      </c>
      <c r="C793" s="32">
        <v>1000</v>
      </c>
      <c r="D793" s="32">
        <v>2</v>
      </c>
      <c r="E793" s="32"/>
      <c r="F793" s="32" t="s">
        <v>1657</v>
      </c>
      <c r="G793" s="5" t="b">
        <f>ISNUMBER(MATCH(ggPayers[[#This Row],[payer]], gg_teammates[ID], 0))</f>
        <v>0</v>
      </c>
      <c r="H793" s="32" t="b">
        <f>ISNUMBER(MATCH(ggPayers[[#This Row],[payer]], B$564:$B792, 0))</f>
        <v>0</v>
      </c>
      <c r="I793" s="5"/>
      <c r="J793" s="36" t="s">
        <v>1167</v>
      </c>
    </row>
    <row r="794" spans="1:10">
      <c r="A794" s="44">
        <v>45430.474305555559</v>
      </c>
      <c r="B794" s="32">
        <v>5639</v>
      </c>
      <c r="C794" s="32">
        <v>100</v>
      </c>
      <c r="D794" s="32">
        <v>2</v>
      </c>
      <c r="E794" s="32"/>
      <c r="F794" s="32" t="s">
        <v>1658</v>
      </c>
      <c r="G794" s="5" t="b">
        <f>ISNUMBER(MATCH(ggPayers[[#This Row],[payer]], gg_teammates[ID], 0))</f>
        <v>0</v>
      </c>
      <c r="H794" s="32" t="b">
        <f>ISNUMBER(MATCH(ggPayers[[#This Row],[payer]], B$564:$B793, 0))</f>
        <v>0</v>
      </c>
      <c r="I794" s="5"/>
      <c r="J794" s="36" t="s">
        <v>1167</v>
      </c>
    </row>
    <row r="795" spans="1:10">
      <c r="A795" s="44">
        <v>45429.946527777778</v>
      </c>
      <c r="B795" s="32">
        <v>4168</v>
      </c>
      <c r="C795" s="32">
        <v>500</v>
      </c>
      <c r="D795" s="32">
        <v>2</v>
      </c>
      <c r="E795" s="32"/>
      <c r="F795" s="32" t="s">
        <v>1659</v>
      </c>
      <c r="G795" s="5" t="b">
        <f>ISNUMBER(MATCH(ggPayers[[#This Row],[payer]], gg_teammates[ID], 0))</f>
        <v>0</v>
      </c>
      <c r="H795" s="32" t="b">
        <f>ISNUMBER(MATCH(ggPayers[[#This Row],[payer]], B$564:$B794, 0))</f>
        <v>0</v>
      </c>
      <c r="I795" s="5"/>
      <c r="J795" s="36" t="s">
        <v>1167</v>
      </c>
    </row>
    <row r="796" spans="1:10">
      <c r="A796" s="44">
        <v>45429.911111111112</v>
      </c>
      <c r="B796" s="32">
        <v>8435</v>
      </c>
      <c r="C796" s="32">
        <v>1000</v>
      </c>
      <c r="D796" s="32">
        <v>2</v>
      </c>
      <c r="E796" s="32"/>
      <c r="F796" s="32" t="s">
        <v>1660</v>
      </c>
      <c r="G796" s="5" t="b">
        <f>ISNUMBER(MATCH(ggPayers[[#This Row],[payer]], gg_teammates[ID], 0))</f>
        <v>0</v>
      </c>
      <c r="H796" s="32" t="b">
        <f>ISNUMBER(MATCH(ggPayers[[#This Row],[payer]], B$564:$B795, 0))</f>
        <v>0</v>
      </c>
      <c r="I796" s="5"/>
      <c r="J796" s="36" t="s">
        <v>1167</v>
      </c>
    </row>
    <row r="797" spans="1:10">
      <c r="A797" s="44">
        <v>45429.806250000001</v>
      </c>
      <c r="B797" s="32">
        <v>3008</v>
      </c>
      <c r="C797" s="32">
        <v>1000</v>
      </c>
      <c r="D797" s="32">
        <v>2</v>
      </c>
      <c r="E797" s="32"/>
      <c r="F797" s="32" t="s">
        <v>1661</v>
      </c>
      <c r="G797" s="5" t="b">
        <f>ISNUMBER(MATCH(ggPayers[[#This Row],[payer]], gg_teammates[ID], 0))</f>
        <v>0</v>
      </c>
      <c r="H797" s="32" t="b">
        <f>ISNUMBER(MATCH(ggPayers[[#This Row],[payer]], B$564:$B796, 0))</f>
        <v>0</v>
      </c>
      <c r="I797" s="5"/>
      <c r="J797" s="36" t="s">
        <v>1167</v>
      </c>
    </row>
    <row r="798" spans="1:10">
      <c r="A798" s="44">
        <v>45429.736111111109</v>
      </c>
      <c r="B798" s="32">
        <v>3979</v>
      </c>
      <c r="C798" s="32">
        <v>5000</v>
      </c>
      <c r="D798" s="32">
        <v>2</v>
      </c>
      <c r="E798" s="32"/>
      <c r="F798" s="32" t="s">
        <v>1662</v>
      </c>
      <c r="G798" s="5" t="b">
        <f>ISNUMBER(MATCH(ggPayers[[#This Row],[payer]], gg_teammates[ID], 0))</f>
        <v>0</v>
      </c>
      <c r="H798" s="32" t="b">
        <f>ISNUMBER(MATCH(ggPayers[[#This Row],[payer]], B$564:$B797, 0))</f>
        <v>0</v>
      </c>
      <c r="I798" s="5"/>
      <c r="J798" s="36" t="s">
        <v>1167</v>
      </c>
    </row>
    <row r="799" spans="1:10">
      <c r="A799" s="44">
        <v>45429.664583333331</v>
      </c>
      <c r="B799" s="32">
        <v>3875</v>
      </c>
      <c r="C799" s="32">
        <v>2000</v>
      </c>
      <c r="D799" s="32">
        <v>2</v>
      </c>
      <c r="E799" s="32"/>
      <c r="F799" s="32" t="s">
        <v>1663</v>
      </c>
      <c r="G799" s="5" t="b">
        <f>ISNUMBER(MATCH(ggPayers[[#This Row],[payer]], gg_teammates[ID], 0))</f>
        <v>0</v>
      </c>
      <c r="H799" s="32" t="b">
        <f>ISNUMBER(MATCH(ggPayers[[#This Row],[payer]], B$564:$B798, 0))</f>
        <v>0</v>
      </c>
      <c r="I799" s="5"/>
      <c r="J799" s="36" t="s">
        <v>1664</v>
      </c>
    </row>
    <row r="800" spans="1:10">
      <c r="A800" s="44">
        <v>45429.633333333331</v>
      </c>
      <c r="B800" s="32">
        <v>7792</v>
      </c>
      <c r="C800" s="32">
        <v>1000</v>
      </c>
      <c r="D800" s="32">
        <v>2</v>
      </c>
      <c r="E800" s="32"/>
      <c r="F800" s="32" t="s">
        <v>1665</v>
      </c>
      <c r="G800" s="5" t="b">
        <f>ISNUMBER(MATCH(ggPayers[[#This Row],[payer]], gg_teammates[ID], 0))</f>
        <v>0</v>
      </c>
      <c r="H800" s="32" t="b">
        <f>ISNUMBER(MATCH(ggPayers[[#This Row],[payer]], B$564:$B799, 0))</f>
        <v>0</v>
      </c>
      <c r="I800" s="5"/>
      <c r="J800" s="36" t="s">
        <v>1666</v>
      </c>
    </row>
    <row r="801" spans="1:10">
      <c r="A801" s="44">
        <v>45429.617361111108</v>
      </c>
      <c r="B801" s="32">
        <v>5186</v>
      </c>
      <c r="C801" s="32">
        <v>2000</v>
      </c>
      <c r="D801" s="32">
        <v>2</v>
      </c>
      <c r="E801" s="32"/>
      <c r="F801" s="32" t="s">
        <v>1667</v>
      </c>
      <c r="G801" s="5" t="b">
        <f>ISNUMBER(MATCH(ggPayers[[#This Row],[payer]], gg_teammates[ID], 0))</f>
        <v>0</v>
      </c>
      <c r="H801" s="32" t="b">
        <f>ISNUMBER(MATCH(ggPayers[[#This Row],[payer]], B$564:$B800, 0))</f>
        <v>0</v>
      </c>
      <c r="I801" s="5"/>
      <c r="J801" s="36" t="s">
        <v>1668</v>
      </c>
    </row>
    <row r="802" spans="1:10">
      <c r="A802" s="44">
        <v>45429.580555555556</v>
      </c>
      <c r="B802" s="32">
        <v>2187</v>
      </c>
      <c r="C802" s="32">
        <v>500</v>
      </c>
      <c r="D802" s="32">
        <v>2</v>
      </c>
      <c r="E802" s="32"/>
      <c r="F802" s="32" t="s">
        <v>1669</v>
      </c>
      <c r="G802" s="5" t="b">
        <f>ISNUMBER(MATCH(ggPayers[[#This Row],[payer]], gg_teammates[ID], 0))</f>
        <v>0</v>
      </c>
      <c r="H802" s="32" t="b">
        <f>ISNUMBER(MATCH(ggPayers[[#This Row],[payer]], B$564:$B801, 0))</f>
        <v>0</v>
      </c>
      <c r="I802" s="5"/>
      <c r="J802" s="36" t="s">
        <v>1167</v>
      </c>
    </row>
    <row r="803" spans="1:10">
      <c r="A803" s="44">
        <v>45429.573611111111</v>
      </c>
      <c r="B803" s="32">
        <v>4284</v>
      </c>
      <c r="C803" s="32">
        <v>1000</v>
      </c>
      <c r="D803" s="32">
        <v>2</v>
      </c>
      <c r="E803" s="32"/>
      <c r="F803" s="32" t="s">
        <v>1670</v>
      </c>
      <c r="G803" s="5" t="b">
        <f>ISNUMBER(MATCH(ggPayers[[#This Row],[payer]], gg_teammates[ID], 0))</f>
        <v>0</v>
      </c>
      <c r="H803" s="32" t="b">
        <f>ISNUMBER(MATCH(ggPayers[[#This Row],[payer]], B$564:$B802, 0))</f>
        <v>0</v>
      </c>
      <c r="I803" s="5"/>
      <c r="J803" s="36" t="s">
        <v>1167</v>
      </c>
    </row>
    <row r="804" spans="1:10">
      <c r="A804" s="44">
        <v>45429.533333333333</v>
      </c>
      <c r="B804" s="32">
        <v>5978</v>
      </c>
      <c r="C804" s="32">
        <v>1000</v>
      </c>
      <c r="D804" s="32">
        <v>2</v>
      </c>
      <c r="E804" s="32"/>
      <c r="F804" s="32" t="s">
        <v>1671</v>
      </c>
      <c r="G804" s="5" t="b">
        <f>ISNUMBER(MATCH(ggPayers[[#This Row],[payer]], gg_teammates[ID], 0))</f>
        <v>0</v>
      </c>
      <c r="H804" s="32" t="b">
        <f>ISNUMBER(MATCH(ggPayers[[#This Row],[payer]], B$564:$B803, 0))</f>
        <v>0</v>
      </c>
      <c r="I804" s="5"/>
      <c r="J804" s="36" t="s">
        <v>1167</v>
      </c>
    </row>
    <row r="805" spans="1:10">
      <c r="A805" s="44">
        <v>45429.508333333331</v>
      </c>
      <c r="B805" s="32">
        <v>7979</v>
      </c>
      <c r="C805" s="32">
        <v>1000</v>
      </c>
      <c r="D805" s="32">
        <v>2</v>
      </c>
      <c r="E805" s="32"/>
      <c r="F805" s="32" t="s">
        <v>1672</v>
      </c>
      <c r="G805" s="5" t="b">
        <f>ISNUMBER(MATCH(ggPayers[[#This Row],[payer]], gg_teammates[ID], 0))</f>
        <v>0</v>
      </c>
      <c r="H805" s="32" t="b">
        <f>ISNUMBER(MATCH(ggPayers[[#This Row],[payer]], B$564:$B804, 0))</f>
        <v>0</v>
      </c>
      <c r="I805" s="5"/>
      <c r="J805" s="36" t="s">
        <v>1673</v>
      </c>
    </row>
    <row r="806" spans="1:10">
      <c r="A806" s="44">
        <v>45429.460416666669</v>
      </c>
      <c r="B806" s="32">
        <v>1336</v>
      </c>
      <c r="C806" s="32">
        <v>1000</v>
      </c>
      <c r="D806" s="32">
        <v>2</v>
      </c>
      <c r="E806" s="32"/>
      <c r="F806" s="32" t="s">
        <v>1674</v>
      </c>
      <c r="G806" s="5" t="b">
        <f>ISNUMBER(MATCH(ggPayers[[#This Row],[payer]], gg_teammates[ID], 0))</f>
        <v>0</v>
      </c>
      <c r="H806" s="32" t="b">
        <f>ISNUMBER(MATCH(ggPayers[[#This Row],[payer]], B$564:$B805, 0))</f>
        <v>0</v>
      </c>
      <c r="I806" s="5"/>
      <c r="J806" s="36" t="s">
        <v>1167</v>
      </c>
    </row>
    <row r="807" spans="1:10">
      <c r="A807" s="44">
        <v>45428.820833333331</v>
      </c>
      <c r="B807" s="32">
        <v>6591</v>
      </c>
      <c r="C807" s="32">
        <v>3000</v>
      </c>
      <c r="D807" s="32">
        <v>2</v>
      </c>
      <c r="E807" s="32"/>
      <c r="F807" s="32" t="s">
        <v>1675</v>
      </c>
      <c r="G807" s="5" t="b">
        <f>ISNUMBER(MATCH(ggPayers[[#This Row],[payer]], gg_teammates[ID], 0))</f>
        <v>0</v>
      </c>
      <c r="H807" s="32" t="b">
        <f>ISNUMBER(MATCH(ggPayers[[#This Row],[payer]], B$564:$B806, 0))</f>
        <v>0</v>
      </c>
      <c r="I807" s="5"/>
      <c r="J807" s="36" t="s">
        <v>1676</v>
      </c>
    </row>
    <row r="808" spans="1:10">
      <c r="A808" s="44">
        <v>45428.813888888886</v>
      </c>
      <c r="B808" s="32">
        <v>610</v>
      </c>
      <c r="C808" s="32">
        <v>2000</v>
      </c>
      <c r="D808" s="32">
        <v>2</v>
      </c>
      <c r="E808" s="32"/>
      <c r="F808" s="32" t="s">
        <v>1677</v>
      </c>
      <c r="G808" s="5" t="b">
        <f>ISNUMBER(MATCH(ggPayers[[#This Row],[payer]], gg_teammates[ID], 0))</f>
        <v>0</v>
      </c>
      <c r="H808" s="32" t="b">
        <f>ISNUMBER(MATCH(ggPayers[[#This Row],[payer]], B$564:$B807, 0))</f>
        <v>0</v>
      </c>
      <c r="I808" s="5"/>
      <c r="J808" s="36" t="s">
        <v>1167</v>
      </c>
    </row>
    <row r="809" spans="1:10">
      <c r="A809" s="44">
        <v>45428.646527777775</v>
      </c>
      <c r="B809" s="32">
        <v>3432</v>
      </c>
      <c r="C809" s="32">
        <v>500</v>
      </c>
      <c r="D809" s="32">
        <v>2</v>
      </c>
      <c r="E809" s="32"/>
      <c r="F809" s="32" t="s">
        <v>1678</v>
      </c>
      <c r="G809" s="5" t="b">
        <f>ISNUMBER(MATCH(ggPayers[[#This Row],[payer]], gg_teammates[ID], 0))</f>
        <v>0</v>
      </c>
      <c r="H809" s="32" t="b">
        <f>ISNUMBER(MATCH(ggPayers[[#This Row],[payer]], B$564:$B808, 0))</f>
        <v>0</v>
      </c>
      <c r="I809" s="5"/>
      <c r="J809" s="36" t="s">
        <v>1167</v>
      </c>
    </row>
    <row r="810" spans="1:10">
      <c r="A810" s="44">
        <v>45428.61041666667</v>
      </c>
      <c r="B810" s="32">
        <v>5930</v>
      </c>
      <c r="C810" s="32">
        <v>1000</v>
      </c>
      <c r="D810" s="32">
        <v>2</v>
      </c>
      <c r="E810" s="32"/>
      <c r="F810" s="32" t="s">
        <v>1679</v>
      </c>
      <c r="G810" s="5" t="b">
        <f>ISNUMBER(MATCH(ggPayers[[#This Row],[payer]], gg_teammates[ID], 0))</f>
        <v>0</v>
      </c>
      <c r="H810" s="32" t="b">
        <f>ISNUMBER(MATCH(ggPayers[[#This Row],[payer]], B$564:$B809, 0))</f>
        <v>0</v>
      </c>
      <c r="I810" s="5"/>
      <c r="J810" s="36" t="s">
        <v>1680</v>
      </c>
    </row>
    <row r="811" spans="1:10">
      <c r="A811" s="44">
        <v>45428.409722222219</v>
      </c>
      <c r="B811" s="32">
        <v>8987</v>
      </c>
      <c r="C811" s="32">
        <v>500</v>
      </c>
      <c r="D811" s="32">
        <v>2</v>
      </c>
      <c r="E811" s="32"/>
      <c r="F811" s="32" t="s">
        <v>1681</v>
      </c>
      <c r="G811" s="5" t="b">
        <f>ISNUMBER(MATCH(ggPayers[[#This Row],[payer]], gg_teammates[ID], 0))</f>
        <v>0</v>
      </c>
      <c r="H811" s="32" t="b">
        <f>ISNUMBER(MATCH(ggPayers[[#This Row],[payer]], B$564:$B810, 0))</f>
        <v>0</v>
      </c>
      <c r="I811" s="5"/>
      <c r="J811" s="36" t="s">
        <v>1167</v>
      </c>
    </row>
    <row r="812" spans="1:10">
      <c r="A812" s="44">
        <v>45428.409722222219</v>
      </c>
      <c r="B812" s="32">
        <v>4227</v>
      </c>
      <c r="C812" s="32">
        <v>500</v>
      </c>
      <c r="D812" s="32">
        <v>2</v>
      </c>
      <c r="E812" s="32"/>
      <c r="F812" s="32" t="s">
        <v>1682</v>
      </c>
      <c r="G812" s="5" t="b">
        <f>ISNUMBER(MATCH(ggPayers[[#This Row],[payer]], gg_teammates[ID], 0))</f>
        <v>0</v>
      </c>
      <c r="H812" s="32" t="b">
        <f>ISNUMBER(MATCH(ggPayers[[#This Row],[payer]], B$564:$B811, 0))</f>
        <v>0</v>
      </c>
      <c r="I812" s="5"/>
      <c r="J812" s="36">
        <v>0</v>
      </c>
    </row>
    <row r="813" spans="1:10">
      <c r="A813" s="44">
        <v>45427.811805555553</v>
      </c>
      <c r="B813" s="32">
        <v>1259</v>
      </c>
      <c r="C813" s="32">
        <v>500</v>
      </c>
      <c r="D813" s="32">
        <v>2</v>
      </c>
      <c r="E813" s="32"/>
      <c r="F813" s="32" t="s">
        <v>1683</v>
      </c>
      <c r="G813" s="5" t="b">
        <f>ISNUMBER(MATCH(ggPayers[[#This Row],[payer]], gg_teammates[ID], 0))</f>
        <v>0</v>
      </c>
      <c r="H813" s="32" t="b">
        <f>ISNUMBER(MATCH(ggPayers[[#This Row],[payer]], B$564:$B812, 0))</f>
        <v>0</v>
      </c>
      <c r="I813" s="5"/>
      <c r="J813" s="36" t="s">
        <v>1680</v>
      </c>
    </row>
    <row r="814" spans="1:10">
      <c r="A814" s="44">
        <v>45427.761805555558</v>
      </c>
      <c r="B814" s="32">
        <v>793</v>
      </c>
      <c r="C814" s="32">
        <v>3000</v>
      </c>
      <c r="D814" s="32">
        <v>2</v>
      </c>
      <c r="E814" s="32"/>
      <c r="F814" s="32" t="s">
        <v>1684</v>
      </c>
      <c r="G814" s="5" t="b">
        <f>ISNUMBER(MATCH(ggPayers[[#This Row],[payer]], gg_teammates[ID], 0))</f>
        <v>0</v>
      </c>
      <c r="H814" s="32" t="b">
        <f>ISNUMBER(MATCH(ggPayers[[#This Row],[payer]], B$564:$B813, 0))</f>
        <v>0</v>
      </c>
      <c r="I814" s="5"/>
      <c r="J814" s="36" t="s">
        <v>1167</v>
      </c>
    </row>
    <row r="815" spans="1:10">
      <c r="A815" s="44">
        <v>45427.554166666669</v>
      </c>
      <c r="B815" s="32">
        <v>1470</v>
      </c>
      <c r="C815" s="32">
        <v>300</v>
      </c>
      <c r="D815" s="32">
        <v>2</v>
      </c>
      <c r="E815" s="32"/>
      <c r="F815" s="32" t="s">
        <v>1685</v>
      </c>
      <c r="G815" s="5" t="b">
        <f>ISNUMBER(MATCH(ggPayers[[#This Row],[payer]], gg_teammates[ID], 0))</f>
        <v>0</v>
      </c>
      <c r="H815" s="32" t="b">
        <f>ISNUMBER(MATCH(ggPayers[[#This Row],[payer]], B$564:$B814, 0))</f>
        <v>0</v>
      </c>
      <c r="I815" s="5"/>
      <c r="J815" s="36" t="s">
        <v>1167</v>
      </c>
    </row>
    <row r="816" spans="1:10">
      <c r="A816" s="44">
        <v>45427.497916666667</v>
      </c>
      <c r="B816" s="32">
        <v>9279</v>
      </c>
      <c r="C816" s="32">
        <v>100</v>
      </c>
      <c r="D816" s="32">
        <v>2</v>
      </c>
      <c r="E816" s="32"/>
      <c r="F816" s="32" t="s">
        <v>1686</v>
      </c>
      <c r="G816" s="5" t="b">
        <f>ISNUMBER(MATCH(ggPayers[[#This Row],[payer]], gg_teammates[ID], 0))</f>
        <v>0</v>
      </c>
      <c r="H816" s="32" t="b">
        <f>ISNUMBER(MATCH(ggPayers[[#This Row],[payer]], B$564:$B815, 0))</f>
        <v>0</v>
      </c>
      <c r="I816" s="5"/>
      <c r="J816" s="36" t="s">
        <v>1680</v>
      </c>
    </row>
    <row r="817" spans="1:10">
      <c r="A817" s="44">
        <v>45426.880555555559</v>
      </c>
      <c r="B817" s="32">
        <v>800</v>
      </c>
      <c r="C817" s="32">
        <v>1000</v>
      </c>
      <c r="D817" s="32">
        <v>2</v>
      </c>
      <c r="E817" s="32"/>
      <c r="F817" s="32" t="s">
        <v>1687</v>
      </c>
      <c r="G817" s="5" t="b">
        <f>ISNUMBER(MATCH(ggPayers[[#This Row],[payer]], gg_teammates[ID], 0))</f>
        <v>0</v>
      </c>
      <c r="H817" s="32" t="b">
        <f>ISNUMBER(MATCH(ggPayers[[#This Row],[payer]], B$564:$B816, 0))</f>
        <v>0</v>
      </c>
      <c r="I817" s="5"/>
      <c r="J817" s="36" t="s">
        <v>1167</v>
      </c>
    </row>
    <row r="818" spans="1:10">
      <c r="A818" s="44">
        <v>45426.720138888886</v>
      </c>
      <c r="B818" s="32">
        <v>6249</v>
      </c>
      <c r="C818" s="32">
        <v>100</v>
      </c>
      <c r="D818" s="32">
        <v>2</v>
      </c>
      <c r="E818" s="32"/>
      <c r="F818" s="32" t="s">
        <v>1688</v>
      </c>
      <c r="G818" s="5" t="b">
        <f>ISNUMBER(MATCH(ggPayers[[#This Row],[payer]], gg_teammates[ID], 0))</f>
        <v>0</v>
      </c>
      <c r="H818" s="32" t="b">
        <f>ISNUMBER(MATCH(ggPayers[[#This Row],[payer]], B$564:$B817, 0))</f>
        <v>0</v>
      </c>
      <c r="I818" s="5"/>
      <c r="J818" s="36" t="s">
        <v>1167</v>
      </c>
    </row>
    <row r="819" spans="1:10">
      <c r="A819" s="44">
        <v>45425.909722222219</v>
      </c>
      <c r="B819" s="32">
        <v>4094</v>
      </c>
      <c r="C819" s="32">
        <v>3000</v>
      </c>
      <c r="D819" s="32">
        <v>2</v>
      </c>
      <c r="E819" s="32"/>
      <c r="F819" s="32" t="s">
        <v>1689</v>
      </c>
      <c r="G819" s="5" t="b">
        <f>ISNUMBER(MATCH(ggPayers[[#This Row],[payer]], gg_teammates[ID], 0))</f>
        <v>0</v>
      </c>
      <c r="H819" s="32" t="b">
        <f>ISNUMBER(MATCH(ggPayers[[#This Row],[payer]], B$564:$B818, 0))</f>
        <v>0</v>
      </c>
      <c r="I819" s="5"/>
      <c r="J819" s="36" t="s">
        <v>1167</v>
      </c>
    </row>
    <row r="820" spans="1:10">
      <c r="A820" s="44">
        <v>45425.734722222223</v>
      </c>
      <c r="B820" s="32">
        <v>184</v>
      </c>
      <c r="C820" s="32">
        <v>500</v>
      </c>
      <c r="D820" s="32">
        <v>2</v>
      </c>
      <c r="E820" s="32"/>
      <c r="F820" s="32" t="s">
        <v>1690</v>
      </c>
      <c r="G820" s="5" t="b">
        <f>ISNUMBER(MATCH(ggPayers[[#This Row],[payer]], gg_teammates[ID], 0))</f>
        <v>0</v>
      </c>
      <c r="H820" s="32" t="b">
        <f>ISNUMBER(MATCH(ggPayers[[#This Row],[payer]], B$564:$B819, 0))</f>
        <v>0</v>
      </c>
      <c r="I820" s="5"/>
      <c r="J820" s="36" t="s">
        <v>1167</v>
      </c>
    </row>
    <row r="821" spans="1:10">
      <c r="A821" s="44">
        <v>45425.719444444447</v>
      </c>
      <c r="B821" s="32">
        <v>4329</v>
      </c>
      <c r="C821" s="32">
        <v>500</v>
      </c>
      <c r="D821" s="32">
        <v>2</v>
      </c>
      <c r="E821" s="32"/>
      <c r="F821" s="32" t="s">
        <v>1691</v>
      </c>
      <c r="G821" s="5" t="b">
        <f>ISNUMBER(MATCH(ggPayers[[#This Row],[payer]], gg_teammates[ID], 0))</f>
        <v>0</v>
      </c>
      <c r="H821" s="32" t="b">
        <f>ISNUMBER(MATCH(ggPayers[[#This Row],[payer]], B$564:$B820, 0))</f>
        <v>0</v>
      </c>
      <c r="I821" s="5"/>
      <c r="J821" s="36" t="s">
        <v>1692</v>
      </c>
    </row>
    <row r="822" spans="1:10">
      <c r="A822" s="44">
        <v>45425.595833333333</v>
      </c>
      <c r="B822" s="32">
        <v>1546</v>
      </c>
      <c r="C822" s="32">
        <v>500</v>
      </c>
      <c r="D822" s="32">
        <v>2</v>
      </c>
      <c r="E822" s="32"/>
      <c r="F822" s="32" t="s">
        <v>1693</v>
      </c>
      <c r="G822" s="5" t="b">
        <f>ISNUMBER(MATCH(ggPayers[[#This Row],[payer]], gg_teammates[ID], 0))</f>
        <v>0</v>
      </c>
      <c r="H822" s="32" t="b">
        <f>ISNUMBER(MATCH(ggPayers[[#This Row],[payer]], B$564:$B821, 0))</f>
        <v>0</v>
      </c>
      <c r="I822" s="5"/>
      <c r="J822" s="36" t="s">
        <v>1692</v>
      </c>
    </row>
    <row r="823" spans="1:10">
      <c r="A823" s="44">
        <v>45425.566666666666</v>
      </c>
      <c r="B823" s="32">
        <v>8097</v>
      </c>
      <c r="C823" s="32">
        <v>500</v>
      </c>
      <c r="D823" s="32">
        <v>2</v>
      </c>
      <c r="E823" s="32"/>
      <c r="F823" s="32" t="s">
        <v>1694</v>
      </c>
      <c r="G823" s="5" t="b">
        <f>ISNUMBER(MATCH(ggPayers[[#This Row],[payer]], gg_teammates[ID], 0))</f>
        <v>0</v>
      </c>
      <c r="H823" s="32" t="b">
        <f>ISNUMBER(MATCH(ggPayers[[#This Row],[payer]], B$564:$B822, 0))</f>
        <v>0</v>
      </c>
      <c r="I823" s="5"/>
      <c r="J823" s="36" t="s">
        <v>1167</v>
      </c>
    </row>
    <row r="824" spans="1:10">
      <c r="A824" s="44">
        <v>45425.500694444447</v>
      </c>
      <c r="B824" s="32">
        <v>3980</v>
      </c>
      <c r="C824" s="32">
        <v>500</v>
      </c>
      <c r="D824" s="32">
        <v>2</v>
      </c>
      <c r="E824" s="32"/>
      <c r="F824" s="32" t="s">
        <v>1695</v>
      </c>
      <c r="G824" s="5" t="b">
        <f>ISNUMBER(MATCH(ggPayers[[#This Row],[payer]], gg_teammates[ID], 0))</f>
        <v>0</v>
      </c>
      <c r="H824" s="32" t="b">
        <f>ISNUMBER(MATCH(ggPayers[[#This Row],[payer]], B$564:$B823, 0))</f>
        <v>0</v>
      </c>
      <c r="I824" s="5"/>
      <c r="J824" s="36" t="s">
        <v>1692</v>
      </c>
    </row>
    <row r="825" spans="1:10">
      <c r="A825" s="44">
        <v>45424.959027777775</v>
      </c>
      <c r="B825" s="32">
        <v>6544</v>
      </c>
      <c r="C825" s="32">
        <v>1000</v>
      </c>
      <c r="D825" s="32">
        <v>2</v>
      </c>
      <c r="E825" s="32"/>
      <c r="F825" s="32" t="s">
        <v>1696</v>
      </c>
      <c r="G825" s="5" t="b">
        <f>ISNUMBER(MATCH(ggPayers[[#This Row],[payer]], gg_teammates[ID], 0))</f>
        <v>0</v>
      </c>
      <c r="H825" s="32" t="b">
        <f>ISNUMBER(MATCH(ggPayers[[#This Row],[payer]], B$564:$B824, 0))</f>
        <v>0</v>
      </c>
      <c r="I825" s="5"/>
      <c r="J825" s="36" t="s">
        <v>1167</v>
      </c>
    </row>
    <row r="826" spans="1:10">
      <c r="A826" s="44">
        <v>45424.89166666667</v>
      </c>
      <c r="B826" s="32">
        <v>3121</v>
      </c>
      <c r="C826" s="32">
        <v>2000</v>
      </c>
      <c r="D826" s="32">
        <v>2</v>
      </c>
      <c r="E826" s="32"/>
      <c r="F826" s="32" t="s">
        <v>1697</v>
      </c>
      <c r="G826" s="5" t="b">
        <f>ISNUMBER(MATCH(ggPayers[[#This Row],[payer]], gg_teammates[ID], 0))</f>
        <v>0</v>
      </c>
      <c r="H826" s="32" t="b">
        <f>ISNUMBER(MATCH(ggPayers[[#This Row],[payer]], B$564:$B825, 0))</f>
        <v>0</v>
      </c>
      <c r="I826" s="5"/>
      <c r="J826" s="36" t="s">
        <v>1167</v>
      </c>
    </row>
    <row r="827" spans="1:10">
      <c r="A827" s="44">
        <v>45424.859027777777</v>
      </c>
      <c r="B827" s="32">
        <v>3518</v>
      </c>
      <c r="C827" s="32">
        <v>500</v>
      </c>
      <c r="D827" s="32">
        <v>2</v>
      </c>
      <c r="E827" s="32"/>
      <c r="F827" s="32" t="s">
        <v>1698</v>
      </c>
      <c r="G827" s="5" t="b">
        <f>ISNUMBER(MATCH(ggPayers[[#This Row],[payer]], gg_teammates[ID], 0))</f>
        <v>0</v>
      </c>
      <c r="H827" s="32" t="b">
        <f>ISNUMBER(MATCH(ggPayers[[#This Row],[payer]], B$564:$B826, 0))</f>
        <v>0</v>
      </c>
      <c r="I827" s="5"/>
      <c r="J827" s="36" t="s">
        <v>1167</v>
      </c>
    </row>
    <row r="828" spans="1:10">
      <c r="A828" s="44">
        <v>45424.856249999997</v>
      </c>
      <c r="B828" s="32">
        <v>4155</v>
      </c>
      <c r="C828" s="32">
        <v>300</v>
      </c>
      <c r="D828" s="32">
        <v>2</v>
      </c>
      <c r="E828" s="32"/>
      <c r="F828" s="32" t="s">
        <v>1699</v>
      </c>
      <c r="G828" s="5" t="b">
        <f>ISNUMBER(MATCH(ggPayers[[#This Row],[payer]], gg_teammates[ID], 0))</f>
        <v>0</v>
      </c>
      <c r="H828" s="32" t="b">
        <f>ISNUMBER(MATCH(ggPayers[[#This Row],[payer]], B$564:$B827, 0))</f>
        <v>0</v>
      </c>
      <c r="I828" s="5"/>
      <c r="J828" s="36" t="s">
        <v>1167</v>
      </c>
    </row>
    <row r="829" spans="1:10">
      <c r="A829" s="44">
        <v>45424.826388888891</v>
      </c>
      <c r="B829" s="32">
        <v>3696</v>
      </c>
      <c r="C829" s="32">
        <v>1000</v>
      </c>
      <c r="D829" s="32">
        <v>2</v>
      </c>
      <c r="E829" s="32"/>
      <c r="F829" s="32" t="s">
        <v>1700</v>
      </c>
      <c r="G829" s="5" t="b">
        <f>ISNUMBER(MATCH(ggPayers[[#This Row],[payer]], gg_teammates[ID], 0))</f>
        <v>0</v>
      </c>
      <c r="H829" s="32" t="b">
        <f>ISNUMBER(MATCH(ggPayers[[#This Row],[payer]], B$564:$B828, 0))</f>
        <v>0</v>
      </c>
      <c r="I829" s="5"/>
      <c r="J829" s="36" t="s">
        <v>1701</v>
      </c>
    </row>
    <row r="830" spans="1:10">
      <c r="A830" s="44">
        <v>45424.76666666667</v>
      </c>
      <c r="B830" s="32">
        <v>6914</v>
      </c>
      <c r="C830" s="32">
        <v>5000</v>
      </c>
      <c r="D830" s="32">
        <v>2</v>
      </c>
      <c r="E830" s="32"/>
      <c r="F830" s="32" t="s">
        <v>1702</v>
      </c>
      <c r="G830" s="5" t="b">
        <f>ISNUMBER(MATCH(ggPayers[[#This Row],[payer]], gg_teammates[ID], 0))</f>
        <v>0</v>
      </c>
      <c r="H830" s="32" t="b">
        <f>ISNUMBER(MATCH(ggPayers[[#This Row],[payer]], B$564:$B829, 0))</f>
        <v>0</v>
      </c>
      <c r="I830" s="5"/>
      <c r="J830" s="36" t="s">
        <v>1701</v>
      </c>
    </row>
    <row r="831" spans="1:10">
      <c r="A831" s="44">
        <v>45424.707638888889</v>
      </c>
      <c r="B831" s="32">
        <v>2233</v>
      </c>
      <c r="C831" s="32">
        <v>500</v>
      </c>
      <c r="D831" s="32">
        <v>2</v>
      </c>
      <c r="E831" s="32"/>
      <c r="F831" s="32" t="s">
        <v>1703</v>
      </c>
      <c r="G831" s="5" t="b">
        <f>ISNUMBER(MATCH(ggPayers[[#This Row],[payer]], gg_teammates[ID], 0))</f>
        <v>0</v>
      </c>
      <c r="H831" s="32" t="b">
        <f>ISNUMBER(MATCH(ggPayers[[#This Row],[payer]], B$564:$B830, 0))</f>
        <v>0</v>
      </c>
      <c r="I831" s="5"/>
      <c r="J831" s="36" t="s">
        <v>1167</v>
      </c>
    </row>
    <row r="832" spans="1:10">
      <c r="A832" s="44">
        <v>45424.644444444442</v>
      </c>
      <c r="B832" s="32">
        <v>4452</v>
      </c>
      <c r="C832" s="32">
        <v>1000</v>
      </c>
      <c r="D832" s="32">
        <v>2</v>
      </c>
      <c r="E832" s="32"/>
      <c r="F832" s="32" t="s">
        <v>1704</v>
      </c>
      <c r="G832" s="5" t="b">
        <f>ISNUMBER(MATCH(ggPayers[[#This Row],[payer]], gg_teammates[ID], 0))</f>
        <v>0</v>
      </c>
      <c r="H832" s="32" t="b">
        <f>ISNUMBER(MATCH(ggPayers[[#This Row],[payer]], B$564:$B831, 0))</f>
        <v>0</v>
      </c>
      <c r="I832" s="5"/>
      <c r="J832" s="36" t="s">
        <v>1167</v>
      </c>
    </row>
    <row r="833" spans="1:10">
      <c r="A833" s="44">
        <v>45424.64166666667</v>
      </c>
      <c r="B833" s="32">
        <v>8751</v>
      </c>
      <c r="C833" s="32">
        <v>500</v>
      </c>
      <c r="D833" s="32">
        <v>2</v>
      </c>
      <c r="E833" s="32"/>
      <c r="F833" s="32" t="s">
        <v>1705</v>
      </c>
      <c r="G833" s="5" t="b">
        <f>ISNUMBER(MATCH(ggPayers[[#This Row],[payer]], gg_teammates[ID], 0))</f>
        <v>0</v>
      </c>
      <c r="H833" s="32" t="b">
        <f>ISNUMBER(MATCH(ggPayers[[#This Row],[payer]], B$564:$B832, 0))</f>
        <v>0</v>
      </c>
      <c r="I833" s="5"/>
      <c r="J833" s="36" t="s">
        <v>1167</v>
      </c>
    </row>
    <row r="834" spans="1:10">
      <c r="A834" s="44">
        <v>45424.538194444445</v>
      </c>
      <c r="B834" s="32">
        <v>8926</v>
      </c>
      <c r="C834" s="32">
        <v>2000</v>
      </c>
      <c r="D834" s="32">
        <v>2</v>
      </c>
      <c r="E834" s="32"/>
      <c r="F834" s="39" t="s">
        <v>1706</v>
      </c>
      <c r="G834" s="5" t="b">
        <f>ISNUMBER(MATCH(ggPayers[[#This Row],[payer]], gg_teammates[ID], 0))</f>
        <v>0</v>
      </c>
      <c r="H834" s="32" t="b">
        <f>ISNUMBER(MATCH(ggPayers[[#This Row],[payer]], B$564:$B833, 0))</f>
        <v>0</v>
      </c>
      <c r="I834" s="5"/>
      <c r="J834" s="36" t="s">
        <v>1167</v>
      </c>
    </row>
    <row r="835" spans="1:10">
      <c r="A835" s="44">
        <v>45424.460416666669</v>
      </c>
      <c r="B835" s="32">
        <v>9244</v>
      </c>
      <c r="C835" s="32">
        <v>500</v>
      </c>
      <c r="D835" s="32">
        <v>2</v>
      </c>
      <c r="E835" s="32"/>
      <c r="F835" s="32" t="s">
        <v>1707</v>
      </c>
      <c r="G835" s="5" t="b">
        <f>ISNUMBER(MATCH(ggPayers[[#This Row],[payer]], gg_teammates[ID], 0))</f>
        <v>0</v>
      </c>
      <c r="H835" s="32" t="b">
        <f>ISNUMBER(MATCH(ggPayers[[#This Row],[payer]], B$564:$B834, 0))</f>
        <v>0</v>
      </c>
      <c r="I835" s="5"/>
      <c r="J835" s="36" t="s">
        <v>1167</v>
      </c>
    </row>
    <row r="836" spans="1:10">
      <c r="A836" s="44">
        <v>45423.976388888892</v>
      </c>
      <c r="B836" s="32">
        <v>2392</v>
      </c>
      <c r="C836" s="32">
        <v>500</v>
      </c>
      <c r="D836" s="32">
        <v>3</v>
      </c>
      <c r="E836" s="32" t="s">
        <v>1173</v>
      </c>
      <c r="F836" s="32" t="s">
        <v>1708</v>
      </c>
      <c r="G836" s="5" t="b">
        <f>ISNUMBER(MATCH(ggPayers[[#This Row],[payer]], gg_teammates[ID], 0))</f>
        <v>0</v>
      </c>
      <c r="H836" s="32" t="b">
        <f>ISNUMBER(MATCH(ggPayers[[#This Row],[payer]], B$564:$B835, 0))</f>
        <v>0</v>
      </c>
      <c r="I836" s="5"/>
      <c r="J836" s="36" t="s">
        <v>1167</v>
      </c>
    </row>
    <row r="837" spans="1:10">
      <c r="A837" s="44">
        <v>45423.827777777777</v>
      </c>
      <c r="B837" s="32">
        <v>9875</v>
      </c>
      <c r="C837" s="32">
        <v>300</v>
      </c>
      <c r="D837" s="32">
        <v>2</v>
      </c>
      <c r="E837" s="32"/>
      <c r="F837" s="32" t="s">
        <v>1709</v>
      </c>
      <c r="G837" s="5" t="b">
        <f>ISNUMBER(MATCH(ggPayers[[#This Row],[payer]], gg_teammates[ID], 0))</f>
        <v>0</v>
      </c>
      <c r="H837" s="32" t="b">
        <f>ISNUMBER(MATCH(ggPayers[[#This Row],[payer]], B$564:$B836, 0))</f>
        <v>0</v>
      </c>
      <c r="I837" s="5"/>
      <c r="J837" s="36" t="s">
        <v>1167</v>
      </c>
    </row>
    <row r="838" spans="1:10">
      <c r="A838" s="44">
        <v>45423.76666666667</v>
      </c>
      <c r="B838" s="32">
        <v>5182</v>
      </c>
      <c r="C838" s="32">
        <v>500</v>
      </c>
      <c r="D838" s="32">
        <v>2</v>
      </c>
      <c r="E838" s="32"/>
      <c r="F838" s="32" t="s">
        <v>1710</v>
      </c>
      <c r="G838" s="5" t="b">
        <f>ISNUMBER(MATCH(ggPayers[[#This Row],[payer]], gg_teammates[ID], 0))</f>
        <v>0</v>
      </c>
      <c r="H838" s="32" t="b">
        <f>ISNUMBER(MATCH(ggPayers[[#This Row],[payer]], B$564:$B837, 0))</f>
        <v>0</v>
      </c>
      <c r="I838" s="5"/>
      <c r="J838" s="36" t="s">
        <v>1167</v>
      </c>
    </row>
    <row r="839" spans="1:10">
      <c r="A839" s="44">
        <v>45423.730555555558</v>
      </c>
      <c r="B839" s="32">
        <v>454</v>
      </c>
      <c r="C839" s="32">
        <v>500</v>
      </c>
      <c r="D839" s="32">
        <v>2</v>
      </c>
      <c r="E839" s="32"/>
      <c r="F839" s="32" t="s">
        <v>1711</v>
      </c>
      <c r="G839" s="5" t="b">
        <f>ISNUMBER(MATCH(ggPayers[[#This Row],[payer]], gg_teammates[ID], 0))</f>
        <v>0</v>
      </c>
      <c r="H839" s="32" t="b">
        <f>ISNUMBER(MATCH(ggPayers[[#This Row],[payer]], B$564:$B838, 0))</f>
        <v>0</v>
      </c>
      <c r="I839" s="5"/>
      <c r="J839" s="36" t="s">
        <v>1167</v>
      </c>
    </row>
    <row r="840" spans="1:10">
      <c r="A840" s="44">
        <v>45423.70416666667</v>
      </c>
      <c r="B840" s="32">
        <v>7873</v>
      </c>
      <c r="C840" s="32">
        <v>500</v>
      </c>
      <c r="D840" s="32">
        <v>2</v>
      </c>
      <c r="E840" s="32"/>
      <c r="F840" s="32" t="s">
        <v>1712</v>
      </c>
      <c r="G840" s="5" t="b">
        <f>ISNUMBER(MATCH(ggPayers[[#This Row],[payer]], gg_teammates[ID], 0))</f>
        <v>0</v>
      </c>
      <c r="H840" s="32" t="b">
        <f>ISNUMBER(MATCH(ggPayers[[#This Row],[payer]], B$564:$B839, 0))</f>
        <v>0</v>
      </c>
      <c r="I840" s="5"/>
      <c r="J840" s="36" t="s">
        <v>1167</v>
      </c>
    </row>
    <row r="841" spans="1:10">
      <c r="A841" s="44">
        <v>45423.688888888886</v>
      </c>
      <c r="B841" s="32">
        <v>7293</v>
      </c>
      <c r="C841" s="32">
        <v>500</v>
      </c>
      <c r="D841" s="32">
        <v>2</v>
      </c>
      <c r="E841" s="32"/>
      <c r="F841" s="32" t="s">
        <v>1713</v>
      </c>
      <c r="G841" s="5" t="b">
        <f>ISNUMBER(MATCH(ggPayers[[#This Row],[payer]], gg_teammates[ID], 0))</f>
        <v>0</v>
      </c>
      <c r="H841" s="32" t="b">
        <f>ISNUMBER(MATCH(ggPayers[[#This Row],[payer]], B$564:$B840, 0))</f>
        <v>0</v>
      </c>
      <c r="I841" s="5"/>
      <c r="J841" s="36" t="s">
        <v>1167</v>
      </c>
    </row>
    <row r="842" spans="1:10">
      <c r="A842" s="44">
        <v>45423.620833333334</v>
      </c>
      <c r="B842" s="32">
        <v>9193</v>
      </c>
      <c r="C842" s="32">
        <v>500</v>
      </c>
      <c r="D842" s="32">
        <v>2</v>
      </c>
      <c r="E842" s="32"/>
      <c r="F842" s="32" t="s">
        <v>1714</v>
      </c>
      <c r="G842" s="5" t="b">
        <f>ISNUMBER(MATCH(ggPayers[[#This Row],[payer]], gg_teammates[ID], 0))</f>
        <v>0</v>
      </c>
      <c r="H842" s="32" t="b">
        <f>ISNUMBER(MATCH(ggPayers[[#This Row],[payer]], B$564:$B841, 0))</f>
        <v>0</v>
      </c>
      <c r="I842" s="5"/>
      <c r="J842" s="36" t="s">
        <v>1715</v>
      </c>
    </row>
    <row r="843" spans="1:10">
      <c r="A843" s="44">
        <v>45423.604861111111</v>
      </c>
      <c r="B843" s="32">
        <v>8187</v>
      </c>
      <c r="C843" s="32">
        <v>1000</v>
      </c>
      <c r="D843" s="32">
        <v>2</v>
      </c>
      <c r="E843" s="32"/>
      <c r="F843" s="32" t="s">
        <v>1716</v>
      </c>
      <c r="G843" s="5" t="b">
        <f>ISNUMBER(MATCH(ggPayers[[#This Row],[payer]], gg_teammates[ID], 0))</f>
        <v>0</v>
      </c>
      <c r="H843" s="32" t="b">
        <f>ISNUMBER(MATCH(ggPayers[[#This Row],[payer]], B$564:$B842, 0))</f>
        <v>0</v>
      </c>
      <c r="I843" s="5"/>
      <c r="J843" s="36" t="s">
        <v>1167</v>
      </c>
    </row>
    <row r="844" spans="1:10">
      <c r="A844" s="44">
        <v>45423.55</v>
      </c>
      <c r="B844" s="32">
        <v>2685</v>
      </c>
      <c r="C844" s="32">
        <v>500</v>
      </c>
      <c r="D844" s="32">
        <v>2</v>
      </c>
      <c r="E844" s="32"/>
      <c r="F844" s="32" t="s">
        <v>1717</v>
      </c>
      <c r="G844" s="5" t="b">
        <f>ISNUMBER(MATCH(ggPayers[[#This Row],[payer]], gg_teammates[ID], 0))</f>
        <v>0</v>
      </c>
      <c r="H844" s="32" t="b">
        <f>ISNUMBER(MATCH(ggPayers[[#This Row],[payer]], B$564:$B843, 0))</f>
        <v>0</v>
      </c>
      <c r="I844" s="5"/>
      <c r="J844" s="36" t="s">
        <v>1692</v>
      </c>
    </row>
    <row r="845" spans="1:10">
      <c r="A845" s="44">
        <v>45423.51666666667</v>
      </c>
      <c r="B845" s="32">
        <v>9541</v>
      </c>
      <c r="C845" s="32">
        <v>500</v>
      </c>
      <c r="D845" s="32">
        <v>2</v>
      </c>
      <c r="E845" s="32"/>
      <c r="F845" s="32" t="s">
        <v>1718</v>
      </c>
      <c r="G845" s="5" t="b">
        <f>ISNUMBER(MATCH(ggPayers[[#This Row],[payer]], gg_teammates[ID], 0))</f>
        <v>0</v>
      </c>
      <c r="H845" s="32" t="b">
        <f>ISNUMBER(MATCH(ggPayers[[#This Row],[payer]], B$564:$B844, 0))</f>
        <v>0</v>
      </c>
      <c r="I845" s="5"/>
      <c r="J845" s="36" t="s">
        <v>1673</v>
      </c>
    </row>
    <row r="846" spans="1:10">
      <c r="A846" s="44">
        <v>45422.993750000001</v>
      </c>
      <c r="B846" s="32">
        <v>9039</v>
      </c>
      <c r="C846" s="32">
        <v>3000</v>
      </c>
      <c r="D846" s="32">
        <v>2</v>
      </c>
      <c r="E846" s="32"/>
      <c r="F846" s="32" t="s">
        <v>1719</v>
      </c>
      <c r="G846" s="5" t="b">
        <f>ISNUMBER(MATCH(ggPayers[[#This Row],[payer]], gg_teammates[ID], 0))</f>
        <v>0</v>
      </c>
      <c r="H846" s="32" t="b">
        <f>ISNUMBER(MATCH(ggPayers[[#This Row],[payer]], B$564:$B845, 0))</f>
        <v>0</v>
      </c>
      <c r="I846" s="5"/>
      <c r="J846" s="36" t="s">
        <v>1167</v>
      </c>
    </row>
    <row r="847" spans="1:10">
      <c r="A847" s="44">
        <v>45422.98541666667</v>
      </c>
      <c r="B847" s="32">
        <v>763</v>
      </c>
      <c r="C847" s="32">
        <v>1000</v>
      </c>
      <c r="D847" s="32">
        <v>2</v>
      </c>
      <c r="E847" s="32"/>
      <c r="F847" s="32" t="s">
        <v>1720</v>
      </c>
      <c r="G847" s="5" t="b">
        <f>ISNUMBER(MATCH(ggPayers[[#This Row],[payer]], gg_teammates[ID], 0))</f>
        <v>0</v>
      </c>
      <c r="H847" s="32" t="b">
        <f>ISNUMBER(MATCH(ggPayers[[#This Row],[payer]], B$564:$B846, 0))</f>
        <v>0</v>
      </c>
      <c r="I847" s="5"/>
      <c r="J847" s="36" t="s">
        <v>1167</v>
      </c>
    </row>
    <row r="848" spans="1:10">
      <c r="A848" s="44">
        <v>45422.859027777777</v>
      </c>
      <c r="B848" s="32">
        <v>2554</v>
      </c>
      <c r="C848" s="32">
        <v>1000</v>
      </c>
      <c r="D848" s="32">
        <v>2</v>
      </c>
      <c r="E848" s="32"/>
      <c r="F848" s="32" t="s">
        <v>1721</v>
      </c>
      <c r="G848" s="5" t="b">
        <f>ISNUMBER(MATCH(ggPayers[[#This Row],[payer]], gg_teammates[ID], 0))</f>
        <v>0</v>
      </c>
      <c r="H848" s="32" t="b">
        <f>ISNUMBER(MATCH(ggPayers[[#This Row],[payer]], B$564:$B847, 0))</f>
        <v>0</v>
      </c>
      <c r="I848" s="5"/>
      <c r="J848" s="36" t="s">
        <v>1722</v>
      </c>
    </row>
    <row r="849" spans="1:10">
      <c r="A849" s="44">
        <v>45422.756944444445</v>
      </c>
      <c r="B849" s="32">
        <v>8177</v>
      </c>
      <c r="C849" s="32">
        <v>2000</v>
      </c>
      <c r="D849" s="32">
        <v>2</v>
      </c>
      <c r="E849" s="32"/>
      <c r="F849" s="32" t="s">
        <v>1723</v>
      </c>
      <c r="G849" s="5" t="b">
        <f>ISNUMBER(MATCH(ggPayers[[#This Row],[payer]], gg_teammates[ID], 0))</f>
        <v>0</v>
      </c>
      <c r="H849" s="32" t="b">
        <f>ISNUMBER(MATCH(ggPayers[[#This Row],[payer]], B$564:$B848, 0))</f>
        <v>0</v>
      </c>
      <c r="I849" s="5"/>
      <c r="J849" s="36" t="s">
        <v>1167</v>
      </c>
    </row>
    <row r="850" spans="1:10">
      <c r="A850" s="44">
        <v>45422.756249999999</v>
      </c>
      <c r="B850" s="32">
        <v>7032</v>
      </c>
      <c r="C850" s="32">
        <v>5000</v>
      </c>
      <c r="D850" s="32">
        <v>2</v>
      </c>
      <c r="E850" s="32"/>
      <c r="F850" s="32" t="s">
        <v>1724</v>
      </c>
      <c r="G850" s="5" t="b">
        <f>ISNUMBER(MATCH(ggPayers[[#This Row],[payer]], gg_teammates[ID], 0))</f>
        <v>0</v>
      </c>
      <c r="H850" s="32" t="b">
        <f>ISNUMBER(MATCH(ggPayers[[#This Row],[payer]], B$564:$B849, 0))</f>
        <v>1</v>
      </c>
      <c r="I850" s="5"/>
      <c r="J850" s="36" t="s">
        <v>1725</v>
      </c>
    </row>
    <row r="851" spans="1:10">
      <c r="A851" s="44">
        <v>45422.577777777777</v>
      </c>
      <c r="B851" s="32">
        <v>4392</v>
      </c>
      <c r="C851" s="32">
        <v>100</v>
      </c>
      <c r="D851" s="32">
        <v>2</v>
      </c>
      <c r="E851" s="32"/>
      <c r="F851" s="32" t="s">
        <v>1726</v>
      </c>
      <c r="G851" s="5" t="b">
        <f>ISNUMBER(MATCH(ggPayers[[#This Row],[payer]], gg_teammates[ID], 0))</f>
        <v>0</v>
      </c>
      <c r="H851" s="32" t="b">
        <f>ISNUMBER(MATCH(ggPayers[[#This Row],[payer]], B$564:$B850, 0))</f>
        <v>0</v>
      </c>
      <c r="I851" s="5"/>
      <c r="J851" s="36" t="s">
        <v>1727</v>
      </c>
    </row>
    <row r="852" spans="1:10">
      <c r="A852" s="44">
        <v>45421.927083333336</v>
      </c>
      <c r="B852" s="32">
        <v>1088</v>
      </c>
      <c r="C852" s="32">
        <v>3000</v>
      </c>
      <c r="D852" s="32">
        <v>3</v>
      </c>
      <c r="E852" s="32" t="s">
        <v>1171</v>
      </c>
      <c r="F852" s="32" t="s">
        <v>1728</v>
      </c>
      <c r="G852" s="5" t="b">
        <f>ISNUMBER(MATCH(ggPayers[[#This Row],[payer]], gg_teammates[ID], 0))</f>
        <v>0</v>
      </c>
      <c r="H852" s="32" t="b">
        <f>ISNUMBER(MATCH(ggPayers[[#This Row],[payer]], B$564:$B851, 0))</f>
        <v>0</v>
      </c>
      <c r="I852" s="5"/>
      <c r="J852" s="36" t="s">
        <v>1727</v>
      </c>
    </row>
    <row r="853" spans="1:10">
      <c r="A853" s="44">
        <v>45421.9</v>
      </c>
      <c r="B853" s="32">
        <v>2680</v>
      </c>
      <c r="C853" s="32">
        <v>500</v>
      </c>
      <c r="D853" s="32">
        <v>3</v>
      </c>
      <c r="E853" s="32" t="s">
        <v>1399</v>
      </c>
      <c r="F853" s="32" t="s">
        <v>1729</v>
      </c>
      <c r="G853" s="5" t="b">
        <f>ISNUMBER(MATCH(ggPayers[[#This Row],[payer]], gg_teammates[ID], 0))</f>
        <v>0</v>
      </c>
      <c r="H853" s="32" t="b">
        <f>ISNUMBER(MATCH(ggPayers[[#This Row],[payer]], B$564:$B852, 0))</f>
        <v>0</v>
      </c>
      <c r="I853" s="5"/>
      <c r="J853" s="36" t="s">
        <v>1167</v>
      </c>
    </row>
    <row r="854" spans="1:10">
      <c r="A854" s="44">
        <v>45421.811805555553</v>
      </c>
      <c r="B854" s="32">
        <v>9727</v>
      </c>
      <c r="C854" s="32">
        <v>1000</v>
      </c>
      <c r="D854" s="32">
        <v>2</v>
      </c>
      <c r="E854" s="32"/>
      <c r="F854" s="32" t="s">
        <v>1730</v>
      </c>
      <c r="G854" s="5" t="b">
        <f>ISNUMBER(MATCH(ggPayers[[#This Row],[payer]], gg_teammates[ID], 0))</f>
        <v>0</v>
      </c>
      <c r="H854" s="32" t="b">
        <f>ISNUMBER(MATCH(ggPayers[[#This Row],[payer]], B$564:$B853, 0))</f>
        <v>0</v>
      </c>
      <c r="I854" s="5"/>
      <c r="J854" s="36" t="s">
        <v>1167</v>
      </c>
    </row>
    <row r="855" spans="1:10">
      <c r="A855" s="44">
        <v>45420.974999999999</v>
      </c>
      <c r="B855" s="32">
        <v>6012</v>
      </c>
      <c r="C855" s="32">
        <v>1000</v>
      </c>
      <c r="D855" s="32">
        <v>2</v>
      </c>
      <c r="E855" s="32"/>
      <c r="F855" s="32" t="s">
        <v>1731</v>
      </c>
      <c r="G855" s="5" t="b">
        <f>ISNUMBER(MATCH(ggPayers[[#This Row],[payer]], gg_teammates[ID], 0))</f>
        <v>0</v>
      </c>
      <c r="H855" s="32" t="b">
        <f>ISNUMBER(MATCH(ggPayers[[#This Row],[payer]], B$564:$B854, 0))</f>
        <v>0</v>
      </c>
      <c r="I855" s="5"/>
      <c r="J855" s="36" t="s">
        <v>1167</v>
      </c>
    </row>
    <row r="856" spans="1:10">
      <c r="A856" s="44">
        <v>45420.931250000001</v>
      </c>
      <c r="B856" s="32">
        <v>5082</v>
      </c>
      <c r="C856" s="32">
        <v>1500</v>
      </c>
      <c r="D856" s="32">
        <v>2</v>
      </c>
      <c r="E856" s="32"/>
      <c r="F856" s="32" t="s">
        <v>1732</v>
      </c>
      <c r="G856" s="5" t="b">
        <f>ISNUMBER(MATCH(ggPayers[[#This Row],[payer]], gg_teammates[ID], 0))</f>
        <v>0</v>
      </c>
      <c r="H856" s="32" t="b">
        <f>ISNUMBER(MATCH(ggPayers[[#This Row],[payer]], B$564:$B855, 0))</f>
        <v>0</v>
      </c>
      <c r="I856" s="5"/>
      <c r="J856" s="36" t="s">
        <v>1167</v>
      </c>
    </row>
    <row r="857" spans="1:10">
      <c r="A857" s="44">
        <v>45420.897222222222</v>
      </c>
      <c r="B857" s="32">
        <v>1980</v>
      </c>
      <c r="C857" s="32">
        <v>3000</v>
      </c>
      <c r="D857" s="32">
        <v>2</v>
      </c>
      <c r="E857" s="32"/>
      <c r="F857" s="32" t="s">
        <v>1733</v>
      </c>
      <c r="G857" s="5" t="b">
        <f>ISNUMBER(MATCH(ggPayers[[#This Row],[payer]], gg_teammates[ID], 0))</f>
        <v>0</v>
      </c>
      <c r="H857" s="32" t="b">
        <f>ISNUMBER(MATCH(ggPayers[[#This Row],[payer]], B$564:$B856, 0))</f>
        <v>0</v>
      </c>
      <c r="I857" s="5"/>
      <c r="J857" s="36" t="s">
        <v>1167</v>
      </c>
    </row>
    <row r="858" spans="1:10">
      <c r="A858" s="44">
        <v>45420.893055555556</v>
      </c>
      <c r="B858" s="32">
        <v>6286</v>
      </c>
      <c r="C858" s="32">
        <v>1000</v>
      </c>
      <c r="D858" s="32">
        <v>2</v>
      </c>
      <c r="E858" s="32"/>
      <c r="F858" s="32" t="s">
        <v>1734</v>
      </c>
      <c r="G858" s="5" t="b">
        <f>ISNUMBER(MATCH(ggPayers[[#This Row],[payer]], gg_teammates[ID], 0))</f>
        <v>0</v>
      </c>
      <c r="H858" s="32" t="b">
        <f>ISNUMBER(MATCH(ggPayers[[#This Row],[payer]], B$564:$B857, 0))</f>
        <v>0</v>
      </c>
      <c r="I858" s="5"/>
      <c r="J858" s="36" t="s">
        <v>1167</v>
      </c>
    </row>
    <row r="859" spans="1:10">
      <c r="A859" s="44">
        <v>45420.876388888886</v>
      </c>
      <c r="B859" s="32">
        <v>2446</v>
      </c>
      <c r="C859" s="32">
        <v>300</v>
      </c>
      <c r="D859" s="32">
        <v>2</v>
      </c>
      <c r="E859" s="32"/>
      <c r="F859" s="32" t="s">
        <v>1735</v>
      </c>
      <c r="G859" s="5" t="b">
        <f>ISNUMBER(MATCH(ggPayers[[#This Row],[payer]], gg_teammates[ID], 0))</f>
        <v>0</v>
      </c>
      <c r="H859" s="32" t="b">
        <f>ISNUMBER(MATCH(ggPayers[[#This Row],[payer]], B$564:$B858, 0))</f>
        <v>0</v>
      </c>
      <c r="I859" s="5"/>
      <c r="J859" s="36" t="s">
        <v>1167</v>
      </c>
    </row>
    <row r="860" spans="1:10">
      <c r="A860" s="44">
        <v>45420.838888888888</v>
      </c>
      <c r="B860" s="32">
        <v>636</v>
      </c>
      <c r="C860" s="32">
        <v>1000</v>
      </c>
      <c r="D860" s="32">
        <v>2</v>
      </c>
      <c r="E860" s="32"/>
      <c r="F860" s="32" t="s">
        <v>1736</v>
      </c>
      <c r="G860" s="5" t="b">
        <f>ISNUMBER(MATCH(ggPayers[[#This Row],[payer]], gg_teammates[ID], 0))</f>
        <v>0</v>
      </c>
      <c r="H860" s="32" t="b">
        <f>ISNUMBER(MATCH(ggPayers[[#This Row],[payer]], B$564:$B859, 0))</f>
        <v>0</v>
      </c>
      <c r="I860" s="5"/>
      <c r="J860" s="36" t="s">
        <v>1167</v>
      </c>
    </row>
    <row r="861" spans="1:10">
      <c r="A861" s="44">
        <v>45420.823611111111</v>
      </c>
      <c r="B861" s="32">
        <v>8647</v>
      </c>
      <c r="C861" s="32">
        <v>500</v>
      </c>
      <c r="D861" s="32">
        <v>2</v>
      </c>
      <c r="E861" s="32"/>
      <c r="F861" s="32" t="s">
        <v>1737</v>
      </c>
      <c r="G861" s="5" t="b">
        <f>ISNUMBER(MATCH(ggPayers[[#This Row],[payer]], gg_teammates[ID], 0))</f>
        <v>0</v>
      </c>
      <c r="H861" s="32" t="b">
        <f>ISNUMBER(MATCH(ggPayers[[#This Row],[payer]], B$564:$B860, 0))</f>
        <v>0</v>
      </c>
      <c r="I861" s="5"/>
      <c r="J861" s="36" t="s">
        <v>1167</v>
      </c>
    </row>
    <row r="862" spans="1:10">
      <c r="A862" s="44">
        <v>45420.726388888892</v>
      </c>
      <c r="B862" s="32">
        <v>3664</v>
      </c>
      <c r="C862" s="32">
        <v>500</v>
      </c>
      <c r="D862" s="32">
        <v>2</v>
      </c>
      <c r="E862" s="32"/>
      <c r="F862" s="32" t="s">
        <v>1738</v>
      </c>
      <c r="G862" s="5" t="b">
        <f>ISNUMBER(MATCH(ggPayers[[#This Row],[payer]], gg_teammates[ID], 0))</f>
        <v>0</v>
      </c>
      <c r="H862" s="32" t="b">
        <f>ISNUMBER(MATCH(ggPayers[[#This Row],[payer]], B$564:$B861, 0))</f>
        <v>0</v>
      </c>
      <c r="I862" s="5"/>
      <c r="J862" s="36" t="s">
        <v>1167</v>
      </c>
    </row>
    <row r="863" spans="1:10">
      <c r="A863" s="44">
        <v>45420.615277777775</v>
      </c>
      <c r="B863" s="32">
        <v>9087</v>
      </c>
      <c r="C863" s="32">
        <v>500</v>
      </c>
      <c r="D863" s="32">
        <v>2</v>
      </c>
      <c r="E863" s="32"/>
      <c r="F863" s="32" t="s">
        <v>1739</v>
      </c>
      <c r="G863" s="5" t="b">
        <f>ISNUMBER(MATCH(ggPayers[[#This Row],[payer]], gg_teammates[ID], 0))</f>
        <v>0</v>
      </c>
      <c r="H863" s="32" t="b">
        <f>ISNUMBER(MATCH(ggPayers[[#This Row],[payer]], B$564:$B862, 0))</f>
        <v>0</v>
      </c>
      <c r="I863" s="5"/>
      <c r="J863" s="36" t="s">
        <v>1167</v>
      </c>
    </row>
    <row r="864" spans="1:10">
      <c r="A864" s="44">
        <v>45420.588194444441</v>
      </c>
      <c r="B864" s="32">
        <v>2297</v>
      </c>
      <c r="C864" s="32">
        <v>2000</v>
      </c>
      <c r="D864" s="32">
        <v>3</v>
      </c>
      <c r="E864" s="32" t="s">
        <v>1173</v>
      </c>
      <c r="F864" s="32" t="s">
        <v>1740</v>
      </c>
      <c r="G864" s="5" t="b">
        <f>ISNUMBER(MATCH(ggPayers[[#This Row],[payer]], gg_teammates[ID], 0))</f>
        <v>0</v>
      </c>
      <c r="H864" s="32" t="b">
        <f>ISNUMBER(MATCH(ggPayers[[#This Row],[payer]], B$564:$B863, 0))</f>
        <v>0</v>
      </c>
      <c r="I864" s="5"/>
      <c r="J864" s="36" t="s">
        <v>1167</v>
      </c>
    </row>
    <row r="865" spans="1:10">
      <c r="A865" s="44">
        <v>45420.587500000001</v>
      </c>
      <c r="B865" s="32">
        <v>7801</v>
      </c>
      <c r="C865" s="32">
        <v>2000</v>
      </c>
      <c r="D865" s="32">
        <v>3</v>
      </c>
      <c r="E865" s="32" t="s">
        <v>1173</v>
      </c>
      <c r="F865" s="32" t="s">
        <v>1741</v>
      </c>
      <c r="G865" s="5" t="b">
        <f>ISNUMBER(MATCH(ggPayers[[#This Row],[payer]], gg_teammates[ID], 0))</f>
        <v>0</v>
      </c>
      <c r="H865" s="32" t="b">
        <f>ISNUMBER(MATCH(ggPayers[[#This Row],[payer]], B$564:$B864, 0))</f>
        <v>0</v>
      </c>
      <c r="I865" s="5"/>
      <c r="J865" s="36" t="s">
        <v>1167</v>
      </c>
    </row>
    <row r="866" spans="1:10">
      <c r="A866" s="44">
        <v>45420.583333333336</v>
      </c>
      <c r="B866" s="32">
        <v>1945</v>
      </c>
      <c r="C866" s="32">
        <v>2000</v>
      </c>
      <c r="D866" s="32">
        <v>3</v>
      </c>
      <c r="E866" s="32" t="s">
        <v>1173</v>
      </c>
      <c r="F866" s="32" t="s">
        <v>1742</v>
      </c>
      <c r="G866" s="5" t="b">
        <f>ISNUMBER(MATCH(ggPayers[[#This Row],[payer]], gg_teammates[ID], 0))</f>
        <v>0</v>
      </c>
      <c r="H866" s="32" t="b">
        <f>ISNUMBER(MATCH(ggPayers[[#This Row],[payer]], B$564:$B865, 0))</f>
        <v>0</v>
      </c>
      <c r="I866" s="5"/>
      <c r="J866" s="36" t="s">
        <v>1167</v>
      </c>
    </row>
    <row r="867" spans="1:10">
      <c r="A867" s="44">
        <v>45420.571527777778</v>
      </c>
      <c r="B867" s="32">
        <v>1371</v>
      </c>
      <c r="C867" s="32">
        <v>500</v>
      </c>
      <c r="D867" s="32">
        <v>2</v>
      </c>
      <c r="E867" s="32"/>
      <c r="F867" s="32" t="s">
        <v>1743</v>
      </c>
      <c r="G867" s="5" t="b">
        <f>ISNUMBER(MATCH(ggPayers[[#This Row],[payer]], gg_teammates[ID], 0))</f>
        <v>0</v>
      </c>
      <c r="H867" s="32" t="b">
        <f>ISNUMBER(MATCH(ggPayers[[#This Row],[payer]], B$564:$B866, 0))</f>
        <v>0</v>
      </c>
      <c r="I867" s="5"/>
      <c r="J867" s="36" t="s">
        <v>1167</v>
      </c>
    </row>
    <row r="868" spans="1:10">
      <c r="A868" s="44">
        <v>45420.568055555559</v>
      </c>
      <c r="B868" s="32">
        <v>6063</v>
      </c>
      <c r="C868" s="32">
        <v>500</v>
      </c>
      <c r="D868" s="32">
        <v>2</v>
      </c>
      <c r="E868" s="32"/>
      <c r="F868" s="32" t="s">
        <v>1744</v>
      </c>
      <c r="G868" s="5" t="b">
        <f>ISNUMBER(MATCH(ggPayers[[#This Row],[payer]], gg_teammates[ID], 0))</f>
        <v>0</v>
      </c>
      <c r="H868" s="32" t="b">
        <f>ISNUMBER(MATCH(ggPayers[[#This Row],[payer]], B$564:$B867, 0))</f>
        <v>0</v>
      </c>
      <c r="I868" s="5"/>
      <c r="J868" s="36" t="s">
        <v>1167</v>
      </c>
    </row>
    <row r="869" spans="1:10">
      <c r="A869" s="44">
        <v>45420.557638888888</v>
      </c>
      <c r="B869" s="32">
        <v>6401</v>
      </c>
      <c r="C869" s="32">
        <v>500</v>
      </c>
      <c r="D869" s="32">
        <v>2</v>
      </c>
      <c r="E869" s="32"/>
      <c r="F869" s="32" t="s">
        <v>1745</v>
      </c>
      <c r="G869" s="5" t="b">
        <f>ISNUMBER(MATCH(ggPayers[[#This Row],[payer]], gg_teammates[ID], 0))</f>
        <v>0</v>
      </c>
      <c r="H869" s="32" t="b">
        <f>ISNUMBER(MATCH(ggPayers[[#This Row],[payer]], B$564:$B868, 0))</f>
        <v>0</v>
      </c>
      <c r="I869" s="5"/>
      <c r="J869" s="36" t="s">
        <v>1167</v>
      </c>
    </row>
    <row r="870" spans="1:10">
      <c r="A870" s="44">
        <v>45420.420138888891</v>
      </c>
      <c r="B870" s="32">
        <v>5254</v>
      </c>
      <c r="C870" s="32">
        <v>500</v>
      </c>
      <c r="D870" s="32">
        <v>2</v>
      </c>
      <c r="E870" s="32"/>
      <c r="F870" s="32" t="s">
        <v>1746</v>
      </c>
      <c r="G870" s="5" t="b">
        <f>ISNUMBER(MATCH(ggPayers[[#This Row],[payer]], gg_teammates[ID], 0))</f>
        <v>0</v>
      </c>
      <c r="H870" s="32" t="b">
        <f>ISNUMBER(MATCH(ggPayers[[#This Row],[payer]], B$564:$B869, 0))</f>
        <v>0</v>
      </c>
      <c r="I870" s="5"/>
      <c r="J870" s="36" t="s">
        <v>1167</v>
      </c>
    </row>
    <row r="871" spans="1:10">
      <c r="A871" s="44">
        <v>45419.82916666667</v>
      </c>
      <c r="B871" s="32">
        <v>971</v>
      </c>
      <c r="C871" s="32">
        <v>500</v>
      </c>
      <c r="D871" s="32">
        <v>3</v>
      </c>
      <c r="E871" s="32" t="s">
        <v>1173</v>
      </c>
      <c r="F871" s="32" t="s">
        <v>1747</v>
      </c>
      <c r="G871" s="5" t="b">
        <f>ISNUMBER(MATCH(ggPayers[[#This Row],[payer]], gg_teammates[ID], 0))</f>
        <v>0</v>
      </c>
      <c r="H871" s="32" t="b">
        <f>ISNUMBER(MATCH(ggPayers[[#This Row],[payer]], B$564:$B870, 0))</f>
        <v>0</v>
      </c>
      <c r="I871" s="5"/>
      <c r="J871" s="36" t="s">
        <v>1167</v>
      </c>
    </row>
    <row r="872" spans="1:10">
      <c r="A872" s="44">
        <v>45419.811805555553</v>
      </c>
      <c r="B872" s="32">
        <v>5464</v>
      </c>
      <c r="C872" s="32">
        <v>1000</v>
      </c>
      <c r="D872" s="32">
        <v>3</v>
      </c>
      <c r="E872" s="32" t="s">
        <v>1171</v>
      </c>
      <c r="F872" s="32" t="s">
        <v>1748</v>
      </c>
      <c r="G872" s="5" t="b">
        <f>ISNUMBER(MATCH(ggPayers[[#This Row],[payer]], gg_teammates[ID], 0))</f>
        <v>0</v>
      </c>
      <c r="H872" s="32" t="b">
        <f>ISNUMBER(MATCH(ggPayers[[#This Row],[payer]], B$564:$B871, 0))</f>
        <v>0</v>
      </c>
      <c r="I872" s="5"/>
      <c r="J872" s="36" t="s">
        <v>1167</v>
      </c>
    </row>
    <row r="873" spans="1:10">
      <c r="A873" s="44">
        <v>45419.716666666667</v>
      </c>
      <c r="B873" s="32">
        <v>4214</v>
      </c>
      <c r="C873" s="32">
        <v>500</v>
      </c>
      <c r="D873" s="32">
        <v>2</v>
      </c>
      <c r="E873" s="32"/>
      <c r="F873" s="32" t="s">
        <v>1749</v>
      </c>
      <c r="G873" s="5" t="b">
        <f>ISNUMBER(MATCH(ggPayers[[#This Row],[payer]], gg_teammates[ID], 0))</f>
        <v>0</v>
      </c>
      <c r="H873" s="32" t="b">
        <f>ISNUMBER(MATCH(ggPayers[[#This Row],[payer]], B$564:$B872, 0))</f>
        <v>0</v>
      </c>
      <c r="I873" s="5"/>
      <c r="J873" s="36" t="s">
        <v>1167</v>
      </c>
    </row>
    <row r="874" spans="1:10">
      <c r="A874" s="44">
        <v>45419.69027777778</v>
      </c>
      <c r="B874" s="32">
        <v>4767</v>
      </c>
      <c r="C874" s="32">
        <v>500</v>
      </c>
      <c r="D874" s="32">
        <v>2</v>
      </c>
      <c r="E874" s="32"/>
      <c r="F874" s="32" t="s">
        <v>1750</v>
      </c>
      <c r="G874" s="5" t="b">
        <f>ISNUMBER(MATCH(ggPayers[[#This Row],[payer]], gg_teammates[ID], 0))</f>
        <v>0</v>
      </c>
      <c r="H874" s="32" t="b">
        <f>ISNUMBER(MATCH(ggPayers[[#This Row],[payer]], B$564:$B873, 0))</f>
        <v>0</v>
      </c>
      <c r="I874" s="5"/>
      <c r="J874" s="36" t="s">
        <v>1167</v>
      </c>
    </row>
    <row r="875" spans="1:10">
      <c r="A875" s="44">
        <v>45419.675000000003</v>
      </c>
      <c r="B875" s="32">
        <v>887</v>
      </c>
      <c r="C875" s="32">
        <v>100</v>
      </c>
      <c r="D875" s="32">
        <v>2</v>
      </c>
      <c r="E875" s="32"/>
      <c r="F875" s="32" t="s">
        <v>1751</v>
      </c>
      <c r="G875" s="5" t="b">
        <f>ISNUMBER(MATCH(ggPayers[[#This Row],[payer]], gg_teammates[ID], 0))</f>
        <v>0</v>
      </c>
      <c r="H875" s="32" t="b">
        <f>ISNUMBER(MATCH(ggPayers[[#This Row],[payer]], B$564:$B874, 0))</f>
        <v>0</v>
      </c>
      <c r="I875" s="5"/>
      <c r="J875" s="36" t="s">
        <v>1167</v>
      </c>
    </row>
    <row r="876" spans="1:10">
      <c r="A876" s="44">
        <v>45419.649305555555</v>
      </c>
      <c r="B876" s="32">
        <v>791</v>
      </c>
      <c r="C876" s="32">
        <v>1000</v>
      </c>
      <c r="D876" s="32">
        <v>2</v>
      </c>
      <c r="E876" s="32"/>
      <c r="F876" s="32" t="s">
        <v>1752</v>
      </c>
      <c r="G876" s="5" t="b">
        <f>ISNUMBER(MATCH(ggPayers[[#This Row],[payer]], gg_teammates[ID], 0))</f>
        <v>0</v>
      </c>
      <c r="H876" s="32" t="b">
        <f>ISNUMBER(MATCH(ggPayers[[#This Row],[payer]], B$564:$B875, 0))</f>
        <v>0</v>
      </c>
      <c r="I876" s="5"/>
      <c r="J876" s="36" t="s">
        <v>1167</v>
      </c>
    </row>
    <row r="877" spans="1:10">
      <c r="A877" s="44">
        <v>45419.626388888886</v>
      </c>
      <c r="B877" s="32">
        <v>3638</v>
      </c>
      <c r="C877" s="32">
        <v>100</v>
      </c>
      <c r="D877" s="32">
        <v>2</v>
      </c>
      <c r="E877" s="32"/>
      <c r="F877" s="32" t="s">
        <v>1753</v>
      </c>
      <c r="G877" s="5" t="b">
        <f>ISNUMBER(MATCH(ggPayers[[#This Row],[payer]], gg_teammates[ID], 0))</f>
        <v>0</v>
      </c>
      <c r="H877" s="32" t="b">
        <f>ISNUMBER(MATCH(ggPayers[[#This Row],[payer]], B$564:$B876, 0))</f>
        <v>0</v>
      </c>
      <c r="I877" s="5"/>
      <c r="J877" s="36" t="s">
        <v>1167</v>
      </c>
    </row>
    <row r="878" spans="1:10">
      <c r="A878" s="44">
        <v>45419.489583333336</v>
      </c>
      <c r="B878" s="32">
        <v>6339</v>
      </c>
      <c r="C878" s="32">
        <v>100</v>
      </c>
      <c r="D878" s="32">
        <v>2</v>
      </c>
      <c r="E878" s="32"/>
      <c r="F878" s="32" t="s">
        <v>1754</v>
      </c>
      <c r="G878" s="5" t="b">
        <f>ISNUMBER(MATCH(ggPayers[[#This Row],[payer]], gg_teammates[ID], 0))</f>
        <v>0</v>
      </c>
      <c r="H878" s="32" t="b">
        <f>ISNUMBER(MATCH(ggPayers[[#This Row],[payer]], B$564:$B877, 0))</f>
        <v>0</v>
      </c>
      <c r="I878" s="5"/>
      <c r="J878" s="36" t="s">
        <v>1167</v>
      </c>
    </row>
    <row r="879" spans="1:10">
      <c r="A879" s="44">
        <v>45419.458333333336</v>
      </c>
      <c r="B879" s="32">
        <v>2597</v>
      </c>
      <c r="C879" s="32">
        <v>100</v>
      </c>
      <c r="D879" s="32">
        <v>2</v>
      </c>
      <c r="E879" s="32"/>
      <c r="F879" s="32" t="s">
        <v>1755</v>
      </c>
      <c r="G879" s="5" t="b">
        <f>ISNUMBER(MATCH(ggPayers[[#This Row],[payer]], gg_teammates[ID], 0))</f>
        <v>0</v>
      </c>
      <c r="H879" s="32" t="b">
        <f>ISNUMBER(MATCH(ggPayers[[#This Row],[payer]], B$564:$B878, 0))</f>
        <v>0</v>
      </c>
      <c r="I879" s="5"/>
      <c r="J879" s="36" t="s">
        <v>1167</v>
      </c>
    </row>
    <row r="880" spans="1:10">
      <c r="A880" s="44">
        <v>45419.42083333333</v>
      </c>
      <c r="B880" s="32">
        <v>6989</v>
      </c>
      <c r="C880" s="32">
        <v>100</v>
      </c>
      <c r="D880" s="32">
        <v>2</v>
      </c>
      <c r="E880" s="32"/>
      <c r="F880" s="32" t="s">
        <v>1756</v>
      </c>
      <c r="G880" s="5" t="b">
        <f>ISNUMBER(MATCH(ggPayers[[#This Row],[payer]], gg_teammates[ID], 0))</f>
        <v>0</v>
      </c>
      <c r="H880" s="32" t="b">
        <f>ISNUMBER(MATCH(ggPayers[[#This Row],[payer]], B$564:$B879, 0))</f>
        <v>0</v>
      </c>
      <c r="I880" s="5"/>
      <c r="J880" s="36" t="s">
        <v>1167</v>
      </c>
    </row>
    <row r="881" spans="1:10">
      <c r="A881" s="44">
        <v>45419.418055555558</v>
      </c>
      <c r="B881" s="32">
        <v>974</v>
      </c>
      <c r="C881" s="32">
        <v>100</v>
      </c>
      <c r="D881" s="32">
        <v>2</v>
      </c>
      <c r="E881" s="32"/>
      <c r="F881" s="32" t="s">
        <v>1757</v>
      </c>
      <c r="G881" s="5" t="b">
        <f>ISNUMBER(MATCH(ggPayers[[#This Row],[payer]], gg_teammates[ID], 0))</f>
        <v>0</v>
      </c>
      <c r="H881" s="32" t="b">
        <f>ISNUMBER(MATCH(ggPayers[[#This Row],[payer]], B$564:$B880, 0))</f>
        <v>0</v>
      </c>
      <c r="I881" s="5"/>
      <c r="J881" s="36" t="s">
        <v>1167</v>
      </c>
    </row>
    <row r="882" spans="1:10">
      <c r="A882" s="44">
        <v>45419.409722222219</v>
      </c>
      <c r="B882" s="32">
        <v>1835</v>
      </c>
      <c r="C882" s="32">
        <v>100</v>
      </c>
      <c r="D882" s="32">
        <v>2</v>
      </c>
      <c r="E882" s="32"/>
      <c r="F882" s="32" t="s">
        <v>1758</v>
      </c>
      <c r="G882" s="5" t="b">
        <f>ISNUMBER(MATCH(ggPayers[[#This Row],[payer]], gg_teammates[ID], 0))</f>
        <v>0</v>
      </c>
      <c r="H882" s="32" t="b">
        <f>ISNUMBER(MATCH(ggPayers[[#This Row],[payer]], B$564:$B881, 0))</f>
        <v>0</v>
      </c>
      <c r="I882" s="5"/>
      <c r="J882" s="36" t="s">
        <v>1167</v>
      </c>
    </row>
    <row r="883" spans="1:10">
      <c r="A883" s="44">
        <v>45418.890972222223</v>
      </c>
      <c r="B883" s="32">
        <v>1246</v>
      </c>
      <c r="C883" s="32">
        <v>2000</v>
      </c>
      <c r="D883" s="32">
        <v>2</v>
      </c>
      <c r="E883" s="32"/>
      <c r="F883" s="32" t="s">
        <v>1759</v>
      </c>
      <c r="G883" s="5" t="b">
        <f>ISNUMBER(MATCH(ggPayers[[#This Row],[payer]], gg_teammates[ID], 0))</f>
        <v>0</v>
      </c>
      <c r="H883" s="32" t="b">
        <f>ISNUMBER(MATCH(ggPayers[[#This Row],[payer]], B$564:$B882, 0))</f>
        <v>0</v>
      </c>
      <c r="I883" s="5"/>
      <c r="J883" s="36" t="s">
        <v>1167</v>
      </c>
    </row>
    <row r="884" spans="1:10">
      <c r="A884" s="44">
        <v>45418.888888888891</v>
      </c>
      <c r="B884" s="32">
        <v>718</v>
      </c>
      <c r="C884" s="32">
        <v>500</v>
      </c>
      <c r="D884" s="32">
        <v>2</v>
      </c>
      <c r="E884" s="32"/>
      <c r="F884" s="32" t="s">
        <v>1760</v>
      </c>
      <c r="G884" s="5" t="b">
        <f>ISNUMBER(MATCH(ggPayers[[#This Row],[payer]], gg_teammates[ID], 0))</f>
        <v>0</v>
      </c>
      <c r="H884" s="32" t="b">
        <f>ISNUMBER(MATCH(ggPayers[[#This Row],[payer]], B$564:$B883, 0))</f>
        <v>0</v>
      </c>
      <c r="I884" s="5"/>
      <c r="J884" s="36" t="s">
        <v>1167</v>
      </c>
    </row>
    <row r="885" spans="1:10">
      <c r="A885" s="44">
        <v>45418.888194444444</v>
      </c>
      <c r="B885" s="32">
        <v>135</v>
      </c>
      <c r="C885" s="32">
        <v>500</v>
      </c>
      <c r="D885" s="32">
        <v>3</v>
      </c>
      <c r="E885" s="32" t="s">
        <v>1173</v>
      </c>
      <c r="F885" s="32" t="s">
        <v>1761</v>
      </c>
      <c r="G885" s="5" t="b">
        <f>ISNUMBER(MATCH(ggPayers[[#This Row],[payer]], gg_teammates[ID], 0))</f>
        <v>0</v>
      </c>
      <c r="H885" s="32" t="b">
        <f>ISNUMBER(MATCH(ggPayers[[#This Row],[payer]], B$564:$B884, 0))</f>
        <v>0</v>
      </c>
      <c r="I885" s="5"/>
      <c r="J885" s="36" t="s">
        <v>1167</v>
      </c>
    </row>
    <row r="886" spans="1:10">
      <c r="A886" s="44">
        <v>45418.863194444442</v>
      </c>
      <c r="B886" s="32">
        <v>2102</v>
      </c>
      <c r="C886" s="32">
        <v>500</v>
      </c>
      <c r="D886" s="32">
        <v>2</v>
      </c>
      <c r="E886" s="32"/>
      <c r="F886" s="32" t="s">
        <v>1762</v>
      </c>
      <c r="G886" s="5" t="b">
        <f>ISNUMBER(MATCH(ggPayers[[#This Row],[payer]], gg_teammates[ID], 0))</f>
        <v>0</v>
      </c>
      <c r="H886" s="32" t="b">
        <f>ISNUMBER(MATCH(ggPayers[[#This Row],[payer]], B$564:$B885, 0))</f>
        <v>0</v>
      </c>
      <c r="I886" s="5"/>
      <c r="J886" s="36" t="s">
        <v>1167</v>
      </c>
    </row>
    <row r="887" spans="1:10">
      <c r="A887" s="44">
        <v>45418.8</v>
      </c>
      <c r="B887" s="32">
        <v>4507</v>
      </c>
      <c r="C887" s="32">
        <v>500</v>
      </c>
      <c r="D887" s="32">
        <v>2</v>
      </c>
      <c r="E887" s="32"/>
      <c r="F887" s="32" t="s">
        <v>1763</v>
      </c>
      <c r="G887" s="5" t="b">
        <f>ISNUMBER(MATCH(ggPayers[[#This Row],[payer]], gg_teammates[ID], 0))</f>
        <v>0</v>
      </c>
      <c r="H887" s="32" t="b">
        <f>ISNUMBER(MATCH(ggPayers[[#This Row],[payer]], B$564:$B886, 0))</f>
        <v>0</v>
      </c>
      <c r="I887" s="5"/>
      <c r="J887" s="36" t="s">
        <v>1167</v>
      </c>
    </row>
    <row r="888" spans="1:10">
      <c r="A888" s="44">
        <v>45418.658333333333</v>
      </c>
      <c r="B888" s="32">
        <v>6363</v>
      </c>
      <c r="C888" s="32">
        <v>1000</v>
      </c>
      <c r="D888" s="32">
        <v>2</v>
      </c>
      <c r="E888" s="32"/>
      <c r="F888" s="32" t="s">
        <v>1764</v>
      </c>
      <c r="G888" s="5" t="b">
        <f>ISNUMBER(MATCH(ggPayers[[#This Row],[payer]], gg_teammates[ID], 0))</f>
        <v>0</v>
      </c>
      <c r="H888" s="32" t="b">
        <f>ISNUMBER(MATCH(ggPayers[[#This Row],[payer]], B$564:$B887, 0))</f>
        <v>0</v>
      </c>
      <c r="I888" s="5"/>
      <c r="J888" s="36" t="s">
        <v>1167</v>
      </c>
    </row>
    <row r="889" spans="1:10">
      <c r="A889" s="44">
        <v>45418.655555555553</v>
      </c>
      <c r="B889" s="32">
        <v>6370</v>
      </c>
      <c r="C889" s="32">
        <v>1000</v>
      </c>
      <c r="D889" s="32">
        <v>2</v>
      </c>
      <c r="E889" s="32"/>
      <c r="F889" s="32" t="s">
        <v>1765</v>
      </c>
      <c r="G889" s="5" t="b">
        <f>ISNUMBER(MATCH(ggPayers[[#This Row],[payer]], gg_teammates[ID], 0))</f>
        <v>0</v>
      </c>
      <c r="H889" s="32" t="b">
        <f>ISNUMBER(MATCH(ggPayers[[#This Row],[payer]], B$564:$B888, 0))</f>
        <v>0</v>
      </c>
      <c r="I889" s="5"/>
      <c r="J889" s="36" t="s">
        <v>1167</v>
      </c>
    </row>
    <row r="890" spans="1:10">
      <c r="A890" s="44">
        <v>45418.655555555553</v>
      </c>
      <c r="B890" s="32">
        <v>4017</v>
      </c>
      <c r="C890" s="32">
        <v>2000</v>
      </c>
      <c r="D890" s="32">
        <v>2</v>
      </c>
      <c r="E890" s="32"/>
      <c r="F890" s="32" t="s">
        <v>1766</v>
      </c>
      <c r="G890" s="5" t="b">
        <f>ISNUMBER(MATCH(ggPayers[[#This Row],[payer]], gg_teammates[ID], 0))</f>
        <v>0</v>
      </c>
      <c r="H890" s="32" t="b">
        <f>ISNUMBER(MATCH(ggPayers[[#This Row],[payer]], B$564:$B889, 0))</f>
        <v>0</v>
      </c>
      <c r="I890" s="5"/>
      <c r="J890" s="36" t="s">
        <v>1167</v>
      </c>
    </row>
    <row r="891" spans="1:10">
      <c r="A891" s="44">
        <v>45418.631944444445</v>
      </c>
      <c r="B891" s="32">
        <v>8922</v>
      </c>
      <c r="C891" s="32">
        <v>500</v>
      </c>
      <c r="D891" s="32">
        <v>2</v>
      </c>
      <c r="E891" s="32"/>
      <c r="F891" s="32" t="s">
        <v>1767</v>
      </c>
      <c r="G891" s="5" t="b">
        <f>ISNUMBER(MATCH(ggPayers[[#This Row],[payer]], gg_teammates[ID], 0))</f>
        <v>0</v>
      </c>
      <c r="H891" s="32" t="b">
        <f>ISNUMBER(MATCH(ggPayers[[#This Row],[payer]], B$564:$B890, 0))</f>
        <v>0</v>
      </c>
      <c r="I891" s="5"/>
      <c r="J891" s="36" t="s">
        <v>1167</v>
      </c>
    </row>
    <row r="892" spans="1:10">
      <c r="A892" s="44">
        <v>45418.625</v>
      </c>
      <c r="B892" s="32">
        <v>4704</v>
      </c>
      <c r="C892" s="32">
        <v>500</v>
      </c>
      <c r="D892" s="32">
        <v>2</v>
      </c>
      <c r="E892" s="32"/>
      <c r="F892" s="32" t="s">
        <v>1768</v>
      </c>
      <c r="G892" s="5" t="b">
        <f>ISNUMBER(MATCH(ggPayers[[#This Row],[payer]], gg_teammates[ID], 0))</f>
        <v>0</v>
      </c>
      <c r="H892" s="32" t="b">
        <f>ISNUMBER(MATCH(ggPayers[[#This Row],[payer]], B$564:$B891, 0))</f>
        <v>0</v>
      </c>
      <c r="I892" s="5"/>
      <c r="J892" s="36" t="s">
        <v>1167</v>
      </c>
    </row>
    <row r="893" spans="1:10">
      <c r="A893" s="44">
        <v>45418.564583333333</v>
      </c>
      <c r="B893" s="32">
        <v>9992</v>
      </c>
      <c r="C893" s="32">
        <v>500</v>
      </c>
      <c r="D893" s="32">
        <v>2</v>
      </c>
      <c r="E893" s="32"/>
      <c r="F893" s="32" t="s">
        <v>1769</v>
      </c>
      <c r="G893" s="5" t="b">
        <f>ISNUMBER(MATCH(ggPayers[[#This Row],[payer]], gg_teammates[ID], 0))</f>
        <v>0</v>
      </c>
      <c r="H893" s="32" t="b">
        <f>ISNUMBER(MATCH(ggPayers[[#This Row],[payer]], B$564:$B892, 0))</f>
        <v>0</v>
      </c>
      <c r="I893" s="5"/>
      <c r="J893" s="36" t="s">
        <v>1167</v>
      </c>
    </row>
    <row r="894" spans="1:10">
      <c r="A894" s="44">
        <v>45418.541666666664</v>
      </c>
      <c r="B894" s="32">
        <v>4211</v>
      </c>
      <c r="C894" s="32">
        <v>100</v>
      </c>
      <c r="D894" s="32">
        <v>2</v>
      </c>
      <c r="E894" s="32"/>
      <c r="F894" s="32" t="s">
        <v>1770</v>
      </c>
      <c r="G894" s="5" t="b">
        <f>ISNUMBER(MATCH(ggPayers[[#This Row],[payer]], gg_teammates[ID], 0))</f>
        <v>0</v>
      </c>
      <c r="H894" s="32" t="b">
        <f>ISNUMBER(MATCH(ggPayers[[#This Row],[payer]], B$564:$B893, 0))</f>
        <v>0</v>
      </c>
      <c r="I894" s="5"/>
      <c r="J894" s="36" t="s">
        <v>1167</v>
      </c>
    </row>
    <row r="895" spans="1:10">
      <c r="A895" s="44">
        <v>45418.480555555558</v>
      </c>
      <c r="B895" s="32">
        <v>9287</v>
      </c>
      <c r="C895" s="32">
        <v>100</v>
      </c>
      <c r="D895" s="32">
        <v>2</v>
      </c>
      <c r="E895" s="32"/>
      <c r="F895" s="32" t="s">
        <v>1771</v>
      </c>
      <c r="G895" s="5" t="b">
        <f>ISNUMBER(MATCH(ggPayers[[#This Row],[payer]], gg_teammates[ID], 0))</f>
        <v>0</v>
      </c>
      <c r="H895" s="32" t="b">
        <f>ISNUMBER(MATCH(ggPayers[[#This Row],[payer]], B$564:$B894, 0))</f>
        <v>0</v>
      </c>
      <c r="I895" s="5"/>
      <c r="J895" s="36" t="s">
        <v>1167</v>
      </c>
    </row>
    <row r="896" spans="1:10">
      <c r="A896" s="44">
        <v>45418.456250000003</v>
      </c>
      <c r="B896" s="32">
        <v>1511</v>
      </c>
      <c r="C896" s="32">
        <v>500</v>
      </c>
      <c r="D896" s="32">
        <v>2</v>
      </c>
      <c r="E896" s="32"/>
      <c r="F896" s="32" t="s">
        <v>1772</v>
      </c>
      <c r="G896" s="5" t="b">
        <f>ISNUMBER(MATCH(ggPayers[[#This Row],[payer]], gg_teammates[ID], 0))</f>
        <v>0</v>
      </c>
      <c r="H896" s="32" t="b">
        <f>ISNUMBER(MATCH(ggPayers[[#This Row],[payer]], B$564:$B895, 0))</f>
        <v>0</v>
      </c>
      <c r="I896" s="5"/>
      <c r="J896" s="36" t="s">
        <v>1167</v>
      </c>
    </row>
    <row r="897" spans="1:10">
      <c r="A897" s="44">
        <v>45417.904861111114</v>
      </c>
      <c r="B897" s="32">
        <v>1927</v>
      </c>
      <c r="C897" s="32">
        <v>2000</v>
      </c>
      <c r="D897" s="32">
        <v>2</v>
      </c>
      <c r="E897" s="32"/>
      <c r="F897" s="32" t="s">
        <v>1773</v>
      </c>
      <c r="G897" s="5" t="b">
        <f>ISNUMBER(MATCH(ggPayers[[#This Row],[payer]], gg_teammates[ID], 0))</f>
        <v>0</v>
      </c>
      <c r="H897" s="32" t="b">
        <f>ISNUMBER(MATCH(ggPayers[[#This Row],[payer]], B$564:$B896, 0))</f>
        <v>0</v>
      </c>
      <c r="I897" s="5"/>
      <c r="J897" s="36" t="s">
        <v>1167</v>
      </c>
    </row>
    <row r="898" spans="1:10">
      <c r="A898" s="44">
        <v>45417.677083333336</v>
      </c>
      <c r="B898" s="32">
        <v>7685</v>
      </c>
      <c r="C898" s="32">
        <v>2000</v>
      </c>
      <c r="D898" s="32">
        <v>2</v>
      </c>
      <c r="E898" s="32"/>
      <c r="F898" s="32" t="s">
        <v>1774</v>
      </c>
      <c r="G898" s="5" t="b">
        <f>ISNUMBER(MATCH(ggPayers[[#This Row],[payer]], gg_teammates[ID], 0))</f>
        <v>0</v>
      </c>
      <c r="H898" s="32" t="b">
        <f>ISNUMBER(MATCH(ggPayers[[#This Row],[payer]], B$564:$B897, 0))</f>
        <v>0</v>
      </c>
      <c r="I898" s="5"/>
      <c r="J898" s="36" t="s">
        <v>1167</v>
      </c>
    </row>
    <row r="899" spans="1:10">
      <c r="A899" s="44">
        <v>45417.62777777778</v>
      </c>
      <c r="B899" s="32">
        <v>6510</v>
      </c>
      <c r="C899" s="32">
        <v>500</v>
      </c>
      <c r="D899" s="32">
        <v>2</v>
      </c>
      <c r="E899" s="32"/>
      <c r="F899" s="32" t="s">
        <v>1775</v>
      </c>
      <c r="G899" s="5" t="b">
        <f>ISNUMBER(MATCH(ggPayers[[#This Row],[payer]], gg_teammates[ID], 0))</f>
        <v>0</v>
      </c>
      <c r="H899" s="32" t="b">
        <f>ISNUMBER(MATCH(ggPayers[[#This Row],[payer]], B$564:$B898, 0))</f>
        <v>0</v>
      </c>
      <c r="I899" s="5"/>
      <c r="J899" s="36" t="s">
        <v>1167</v>
      </c>
    </row>
    <row r="900" spans="1:10">
      <c r="A900" s="44">
        <v>45417.579861111109</v>
      </c>
      <c r="B900" s="32">
        <v>8253</v>
      </c>
      <c r="C900" s="32">
        <v>500</v>
      </c>
      <c r="D900" s="32">
        <v>2</v>
      </c>
      <c r="E900" s="32"/>
      <c r="F900" s="32" t="s">
        <v>1776</v>
      </c>
      <c r="G900" s="5" t="b">
        <f>ISNUMBER(MATCH(ggPayers[[#This Row],[payer]], gg_teammates[ID], 0))</f>
        <v>0</v>
      </c>
      <c r="H900" s="32" t="b">
        <f>ISNUMBER(MATCH(ggPayers[[#This Row],[payer]], B$564:$B899, 0))</f>
        <v>0</v>
      </c>
      <c r="I900" s="5"/>
      <c r="J900" s="36" t="s">
        <v>1167</v>
      </c>
    </row>
    <row r="901" spans="1:10">
      <c r="A901" s="44">
        <v>45417.399305555555</v>
      </c>
      <c r="B901" s="32">
        <v>487</v>
      </c>
      <c r="C901" s="32">
        <v>500</v>
      </c>
      <c r="D901" s="32">
        <v>2</v>
      </c>
      <c r="E901" s="32"/>
      <c r="F901" s="32" t="s">
        <v>1777</v>
      </c>
      <c r="G901" s="5" t="b">
        <f>ISNUMBER(MATCH(ggPayers[[#This Row],[payer]], gg_teammates[ID], 0))</f>
        <v>0</v>
      </c>
      <c r="H901" s="32" t="b">
        <f>ISNUMBER(MATCH(ggPayers[[#This Row],[payer]], B$564:$B900, 0))</f>
        <v>1</v>
      </c>
      <c r="I901" s="5"/>
      <c r="J901" s="36" t="s">
        <v>1167</v>
      </c>
    </row>
    <row r="902" spans="1:10">
      <c r="A902" s="44">
        <v>45416.936805555553</v>
      </c>
      <c r="B902" s="32">
        <v>8207</v>
      </c>
      <c r="C902" s="32">
        <v>1000</v>
      </c>
      <c r="D902" s="32">
        <v>3</v>
      </c>
      <c r="E902" s="32" t="s">
        <v>1220</v>
      </c>
      <c r="F902" s="32" t="s">
        <v>1778</v>
      </c>
      <c r="G902" s="5" t="b">
        <f>ISNUMBER(MATCH(ggPayers[[#This Row],[payer]], gg_teammates[ID], 0))</f>
        <v>0</v>
      </c>
      <c r="H902" s="32" t="b">
        <f>ISNUMBER(MATCH(ggPayers[[#This Row],[payer]], B$564:$B901, 0))</f>
        <v>0</v>
      </c>
      <c r="I902" s="5"/>
      <c r="J902" s="36" t="s">
        <v>1167</v>
      </c>
    </row>
    <row r="903" spans="1:10">
      <c r="A903" s="44">
        <v>45416.936111111114</v>
      </c>
      <c r="B903" s="32">
        <v>9984</v>
      </c>
      <c r="C903" s="32">
        <v>1500</v>
      </c>
      <c r="D903" s="32">
        <v>3</v>
      </c>
      <c r="E903" s="32" t="s">
        <v>1220</v>
      </c>
      <c r="F903" s="32" t="s">
        <v>1779</v>
      </c>
      <c r="G903" s="5" t="b">
        <f>ISNUMBER(MATCH(ggPayers[[#This Row],[payer]], gg_teammates[ID], 0))</f>
        <v>0</v>
      </c>
      <c r="H903" s="32" t="b">
        <f>ISNUMBER(MATCH(ggPayers[[#This Row],[payer]], B$564:$B902, 0))</f>
        <v>0</v>
      </c>
      <c r="I903" s="5"/>
      <c r="J903" s="36" t="s">
        <v>1167</v>
      </c>
    </row>
    <row r="904" spans="1:10">
      <c r="A904" s="44">
        <v>45416.936111111114</v>
      </c>
      <c r="B904" s="32">
        <v>7302</v>
      </c>
      <c r="C904" s="32">
        <v>1500</v>
      </c>
      <c r="D904" s="32">
        <v>3</v>
      </c>
      <c r="E904" s="32" t="s">
        <v>1220</v>
      </c>
      <c r="F904" s="32" t="s">
        <v>1780</v>
      </c>
      <c r="G904" s="5" t="b">
        <f>ISNUMBER(MATCH(ggPayers[[#This Row],[payer]], gg_teammates[ID], 0))</f>
        <v>0</v>
      </c>
      <c r="H904" s="32" t="b">
        <f>ISNUMBER(MATCH(ggPayers[[#This Row],[payer]], B$564:$B903, 0))</f>
        <v>0</v>
      </c>
      <c r="I904" s="5"/>
      <c r="J904" s="36" t="s">
        <v>1167</v>
      </c>
    </row>
    <row r="905" spans="1:10">
      <c r="A905" s="44">
        <v>45416.859027777777</v>
      </c>
      <c r="B905" s="32">
        <v>7556</v>
      </c>
      <c r="C905" s="32">
        <v>500</v>
      </c>
      <c r="D905" s="32">
        <v>2</v>
      </c>
      <c r="E905" s="32"/>
      <c r="F905" s="32" t="s">
        <v>1781</v>
      </c>
      <c r="G905" s="5" t="b">
        <f>ISNUMBER(MATCH(ggPayers[[#This Row],[payer]], gg_teammates[ID], 0))</f>
        <v>0</v>
      </c>
      <c r="H905" s="32" t="b">
        <f>ISNUMBER(MATCH(ggPayers[[#This Row],[payer]], B$564:$B904, 0))</f>
        <v>0</v>
      </c>
      <c r="I905" s="5"/>
      <c r="J905" s="36" t="s">
        <v>1167</v>
      </c>
    </row>
    <row r="906" spans="1:10">
      <c r="A906" s="44">
        <v>45416.790277777778</v>
      </c>
      <c r="B906" s="32">
        <v>8916</v>
      </c>
      <c r="C906" s="32">
        <v>1000</v>
      </c>
      <c r="D906" s="32">
        <v>2</v>
      </c>
      <c r="E906" s="32"/>
      <c r="F906" s="32" t="s">
        <v>1782</v>
      </c>
      <c r="G906" s="5" t="b">
        <f>ISNUMBER(MATCH(ggPayers[[#This Row],[payer]], gg_teammates[ID], 0))</f>
        <v>0</v>
      </c>
      <c r="H906" s="32" t="b">
        <f>ISNUMBER(MATCH(ggPayers[[#This Row],[payer]], B$564:$B905, 0))</f>
        <v>0</v>
      </c>
      <c r="I906" s="5"/>
      <c r="J906" s="36" t="s">
        <v>1167</v>
      </c>
    </row>
    <row r="907" spans="1:10">
      <c r="A907" s="44">
        <v>45416.72152777778</v>
      </c>
      <c r="B907" s="32">
        <v>3584</v>
      </c>
      <c r="C907" s="32">
        <v>500</v>
      </c>
      <c r="D907" s="32">
        <v>2</v>
      </c>
      <c r="E907" s="32"/>
      <c r="F907" s="32" t="s">
        <v>1783</v>
      </c>
      <c r="G907" s="5" t="b">
        <f>ISNUMBER(MATCH(ggPayers[[#This Row],[payer]], gg_teammates[ID], 0))</f>
        <v>0</v>
      </c>
      <c r="H907" s="32" t="b">
        <f>ISNUMBER(MATCH(ggPayers[[#This Row],[payer]], B$564:$B906, 0))</f>
        <v>0</v>
      </c>
      <c r="I907" s="5"/>
      <c r="J907" s="36" t="s">
        <v>1167</v>
      </c>
    </row>
    <row r="908" spans="1:10">
      <c r="A908" s="44">
        <v>45416.71875</v>
      </c>
      <c r="B908" s="32">
        <v>6124</v>
      </c>
      <c r="C908" s="32">
        <v>500</v>
      </c>
      <c r="D908" s="32">
        <v>2</v>
      </c>
      <c r="E908" s="32"/>
      <c r="F908" s="32" t="s">
        <v>1784</v>
      </c>
      <c r="G908" s="5" t="b">
        <f>ISNUMBER(MATCH(ggPayers[[#This Row],[payer]], gg_teammates[ID], 0))</f>
        <v>0</v>
      </c>
      <c r="H908" s="32" t="b">
        <f>ISNUMBER(MATCH(ggPayers[[#This Row],[payer]], B$564:$B907, 0))</f>
        <v>0</v>
      </c>
      <c r="I908" s="5"/>
      <c r="J908" s="36" t="s">
        <v>1167</v>
      </c>
    </row>
    <row r="909" spans="1:10">
      <c r="A909" s="44">
        <v>45416.680555555555</v>
      </c>
      <c r="B909" s="32">
        <v>9978</v>
      </c>
      <c r="C909" s="32">
        <v>500</v>
      </c>
      <c r="D909" s="32">
        <v>2</v>
      </c>
      <c r="E909" s="32"/>
      <c r="F909" s="32" t="s">
        <v>1785</v>
      </c>
      <c r="G909" s="5" t="b">
        <f>ISNUMBER(MATCH(ggPayers[[#This Row],[payer]], gg_teammates[ID], 0))</f>
        <v>0</v>
      </c>
      <c r="H909" s="32" t="b">
        <f>ISNUMBER(MATCH(ggPayers[[#This Row],[payer]], B$564:$B908, 0))</f>
        <v>0</v>
      </c>
      <c r="I909" s="5"/>
      <c r="J909" s="36" t="s">
        <v>1167</v>
      </c>
    </row>
    <row r="910" spans="1:10">
      <c r="A910" s="44">
        <v>45416.637499999997</v>
      </c>
      <c r="B910" s="32">
        <v>5128</v>
      </c>
      <c r="C910" s="32">
        <v>500</v>
      </c>
      <c r="D910" s="32">
        <v>3</v>
      </c>
      <c r="E910" s="32" t="s">
        <v>1183</v>
      </c>
      <c r="F910" s="32" t="s">
        <v>1786</v>
      </c>
      <c r="G910" s="5" t="b">
        <f>ISNUMBER(MATCH(ggPayers[[#This Row],[payer]], gg_teammates[ID], 0))</f>
        <v>0</v>
      </c>
      <c r="H910" s="32" t="b">
        <f>ISNUMBER(MATCH(ggPayers[[#This Row],[payer]], B$564:$B909, 0))</f>
        <v>0</v>
      </c>
      <c r="I910" s="5"/>
      <c r="J910" s="36" t="s">
        <v>1167</v>
      </c>
    </row>
    <row r="911" spans="1:10">
      <c r="A911" s="44">
        <v>45415.977777777778</v>
      </c>
      <c r="B911" s="32">
        <v>3302</v>
      </c>
      <c r="C911" s="32">
        <v>4000</v>
      </c>
      <c r="D911" s="32">
        <v>2</v>
      </c>
      <c r="E911" s="32"/>
      <c r="F911" s="32" t="s">
        <v>1787</v>
      </c>
      <c r="G911" s="5" t="b">
        <f>ISNUMBER(MATCH(ggPayers[[#This Row],[payer]], gg_teammates[ID], 0))</f>
        <v>0</v>
      </c>
      <c r="H911" s="32" t="b">
        <f>ISNUMBER(MATCH(ggPayers[[#This Row],[payer]], B$564:$B910, 0))</f>
        <v>0</v>
      </c>
      <c r="I911" s="5"/>
      <c r="J911" s="36" t="s">
        <v>1167</v>
      </c>
    </row>
    <row r="912" spans="1:10">
      <c r="A912" s="44">
        <v>45415.844444444447</v>
      </c>
      <c r="B912" s="32">
        <v>3140</v>
      </c>
      <c r="C912" s="32">
        <v>2000</v>
      </c>
      <c r="D912" s="32">
        <v>2</v>
      </c>
      <c r="E912" s="32"/>
      <c r="F912" s="32" t="s">
        <v>1788</v>
      </c>
      <c r="G912" s="5" t="b">
        <f>ISNUMBER(MATCH(ggPayers[[#This Row],[payer]], gg_teammates[ID], 0))</f>
        <v>0</v>
      </c>
      <c r="H912" s="32" t="b">
        <f>ISNUMBER(MATCH(ggPayers[[#This Row],[payer]], B$564:$B911, 0))</f>
        <v>0</v>
      </c>
      <c r="I912" s="5"/>
      <c r="J912" s="36" t="s">
        <v>1167</v>
      </c>
    </row>
    <row r="913" spans="1:10">
      <c r="A913" s="44">
        <v>45415.818749999999</v>
      </c>
      <c r="B913" s="32">
        <v>5210</v>
      </c>
      <c r="C913" s="32">
        <v>100</v>
      </c>
      <c r="D913" s="32">
        <v>2</v>
      </c>
      <c r="E913" s="32"/>
      <c r="F913" s="32" t="s">
        <v>1789</v>
      </c>
      <c r="G913" s="5" t="b">
        <f>ISNUMBER(MATCH(ggPayers[[#This Row],[payer]], gg_teammates[ID], 0))</f>
        <v>0</v>
      </c>
      <c r="H913" s="32" t="b">
        <f>ISNUMBER(MATCH(ggPayers[[#This Row],[payer]], B$564:$B912, 0))</f>
        <v>0</v>
      </c>
      <c r="I913" s="5"/>
      <c r="J913" s="36" t="s">
        <v>1167</v>
      </c>
    </row>
    <row r="914" spans="1:10">
      <c r="A914" s="44">
        <v>45415.78125</v>
      </c>
      <c r="B914" s="32">
        <v>4928</v>
      </c>
      <c r="C914" s="32">
        <v>500</v>
      </c>
      <c r="D914" s="32">
        <v>3</v>
      </c>
      <c r="E914" s="32" t="s">
        <v>1173</v>
      </c>
      <c r="F914" s="32" t="s">
        <v>1790</v>
      </c>
      <c r="G914" s="5" t="b">
        <f>ISNUMBER(MATCH(ggPayers[[#This Row],[payer]], gg_teammates[ID], 0))</f>
        <v>0</v>
      </c>
      <c r="H914" s="32" t="b">
        <f>ISNUMBER(MATCH(ggPayers[[#This Row],[payer]], B$564:$B913, 0))</f>
        <v>0</v>
      </c>
      <c r="I914" s="5"/>
      <c r="J914" s="36" t="s">
        <v>1167</v>
      </c>
    </row>
    <row r="915" spans="1:10">
      <c r="A915" s="44">
        <v>45415.770138888889</v>
      </c>
      <c r="B915" s="32">
        <v>1679</v>
      </c>
      <c r="C915" s="32">
        <v>500</v>
      </c>
      <c r="D915" s="32">
        <v>3</v>
      </c>
      <c r="E915" s="32" t="s">
        <v>1173</v>
      </c>
      <c r="F915" s="32" t="s">
        <v>1791</v>
      </c>
      <c r="G915" s="5" t="b">
        <f>ISNUMBER(MATCH(ggPayers[[#This Row],[payer]], gg_teammates[ID], 0))</f>
        <v>0</v>
      </c>
      <c r="H915" s="32" t="b">
        <f>ISNUMBER(MATCH(ggPayers[[#This Row],[payer]], B$564:$B914, 0))</f>
        <v>0</v>
      </c>
      <c r="I915" s="5"/>
      <c r="J915" s="36" t="s">
        <v>1167</v>
      </c>
    </row>
    <row r="916" spans="1:10">
      <c r="A916" s="44">
        <v>45415.674305555556</v>
      </c>
      <c r="B916" s="32">
        <v>9763</v>
      </c>
      <c r="C916" s="32">
        <v>120</v>
      </c>
      <c r="D916" s="32">
        <v>2</v>
      </c>
      <c r="E916" s="32"/>
      <c r="F916" s="32" t="s">
        <v>1792</v>
      </c>
      <c r="G916" s="5" t="b">
        <f>ISNUMBER(MATCH(ggPayers[[#This Row],[payer]], gg_teammates[ID], 0))</f>
        <v>0</v>
      </c>
      <c r="H916" s="32" t="b">
        <f>ISNUMBER(MATCH(ggPayers[[#This Row],[payer]], B$564:$B915, 0))</f>
        <v>0</v>
      </c>
      <c r="I916" s="5"/>
      <c r="J916" s="36" t="s">
        <v>1167</v>
      </c>
    </row>
    <row r="917" spans="1:10">
      <c r="A917" s="44">
        <v>45415.611805555556</v>
      </c>
      <c r="B917" s="32">
        <v>1082</v>
      </c>
      <c r="C917" s="32">
        <v>500</v>
      </c>
      <c r="D917" s="32">
        <v>2</v>
      </c>
      <c r="E917" s="32"/>
      <c r="F917" s="39" t="s">
        <v>1793</v>
      </c>
      <c r="G917" s="5" t="b">
        <f>ISNUMBER(MATCH(ggPayers[[#This Row],[payer]], gg_teammates[ID], 0))</f>
        <v>0</v>
      </c>
      <c r="H917" s="32" t="b">
        <f>ISNUMBER(MATCH(ggPayers[[#This Row],[payer]], B$564:$B916, 0))</f>
        <v>0</v>
      </c>
      <c r="I917" s="5"/>
      <c r="J917" s="36" t="s">
        <v>1167</v>
      </c>
    </row>
    <row r="918" spans="1:10">
      <c r="A918" s="44">
        <v>45415.598611111112</v>
      </c>
      <c r="B918" s="32">
        <v>3569</v>
      </c>
      <c r="C918" s="32">
        <v>1000</v>
      </c>
      <c r="D918" s="32">
        <v>2</v>
      </c>
      <c r="E918" s="32"/>
      <c r="F918" s="32" t="s">
        <v>1794</v>
      </c>
      <c r="G918" s="5" t="b">
        <f>ISNUMBER(MATCH(ggPayers[[#This Row],[payer]], gg_teammates[ID], 0))</f>
        <v>0</v>
      </c>
      <c r="H918" s="32" t="b">
        <f>ISNUMBER(MATCH(ggPayers[[#This Row],[payer]], B$564:$B917, 0))</f>
        <v>0</v>
      </c>
      <c r="I918" s="5"/>
      <c r="J918" s="36" t="s">
        <v>1167</v>
      </c>
    </row>
    <row r="919" spans="1:10">
      <c r="A919" s="44">
        <v>45415.565972222219</v>
      </c>
      <c r="B919" s="32">
        <v>6452</v>
      </c>
      <c r="C919" s="32">
        <v>1000</v>
      </c>
      <c r="D919" s="32">
        <v>2</v>
      </c>
      <c r="E919" s="32"/>
      <c r="F919" s="32" t="s">
        <v>1795</v>
      </c>
      <c r="G919" s="5" t="b">
        <f>ISNUMBER(MATCH(ggPayers[[#This Row],[payer]], gg_teammates[ID], 0))</f>
        <v>0</v>
      </c>
      <c r="H919" s="32" t="b">
        <f>ISNUMBER(MATCH(ggPayers[[#This Row],[payer]], B$564:$B918, 0))</f>
        <v>0</v>
      </c>
      <c r="I919" s="5"/>
      <c r="J919" s="36" t="s">
        <v>1167</v>
      </c>
    </row>
    <row r="920" spans="1:10">
      <c r="A920" s="44">
        <v>45415.561805555553</v>
      </c>
      <c r="B920" s="32">
        <v>4263</v>
      </c>
      <c r="C920" s="32">
        <v>500</v>
      </c>
      <c r="D920" s="32">
        <v>2</v>
      </c>
      <c r="E920" s="32"/>
      <c r="F920" s="32" t="s">
        <v>1796</v>
      </c>
      <c r="G920" s="5" t="b">
        <f>ISNUMBER(MATCH(ggPayers[[#This Row],[payer]], gg_teammates[ID], 0))</f>
        <v>0</v>
      </c>
      <c r="H920" s="32" t="b">
        <f>ISNUMBER(MATCH(ggPayers[[#This Row],[payer]], B$564:$B919, 0))</f>
        <v>0</v>
      </c>
      <c r="I920" s="5"/>
      <c r="J920" s="36" t="s">
        <v>1167</v>
      </c>
    </row>
    <row r="921" spans="1:10">
      <c r="A921" s="44">
        <v>45415.557638888888</v>
      </c>
      <c r="B921" s="32">
        <v>8481</v>
      </c>
      <c r="C921" s="32">
        <v>500</v>
      </c>
      <c r="D921" s="32">
        <v>2</v>
      </c>
      <c r="E921" s="32"/>
      <c r="F921" s="32" t="s">
        <v>1797</v>
      </c>
      <c r="G921" s="5" t="b">
        <f>ISNUMBER(MATCH(ggPayers[[#This Row],[payer]], gg_teammates[ID], 0))</f>
        <v>0</v>
      </c>
      <c r="H921" s="32" t="b">
        <f>ISNUMBER(MATCH(ggPayers[[#This Row],[payer]], B$564:$B920, 0))</f>
        <v>0</v>
      </c>
      <c r="I921" s="5"/>
      <c r="J921" s="36" t="s">
        <v>1167</v>
      </c>
    </row>
    <row r="922" spans="1:10">
      <c r="A922" s="44">
        <v>45415.474305555559</v>
      </c>
      <c r="B922" s="32">
        <v>5860</v>
      </c>
      <c r="C922" s="32">
        <v>1000</v>
      </c>
      <c r="D922" s="32">
        <v>2</v>
      </c>
      <c r="E922" s="32"/>
      <c r="F922" s="32" t="s">
        <v>1798</v>
      </c>
      <c r="G922" s="5" t="b">
        <f>ISNUMBER(MATCH(ggPayers[[#This Row],[payer]], gg_teammates[ID], 0))</f>
        <v>0</v>
      </c>
      <c r="H922" s="32" t="b">
        <f>ISNUMBER(MATCH(ggPayers[[#This Row],[payer]], B$564:$B921, 0))</f>
        <v>0</v>
      </c>
      <c r="I922" s="5"/>
      <c r="J922" s="36" t="s">
        <v>1167</v>
      </c>
    </row>
    <row r="923" spans="1:10">
      <c r="A923" s="44">
        <v>45414.918055555558</v>
      </c>
      <c r="B923" s="32">
        <v>8524</v>
      </c>
      <c r="C923" s="32">
        <v>3000</v>
      </c>
      <c r="D923" s="32">
        <v>3</v>
      </c>
      <c r="E923" s="32" t="s">
        <v>1173</v>
      </c>
      <c r="F923" s="32" t="s">
        <v>1799</v>
      </c>
      <c r="G923" s="5" t="b">
        <f>ISNUMBER(MATCH(ggPayers[[#This Row],[payer]], gg_teammates[ID], 0))</f>
        <v>0</v>
      </c>
      <c r="H923" s="32" t="b">
        <f>ISNUMBER(MATCH(ggPayers[[#This Row],[payer]], B$564:$B922, 0))</f>
        <v>0</v>
      </c>
      <c r="I923" s="5"/>
      <c r="J923" s="36" t="s">
        <v>1167</v>
      </c>
    </row>
    <row r="924" spans="1:10">
      <c r="A924" s="44">
        <v>45414.729861111111</v>
      </c>
      <c r="B924" s="32">
        <v>116</v>
      </c>
      <c r="C924" s="32">
        <v>500</v>
      </c>
      <c r="D924" s="32">
        <v>2</v>
      </c>
      <c r="E924" s="32"/>
      <c r="F924" s="32" t="s">
        <v>1800</v>
      </c>
      <c r="G924" s="5" t="b">
        <f>ISNUMBER(MATCH(ggPayers[[#This Row],[payer]], gg_teammates[ID], 0))</f>
        <v>0</v>
      </c>
      <c r="H924" s="32" t="b">
        <f>ISNUMBER(MATCH(ggPayers[[#This Row],[payer]], B$564:$B923, 0))</f>
        <v>0</v>
      </c>
      <c r="I924" s="5"/>
      <c r="J924" s="36" t="s">
        <v>1167</v>
      </c>
    </row>
    <row r="925" spans="1:10">
      <c r="A925" s="44">
        <v>45414.686805555553</v>
      </c>
      <c r="B925" s="32">
        <v>1644</v>
      </c>
      <c r="C925" s="32">
        <v>1000</v>
      </c>
      <c r="D925" s="32">
        <v>2</v>
      </c>
      <c r="E925" s="32"/>
      <c r="F925" s="32" t="s">
        <v>1801</v>
      </c>
      <c r="G925" s="5" t="b">
        <f>ISNUMBER(MATCH(ggPayers[[#This Row],[payer]], gg_teammates[ID], 0))</f>
        <v>0</v>
      </c>
      <c r="H925" s="32" t="b">
        <f>ISNUMBER(MATCH(ggPayers[[#This Row],[payer]], B$564:$B924, 0))</f>
        <v>0</v>
      </c>
      <c r="I925" s="5"/>
      <c r="J925" s="36" t="s">
        <v>1167</v>
      </c>
    </row>
    <row r="926" spans="1:10">
      <c r="A926" s="44">
        <v>45414.656944444447</v>
      </c>
      <c r="B926" s="32">
        <v>5225</v>
      </c>
      <c r="C926" s="32">
        <v>2000</v>
      </c>
      <c r="D926" s="32">
        <v>3</v>
      </c>
      <c r="E926" s="32" t="s">
        <v>1171</v>
      </c>
      <c r="F926" s="32" t="s">
        <v>1802</v>
      </c>
      <c r="G926" s="5" t="b">
        <f>ISNUMBER(MATCH(ggPayers[[#This Row],[payer]], gg_teammates[ID], 0))</f>
        <v>0</v>
      </c>
      <c r="H926" s="32" t="b">
        <f>ISNUMBER(MATCH(ggPayers[[#This Row],[payer]], B$564:$B925, 0))</f>
        <v>0</v>
      </c>
      <c r="I926" s="5"/>
      <c r="J926" s="36" t="s">
        <v>1167</v>
      </c>
    </row>
    <row r="927" spans="1:10">
      <c r="A927" s="44">
        <v>45414.644444444442</v>
      </c>
      <c r="B927" s="32">
        <v>5370</v>
      </c>
      <c r="C927" s="32">
        <v>100</v>
      </c>
      <c r="D927" s="32">
        <v>2</v>
      </c>
      <c r="E927" s="32"/>
      <c r="F927" s="32" t="s">
        <v>1803</v>
      </c>
      <c r="G927" s="5" t="b">
        <f>ISNUMBER(MATCH(ggPayers[[#This Row],[payer]], gg_teammates[ID], 0))</f>
        <v>0</v>
      </c>
      <c r="H927" s="32" t="b">
        <f>ISNUMBER(MATCH(ggPayers[[#This Row],[payer]], B$564:$B926, 0))</f>
        <v>0</v>
      </c>
      <c r="I927" s="5"/>
      <c r="J927" s="36" t="s">
        <v>1167</v>
      </c>
    </row>
    <row r="928" spans="1:10">
      <c r="A928" s="44">
        <v>45414.634027777778</v>
      </c>
      <c r="B928" s="32">
        <v>1191</v>
      </c>
      <c r="C928" s="32">
        <v>100</v>
      </c>
      <c r="D928" s="32">
        <v>2</v>
      </c>
      <c r="E928" s="32"/>
      <c r="F928" s="39" t="s">
        <v>1804</v>
      </c>
      <c r="G928" s="5" t="b">
        <f>ISNUMBER(MATCH(ggPayers[[#This Row],[payer]], gg_teammates[ID], 0))</f>
        <v>0</v>
      </c>
      <c r="H928" s="32" t="b">
        <f>ISNUMBER(MATCH(ggPayers[[#This Row],[payer]], B$564:$B927, 0))</f>
        <v>0</v>
      </c>
      <c r="I928" s="5"/>
      <c r="J928" s="36" t="s">
        <v>1167</v>
      </c>
    </row>
    <row r="929" spans="1:10">
      <c r="A929" s="44">
        <v>45414.613194444442</v>
      </c>
      <c r="B929" s="32">
        <v>2872</v>
      </c>
      <c r="C929" s="32">
        <v>500</v>
      </c>
      <c r="D929" s="32">
        <v>2</v>
      </c>
      <c r="E929" s="32"/>
      <c r="F929" s="39" t="s">
        <v>1805</v>
      </c>
      <c r="G929" s="5" t="b">
        <f>ISNUMBER(MATCH(ggPayers[[#This Row],[payer]], gg_teammates[ID], 0))</f>
        <v>0</v>
      </c>
      <c r="H929" s="32" t="b">
        <f>ISNUMBER(MATCH(ggPayers[[#This Row],[payer]], B$564:$B928, 0))</f>
        <v>0</v>
      </c>
      <c r="I929" s="5"/>
      <c r="J929" s="36" t="s">
        <v>1167</v>
      </c>
    </row>
    <row r="930" spans="1:10">
      <c r="A930" s="44">
        <v>45414.56527777778</v>
      </c>
      <c r="B930" s="32">
        <v>1696</v>
      </c>
      <c r="C930" s="32">
        <v>500</v>
      </c>
      <c r="D930" s="32">
        <v>2</v>
      </c>
      <c r="E930" s="32"/>
      <c r="F930" s="32" t="s">
        <v>1806</v>
      </c>
      <c r="G930" s="5" t="b">
        <f>ISNUMBER(MATCH(ggPayers[[#This Row],[payer]], gg_teammates[ID], 0))</f>
        <v>0</v>
      </c>
      <c r="H930" s="32" t="b">
        <f>ISNUMBER(MATCH(ggPayers[[#This Row],[payer]], B$564:$B929, 0))</f>
        <v>0</v>
      </c>
      <c r="I930" s="5"/>
      <c r="J930" s="36" t="s">
        <v>1167</v>
      </c>
    </row>
    <row r="931" spans="1:10">
      <c r="A931" s="44">
        <v>45414.467361111114</v>
      </c>
      <c r="B931" s="32">
        <v>6063</v>
      </c>
      <c r="C931" s="32">
        <v>500</v>
      </c>
      <c r="D931" s="32">
        <v>2</v>
      </c>
      <c r="E931" s="32"/>
      <c r="F931" s="32" t="s">
        <v>1807</v>
      </c>
      <c r="G931" s="5" t="b">
        <f>ISNUMBER(MATCH(ggPayers[[#This Row],[payer]], gg_teammates[ID], 0))</f>
        <v>0</v>
      </c>
      <c r="H931" s="32" t="b">
        <f>ISNUMBER(MATCH(ggPayers[[#This Row],[payer]], B$564:$B930, 0))</f>
        <v>1</v>
      </c>
      <c r="I931" s="5"/>
      <c r="J931" s="36" t="s">
        <v>1167</v>
      </c>
    </row>
    <row r="932" spans="1:10">
      <c r="A932" s="44">
        <v>45414.435416666667</v>
      </c>
      <c r="B932" s="32">
        <v>5415</v>
      </c>
      <c r="C932" s="32">
        <v>1000</v>
      </c>
      <c r="D932" s="32">
        <v>2</v>
      </c>
      <c r="E932" s="32"/>
      <c r="F932" s="32" t="s">
        <v>1808</v>
      </c>
      <c r="G932" s="5" t="b">
        <f>ISNUMBER(MATCH(ggPayers[[#This Row],[payer]], gg_teammates[ID], 0))</f>
        <v>0</v>
      </c>
      <c r="H932" s="32" t="b">
        <f>ISNUMBER(MATCH(ggPayers[[#This Row],[payer]], B$564:$B931, 0))</f>
        <v>0</v>
      </c>
      <c r="I932" s="5"/>
      <c r="J932" s="36" t="s">
        <v>1167</v>
      </c>
    </row>
    <row r="933" spans="1:10">
      <c r="A933" s="44">
        <v>45413.86041666667</v>
      </c>
      <c r="B933" s="32">
        <v>6362</v>
      </c>
      <c r="C933" s="32">
        <v>500</v>
      </c>
      <c r="D933" s="32">
        <v>2</v>
      </c>
      <c r="E933" s="32"/>
      <c r="F933" s="32" t="s">
        <v>1809</v>
      </c>
      <c r="G933" s="5" t="b">
        <f>ISNUMBER(MATCH(ggPayers[[#This Row],[payer]], gg_teammates[ID], 0))</f>
        <v>0</v>
      </c>
      <c r="H933" s="32" t="b">
        <f>ISNUMBER(MATCH(ggPayers[[#This Row],[payer]], B$564:$B932, 0))</f>
        <v>0</v>
      </c>
      <c r="I933" s="5"/>
      <c r="J933" s="36" t="s">
        <v>1167</v>
      </c>
    </row>
    <row r="934" spans="1:10">
      <c r="A934" s="44">
        <v>45413.640972222223</v>
      </c>
      <c r="B934" s="32">
        <v>4612</v>
      </c>
      <c r="C934" s="32">
        <v>500</v>
      </c>
      <c r="D934" s="32">
        <v>2</v>
      </c>
      <c r="E934" s="32"/>
      <c r="F934" s="32" t="s">
        <v>1810</v>
      </c>
      <c r="G934" s="5" t="b">
        <f>ISNUMBER(MATCH(ggPayers[[#This Row],[payer]], gg_teammates[ID], 0))</f>
        <v>0</v>
      </c>
      <c r="H934" s="32" t="b">
        <f>ISNUMBER(MATCH(ggPayers[[#This Row],[payer]], B$564:$B933, 0))</f>
        <v>0</v>
      </c>
      <c r="I934" s="5"/>
      <c r="J934" s="36" t="s">
        <v>1167</v>
      </c>
    </row>
    <row r="935" spans="1:10">
      <c r="A935" s="44">
        <v>45413.632638888892</v>
      </c>
      <c r="B935" s="32">
        <v>8490</v>
      </c>
      <c r="C935" s="32">
        <v>100</v>
      </c>
      <c r="D935" s="32">
        <v>2</v>
      </c>
      <c r="E935" s="32"/>
      <c r="F935" s="32" t="s">
        <v>1811</v>
      </c>
      <c r="G935" s="5" t="b">
        <f>ISNUMBER(MATCH(ggPayers[[#This Row],[payer]], gg_teammates[ID], 0))</f>
        <v>0</v>
      </c>
      <c r="H935" s="32" t="b">
        <f>ISNUMBER(MATCH(ggPayers[[#This Row],[payer]], B$564:$B934, 0))</f>
        <v>0</v>
      </c>
      <c r="I935" s="5"/>
      <c r="J935" s="36" t="s">
        <v>1167</v>
      </c>
    </row>
    <row r="936" spans="1:10">
      <c r="A936" s="44">
        <v>45413.611805555556</v>
      </c>
      <c r="B936" s="32">
        <v>654</v>
      </c>
      <c r="C936" s="32">
        <v>300</v>
      </c>
      <c r="D936" s="32">
        <v>2</v>
      </c>
      <c r="E936" s="32"/>
      <c r="F936" s="32" t="s">
        <v>1812</v>
      </c>
      <c r="G936" s="5" t="b">
        <f>ISNUMBER(MATCH(ggPayers[[#This Row],[payer]], gg_teammates[ID], 0))</f>
        <v>0</v>
      </c>
      <c r="H936" s="32" t="b">
        <f>ISNUMBER(MATCH(ggPayers[[#This Row],[payer]], B$564:$B935, 0))</f>
        <v>0</v>
      </c>
      <c r="I936" s="5"/>
      <c r="J936" s="36" t="s">
        <v>1167</v>
      </c>
    </row>
    <row r="937" spans="1:10">
      <c r="A937" s="44">
        <v>45413.604166666664</v>
      </c>
      <c r="B937" s="32">
        <v>2569</v>
      </c>
      <c r="C937" s="32">
        <v>500</v>
      </c>
      <c r="D937" s="32">
        <v>2</v>
      </c>
      <c r="E937" s="32"/>
      <c r="F937" s="32" t="s">
        <v>1813</v>
      </c>
      <c r="G937" s="5" t="b">
        <f>ISNUMBER(MATCH(ggPayers[[#This Row],[payer]], gg_teammates[ID], 0))</f>
        <v>0</v>
      </c>
      <c r="H937" s="32" t="b">
        <f>ISNUMBER(MATCH(ggPayers[[#This Row],[payer]], B$564:$B936, 0))</f>
        <v>0</v>
      </c>
      <c r="I937" s="5"/>
      <c r="J937" s="36" t="s">
        <v>1167</v>
      </c>
    </row>
    <row r="938" spans="1:10">
      <c r="A938" s="44">
        <v>45413.487500000003</v>
      </c>
      <c r="B938" s="32">
        <v>2444</v>
      </c>
      <c r="C938" s="32">
        <v>500</v>
      </c>
      <c r="D938" s="32">
        <v>2</v>
      </c>
      <c r="E938" s="32"/>
      <c r="F938" s="32" t="s">
        <v>1814</v>
      </c>
      <c r="G938" s="5" t="b">
        <f>ISNUMBER(MATCH(ggPayers[[#This Row],[payer]], gg_teammates[ID], 0))</f>
        <v>0</v>
      </c>
      <c r="H938" s="32" t="b">
        <f>ISNUMBER(MATCH(ggPayers[[#This Row],[payer]], B$564:$B937, 0))</f>
        <v>0</v>
      </c>
      <c r="I938" s="5"/>
      <c r="J938" s="36" t="s">
        <v>1167</v>
      </c>
    </row>
    <row r="939" spans="1:10">
      <c r="A939" s="44">
        <v>45412.719444444447</v>
      </c>
      <c r="B939" s="32">
        <v>9671</v>
      </c>
      <c r="C939" s="32">
        <v>300</v>
      </c>
      <c r="D939" s="32">
        <v>2</v>
      </c>
      <c r="E939" s="32"/>
      <c r="F939" s="32" t="s">
        <v>1815</v>
      </c>
      <c r="G939" s="5" t="b">
        <f>ISNUMBER(MATCH(ggPayers[[#This Row],[payer]], gg_teammates[ID], 0))</f>
        <v>0</v>
      </c>
      <c r="H939" s="32" t="b">
        <f>ISNUMBER(MATCH(ggPayers[[#This Row],[payer]], B$564:$B938, 0))</f>
        <v>0</v>
      </c>
      <c r="I939" s="5"/>
      <c r="J939" s="36" t="s">
        <v>1167</v>
      </c>
    </row>
    <row r="940" spans="1:10">
      <c r="A940" s="44">
        <v>45412.686111111114</v>
      </c>
      <c r="B940" s="32">
        <v>3673</v>
      </c>
      <c r="C940" s="32">
        <v>3000</v>
      </c>
      <c r="D940" s="32">
        <v>2</v>
      </c>
      <c r="E940" s="32"/>
      <c r="F940" s="32" t="s">
        <v>1816</v>
      </c>
      <c r="G940" s="5" t="b">
        <f>ISNUMBER(MATCH(ggPayers[[#This Row],[payer]], gg_teammates[ID], 0))</f>
        <v>0</v>
      </c>
      <c r="H940" s="32" t="b">
        <f>ISNUMBER(MATCH(ggPayers[[#This Row],[payer]], B$564:$B939, 0))</f>
        <v>0</v>
      </c>
      <c r="I940" s="5"/>
      <c r="J940" s="36" t="s">
        <v>1167</v>
      </c>
    </row>
    <row r="941" spans="1:10">
      <c r="A941" s="44">
        <v>45412.649305555555</v>
      </c>
      <c r="B941" s="32">
        <v>5727</v>
      </c>
      <c r="C941" s="32">
        <v>500</v>
      </c>
      <c r="D941" s="32">
        <v>2</v>
      </c>
      <c r="E941" s="32"/>
      <c r="F941" s="32" t="s">
        <v>1817</v>
      </c>
      <c r="G941" s="5" t="b">
        <f>ISNUMBER(MATCH(ggPayers[[#This Row],[payer]], gg_teammates[ID], 0))</f>
        <v>0</v>
      </c>
      <c r="H941" s="32" t="b">
        <f>ISNUMBER(MATCH(ggPayers[[#This Row],[payer]], B$564:$B940, 0))</f>
        <v>0</v>
      </c>
      <c r="I941" s="5"/>
      <c r="J941" s="36" t="s">
        <v>1167</v>
      </c>
    </row>
    <row r="942" spans="1:10">
      <c r="A942" s="44">
        <v>45412.62777777778</v>
      </c>
      <c r="B942" s="32">
        <v>8234</v>
      </c>
      <c r="C942" s="32">
        <v>500</v>
      </c>
      <c r="D942" s="32">
        <v>2</v>
      </c>
      <c r="E942" s="32"/>
      <c r="F942" s="32" t="s">
        <v>1818</v>
      </c>
      <c r="G942" s="5" t="b">
        <f>ISNUMBER(MATCH(ggPayers[[#This Row],[payer]], gg_teammates[ID], 0))</f>
        <v>0</v>
      </c>
      <c r="H942" s="32" t="b">
        <f>ISNUMBER(MATCH(ggPayers[[#This Row],[payer]], B$564:$B941, 0))</f>
        <v>0</v>
      </c>
      <c r="I942" s="5"/>
      <c r="J942" s="36" t="s">
        <v>1167</v>
      </c>
    </row>
    <row r="943" spans="1:10">
      <c r="A943" s="44">
        <v>45412.595833333333</v>
      </c>
      <c r="B943" s="32">
        <v>7794</v>
      </c>
      <c r="C943" s="32">
        <v>500</v>
      </c>
      <c r="D943" s="32">
        <v>2</v>
      </c>
      <c r="E943" s="32"/>
      <c r="F943" s="32" t="s">
        <v>1819</v>
      </c>
      <c r="G943" s="5" t="b">
        <f>ISNUMBER(MATCH(ggPayers[[#This Row],[payer]], gg_teammates[ID], 0))</f>
        <v>0</v>
      </c>
      <c r="H943" s="32" t="b">
        <f>ISNUMBER(MATCH(ggPayers[[#This Row],[payer]], B$564:$B942, 0))</f>
        <v>0</v>
      </c>
      <c r="I943" s="5"/>
      <c r="J943" s="36" t="s">
        <v>1167</v>
      </c>
    </row>
    <row r="944" spans="1:10">
      <c r="A944" s="44">
        <v>45412.495833333334</v>
      </c>
      <c r="B944" s="32">
        <v>9705</v>
      </c>
      <c r="C944" s="32">
        <v>500</v>
      </c>
      <c r="D944" s="32">
        <v>2</v>
      </c>
      <c r="E944" s="32"/>
      <c r="F944" s="32" t="s">
        <v>1820</v>
      </c>
      <c r="G944" s="5" t="b">
        <f>ISNUMBER(MATCH(ggPayers[[#This Row],[payer]], gg_teammates[ID], 0))</f>
        <v>0</v>
      </c>
      <c r="H944" s="32" t="b">
        <f>ISNUMBER(MATCH(ggPayers[[#This Row],[payer]], B$564:$B943, 0))</f>
        <v>0</v>
      </c>
      <c r="I944" s="5"/>
      <c r="J944" s="36" t="s">
        <v>1167</v>
      </c>
    </row>
    <row r="945" spans="1:10">
      <c r="A945" s="44">
        <v>45412.423611111109</v>
      </c>
      <c r="B945" s="32">
        <v>5748</v>
      </c>
      <c r="C945" s="32">
        <v>1000</v>
      </c>
      <c r="D945" s="32">
        <v>2</v>
      </c>
      <c r="E945" s="32"/>
      <c r="F945" s="32" t="s">
        <v>1821</v>
      </c>
      <c r="G945" s="5" t="b">
        <f>ISNUMBER(MATCH(ggPayers[[#This Row],[payer]], gg_teammates[ID], 0))</f>
        <v>0</v>
      </c>
      <c r="H945" s="32" t="b">
        <f>ISNUMBER(MATCH(ggPayers[[#This Row],[payer]], B$564:$B944, 0))</f>
        <v>0</v>
      </c>
      <c r="I945" s="5"/>
      <c r="J945" s="36" t="s">
        <v>1167</v>
      </c>
    </row>
    <row r="946" spans="1:10">
      <c r="A946" s="44">
        <v>45412.083333333336</v>
      </c>
      <c r="B946" s="32">
        <v>9661</v>
      </c>
      <c r="C946" s="32">
        <v>2000</v>
      </c>
      <c r="D946" s="32">
        <v>2</v>
      </c>
      <c r="E946" s="32"/>
      <c r="F946" s="32" t="s">
        <v>1822</v>
      </c>
      <c r="G946" s="5" t="b">
        <f>ISNUMBER(MATCH(ggPayers[[#This Row],[payer]], gg_teammates[ID], 0))</f>
        <v>0</v>
      </c>
      <c r="H946" s="32" t="b">
        <f>ISNUMBER(MATCH(ggPayers[[#This Row],[payer]], B$564:$B945, 0))</f>
        <v>0</v>
      </c>
      <c r="I946" s="5"/>
      <c r="J946" s="36" t="s">
        <v>1167</v>
      </c>
    </row>
    <row r="947" spans="1:10">
      <c r="A947" s="44">
        <v>45411.999305555553</v>
      </c>
      <c r="B947" s="32">
        <v>7085</v>
      </c>
      <c r="C947" s="32">
        <v>500</v>
      </c>
      <c r="D947" s="32">
        <v>2</v>
      </c>
      <c r="E947" s="32"/>
      <c r="F947" s="32" t="s">
        <v>1823</v>
      </c>
      <c r="G947" s="5" t="b">
        <f>ISNUMBER(MATCH(ggPayers[[#This Row],[payer]], gg_teammates[ID], 0))</f>
        <v>0</v>
      </c>
      <c r="H947" s="32" t="b">
        <f>ISNUMBER(MATCH(ggPayers[[#This Row],[payer]], B$564:$B946, 0))</f>
        <v>0</v>
      </c>
      <c r="I947" s="5"/>
      <c r="J947" s="36" t="s">
        <v>1167</v>
      </c>
    </row>
    <row r="948" spans="1:10">
      <c r="A948" s="44">
        <v>45411.956250000003</v>
      </c>
      <c r="B948" s="32">
        <v>490</v>
      </c>
      <c r="C948" s="32">
        <v>500</v>
      </c>
      <c r="D948" s="32">
        <v>2</v>
      </c>
      <c r="E948" s="32"/>
      <c r="F948" s="32" t="s">
        <v>1824</v>
      </c>
      <c r="G948" s="5" t="b">
        <f>ISNUMBER(MATCH(ggPayers[[#This Row],[payer]], gg_teammates[ID], 0))</f>
        <v>0</v>
      </c>
      <c r="H948" s="32" t="b">
        <f>ISNUMBER(MATCH(ggPayers[[#This Row],[payer]], B$564:$B947, 0))</f>
        <v>0</v>
      </c>
      <c r="I948" s="5"/>
      <c r="J948" s="36" t="s">
        <v>1167</v>
      </c>
    </row>
    <row r="949" spans="1:10">
      <c r="A949" s="44">
        <v>45411.756944444445</v>
      </c>
      <c r="B949" s="32">
        <v>3266</v>
      </c>
      <c r="C949" s="32">
        <v>500</v>
      </c>
      <c r="D949" s="32">
        <v>3</v>
      </c>
      <c r="E949" s="32" t="s">
        <v>1173</v>
      </c>
      <c r="F949" s="32" t="s">
        <v>1825</v>
      </c>
      <c r="G949" s="5" t="b">
        <f>ISNUMBER(MATCH(ggPayers[[#This Row],[payer]], gg_teammates[ID], 0))</f>
        <v>0</v>
      </c>
      <c r="H949" s="32" t="b">
        <f>ISNUMBER(MATCH(ggPayers[[#This Row],[payer]], B$564:$B948, 0))</f>
        <v>0</v>
      </c>
      <c r="I949" s="5"/>
      <c r="J949" s="36" t="s">
        <v>1167</v>
      </c>
    </row>
    <row r="950" spans="1:10">
      <c r="A950" s="44">
        <v>45411.697222222225</v>
      </c>
      <c r="B950" s="32">
        <v>4008</v>
      </c>
      <c r="C950" s="32">
        <v>700</v>
      </c>
      <c r="D950" s="32">
        <v>2</v>
      </c>
      <c r="E950" s="32"/>
      <c r="F950" s="39" t="s">
        <v>1826</v>
      </c>
      <c r="G950" s="5" t="b">
        <f>ISNUMBER(MATCH(ggPayers[[#This Row],[payer]], gg_teammates[ID], 0))</f>
        <v>0</v>
      </c>
      <c r="H950" s="32" t="b">
        <f>ISNUMBER(MATCH(ggPayers[[#This Row],[payer]], B$564:$B949, 0))</f>
        <v>0</v>
      </c>
      <c r="I950" s="5"/>
      <c r="J950" s="36" t="s">
        <v>1167</v>
      </c>
    </row>
    <row r="951" spans="1:10">
      <c r="A951" s="44">
        <v>45411.692361111112</v>
      </c>
      <c r="B951" s="32">
        <v>4275</v>
      </c>
      <c r="C951" s="32">
        <v>300</v>
      </c>
      <c r="D951" s="32">
        <v>2</v>
      </c>
      <c r="E951" s="32"/>
      <c r="F951" s="32" t="s">
        <v>1827</v>
      </c>
      <c r="G951" s="5" t="b">
        <f>ISNUMBER(MATCH(ggPayers[[#This Row],[payer]], gg_teammates[ID], 0))</f>
        <v>0</v>
      </c>
      <c r="H951" s="32" t="b">
        <f>ISNUMBER(MATCH(ggPayers[[#This Row],[payer]], B$564:$B950, 0))</f>
        <v>0</v>
      </c>
      <c r="I951" s="5"/>
      <c r="J951" s="36" t="s">
        <v>1167</v>
      </c>
    </row>
    <row r="952" spans="1:10">
      <c r="A952" s="44">
        <v>45411.692361111112</v>
      </c>
      <c r="B952" s="32">
        <v>7656</v>
      </c>
      <c r="C952" s="32">
        <v>300</v>
      </c>
      <c r="D952" s="32">
        <v>3</v>
      </c>
      <c r="E952" s="32" t="s">
        <v>1173</v>
      </c>
      <c r="F952" s="32" t="s">
        <v>1828</v>
      </c>
      <c r="G952" s="5" t="b">
        <f>ISNUMBER(MATCH(ggPayers[[#This Row],[payer]], gg_teammates[ID], 0))</f>
        <v>0</v>
      </c>
      <c r="H952" s="32" t="b">
        <f>ISNUMBER(MATCH(ggPayers[[#This Row],[payer]], B$564:$B951, 0))</f>
        <v>0</v>
      </c>
      <c r="I952" s="5"/>
      <c r="J952" s="36" t="s">
        <v>1167</v>
      </c>
    </row>
    <row r="953" spans="1:10">
      <c r="A953" s="44">
        <v>45411.666666666664</v>
      </c>
      <c r="B953" s="32">
        <v>7182</v>
      </c>
      <c r="C953" s="32">
        <v>500</v>
      </c>
      <c r="D953" s="32">
        <v>2</v>
      </c>
      <c r="E953" s="32"/>
      <c r="F953" s="32" t="s">
        <v>1829</v>
      </c>
      <c r="G953" s="5" t="b">
        <f>ISNUMBER(MATCH(ggPayers[[#This Row],[payer]], gg_teammates[ID], 0))</f>
        <v>0</v>
      </c>
      <c r="H953" s="32" t="b">
        <f>ISNUMBER(MATCH(ggPayers[[#This Row],[payer]], B$564:$B952, 0))</f>
        <v>0</v>
      </c>
      <c r="I953" s="5"/>
      <c r="J953" s="36" t="s">
        <v>1167</v>
      </c>
    </row>
    <row r="954" spans="1:10">
      <c r="A954" s="44">
        <v>45411.652777777781</v>
      </c>
      <c r="B954" s="32">
        <v>7698</v>
      </c>
      <c r="C954" s="32">
        <v>500</v>
      </c>
      <c r="D954" s="32">
        <v>2</v>
      </c>
      <c r="E954" s="32"/>
      <c r="F954" s="32" t="s">
        <v>1830</v>
      </c>
      <c r="G954" s="5" t="b">
        <f>ISNUMBER(MATCH(ggPayers[[#This Row],[payer]], gg_teammates[ID], 0))</f>
        <v>0</v>
      </c>
      <c r="H954" s="32" t="b">
        <f>ISNUMBER(MATCH(ggPayers[[#This Row],[payer]], B$564:$B953, 0))</f>
        <v>0</v>
      </c>
      <c r="I954" s="5"/>
      <c r="J954" s="36" t="s">
        <v>1167</v>
      </c>
    </row>
    <row r="955" spans="1:10">
      <c r="A955" s="44">
        <v>45411.568055555559</v>
      </c>
      <c r="B955" s="32">
        <v>3718</v>
      </c>
      <c r="C955" s="32">
        <v>600</v>
      </c>
      <c r="D955" s="32">
        <v>2</v>
      </c>
      <c r="E955" s="32"/>
      <c r="F955" s="32" t="s">
        <v>1831</v>
      </c>
      <c r="G955" s="5" t="b">
        <f>ISNUMBER(MATCH(ggPayers[[#This Row],[payer]], gg_teammates[ID], 0))</f>
        <v>0</v>
      </c>
      <c r="H955" s="32" t="b">
        <f>ISNUMBER(MATCH(ggPayers[[#This Row],[payer]], B$564:$B954, 0))</f>
        <v>0</v>
      </c>
      <c r="I955" s="5"/>
      <c r="J955" s="36" t="s">
        <v>1167</v>
      </c>
    </row>
    <row r="956" spans="1:10">
      <c r="A956" s="44">
        <v>45411.538888888892</v>
      </c>
      <c r="B956" s="32">
        <v>9797</v>
      </c>
      <c r="C956" s="32">
        <v>1000</v>
      </c>
      <c r="D956" s="32">
        <v>2</v>
      </c>
      <c r="E956" s="32"/>
      <c r="F956" s="32" t="s">
        <v>1832</v>
      </c>
      <c r="G956" s="5" t="b">
        <f>ISNUMBER(MATCH(ggPayers[[#This Row],[payer]], gg_teammates[ID], 0))</f>
        <v>0</v>
      </c>
      <c r="H956" s="32" t="b">
        <f>ISNUMBER(MATCH(ggPayers[[#This Row],[payer]], B$564:$B955, 0))</f>
        <v>0</v>
      </c>
      <c r="I956" s="5"/>
      <c r="J956" s="36" t="s">
        <v>1167</v>
      </c>
    </row>
    <row r="957" spans="1:10">
      <c r="A957" s="44">
        <v>45410.896527777775</v>
      </c>
      <c r="B957" s="32">
        <v>4065</v>
      </c>
      <c r="C957" s="32">
        <v>1000</v>
      </c>
      <c r="D957" s="32">
        <v>2</v>
      </c>
      <c r="E957" s="32"/>
      <c r="F957" s="32" t="s">
        <v>1833</v>
      </c>
      <c r="G957" s="5" t="b">
        <f>ISNUMBER(MATCH(ggPayers[[#This Row],[payer]], gg_teammates[ID], 0))</f>
        <v>0</v>
      </c>
      <c r="H957" s="32" t="b">
        <f>ISNUMBER(MATCH(ggPayers[[#This Row],[payer]], B$564:$B956, 0))</f>
        <v>0</v>
      </c>
      <c r="I957" s="5"/>
      <c r="J957" s="36" t="s">
        <v>1167</v>
      </c>
    </row>
    <row r="958" spans="1:10">
      <c r="A958" s="44">
        <v>45410.896527777775</v>
      </c>
      <c r="B958" s="32">
        <v>7196</v>
      </c>
      <c r="C958" s="32">
        <v>1000</v>
      </c>
      <c r="D958" s="32">
        <v>3</v>
      </c>
      <c r="E958" s="32" t="s">
        <v>1171</v>
      </c>
      <c r="F958" s="32" t="s">
        <v>1834</v>
      </c>
      <c r="G958" s="5" t="b">
        <f>ISNUMBER(MATCH(ggPayers[[#This Row],[payer]], gg_teammates[ID], 0))</f>
        <v>0</v>
      </c>
      <c r="H958" s="32" t="b">
        <f>ISNUMBER(MATCH(ggPayers[[#This Row],[payer]], B$564:$B957, 0))</f>
        <v>0</v>
      </c>
      <c r="I958" s="5"/>
      <c r="J958" s="36" t="s">
        <v>1167</v>
      </c>
    </row>
    <row r="959" spans="1:10">
      <c r="A959" s="44">
        <v>45410.866666666669</v>
      </c>
      <c r="B959" s="32">
        <v>1369</v>
      </c>
      <c r="C959" s="32">
        <v>1000</v>
      </c>
      <c r="D959" s="32">
        <v>2</v>
      </c>
      <c r="E959" s="32"/>
      <c r="F959" s="32" t="s">
        <v>1835</v>
      </c>
      <c r="G959" s="5" t="b">
        <f>ISNUMBER(MATCH(ggPayers[[#This Row],[payer]], gg_teammates[ID], 0))</f>
        <v>0</v>
      </c>
      <c r="H959" s="32" t="b">
        <f>ISNUMBER(MATCH(ggPayers[[#This Row],[payer]], B$564:$B958, 0))</f>
        <v>0</v>
      </c>
      <c r="I959" s="5"/>
      <c r="J959" s="36" t="s">
        <v>1167</v>
      </c>
    </row>
    <row r="960" spans="1:10">
      <c r="A960" s="44">
        <v>45410.788888888892</v>
      </c>
      <c r="B960" s="32">
        <v>7106</v>
      </c>
      <c r="C960" s="32">
        <v>2000</v>
      </c>
      <c r="D960" s="32">
        <v>2</v>
      </c>
      <c r="E960" s="32"/>
      <c r="F960" s="32" t="s">
        <v>1836</v>
      </c>
      <c r="G960" s="5" t="b">
        <f>ISNUMBER(MATCH(ggPayers[[#This Row],[payer]], gg_teammates[ID], 0))</f>
        <v>0</v>
      </c>
      <c r="H960" s="32" t="b">
        <f>ISNUMBER(MATCH(ggPayers[[#This Row],[payer]], B$564:$B959, 0))</f>
        <v>0</v>
      </c>
      <c r="I960" s="5"/>
      <c r="J960" s="36" t="s">
        <v>1167</v>
      </c>
    </row>
    <row r="961" spans="1:10">
      <c r="A961" s="44">
        <v>45410.727777777778</v>
      </c>
      <c r="B961" s="32">
        <v>3938</v>
      </c>
      <c r="C961" s="32">
        <v>500</v>
      </c>
      <c r="D961" s="32">
        <v>2</v>
      </c>
      <c r="E961" s="32"/>
      <c r="F961" s="32" t="s">
        <v>1837</v>
      </c>
      <c r="G961" s="5" t="b">
        <f>ISNUMBER(MATCH(ggPayers[[#This Row],[payer]], gg_teammates[ID], 0))</f>
        <v>0</v>
      </c>
      <c r="H961" s="32" t="b">
        <f>ISNUMBER(MATCH(ggPayers[[#This Row],[payer]], B$564:$B960, 0))</f>
        <v>0</v>
      </c>
      <c r="I961" s="5"/>
      <c r="J961" s="36" t="s">
        <v>1167</v>
      </c>
    </row>
    <row r="962" spans="1:10">
      <c r="A962" s="44">
        <v>45410.708333333336</v>
      </c>
      <c r="B962" s="32">
        <v>5739</v>
      </c>
      <c r="C962" s="32">
        <v>500</v>
      </c>
      <c r="D962" s="32">
        <v>2</v>
      </c>
      <c r="E962" s="32"/>
      <c r="F962" s="32" t="s">
        <v>1838</v>
      </c>
      <c r="G962" s="5" t="b">
        <f>ISNUMBER(MATCH(ggPayers[[#This Row],[payer]], gg_teammates[ID], 0))</f>
        <v>0</v>
      </c>
      <c r="H962" s="32" t="b">
        <f>ISNUMBER(MATCH(ggPayers[[#This Row],[payer]], B$564:$B961, 0))</f>
        <v>0</v>
      </c>
      <c r="I962" s="5"/>
      <c r="J962" s="36" t="s">
        <v>1167</v>
      </c>
    </row>
    <row r="963" spans="1:10">
      <c r="A963" s="44">
        <v>45410.675694444442</v>
      </c>
      <c r="B963" s="32">
        <v>9623</v>
      </c>
      <c r="C963" s="32">
        <v>500</v>
      </c>
      <c r="D963" s="32">
        <v>2</v>
      </c>
      <c r="E963" s="32"/>
      <c r="F963" s="32" t="s">
        <v>1839</v>
      </c>
      <c r="G963" s="5" t="b">
        <f>ISNUMBER(MATCH(ggPayers[[#This Row],[payer]], gg_teammates[ID], 0))</f>
        <v>0</v>
      </c>
      <c r="H963" s="32" t="b">
        <f>ISNUMBER(MATCH(ggPayers[[#This Row],[payer]], B$564:$B962, 0))</f>
        <v>0</v>
      </c>
      <c r="I963" s="5"/>
      <c r="J963" s="36" t="s">
        <v>1167</v>
      </c>
    </row>
    <row r="964" spans="1:10">
      <c r="A964" s="44">
        <v>45410.650694444441</v>
      </c>
      <c r="B964" s="32">
        <v>720</v>
      </c>
      <c r="C964" s="32">
        <v>1000</v>
      </c>
      <c r="D964" s="32">
        <v>2</v>
      </c>
      <c r="E964" s="32"/>
      <c r="F964" s="32" t="s">
        <v>1840</v>
      </c>
      <c r="G964" s="5" t="b">
        <f>ISNUMBER(MATCH(ggPayers[[#This Row],[payer]], gg_teammates[ID], 0))</f>
        <v>0</v>
      </c>
      <c r="H964" s="32" t="b">
        <f>ISNUMBER(MATCH(ggPayers[[#This Row],[payer]], B$564:$B963, 0))</f>
        <v>0</v>
      </c>
      <c r="I964" s="5"/>
      <c r="J964" s="36" t="s">
        <v>1167</v>
      </c>
    </row>
    <row r="965" spans="1:10">
      <c r="A965" s="44">
        <v>45410.650694444441</v>
      </c>
      <c r="B965" s="32">
        <v>6181</v>
      </c>
      <c r="C965" s="32">
        <v>1000</v>
      </c>
      <c r="D965" s="32">
        <v>2</v>
      </c>
      <c r="E965" s="32"/>
      <c r="F965" s="32" t="s">
        <v>1841</v>
      </c>
      <c r="G965" s="5" t="b">
        <f>ISNUMBER(MATCH(ggPayers[[#This Row],[payer]], gg_teammates[ID], 0))</f>
        <v>0</v>
      </c>
      <c r="H965" s="32" t="b">
        <f>ISNUMBER(MATCH(ggPayers[[#This Row],[payer]], B$564:$B964, 0))</f>
        <v>0</v>
      </c>
      <c r="I965" s="5"/>
      <c r="J965" s="36" t="s">
        <v>1167</v>
      </c>
    </row>
    <row r="966" spans="1:10">
      <c r="A966" s="44">
        <v>45410.568749999999</v>
      </c>
      <c r="B966" s="32">
        <v>5377</v>
      </c>
      <c r="C966" s="32">
        <v>1000</v>
      </c>
      <c r="D966" s="32">
        <v>2</v>
      </c>
      <c r="E966" s="32"/>
      <c r="F966" s="32" t="s">
        <v>1842</v>
      </c>
      <c r="G966" s="5" t="b">
        <f>ISNUMBER(MATCH(ggPayers[[#This Row],[payer]], gg_teammates[ID], 0))</f>
        <v>0</v>
      </c>
      <c r="H966" s="32" t="b">
        <f>ISNUMBER(MATCH(ggPayers[[#This Row],[payer]], B$564:$B965, 0))</f>
        <v>0</v>
      </c>
      <c r="I966" s="5"/>
      <c r="J966" s="36" t="s">
        <v>1167</v>
      </c>
    </row>
    <row r="967" spans="1:10">
      <c r="A967" s="44">
        <v>45409.911805555559</v>
      </c>
      <c r="B967" s="32">
        <v>6469</v>
      </c>
      <c r="C967" s="32">
        <v>400</v>
      </c>
      <c r="D967" s="32">
        <v>2</v>
      </c>
      <c r="E967" s="32"/>
      <c r="F967" s="32" t="s">
        <v>1843</v>
      </c>
      <c r="G967" s="5" t="b">
        <f>ISNUMBER(MATCH(ggPayers[[#This Row],[payer]], gg_teammates[ID], 0))</f>
        <v>0</v>
      </c>
      <c r="H967" s="32" t="b">
        <f>ISNUMBER(MATCH(ggPayers[[#This Row],[payer]], B$564:$B966, 0))</f>
        <v>0</v>
      </c>
      <c r="I967" s="5"/>
      <c r="J967" s="36" t="s">
        <v>1167</v>
      </c>
    </row>
    <row r="968" spans="1:10">
      <c r="A968" s="44">
        <v>45409.902777777781</v>
      </c>
      <c r="B968" s="32">
        <v>8247</v>
      </c>
      <c r="C968" s="32">
        <v>1000</v>
      </c>
      <c r="D968" s="32">
        <v>2</v>
      </c>
      <c r="E968" s="32"/>
      <c r="F968" s="32" t="s">
        <v>1844</v>
      </c>
      <c r="G968" s="5" t="b">
        <f>ISNUMBER(MATCH(ggPayers[[#This Row],[payer]], gg_teammates[ID], 0))</f>
        <v>0</v>
      </c>
      <c r="H968" s="32" t="b">
        <f>ISNUMBER(MATCH(ggPayers[[#This Row],[payer]], B$564:$B967, 0))</f>
        <v>1</v>
      </c>
      <c r="I968" s="5"/>
      <c r="J968" s="36" t="s">
        <v>1167</v>
      </c>
    </row>
    <row r="969" spans="1:10">
      <c r="A969" s="44">
        <v>45409.822222222225</v>
      </c>
      <c r="B969" s="32">
        <v>1233</v>
      </c>
      <c r="C969" s="32">
        <v>2000</v>
      </c>
      <c r="D969" s="32">
        <v>2</v>
      </c>
      <c r="E969" s="32"/>
      <c r="F969" s="32" t="s">
        <v>1845</v>
      </c>
      <c r="G969" s="5" t="b">
        <f>ISNUMBER(MATCH(ggPayers[[#This Row],[payer]], gg_teammates[ID], 0))</f>
        <v>0</v>
      </c>
      <c r="H969" s="32" t="b">
        <f>ISNUMBER(MATCH(ggPayers[[#This Row],[payer]], B$564:$B968, 0))</f>
        <v>0</v>
      </c>
      <c r="I969" s="5"/>
      <c r="J969" s="36" t="s">
        <v>1167</v>
      </c>
    </row>
    <row r="970" spans="1:10">
      <c r="A970" s="44">
        <v>45409.748611111114</v>
      </c>
      <c r="B970" s="32">
        <v>8403</v>
      </c>
      <c r="C970" s="32">
        <v>500</v>
      </c>
      <c r="D970" s="32">
        <v>2</v>
      </c>
      <c r="E970" s="32"/>
      <c r="F970" s="32" t="s">
        <v>1846</v>
      </c>
      <c r="G970" s="5" t="b">
        <f>ISNUMBER(MATCH(ggPayers[[#This Row],[payer]], gg_teammates[ID], 0))</f>
        <v>0</v>
      </c>
      <c r="H970" s="32" t="b">
        <f>ISNUMBER(MATCH(ggPayers[[#This Row],[payer]], B$564:$B969, 0))</f>
        <v>0</v>
      </c>
      <c r="I970" s="5"/>
      <c r="J970" s="36" t="s">
        <v>1167</v>
      </c>
    </row>
    <row r="971" spans="1:10">
      <c r="A971" s="44">
        <v>45409.727083333331</v>
      </c>
      <c r="B971" s="32">
        <v>4285</v>
      </c>
      <c r="C971" s="32">
        <v>1000</v>
      </c>
      <c r="D971" s="32">
        <v>2</v>
      </c>
      <c r="E971" s="32"/>
      <c r="F971" s="32" t="s">
        <v>1847</v>
      </c>
      <c r="G971" s="5" t="b">
        <f>ISNUMBER(MATCH(ggPayers[[#This Row],[payer]], gg_teammates[ID], 0))</f>
        <v>0</v>
      </c>
      <c r="H971" s="32" t="b">
        <f>ISNUMBER(MATCH(ggPayers[[#This Row],[payer]], B$564:$B970, 0))</f>
        <v>0</v>
      </c>
      <c r="I971" s="5"/>
      <c r="J971" s="36" t="s">
        <v>1167</v>
      </c>
    </row>
    <row r="972" spans="1:10">
      <c r="A972" s="44">
        <v>45409.663194444445</v>
      </c>
      <c r="B972" s="32">
        <v>2120</v>
      </c>
      <c r="C972" s="32">
        <v>500</v>
      </c>
      <c r="D972" s="32">
        <v>2</v>
      </c>
      <c r="E972" s="32"/>
      <c r="F972" s="32" t="s">
        <v>1848</v>
      </c>
      <c r="G972" s="5" t="b">
        <f>ISNUMBER(MATCH(ggPayers[[#This Row],[payer]], gg_teammates[ID], 0))</f>
        <v>0</v>
      </c>
      <c r="H972" s="32" t="b">
        <f>ISNUMBER(MATCH(ggPayers[[#This Row],[payer]], B$564:$B971, 0))</f>
        <v>0</v>
      </c>
      <c r="I972" s="5"/>
      <c r="J972" s="36" t="s">
        <v>1167</v>
      </c>
    </row>
    <row r="973" spans="1:10">
      <c r="A973" s="44">
        <v>45409.645138888889</v>
      </c>
      <c r="B973" s="32">
        <v>3923</v>
      </c>
      <c r="C973" s="32">
        <v>300</v>
      </c>
      <c r="D973" s="32">
        <v>2</v>
      </c>
      <c r="E973" s="32"/>
      <c r="F973" s="32" t="s">
        <v>1849</v>
      </c>
      <c r="G973" s="5" t="b">
        <f>ISNUMBER(MATCH(ggPayers[[#This Row],[payer]], gg_teammates[ID], 0))</f>
        <v>0</v>
      </c>
      <c r="H973" s="32" t="b">
        <f>ISNUMBER(MATCH(ggPayers[[#This Row],[payer]], B$564:$B972, 0))</f>
        <v>0</v>
      </c>
      <c r="I973" s="5"/>
      <c r="J973" s="36" t="s">
        <v>1167</v>
      </c>
    </row>
    <row r="974" spans="1:10">
      <c r="A974" s="44">
        <v>45409.644444444442</v>
      </c>
      <c r="B974" s="32">
        <v>2624</v>
      </c>
      <c r="C974" s="32">
        <v>300</v>
      </c>
      <c r="D974" s="32">
        <v>3</v>
      </c>
      <c r="E974" s="32" t="s">
        <v>1173</v>
      </c>
      <c r="F974" s="32" t="s">
        <v>1850</v>
      </c>
      <c r="G974" s="5" t="b">
        <f>ISNUMBER(MATCH(ggPayers[[#This Row],[payer]], gg_teammates[ID], 0))</f>
        <v>0</v>
      </c>
      <c r="H974" s="32" t="b">
        <f>ISNUMBER(MATCH(ggPayers[[#This Row],[payer]], B$564:$B973, 0))</f>
        <v>0</v>
      </c>
      <c r="I974" s="5"/>
      <c r="J974" s="36" t="s">
        <v>1167</v>
      </c>
    </row>
    <row r="975" spans="1:10">
      <c r="A975" s="44">
        <v>45409.567361111112</v>
      </c>
      <c r="B975" s="32">
        <v>114</v>
      </c>
      <c r="C975" s="32">
        <v>1000</v>
      </c>
      <c r="D975" s="32">
        <v>2</v>
      </c>
      <c r="E975" s="32"/>
      <c r="F975" s="32" t="s">
        <v>1851</v>
      </c>
      <c r="G975" s="5" t="b">
        <f>ISNUMBER(MATCH(ggPayers[[#This Row],[payer]], gg_teammates[ID], 0))</f>
        <v>0</v>
      </c>
      <c r="H975" s="32" t="b">
        <f>ISNUMBER(MATCH(ggPayers[[#This Row],[payer]], B$564:$B974, 0))</f>
        <v>0</v>
      </c>
      <c r="I975" s="5"/>
      <c r="J975" s="36" t="s">
        <v>1167</v>
      </c>
    </row>
    <row r="976" spans="1:10">
      <c r="A976" s="44">
        <v>45409.536111111112</v>
      </c>
      <c r="B976" s="32">
        <v>7111</v>
      </c>
      <c r="C976" s="32">
        <v>500</v>
      </c>
      <c r="D976" s="32">
        <v>2</v>
      </c>
      <c r="E976" s="32"/>
      <c r="F976" s="32" t="s">
        <v>1852</v>
      </c>
      <c r="G976" s="5" t="b">
        <f>ISNUMBER(MATCH(ggPayers[[#This Row],[payer]], gg_teammates[ID], 0))</f>
        <v>0</v>
      </c>
      <c r="H976" s="32" t="b">
        <f>ISNUMBER(MATCH(ggPayers[[#This Row],[payer]], B$564:$B975, 0))</f>
        <v>0</v>
      </c>
      <c r="I976" s="5"/>
      <c r="J976" s="36" t="s">
        <v>1167</v>
      </c>
    </row>
    <row r="977" spans="1:10">
      <c r="A977" s="44">
        <v>45409.478472222225</v>
      </c>
      <c r="B977" s="32">
        <v>3566</v>
      </c>
      <c r="C977" s="32">
        <v>500</v>
      </c>
      <c r="D977" s="32">
        <v>2</v>
      </c>
      <c r="E977" s="32"/>
      <c r="F977" s="32" t="s">
        <v>1853</v>
      </c>
      <c r="G977" s="5" t="b">
        <f>ISNUMBER(MATCH(ggPayers[[#This Row],[payer]], gg_teammates[ID], 0))</f>
        <v>0</v>
      </c>
      <c r="H977" s="32" t="b">
        <f>ISNUMBER(MATCH(ggPayers[[#This Row],[payer]], B$564:$B976, 0))</f>
        <v>0</v>
      </c>
      <c r="I977" s="5"/>
      <c r="J977" s="36" t="s">
        <v>1167</v>
      </c>
    </row>
    <row r="978" spans="1:10">
      <c r="A978" s="44">
        <v>45409.456944444442</v>
      </c>
      <c r="B978" s="32">
        <v>2022</v>
      </c>
      <c r="C978" s="32">
        <v>2000</v>
      </c>
      <c r="D978" s="32">
        <v>2</v>
      </c>
      <c r="E978" s="32"/>
      <c r="F978" s="32" t="s">
        <v>1854</v>
      </c>
      <c r="G978" s="5" t="b">
        <f>ISNUMBER(MATCH(ggPayers[[#This Row],[payer]], gg_teammates[ID], 0))</f>
        <v>0</v>
      </c>
      <c r="H978" s="32" t="b">
        <f>ISNUMBER(MATCH(ggPayers[[#This Row],[payer]], B$564:$B977, 0))</f>
        <v>0</v>
      </c>
      <c r="I978" s="5"/>
      <c r="J978" s="36" t="s">
        <v>1167</v>
      </c>
    </row>
    <row r="979" spans="1:10">
      <c r="A979" s="44">
        <v>45408.949305555558</v>
      </c>
      <c r="B979" s="32">
        <v>1324</v>
      </c>
      <c r="C979" s="32">
        <v>500</v>
      </c>
      <c r="D979" s="32">
        <v>2</v>
      </c>
      <c r="E979" s="32"/>
      <c r="F979" s="32" t="s">
        <v>1855</v>
      </c>
      <c r="G979" s="5" t="b">
        <f>ISNUMBER(MATCH(ggPayers[[#This Row],[payer]], gg_teammates[ID], 0))</f>
        <v>0</v>
      </c>
      <c r="H979" s="32" t="b">
        <f>ISNUMBER(MATCH(ggPayers[[#This Row],[payer]], B$564:$B978, 0))</f>
        <v>0</v>
      </c>
      <c r="I979" s="5"/>
      <c r="J979" s="36" t="s">
        <v>1167</v>
      </c>
    </row>
    <row r="980" spans="1:10">
      <c r="A980" s="44">
        <v>45408.897222222222</v>
      </c>
      <c r="B980" s="32">
        <v>6295</v>
      </c>
      <c r="C980" s="32">
        <v>1000</v>
      </c>
      <c r="D980" s="32">
        <v>2</v>
      </c>
      <c r="E980" s="32"/>
      <c r="F980" s="32" t="s">
        <v>1856</v>
      </c>
      <c r="G980" s="5" t="b">
        <f>ISNUMBER(MATCH(ggPayers[[#This Row],[payer]], gg_teammates[ID], 0))</f>
        <v>0</v>
      </c>
      <c r="H980" s="32" t="b">
        <f>ISNUMBER(MATCH(ggPayers[[#This Row],[payer]], B$564:$B979, 0))</f>
        <v>0</v>
      </c>
      <c r="I980" s="5"/>
      <c r="J980" s="36" t="s">
        <v>1167</v>
      </c>
    </row>
    <row r="981" spans="1:10">
      <c r="A981" s="44">
        <v>45408.806944444441</v>
      </c>
      <c r="B981" s="32">
        <v>2618</v>
      </c>
      <c r="C981" s="32">
        <v>500</v>
      </c>
      <c r="D981" s="32">
        <v>2</v>
      </c>
      <c r="E981" s="32"/>
      <c r="F981" s="32" t="s">
        <v>1857</v>
      </c>
      <c r="G981" s="5" t="b">
        <f>ISNUMBER(MATCH(ggPayers[[#This Row],[payer]], gg_teammates[ID], 0))</f>
        <v>0</v>
      </c>
      <c r="H981" s="32" t="b">
        <f>ISNUMBER(MATCH(ggPayers[[#This Row],[payer]], B$564:$B980, 0))</f>
        <v>0</v>
      </c>
      <c r="I981" s="5"/>
      <c r="J981" s="36" t="s">
        <v>1167</v>
      </c>
    </row>
    <row r="982" spans="1:10">
      <c r="A982" s="44">
        <v>45408.526388888888</v>
      </c>
      <c r="B982" s="32">
        <v>3507</v>
      </c>
      <c r="C982" s="32">
        <v>100</v>
      </c>
      <c r="D982" s="32">
        <v>2</v>
      </c>
      <c r="E982" s="32"/>
      <c r="F982" s="32" t="s">
        <v>1858</v>
      </c>
      <c r="G982" s="5" t="b">
        <f>ISNUMBER(MATCH(ggPayers[[#This Row],[payer]], gg_teammates[ID], 0))</f>
        <v>0</v>
      </c>
      <c r="H982" s="32" t="b">
        <f>ISNUMBER(MATCH(ggPayers[[#This Row],[payer]], B$564:$B981, 0))</f>
        <v>0</v>
      </c>
      <c r="I982" s="5"/>
      <c r="J982" s="36" t="s">
        <v>1167</v>
      </c>
    </row>
    <row r="983" spans="1:10">
      <c r="A983" s="44">
        <v>45408.492361111108</v>
      </c>
      <c r="B983" s="32">
        <v>7633</v>
      </c>
      <c r="C983" s="32">
        <v>500</v>
      </c>
      <c r="D983" s="32">
        <v>2</v>
      </c>
      <c r="E983" s="32"/>
      <c r="F983" s="32" t="s">
        <v>1859</v>
      </c>
      <c r="G983" s="5" t="b">
        <f>ISNUMBER(MATCH(ggPayers[[#This Row],[payer]], gg_teammates[ID], 0))</f>
        <v>0</v>
      </c>
      <c r="H983" s="32" t="b">
        <f>ISNUMBER(MATCH(ggPayers[[#This Row],[payer]], B$564:$B982, 0))</f>
        <v>0</v>
      </c>
      <c r="I983" s="5"/>
      <c r="J983" s="36" t="s">
        <v>1167</v>
      </c>
    </row>
    <row r="984" spans="1:10">
      <c r="A984" s="44">
        <v>45408.417361111111</v>
      </c>
      <c r="B984" s="32">
        <v>8939</v>
      </c>
      <c r="C984" s="32">
        <v>1000</v>
      </c>
      <c r="D984" s="32">
        <v>2</v>
      </c>
      <c r="E984" s="32"/>
      <c r="F984" s="32" t="s">
        <v>1860</v>
      </c>
      <c r="G984" s="5" t="b">
        <f>ISNUMBER(MATCH(ggPayers[[#This Row],[payer]], gg_teammates[ID], 0))</f>
        <v>0</v>
      </c>
      <c r="H984" s="32" t="b">
        <f>ISNUMBER(MATCH(ggPayers[[#This Row],[payer]], B$564:$B983, 0))</f>
        <v>0</v>
      </c>
      <c r="I984" s="5"/>
      <c r="J984" s="36" t="s">
        <v>1167</v>
      </c>
    </row>
    <row r="985" spans="1:10">
      <c r="A985" s="44">
        <v>45407.857638888891</v>
      </c>
      <c r="B985" s="32">
        <v>8759</v>
      </c>
      <c r="C985" s="32">
        <v>1000</v>
      </c>
      <c r="D985" s="32">
        <v>2</v>
      </c>
      <c r="E985" s="32"/>
      <c r="F985" s="32" t="s">
        <v>1861</v>
      </c>
      <c r="G985" s="5" t="b">
        <f>ISNUMBER(MATCH(ggPayers[[#This Row],[payer]], gg_teammates[ID], 0))</f>
        <v>0</v>
      </c>
      <c r="H985" s="32" t="b">
        <f>ISNUMBER(MATCH(ggPayers[[#This Row],[payer]], B$564:$B984, 0))</f>
        <v>0</v>
      </c>
      <c r="I985" s="5"/>
      <c r="J985" s="36" t="s">
        <v>1167</v>
      </c>
    </row>
    <row r="986" spans="1:10">
      <c r="A986" s="44">
        <v>45407.767361111109</v>
      </c>
      <c r="B986" s="32">
        <v>4957</v>
      </c>
      <c r="C986" s="32">
        <v>300</v>
      </c>
      <c r="D986" s="32">
        <v>2</v>
      </c>
      <c r="E986" s="32"/>
      <c r="F986" s="32" t="s">
        <v>1862</v>
      </c>
      <c r="G986" s="5" t="b">
        <f>ISNUMBER(MATCH(ggPayers[[#This Row],[payer]], gg_teammates[ID], 0))</f>
        <v>0</v>
      </c>
      <c r="H986" s="32" t="b">
        <f>ISNUMBER(MATCH(ggPayers[[#This Row],[payer]], B$564:$B985, 0))</f>
        <v>1</v>
      </c>
      <c r="I986" s="5"/>
      <c r="J986" s="36" t="s">
        <v>1167</v>
      </c>
    </row>
    <row r="987" spans="1:10">
      <c r="A987" s="44">
        <v>45407.672222222223</v>
      </c>
      <c r="B987" s="32">
        <v>1400</v>
      </c>
      <c r="C987" s="32">
        <v>1500</v>
      </c>
      <c r="D987" s="32">
        <v>2</v>
      </c>
      <c r="E987" s="32"/>
      <c r="F987" s="32" t="s">
        <v>1863</v>
      </c>
      <c r="G987" s="5" t="b">
        <f>ISNUMBER(MATCH(ggPayers[[#This Row],[payer]], gg_teammates[ID], 0))</f>
        <v>0</v>
      </c>
      <c r="H987" s="32" t="b">
        <f>ISNUMBER(MATCH(ggPayers[[#This Row],[payer]], B$564:$B986, 0))</f>
        <v>0</v>
      </c>
      <c r="I987" s="5"/>
      <c r="J987" s="36" t="s">
        <v>1167</v>
      </c>
    </row>
    <row r="988" spans="1:10">
      <c r="A988" s="44">
        <v>45407.643055555556</v>
      </c>
      <c r="B988" s="32">
        <v>2441</v>
      </c>
      <c r="C988" s="32">
        <v>500</v>
      </c>
      <c r="D988" s="32">
        <v>2</v>
      </c>
      <c r="E988" s="32"/>
      <c r="F988" s="32" t="s">
        <v>1864</v>
      </c>
      <c r="G988" s="5" t="b">
        <f>ISNUMBER(MATCH(ggPayers[[#This Row],[payer]], gg_teammates[ID], 0))</f>
        <v>0</v>
      </c>
      <c r="H988" s="32" t="b">
        <f>ISNUMBER(MATCH(ggPayers[[#This Row],[payer]], B$564:$B987, 0))</f>
        <v>0</v>
      </c>
      <c r="I988" s="5"/>
      <c r="J988" s="36" t="s">
        <v>1167</v>
      </c>
    </row>
    <row r="989" spans="1:10">
      <c r="A989" s="44">
        <v>45407.643055555556</v>
      </c>
      <c r="B989" s="32">
        <v>7199</v>
      </c>
      <c r="C989" s="32">
        <v>1000</v>
      </c>
      <c r="D989" s="32">
        <v>2</v>
      </c>
      <c r="E989" s="32"/>
      <c r="F989" s="32" t="s">
        <v>1865</v>
      </c>
      <c r="G989" s="5" t="b">
        <f>ISNUMBER(MATCH(ggPayers[[#This Row],[payer]], gg_teammates[ID], 0))</f>
        <v>0</v>
      </c>
      <c r="H989" s="32" t="b">
        <f>ISNUMBER(MATCH(ggPayers[[#This Row],[payer]], B$564:$B988, 0))</f>
        <v>0</v>
      </c>
      <c r="I989" s="5"/>
      <c r="J989" s="36" t="s">
        <v>1167</v>
      </c>
    </row>
    <row r="990" spans="1:10">
      <c r="A990" s="44">
        <v>45407.642361111109</v>
      </c>
      <c r="B990" s="32">
        <v>2654</v>
      </c>
      <c r="C990" s="32">
        <v>2000</v>
      </c>
      <c r="D990" s="32">
        <v>2</v>
      </c>
      <c r="E990" s="32"/>
      <c r="F990" s="32" t="s">
        <v>1866</v>
      </c>
      <c r="G990" s="5" t="b">
        <f>ISNUMBER(MATCH(ggPayers[[#This Row],[payer]], gg_teammates[ID], 0))</f>
        <v>0</v>
      </c>
      <c r="H990" s="32" t="b">
        <f>ISNUMBER(MATCH(ggPayers[[#This Row],[payer]], B$564:$B989, 0))</f>
        <v>0</v>
      </c>
      <c r="I990" s="5"/>
      <c r="J990" s="36" t="s">
        <v>1167</v>
      </c>
    </row>
    <row r="991" spans="1:10">
      <c r="A991" s="44">
        <v>45407.586805555555</v>
      </c>
      <c r="B991" s="32">
        <v>3861</v>
      </c>
      <c r="C991" s="32">
        <v>500</v>
      </c>
      <c r="D991" s="32">
        <v>2</v>
      </c>
      <c r="E991" s="32"/>
      <c r="F991" s="32" t="s">
        <v>1867</v>
      </c>
      <c r="G991" s="5" t="b">
        <f>ISNUMBER(MATCH(ggPayers[[#This Row],[payer]], gg_teammates[ID], 0))</f>
        <v>0</v>
      </c>
      <c r="H991" s="32" t="b">
        <f>ISNUMBER(MATCH(ggPayers[[#This Row],[payer]], B$564:$B990, 0))</f>
        <v>0</v>
      </c>
      <c r="I991" s="5"/>
      <c r="J991" s="36" t="s">
        <v>1167</v>
      </c>
    </row>
    <row r="992" spans="1:10">
      <c r="A992" s="44">
        <v>45407.503472222219</v>
      </c>
      <c r="B992" s="32">
        <v>4690</v>
      </c>
      <c r="C992" s="32">
        <v>500</v>
      </c>
      <c r="D992" s="32">
        <v>2</v>
      </c>
      <c r="E992" s="32"/>
      <c r="F992" s="32" t="s">
        <v>1868</v>
      </c>
      <c r="G992" s="5" t="b">
        <f>ISNUMBER(MATCH(ggPayers[[#This Row],[payer]], gg_teammates[ID], 0))</f>
        <v>0</v>
      </c>
      <c r="H992" s="32" t="b">
        <f>ISNUMBER(MATCH(ggPayers[[#This Row],[payer]], B$564:$B991, 0))</f>
        <v>0</v>
      </c>
      <c r="I992" s="5"/>
      <c r="J992" s="36" t="s">
        <v>1167</v>
      </c>
    </row>
    <row r="993" spans="1:10">
      <c r="A993" s="44">
        <v>45407.486111111109</v>
      </c>
      <c r="B993" s="32">
        <v>1142</v>
      </c>
      <c r="C993" s="32">
        <v>1000</v>
      </c>
      <c r="D993" s="32">
        <v>2</v>
      </c>
      <c r="E993" s="32"/>
      <c r="F993" s="32" t="s">
        <v>1869</v>
      </c>
      <c r="G993" s="5" t="b">
        <f>ISNUMBER(MATCH(ggPayers[[#This Row],[payer]], gg_teammates[ID], 0))</f>
        <v>0</v>
      </c>
      <c r="H993" s="32" t="b">
        <f>ISNUMBER(MATCH(ggPayers[[#This Row],[payer]], B$564:$B992, 0))</f>
        <v>0</v>
      </c>
      <c r="I993" s="5"/>
      <c r="J993" s="36" t="s">
        <v>1167</v>
      </c>
    </row>
    <row r="994" spans="1:10">
      <c r="A994" s="44">
        <v>45407.42083333333</v>
      </c>
      <c r="B994" s="32">
        <v>7713</v>
      </c>
      <c r="C994" s="32">
        <v>1000</v>
      </c>
      <c r="D994" s="32">
        <v>2</v>
      </c>
      <c r="E994" s="32"/>
      <c r="F994" s="32" t="s">
        <v>1870</v>
      </c>
      <c r="G994" s="5" t="b">
        <f>ISNUMBER(MATCH(ggPayers[[#This Row],[payer]], gg_teammates[ID], 0))</f>
        <v>0</v>
      </c>
      <c r="H994" s="32" t="b">
        <f>ISNUMBER(MATCH(ggPayers[[#This Row],[payer]], B$564:$B993, 0))</f>
        <v>0</v>
      </c>
      <c r="I994" s="5"/>
      <c r="J994" s="36" t="s">
        <v>1167</v>
      </c>
    </row>
    <row r="995" spans="1:10">
      <c r="A995" s="44">
        <v>45407.400694444441</v>
      </c>
      <c r="B995" s="32">
        <v>5031</v>
      </c>
      <c r="C995" s="32">
        <v>1000</v>
      </c>
      <c r="D995" s="32">
        <v>2</v>
      </c>
      <c r="E995" s="32"/>
      <c r="F995" s="32" t="s">
        <v>1871</v>
      </c>
      <c r="G995" s="5" t="b">
        <f>ISNUMBER(MATCH(ggPayers[[#This Row],[payer]], gg_teammates[ID], 0))</f>
        <v>0</v>
      </c>
      <c r="H995" s="32" t="b">
        <f>ISNUMBER(MATCH(ggPayers[[#This Row],[payer]], B$564:$B994, 0))</f>
        <v>0</v>
      </c>
      <c r="I995" s="5"/>
      <c r="J995" s="36" t="s">
        <v>1167</v>
      </c>
    </row>
    <row r="996" spans="1:10">
      <c r="A996" s="44">
        <v>45406.902777777781</v>
      </c>
      <c r="B996" s="32">
        <v>1096</v>
      </c>
      <c r="C996" s="32">
        <v>1000</v>
      </c>
      <c r="D996" s="32">
        <v>3</v>
      </c>
      <c r="E996" s="32" t="s">
        <v>1171</v>
      </c>
      <c r="F996" s="32" t="s">
        <v>1872</v>
      </c>
      <c r="G996" s="5" t="b">
        <f>ISNUMBER(MATCH(ggPayers[[#This Row],[payer]], gg_teammates[ID], 0))</f>
        <v>0</v>
      </c>
      <c r="H996" s="32" t="b">
        <f>ISNUMBER(MATCH(ggPayers[[#This Row],[payer]], B$564:$B995, 0))</f>
        <v>0</v>
      </c>
      <c r="I996" s="5"/>
      <c r="J996" s="36" t="s">
        <v>1167</v>
      </c>
    </row>
    <row r="997" spans="1:10">
      <c r="A997" s="44">
        <v>45406.875694444447</v>
      </c>
      <c r="B997" s="32">
        <v>4269</v>
      </c>
      <c r="C997" s="32">
        <v>3000</v>
      </c>
      <c r="D997" s="32">
        <v>2</v>
      </c>
      <c r="E997" s="32"/>
      <c r="F997" s="32" t="s">
        <v>1873</v>
      </c>
      <c r="G997" s="5" t="b">
        <f>ISNUMBER(MATCH(ggPayers[[#This Row],[payer]], gg_teammates[ID], 0))</f>
        <v>0</v>
      </c>
      <c r="H997" s="32" t="b">
        <f>ISNUMBER(MATCH(ggPayers[[#This Row],[payer]], B$564:$B996, 0))</f>
        <v>0</v>
      </c>
      <c r="I997" s="5"/>
      <c r="J997" s="36" t="s">
        <v>1167</v>
      </c>
    </row>
    <row r="998" spans="1:10">
      <c r="A998" s="44">
        <v>45406.42083333333</v>
      </c>
      <c r="B998" s="32">
        <v>5830</v>
      </c>
      <c r="C998" s="32">
        <v>1000</v>
      </c>
      <c r="D998" s="32">
        <v>2</v>
      </c>
      <c r="E998" s="32"/>
      <c r="F998" s="32" t="s">
        <v>1874</v>
      </c>
      <c r="G998" s="5" t="b">
        <f>ISNUMBER(MATCH(ggPayers[[#This Row],[payer]], gg_teammates[ID], 0))</f>
        <v>0</v>
      </c>
      <c r="H998" s="32" t="b">
        <f>ISNUMBER(MATCH(ggPayers[[#This Row],[payer]], B$564:$B997, 0))</f>
        <v>0</v>
      </c>
      <c r="I998" s="5"/>
      <c r="J998" s="36" t="s">
        <v>1167</v>
      </c>
    </row>
    <row r="999" spans="1:10">
      <c r="A999" s="44">
        <v>45405.979861111111</v>
      </c>
      <c r="B999" s="32">
        <v>3276</v>
      </c>
      <c r="C999" s="32">
        <v>2000</v>
      </c>
      <c r="D999" s="32">
        <v>2</v>
      </c>
      <c r="E999" s="32"/>
      <c r="F999" s="32" t="s">
        <v>1875</v>
      </c>
      <c r="G999" s="5" t="b">
        <f>ISNUMBER(MATCH(ggPayers[[#This Row],[payer]], gg_teammates[ID], 0))</f>
        <v>0</v>
      </c>
      <c r="H999" s="32" t="b">
        <f>ISNUMBER(MATCH(ggPayers[[#This Row],[payer]], B$564:$B998, 0))</f>
        <v>0</v>
      </c>
      <c r="I999" s="5"/>
      <c r="J999" s="36" t="s">
        <v>1167</v>
      </c>
    </row>
    <row r="1000" spans="1:10">
      <c r="A1000" s="44">
        <v>45405.84652777778</v>
      </c>
      <c r="B1000" s="32">
        <v>5662</v>
      </c>
      <c r="C1000" s="32">
        <v>1000</v>
      </c>
      <c r="D1000" s="32">
        <v>2</v>
      </c>
      <c r="E1000" s="32"/>
      <c r="F1000" s="32" t="s">
        <v>1876</v>
      </c>
      <c r="G1000" s="5" t="b">
        <f>ISNUMBER(MATCH(ggPayers[[#This Row],[payer]], gg_teammates[ID], 0))</f>
        <v>0</v>
      </c>
      <c r="H1000" s="32" t="b">
        <f>ISNUMBER(MATCH(ggPayers[[#This Row],[payer]], B$564:$B999, 0))</f>
        <v>0</v>
      </c>
      <c r="I1000" s="5"/>
      <c r="J1000" s="36" t="s">
        <v>1167</v>
      </c>
    </row>
    <row r="1001" spans="1:10">
      <c r="A1001" s="44">
        <v>45405.845833333333</v>
      </c>
      <c r="B1001" s="32">
        <v>3692</v>
      </c>
      <c r="C1001" s="32">
        <v>500</v>
      </c>
      <c r="D1001" s="32">
        <v>3</v>
      </c>
      <c r="E1001" s="32" t="s">
        <v>1173</v>
      </c>
      <c r="F1001" s="32" t="s">
        <v>1877</v>
      </c>
      <c r="G1001" s="5" t="b">
        <f>ISNUMBER(MATCH(ggPayers[[#This Row],[payer]], gg_teammates[ID], 0))</f>
        <v>0</v>
      </c>
      <c r="H1001" s="32" t="b">
        <f>ISNUMBER(MATCH(ggPayers[[#This Row],[payer]], B$564:$B1000, 0))</f>
        <v>0</v>
      </c>
      <c r="I1001" s="5"/>
      <c r="J1001" s="36" t="s">
        <v>1167</v>
      </c>
    </row>
    <row r="1002" spans="1:10">
      <c r="A1002" s="44">
        <v>45405.838888888888</v>
      </c>
      <c r="B1002" s="32">
        <v>7375</v>
      </c>
      <c r="C1002" s="32">
        <v>500</v>
      </c>
      <c r="D1002" s="32">
        <v>2</v>
      </c>
      <c r="E1002" s="32"/>
      <c r="F1002" s="32" t="s">
        <v>1878</v>
      </c>
      <c r="G1002" s="5" t="b">
        <f>ISNUMBER(MATCH(ggPayers[[#This Row],[payer]], gg_teammates[ID], 0))</f>
        <v>0</v>
      </c>
      <c r="H1002" s="32" t="b">
        <f>ISNUMBER(MATCH(ggPayers[[#This Row],[payer]], B$564:$B1001, 0))</f>
        <v>0</v>
      </c>
      <c r="I1002" s="5"/>
      <c r="J1002" s="36" t="s">
        <v>1167</v>
      </c>
    </row>
    <row r="1003" spans="1:10">
      <c r="A1003" s="44">
        <v>45405.740972222222</v>
      </c>
      <c r="B1003" s="32">
        <v>9166</v>
      </c>
      <c r="C1003" s="32">
        <v>1000</v>
      </c>
      <c r="D1003" s="32">
        <v>2</v>
      </c>
      <c r="E1003" s="32"/>
      <c r="F1003" s="32" t="s">
        <v>1879</v>
      </c>
      <c r="G1003" s="5" t="b">
        <f>ISNUMBER(MATCH(ggPayers[[#This Row],[payer]], gg_teammates[ID], 0))</f>
        <v>0</v>
      </c>
      <c r="H1003" s="32" t="b">
        <f>ISNUMBER(MATCH(ggPayers[[#This Row],[payer]], B$564:$B1002, 0))</f>
        <v>0</v>
      </c>
      <c r="I1003" s="5"/>
      <c r="J1003" s="36" t="s">
        <v>1167</v>
      </c>
    </row>
    <row r="1004" spans="1:10">
      <c r="A1004" s="44">
        <v>45405.681250000001</v>
      </c>
      <c r="B1004" s="32">
        <v>8803</v>
      </c>
      <c r="C1004" s="32">
        <v>100</v>
      </c>
      <c r="D1004" s="32">
        <v>2</v>
      </c>
      <c r="E1004" s="32"/>
      <c r="F1004" s="32" t="s">
        <v>1880</v>
      </c>
      <c r="G1004" s="5" t="b">
        <f>ISNUMBER(MATCH(ggPayers[[#This Row],[payer]], gg_teammates[ID], 0))</f>
        <v>0</v>
      </c>
      <c r="H1004" s="32" t="b">
        <f>ISNUMBER(MATCH(ggPayers[[#This Row],[payer]], B$564:$B1003, 0))</f>
        <v>0</v>
      </c>
      <c r="I1004" s="5"/>
      <c r="J1004" s="36" t="s">
        <v>1167</v>
      </c>
    </row>
    <row r="1005" spans="1:10">
      <c r="A1005" s="44">
        <v>45405.680555555555</v>
      </c>
      <c r="B1005" s="32">
        <v>9574</v>
      </c>
      <c r="C1005" s="32">
        <v>1000</v>
      </c>
      <c r="D1005" s="32">
        <v>2</v>
      </c>
      <c r="E1005" s="32"/>
      <c r="F1005" s="32" t="s">
        <v>1881</v>
      </c>
      <c r="G1005" s="5" t="b">
        <f>ISNUMBER(MATCH(ggPayers[[#This Row],[payer]], gg_teammates[ID], 0))</f>
        <v>0</v>
      </c>
      <c r="H1005" s="32" t="b">
        <f>ISNUMBER(MATCH(ggPayers[[#This Row],[payer]], B$564:$B1004, 0))</f>
        <v>0</v>
      </c>
      <c r="I1005" s="5"/>
      <c r="J1005" s="36" t="s">
        <v>1167</v>
      </c>
    </row>
    <row r="1006" spans="1:10">
      <c r="A1006" s="44">
        <v>45405.597916666666</v>
      </c>
      <c r="B1006" s="32">
        <v>2244</v>
      </c>
      <c r="C1006" s="32">
        <v>1500</v>
      </c>
      <c r="D1006" s="32">
        <v>2</v>
      </c>
      <c r="E1006" s="32"/>
      <c r="F1006" s="32" t="s">
        <v>1882</v>
      </c>
      <c r="G1006" s="5" t="b">
        <f>ISNUMBER(MATCH(ggPayers[[#This Row],[payer]], gg_teammates[ID], 0))</f>
        <v>0</v>
      </c>
      <c r="H1006" s="32" t="b">
        <f>ISNUMBER(MATCH(ggPayers[[#This Row],[payer]], B$564:$B1005, 0))</f>
        <v>0</v>
      </c>
      <c r="I1006" s="5"/>
      <c r="J1006" s="36" t="s">
        <v>1167</v>
      </c>
    </row>
    <row r="1007" spans="1:10">
      <c r="A1007" s="44">
        <v>45405.57708333333</v>
      </c>
      <c r="B1007" s="32">
        <v>1900</v>
      </c>
      <c r="C1007" s="32">
        <v>100</v>
      </c>
      <c r="D1007" s="32">
        <v>2</v>
      </c>
      <c r="E1007" s="32"/>
      <c r="F1007" s="32" t="s">
        <v>1883</v>
      </c>
      <c r="G1007" s="5" t="b">
        <f>ISNUMBER(MATCH(ggPayers[[#This Row],[payer]], gg_teammates[ID], 0))</f>
        <v>0</v>
      </c>
      <c r="H1007" s="32" t="b">
        <f>ISNUMBER(MATCH(ggPayers[[#This Row],[payer]], B$564:$B1006, 0))</f>
        <v>0</v>
      </c>
      <c r="I1007" s="5"/>
      <c r="J1007" s="36" t="s">
        <v>1167</v>
      </c>
    </row>
    <row r="1008" spans="1:10">
      <c r="A1008" s="44">
        <v>45405.576388888891</v>
      </c>
      <c r="B1008" s="32">
        <v>9856</v>
      </c>
      <c r="C1008" s="32">
        <v>100</v>
      </c>
      <c r="D1008" s="32">
        <v>2</v>
      </c>
      <c r="E1008" s="32"/>
      <c r="F1008" s="32" t="s">
        <v>1884</v>
      </c>
      <c r="G1008" s="5" t="b">
        <f>ISNUMBER(MATCH(ggPayers[[#This Row],[payer]], gg_teammates[ID], 0))</f>
        <v>0</v>
      </c>
      <c r="H1008" s="32" t="b">
        <f>ISNUMBER(MATCH(ggPayers[[#This Row],[payer]], B$564:$B1007, 0))</f>
        <v>0</v>
      </c>
      <c r="I1008" s="5"/>
      <c r="J1008" s="36" t="s">
        <v>1167</v>
      </c>
    </row>
    <row r="1009" spans="1:10">
      <c r="A1009" s="44">
        <v>45405.506944444445</v>
      </c>
      <c r="B1009" s="32">
        <v>2568</v>
      </c>
      <c r="C1009" s="32">
        <v>500</v>
      </c>
      <c r="D1009" s="32">
        <v>2</v>
      </c>
      <c r="E1009" s="32"/>
      <c r="F1009" s="32" t="s">
        <v>1885</v>
      </c>
      <c r="G1009" s="5" t="b">
        <f>ISNUMBER(MATCH(ggPayers[[#This Row],[payer]], gg_teammates[ID], 0))</f>
        <v>0</v>
      </c>
      <c r="H1009" s="32" t="b">
        <f>ISNUMBER(MATCH(ggPayers[[#This Row],[payer]], B$564:$B1008, 0))</f>
        <v>0</v>
      </c>
      <c r="I1009" s="5"/>
      <c r="J1009" s="36" t="s">
        <v>1167</v>
      </c>
    </row>
    <row r="1010" spans="1:10">
      <c r="A1010" s="44">
        <v>45404.873611111114</v>
      </c>
      <c r="B1010" s="32">
        <v>4096</v>
      </c>
      <c r="C1010" s="32">
        <v>1000</v>
      </c>
      <c r="D1010" s="32">
        <v>2</v>
      </c>
      <c r="E1010" s="32"/>
      <c r="F1010" s="32" t="s">
        <v>1886</v>
      </c>
      <c r="G1010" s="5" t="b">
        <f>ISNUMBER(MATCH(ggPayers[[#This Row],[payer]], gg_teammates[ID], 0))</f>
        <v>0</v>
      </c>
      <c r="H1010" s="32" t="b">
        <f>ISNUMBER(MATCH(ggPayers[[#This Row],[payer]], B$564:$B1009, 0))</f>
        <v>0</v>
      </c>
      <c r="I1010" s="5"/>
      <c r="J1010" s="36" t="s">
        <v>1167</v>
      </c>
    </row>
    <row r="1011" spans="1:10">
      <c r="A1011" s="44">
        <v>45404.664583333331</v>
      </c>
      <c r="B1011" s="32">
        <v>2301</v>
      </c>
      <c r="C1011" s="32">
        <v>700</v>
      </c>
      <c r="D1011" s="32">
        <v>2</v>
      </c>
      <c r="E1011" s="32"/>
      <c r="F1011" s="32" t="s">
        <v>1887</v>
      </c>
      <c r="G1011" s="5" t="b">
        <f>ISNUMBER(MATCH(ggPayers[[#This Row],[payer]], gg_teammates[ID], 0))</f>
        <v>0</v>
      </c>
      <c r="H1011" s="32" t="b">
        <f>ISNUMBER(MATCH(ggPayers[[#This Row],[payer]], B$564:$B1010, 0))</f>
        <v>0</v>
      </c>
      <c r="I1011" s="5"/>
      <c r="J1011" s="36" t="s">
        <v>1167</v>
      </c>
    </row>
    <row r="1012" spans="1:10">
      <c r="A1012" s="44">
        <v>45404.634027777778</v>
      </c>
      <c r="B1012" s="32">
        <v>9925</v>
      </c>
      <c r="C1012" s="32">
        <v>500</v>
      </c>
      <c r="D1012" s="32">
        <v>2</v>
      </c>
      <c r="E1012" s="32"/>
      <c r="F1012" s="32" t="s">
        <v>1888</v>
      </c>
      <c r="G1012" s="5" t="b">
        <f>ISNUMBER(MATCH(ggPayers[[#This Row],[payer]], gg_teammates[ID], 0))</f>
        <v>0</v>
      </c>
      <c r="H1012" s="32" t="b">
        <f>ISNUMBER(MATCH(ggPayers[[#This Row],[payer]], B$564:$B1011, 0))</f>
        <v>0</v>
      </c>
      <c r="I1012" s="5"/>
      <c r="J1012" s="36" t="s">
        <v>1167</v>
      </c>
    </row>
    <row r="1013" spans="1:10">
      <c r="A1013" s="44">
        <v>45404.601388888892</v>
      </c>
      <c r="B1013" s="32">
        <v>2964</v>
      </c>
      <c r="C1013" s="32">
        <v>500</v>
      </c>
      <c r="D1013" s="32">
        <v>2</v>
      </c>
      <c r="E1013" s="32"/>
      <c r="F1013" s="32" t="s">
        <v>1889</v>
      </c>
      <c r="G1013" s="5" t="b">
        <f>ISNUMBER(MATCH(ggPayers[[#This Row],[payer]], gg_teammates[ID], 0))</f>
        <v>0</v>
      </c>
      <c r="H1013" s="32" t="b">
        <f>ISNUMBER(MATCH(ggPayers[[#This Row],[payer]], B$564:$B1012, 0))</f>
        <v>0</v>
      </c>
      <c r="I1013" s="5"/>
      <c r="J1013" s="36" t="s">
        <v>1167</v>
      </c>
    </row>
    <row r="1014" spans="1:10">
      <c r="A1014" s="44">
        <v>45404.595833333333</v>
      </c>
      <c r="B1014" s="32">
        <v>2803</v>
      </c>
      <c r="C1014" s="32">
        <v>500</v>
      </c>
      <c r="D1014" s="32">
        <v>3</v>
      </c>
      <c r="E1014" s="32" t="s">
        <v>1399</v>
      </c>
      <c r="F1014" s="32" t="s">
        <v>1890</v>
      </c>
      <c r="G1014" s="5" t="b">
        <f>ISNUMBER(MATCH(ggPayers[[#This Row],[payer]], gg_teammates[ID], 0))</f>
        <v>0</v>
      </c>
      <c r="H1014" s="32" t="b">
        <f>ISNUMBER(MATCH(ggPayers[[#This Row],[payer]], B$564:$B1013, 0))</f>
        <v>0</v>
      </c>
      <c r="I1014" s="5"/>
      <c r="J1014" s="36" t="s">
        <v>1167</v>
      </c>
    </row>
    <row r="1015" spans="1:10">
      <c r="A1015" s="44">
        <v>45404.582638888889</v>
      </c>
      <c r="B1015" s="32">
        <v>9573</v>
      </c>
      <c r="C1015" s="32">
        <v>100</v>
      </c>
      <c r="D1015" s="32">
        <v>2</v>
      </c>
      <c r="E1015" s="32"/>
      <c r="F1015" s="32" t="s">
        <v>1891</v>
      </c>
      <c r="G1015" s="5" t="b">
        <f>ISNUMBER(MATCH(ggPayers[[#This Row],[payer]], gg_teammates[ID], 0))</f>
        <v>0</v>
      </c>
      <c r="H1015" s="32" t="b">
        <f>ISNUMBER(MATCH(ggPayers[[#This Row],[payer]], B$564:$B1014, 0))</f>
        <v>0</v>
      </c>
      <c r="I1015" s="5"/>
      <c r="J1015" s="36" t="s">
        <v>1167</v>
      </c>
    </row>
    <row r="1016" spans="1:10">
      <c r="A1016" s="44">
        <v>45404.549305555556</v>
      </c>
      <c r="B1016" s="32">
        <v>5584</v>
      </c>
      <c r="C1016" s="32">
        <v>500</v>
      </c>
      <c r="D1016" s="32">
        <v>2</v>
      </c>
      <c r="E1016" s="32"/>
      <c r="F1016" s="32" t="s">
        <v>1892</v>
      </c>
      <c r="G1016" s="5" t="b">
        <f>ISNUMBER(MATCH(ggPayers[[#This Row],[payer]], gg_teammates[ID], 0))</f>
        <v>0</v>
      </c>
      <c r="H1016" s="32" t="b">
        <f>ISNUMBER(MATCH(ggPayers[[#This Row],[payer]], B$564:$B1015, 0))</f>
        <v>0</v>
      </c>
      <c r="I1016" s="5"/>
      <c r="J1016" s="36" t="s">
        <v>1167</v>
      </c>
    </row>
    <row r="1017" spans="1:10">
      <c r="A1017" s="44">
        <v>45404.536805555559</v>
      </c>
      <c r="B1017" s="32">
        <v>6951</v>
      </c>
      <c r="C1017" s="32">
        <v>1000</v>
      </c>
      <c r="D1017" s="32">
        <v>2</v>
      </c>
      <c r="E1017" s="32"/>
      <c r="F1017" s="32" t="s">
        <v>1893</v>
      </c>
      <c r="G1017" s="5" t="b">
        <f>ISNUMBER(MATCH(ggPayers[[#This Row],[payer]], gg_teammates[ID], 0))</f>
        <v>0</v>
      </c>
      <c r="H1017" s="32" t="b">
        <f>ISNUMBER(MATCH(ggPayers[[#This Row],[payer]], B$564:$B1016, 0))</f>
        <v>0</v>
      </c>
      <c r="I1017" s="5"/>
      <c r="J1017" s="36" t="s">
        <v>1167</v>
      </c>
    </row>
    <row r="1018" spans="1:10">
      <c r="A1018" s="44">
        <v>45404.530555555553</v>
      </c>
      <c r="B1018" s="32">
        <v>6321</v>
      </c>
      <c r="C1018" s="32">
        <v>500</v>
      </c>
      <c r="D1018" s="32">
        <v>2</v>
      </c>
      <c r="E1018" s="32"/>
      <c r="F1018" s="32" t="s">
        <v>1894</v>
      </c>
      <c r="G1018" s="5" t="b">
        <f>ISNUMBER(MATCH(ggPayers[[#This Row],[payer]], gg_teammates[ID], 0))</f>
        <v>0</v>
      </c>
      <c r="H1018" s="32" t="b">
        <f>ISNUMBER(MATCH(ggPayers[[#This Row],[payer]], B$564:$B1017, 0))</f>
        <v>0</v>
      </c>
      <c r="I1018" s="5"/>
      <c r="J1018" s="36" t="s">
        <v>1167</v>
      </c>
    </row>
    <row r="1019" spans="1:10">
      <c r="A1019" s="44">
        <v>45404.477777777778</v>
      </c>
      <c r="B1019" s="32">
        <v>6020</v>
      </c>
      <c r="C1019" s="32">
        <v>500</v>
      </c>
      <c r="D1019" s="32">
        <v>2</v>
      </c>
      <c r="E1019" s="32"/>
      <c r="F1019" s="32" t="s">
        <v>1895</v>
      </c>
      <c r="G1019" s="5" t="b">
        <f>ISNUMBER(MATCH(ggPayers[[#This Row],[payer]], gg_teammates[ID], 0))</f>
        <v>0</v>
      </c>
      <c r="H1019" s="32" t="b">
        <f>ISNUMBER(MATCH(ggPayers[[#This Row],[payer]], B$564:$B1018, 0))</f>
        <v>0</v>
      </c>
      <c r="I1019" s="5"/>
      <c r="J1019" s="36" t="s">
        <v>1167</v>
      </c>
    </row>
    <row r="1020" spans="1:10">
      <c r="A1020" s="44">
        <v>45403.896527777775</v>
      </c>
      <c r="B1020" s="32">
        <v>4389</v>
      </c>
      <c r="C1020" s="32">
        <v>500</v>
      </c>
      <c r="D1020" s="32">
        <v>2</v>
      </c>
      <c r="E1020" s="32"/>
      <c r="F1020" s="32" t="s">
        <v>1896</v>
      </c>
      <c r="G1020" s="5" t="b">
        <f>ISNUMBER(MATCH(ggPayers[[#This Row],[payer]], gg_teammates[ID], 0))</f>
        <v>0</v>
      </c>
      <c r="H1020" s="32" t="b">
        <f>ISNUMBER(MATCH(ggPayers[[#This Row],[payer]], B$564:$B1019, 0))</f>
        <v>1</v>
      </c>
      <c r="I1020" s="5"/>
      <c r="J1020" s="36" t="s">
        <v>1167</v>
      </c>
    </row>
    <row r="1021" spans="1:10">
      <c r="A1021" s="44">
        <v>45403.777777777781</v>
      </c>
      <c r="B1021" s="32">
        <v>9713</v>
      </c>
      <c r="C1021" s="32">
        <v>1000</v>
      </c>
      <c r="D1021" s="32">
        <v>2</v>
      </c>
      <c r="E1021" s="32"/>
      <c r="F1021" s="32" t="s">
        <v>1897</v>
      </c>
      <c r="G1021" s="5" t="b">
        <f>ISNUMBER(MATCH(ggPayers[[#This Row],[payer]], gg_teammates[ID], 0))</f>
        <v>0</v>
      </c>
      <c r="H1021" s="32" t="b">
        <f>ISNUMBER(MATCH(ggPayers[[#This Row],[payer]], B$564:$B1020, 0))</f>
        <v>0</v>
      </c>
      <c r="I1021" s="5"/>
      <c r="J1021" s="36" t="s">
        <v>1167</v>
      </c>
    </row>
    <row r="1022" spans="1:10">
      <c r="A1022" s="44">
        <v>45403.738194444442</v>
      </c>
      <c r="B1022" s="32">
        <v>5340</v>
      </c>
      <c r="C1022" s="32">
        <v>500</v>
      </c>
      <c r="D1022" s="32">
        <v>2</v>
      </c>
      <c r="E1022" s="32"/>
      <c r="F1022" s="39" t="s">
        <v>1898</v>
      </c>
      <c r="G1022" s="5" t="b">
        <f>ISNUMBER(MATCH(ggPayers[[#This Row],[payer]], gg_teammates[ID], 0))</f>
        <v>0</v>
      </c>
      <c r="H1022" s="32" t="b">
        <f>ISNUMBER(MATCH(ggPayers[[#This Row],[payer]], B$564:$B1021, 0))</f>
        <v>0</v>
      </c>
      <c r="I1022" s="5"/>
      <c r="J1022" s="36" t="s">
        <v>1167</v>
      </c>
    </row>
    <row r="1023" spans="1:10">
      <c r="A1023" s="44">
        <v>45403.696527777778</v>
      </c>
      <c r="B1023" s="32">
        <v>6986</v>
      </c>
      <c r="C1023" s="32">
        <v>500</v>
      </c>
      <c r="D1023" s="32">
        <v>2</v>
      </c>
      <c r="E1023" s="32"/>
      <c r="F1023" s="32" t="s">
        <v>1899</v>
      </c>
      <c r="G1023" s="5" t="b">
        <f>ISNUMBER(MATCH(ggPayers[[#This Row],[payer]], gg_teammates[ID], 0))</f>
        <v>0</v>
      </c>
      <c r="H1023" s="32" t="b">
        <f>ISNUMBER(MATCH(ggPayers[[#This Row],[payer]], B$564:$B1022, 0))</f>
        <v>0</v>
      </c>
      <c r="I1023" s="5"/>
      <c r="J1023" s="36" t="s">
        <v>1167</v>
      </c>
    </row>
    <row r="1024" spans="1:10">
      <c r="A1024" s="44">
        <v>45403.661805555559</v>
      </c>
      <c r="B1024" s="32">
        <v>9345</v>
      </c>
      <c r="C1024" s="32">
        <v>1000</v>
      </c>
      <c r="D1024" s="32">
        <v>2</v>
      </c>
      <c r="E1024" s="32"/>
      <c r="F1024" s="32" t="s">
        <v>1900</v>
      </c>
      <c r="G1024" s="5" t="b">
        <f>ISNUMBER(MATCH(ggPayers[[#This Row],[payer]], gg_teammates[ID], 0))</f>
        <v>0</v>
      </c>
      <c r="H1024" s="32" t="b">
        <f>ISNUMBER(MATCH(ggPayers[[#This Row],[payer]], B$564:$B1023, 0))</f>
        <v>0</v>
      </c>
      <c r="I1024" s="5"/>
      <c r="J1024" s="36" t="s">
        <v>1167</v>
      </c>
    </row>
    <row r="1025" spans="1:10">
      <c r="A1025" s="44">
        <v>45403.431250000001</v>
      </c>
      <c r="B1025" s="32">
        <v>9991</v>
      </c>
      <c r="C1025" s="32">
        <v>500</v>
      </c>
      <c r="D1025" s="32">
        <v>2</v>
      </c>
      <c r="E1025" s="32"/>
      <c r="F1025" s="32" t="s">
        <v>1901</v>
      </c>
      <c r="G1025" s="5" t="b">
        <f>ISNUMBER(MATCH(ggPayers[[#This Row],[payer]], gg_teammates[ID], 0))</f>
        <v>0</v>
      </c>
      <c r="H1025" s="32" t="b">
        <f>ISNUMBER(MATCH(ggPayers[[#This Row],[payer]], B$564:$B1024, 0))</f>
        <v>0</v>
      </c>
      <c r="I1025" s="5"/>
      <c r="J1025" s="36" t="s">
        <v>1167</v>
      </c>
    </row>
    <row r="1026" spans="1:10">
      <c r="A1026" s="44">
        <v>45402.944444444445</v>
      </c>
      <c r="B1026" s="32">
        <v>1177</v>
      </c>
      <c r="C1026" s="32">
        <v>1000</v>
      </c>
      <c r="D1026" s="32">
        <v>2</v>
      </c>
      <c r="E1026" s="32"/>
      <c r="F1026" s="32" t="s">
        <v>1902</v>
      </c>
      <c r="G1026" s="5" t="b">
        <f>ISNUMBER(MATCH(ggPayers[[#This Row],[payer]], gg_teammates[ID], 0))</f>
        <v>0</v>
      </c>
      <c r="H1026" s="32" t="b">
        <f>ISNUMBER(MATCH(ggPayers[[#This Row],[payer]], B$564:$B1025, 0))</f>
        <v>0</v>
      </c>
      <c r="I1026" s="5"/>
      <c r="J1026" s="36" t="s">
        <v>1167</v>
      </c>
    </row>
    <row r="1027" spans="1:10">
      <c r="A1027" s="44">
        <v>45402.883333333331</v>
      </c>
      <c r="B1027" s="32">
        <v>1356</v>
      </c>
      <c r="C1027" s="32">
        <v>10000</v>
      </c>
      <c r="D1027" s="32">
        <v>2</v>
      </c>
      <c r="E1027" s="32"/>
      <c r="F1027" s="32" t="s">
        <v>1903</v>
      </c>
      <c r="G1027" s="5" t="b">
        <f>ISNUMBER(MATCH(ggPayers[[#This Row],[payer]], gg_teammates[ID], 0))</f>
        <v>0</v>
      </c>
      <c r="H1027" s="32" t="b">
        <f>ISNUMBER(MATCH(ggPayers[[#This Row],[payer]], B$564:$B1026, 0))</f>
        <v>0</v>
      </c>
      <c r="I1027" s="5"/>
      <c r="J1027" s="36" t="s">
        <v>1167</v>
      </c>
    </row>
    <row r="1028" spans="1:10">
      <c r="A1028" s="44">
        <v>45402.854861111111</v>
      </c>
      <c r="B1028" s="32">
        <v>2762</v>
      </c>
      <c r="C1028" s="32">
        <v>100</v>
      </c>
      <c r="D1028" s="32">
        <v>2</v>
      </c>
      <c r="E1028" s="32"/>
      <c r="F1028" s="32" t="s">
        <v>1904</v>
      </c>
      <c r="G1028" s="5" t="b">
        <f>ISNUMBER(MATCH(ggPayers[[#This Row],[payer]], gg_teammates[ID], 0))</f>
        <v>0</v>
      </c>
      <c r="H1028" s="32" t="b">
        <f>ISNUMBER(MATCH(ggPayers[[#This Row],[payer]], B$564:$B1027, 0))</f>
        <v>0</v>
      </c>
      <c r="I1028" s="5"/>
      <c r="J1028" s="36" t="s">
        <v>1167</v>
      </c>
    </row>
    <row r="1029" spans="1:10">
      <c r="A1029" s="44">
        <v>45402.854861111111</v>
      </c>
      <c r="B1029" s="32">
        <v>1760</v>
      </c>
      <c r="C1029" s="32">
        <v>2000</v>
      </c>
      <c r="D1029" s="32">
        <v>2</v>
      </c>
      <c r="E1029" s="32"/>
      <c r="F1029" s="32" t="s">
        <v>1905</v>
      </c>
      <c r="G1029" s="5" t="b">
        <f>ISNUMBER(MATCH(ggPayers[[#This Row],[payer]], gg_teammates[ID], 0))</f>
        <v>0</v>
      </c>
      <c r="H1029" s="32" t="b">
        <f>ISNUMBER(MATCH(ggPayers[[#This Row],[payer]], B$564:$B1028, 0))</f>
        <v>0</v>
      </c>
      <c r="I1029" s="5"/>
      <c r="J1029" s="36" t="s">
        <v>1167</v>
      </c>
    </row>
    <row r="1030" spans="1:10">
      <c r="A1030" s="44">
        <v>45402.854166666664</v>
      </c>
      <c r="B1030" s="32">
        <v>4644</v>
      </c>
      <c r="C1030" s="32">
        <v>2000</v>
      </c>
      <c r="D1030" s="32">
        <v>3</v>
      </c>
      <c r="E1030" s="32" t="s">
        <v>1173</v>
      </c>
      <c r="F1030" s="32" t="s">
        <v>1906</v>
      </c>
      <c r="G1030" s="5" t="b">
        <f>ISNUMBER(MATCH(ggPayers[[#This Row],[payer]], gg_teammates[ID], 0))</f>
        <v>0</v>
      </c>
      <c r="H1030" s="32" t="b">
        <f>ISNUMBER(MATCH(ggPayers[[#This Row],[payer]], B$564:$B1029, 0))</f>
        <v>0</v>
      </c>
      <c r="I1030" s="5"/>
      <c r="J1030" s="36" t="s">
        <v>1167</v>
      </c>
    </row>
    <row r="1031" spans="1:10">
      <c r="A1031" s="44">
        <v>45402.853472222225</v>
      </c>
      <c r="B1031" s="32">
        <v>6984</v>
      </c>
      <c r="C1031" s="32">
        <v>300</v>
      </c>
      <c r="D1031" s="32">
        <v>2</v>
      </c>
      <c r="E1031" s="32"/>
      <c r="F1031" s="32" t="s">
        <v>1907</v>
      </c>
      <c r="G1031" s="5" t="b">
        <f>ISNUMBER(MATCH(ggPayers[[#This Row],[payer]], gg_teammates[ID], 0))</f>
        <v>0</v>
      </c>
      <c r="H1031" s="32" t="b">
        <f>ISNUMBER(MATCH(ggPayers[[#This Row],[payer]], B$564:$B1030, 0))</f>
        <v>0</v>
      </c>
      <c r="I1031" s="5"/>
      <c r="J1031" s="36" t="s">
        <v>1167</v>
      </c>
    </row>
    <row r="1032" spans="1:10">
      <c r="A1032" s="44">
        <v>45402.573611111111</v>
      </c>
      <c r="B1032" s="32">
        <v>6545</v>
      </c>
      <c r="C1032" s="32">
        <v>1000</v>
      </c>
      <c r="D1032" s="32">
        <v>2</v>
      </c>
      <c r="E1032" s="32"/>
      <c r="F1032" s="32" t="s">
        <v>1908</v>
      </c>
      <c r="G1032" s="5" t="b">
        <f>ISNUMBER(MATCH(ggPayers[[#This Row],[payer]], gg_teammates[ID], 0))</f>
        <v>0</v>
      </c>
      <c r="H1032" s="32" t="b">
        <f>ISNUMBER(MATCH(ggPayers[[#This Row],[payer]], B$564:$B1031, 0))</f>
        <v>0</v>
      </c>
      <c r="I1032" s="5"/>
      <c r="J1032" s="36" t="s">
        <v>1167</v>
      </c>
    </row>
    <row r="1033" spans="1:10">
      <c r="A1033" s="44">
        <v>45402.531944444447</v>
      </c>
      <c r="B1033" s="32">
        <v>6967</v>
      </c>
      <c r="C1033" s="32">
        <v>1500</v>
      </c>
      <c r="D1033" s="32">
        <v>2</v>
      </c>
      <c r="E1033" s="32"/>
      <c r="F1033" s="32" t="s">
        <v>1909</v>
      </c>
      <c r="G1033" s="5" t="b">
        <f>ISNUMBER(MATCH(ggPayers[[#This Row],[payer]], gg_teammates[ID], 0))</f>
        <v>0</v>
      </c>
      <c r="H1033" s="32" t="b">
        <f>ISNUMBER(MATCH(ggPayers[[#This Row],[payer]], B$564:$B1032, 0))</f>
        <v>0</v>
      </c>
      <c r="I1033" s="5"/>
      <c r="J1033" s="36" t="s">
        <v>1167</v>
      </c>
    </row>
    <row r="1034" spans="1:10">
      <c r="A1034" s="44">
        <v>45401.823611111111</v>
      </c>
      <c r="B1034" s="32">
        <v>9892</v>
      </c>
      <c r="C1034" s="32">
        <v>2000</v>
      </c>
      <c r="D1034" s="32">
        <v>2</v>
      </c>
      <c r="E1034" s="32"/>
      <c r="F1034" s="32" t="s">
        <v>1910</v>
      </c>
      <c r="G1034" s="5" t="b">
        <f>ISNUMBER(MATCH(ggPayers[[#This Row],[payer]], gg_teammates[ID], 0))</f>
        <v>0</v>
      </c>
      <c r="H1034" s="32" t="b">
        <f>ISNUMBER(MATCH(ggPayers[[#This Row],[payer]], B$564:$B1033, 0))</f>
        <v>0</v>
      </c>
      <c r="I1034" s="5"/>
      <c r="J1034" s="36" t="s">
        <v>1167</v>
      </c>
    </row>
    <row r="1035" spans="1:10">
      <c r="A1035" s="44">
        <v>45401.8</v>
      </c>
      <c r="B1035" s="32">
        <v>9458</v>
      </c>
      <c r="C1035" s="32">
        <v>1000</v>
      </c>
      <c r="D1035" s="32">
        <v>2</v>
      </c>
      <c r="E1035" s="32"/>
      <c r="F1035" s="32" t="s">
        <v>1911</v>
      </c>
      <c r="G1035" s="5" t="b">
        <f>ISNUMBER(MATCH(ggPayers[[#This Row],[payer]], gg_teammates[ID], 0))</f>
        <v>0</v>
      </c>
      <c r="H1035" s="32" t="b">
        <f>ISNUMBER(MATCH(ggPayers[[#This Row],[payer]], B$564:$B1034, 0))</f>
        <v>0</v>
      </c>
      <c r="I1035" s="5"/>
      <c r="J1035" s="36" t="s">
        <v>1167</v>
      </c>
    </row>
    <row r="1036" spans="1:10">
      <c r="A1036" s="44">
        <v>45401.643750000003</v>
      </c>
      <c r="B1036" s="32">
        <v>4801</v>
      </c>
      <c r="C1036" s="32">
        <v>1000</v>
      </c>
      <c r="D1036" s="32">
        <v>2</v>
      </c>
      <c r="E1036" s="32"/>
      <c r="F1036" s="32" t="s">
        <v>1912</v>
      </c>
      <c r="G1036" s="5" t="b">
        <f>ISNUMBER(MATCH(ggPayers[[#This Row],[payer]], gg_teammates[ID], 0))</f>
        <v>0</v>
      </c>
      <c r="H1036" s="32" t="b">
        <f>ISNUMBER(MATCH(ggPayers[[#This Row],[payer]], B$564:$B1035, 0))</f>
        <v>0</v>
      </c>
      <c r="I1036" s="5"/>
      <c r="J1036" s="36" t="s">
        <v>1167</v>
      </c>
    </row>
    <row r="1037" spans="1:10">
      <c r="A1037" s="44">
        <v>45401.626388888886</v>
      </c>
      <c r="B1037" s="32">
        <v>8107</v>
      </c>
      <c r="C1037" s="32">
        <v>1000</v>
      </c>
      <c r="D1037" s="32">
        <v>2</v>
      </c>
      <c r="E1037" s="32"/>
      <c r="F1037" s="32" t="s">
        <v>1913</v>
      </c>
      <c r="G1037" s="5" t="b">
        <f>ISNUMBER(MATCH(ggPayers[[#This Row],[payer]], gg_teammates[ID], 0))</f>
        <v>0</v>
      </c>
      <c r="H1037" s="32" t="b">
        <f>ISNUMBER(MATCH(ggPayers[[#This Row],[payer]], B$564:$B1036, 0))</f>
        <v>0</v>
      </c>
      <c r="I1037" s="5"/>
      <c r="J1037" s="36" t="s">
        <v>1167</v>
      </c>
    </row>
    <row r="1038" spans="1:10">
      <c r="A1038" s="44">
        <v>45401.603472222225</v>
      </c>
      <c r="B1038" s="32">
        <v>4311</v>
      </c>
      <c r="C1038" s="32">
        <v>100</v>
      </c>
      <c r="D1038" s="32">
        <v>2</v>
      </c>
      <c r="E1038" s="32"/>
      <c r="F1038" s="32" t="s">
        <v>1914</v>
      </c>
      <c r="G1038" s="5" t="b">
        <f>ISNUMBER(MATCH(ggPayers[[#This Row],[payer]], gg_teammates[ID], 0))</f>
        <v>0</v>
      </c>
      <c r="H1038" s="32" t="b">
        <f>ISNUMBER(MATCH(ggPayers[[#This Row],[payer]], B$564:$B1037, 0))</f>
        <v>0</v>
      </c>
      <c r="I1038" s="5"/>
      <c r="J1038" s="36" t="s">
        <v>1167</v>
      </c>
    </row>
    <row r="1039" spans="1:10">
      <c r="A1039" s="44">
        <v>45401.574999999997</v>
      </c>
      <c r="B1039" s="32">
        <v>1860</v>
      </c>
      <c r="C1039" s="32">
        <v>700</v>
      </c>
      <c r="D1039" s="32">
        <v>2</v>
      </c>
      <c r="E1039" s="32"/>
      <c r="F1039" s="32" t="s">
        <v>1915</v>
      </c>
      <c r="G1039" s="5" t="b">
        <f>ISNUMBER(MATCH(ggPayers[[#This Row],[payer]], gg_teammates[ID], 0))</f>
        <v>0</v>
      </c>
      <c r="H1039" s="32" t="b">
        <f>ISNUMBER(MATCH(ggPayers[[#This Row],[payer]], B$564:$B1038, 0))</f>
        <v>0</v>
      </c>
      <c r="I1039" s="5"/>
      <c r="J1039" s="36" t="s">
        <v>1167</v>
      </c>
    </row>
    <row r="1040" spans="1:10">
      <c r="A1040" s="44">
        <v>45401.557638888888</v>
      </c>
      <c r="B1040" s="32">
        <v>9369</v>
      </c>
      <c r="C1040" s="32">
        <v>500</v>
      </c>
      <c r="D1040" s="32">
        <v>2</v>
      </c>
      <c r="E1040" s="32"/>
      <c r="F1040" s="32" t="s">
        <v>1916</v>
      </c>
      <c r="G1040" s="5" t="b">
        <f>ISNUMBER(MATCH(ggPayers[[#This Row],[payer]], gg_teammates[ID], 0))</f>
        <v>0</v>
      </c>
      <c r="H1040" s="32" t="b">
        <f>ISNUMBER(MATCH(ggPayers[[#This Row],[payer]], B$564:$B1039, 0))</f>
        <v>0</v>
      </c>
      <c r="I1040" s="5"/>
      <c r="J1040" s="36" t="s">
        <v>1167</v>
      </c>
    </row>
    <row r="1041" spans="1:10">
      <c r="A1041" s="44">
        <v>45401.490277777775</v>
      </c>
      <c r="B1041" s="32">
        <v>5546</v>
      </c>
      <c r="C1041" s="32">
        <v>100</v>
      </c>
      <c r="D1041" s="32">
        <v>2</v>
      </c>
      <c r="E1041" s="32"/>
      <c r="F1041" s="32" t="s">
        <v>1917</v>
      </c>
      <c r="G1041" s="5" t="b">
        <f>ISNUMBER(MATCH(ggPayers[[#This Row],[payer]], gg_teammates[ID], 0))</f>
        <v>0</v>
      </c>
      <c r="H1041" s="32" t="b">
        <f>ISNUMBER(MATCH(ggPayers[[#This Row],[payer]], B$564:$B1040, 0))</f>
        <v>0</v>
      </c>
      <c r="I1041" s="5"/>
      <c r="J1041" s="36" t="s">
        <v>1167</v>
      </c>
    </row>
    <row r="1042" spans="1:10">
      <c r="A1042" s="44">
        <v>45401.410416666666</v>
      </c>
      <c r="B1042" s="32">
        <v>740</v>
      </c>
      <c r="C1042" s="32">
        <v>500</v>
      </c>
      <c r="D1042" s="32">
        <v>2</v>
      </c>
      <c r="E1042" s="32"/>
      <c r="F1042" s="32" t="s">
        <v>1918</v>
      </c>
      <c r="G1042" s="5" t="b">
        <f>ISNUMBER(MATCH(ggPayers[[#This Row],[payer]], gg_teammates[ID], 0))</f>
        <v>0</v>
      </c>
      <c r="H1042" s="32" t="b">
        <f>ISNUMBER(MATCH(ggPayers[[#This Row],[payer]], B$564:$B1041, 0))</f>
        <v>0</v>
      </c>
      <c r="I1042" s="5"/>
      <c r="J1042" s="36" t="s">
        <v>1167</v>
      </c>
    </row>
    <row r="1043" spans="1:10">
      <c r="A1043" s="44">
        <v>45401.397916666669</v>
      </c>
      <c r="B1043" s="32">
        <v>1459</v>
      </c>
      <c r="C1043" s="32">
        <v>500</v>
      </c>
      <c r="D1043" s="32">
        <v>2</v>
      </c>
      <c r="E1043" s="32"/>
      <c r="F1043" s="32" t="s">
        <v>1919</v>
      </c>
      <c r="G1043" s="5" t="b">
        <f>ISNUMBER(MATCH(ggPayers[[#This Row],[payer]], gg_teammates[ID], 0))</f>
        <v>0</v>
      </c>
      <c r="H1043" s="32" t="b">
        <f>ISNUMBER(MATCH(ggPayers[[#This Row],[payer]], B$564:$B1042, 0))</f>
        <v>0</v>
      </c>
      <c r="I1043" s="5"/>
      <c r="J1043" s="36" t="s">
        <v>1167</v>
      </c>
    </row>
    <row r="1044" spans="1:10">
      <c r="A1044" s="44">
        <v>45400.977083333331</v>
      </c>
      <c r="B1044" s="32">
        <v>3435</v>
      </c>
      <c r="C1044" s="32">
        <v>1000</v>
      </c>
      <c r="D1044" s="32">
        <v>2</v>
      </c>
      <c r="E1044" s="32"/>
      <c r="F1044" s="32" t="s">
        <v>1920</v>
      </c>
      <c r="G1044" s="5" t="b">
        <f>ISNUMBER(MATCH(ggPayers[[#This Row],[payer]], gg_teammates[ID], 0))</f>
        <v>0</v>
      </c>
      <c r="H1044" s="32" t="b">
        <f>ISNUMBER(MATCH(ggPayers[[#This Row],[payer]], B$564:$B1043, 0))</f>
        <v>0</v>
      </c>
      <c r="I1044" s="5"/>
      <c r="J1044" s="36" t="s">
        <v>1167</v>
      </c>
    </row>
    <row r="1045" spans="1:10">
      <c r="A1045" s="44">
        <v>45400.842361111114</v>
      </c>
      <c r="B1045" s="32">
        <v>3503</v>
      </c>
      <c r="C1045" s="32">
        <v>500</v>
      </c>
      <c r="D1045" s="32">
        <v>2</v>
      </c>
      <c r="E1045" s="32"/>
      <c r="F1045" s="32" t="s">
        <v>1921</v>
      </c>
      <c r="G1045" s="5" t="b">
        <f>ISNUMBER(MATCH(ggPayers[[#This Row],[payer]], gg_teammates[ID], 0))</f>
        <v>0</v>
      </c>
      <c r="H1045" s="32" t="b">
        <f>ISNUMBER(MATCH(ggPayers[[#This Row],[payer]], B$564:$B1044, 0))</f>
        <v>0</v>
      </c>
      <c r="I1045" s="5"/>
      <c r="J1045" s="36" t="s">
        <v>1167</v>
      </c>
    </row>
    <row r="1046" spans="1:10">
      <c r="A1046" s="44">
        <v>45400.700694444444</v>
      </c>
      <c r="B1046" s="32">
        <v>3007</v>
      </c>
      <c r="C1046" s="32">
        <v>700</v>
      </c>
      <c r="D1046" s="32">
        <v>2</v>
      </c>
      <c r="E1046" s="32"/>
      <c r="F1046" s="32" t="s">
        <v>1922</v>
      </c>
      <c r="G1046" s="5" t="b">
        <f>ISNUMBER(MATCH(ggPayers[[#This Row],[payer]], gg_teammates[ID], 0))</f>
        <v>0</v>
      </c>
      <c r="H1046" s="32" t="b">
        <f>ISNUMBER(MATCH(ggPayers[[#This Row],[payer]], B$564:$B1045, 0))</f>
        <v>0</v>
      </c>
      <c r="I1046" s="5"/>
      <c r="J1046" s="36" t="s">
        <v>1167</v>
      </c>
    </row>
    <row r="1047" spans="1:10">
      <c r="A1047" s="44">
        <v>45400.688888888886</v>
      </c>
      <c r="B1047" s="32">
        <v>649</v>
      </c>
      <c r="C1047" s="32">
        <v>300</v>
      </c>
      <c r="D1047" s="32">
        <v>2</v>
      </c>
      <c r="E1047" s="32"/>
      <c r="F1047" s="32" t="s">
        <v>1923</v>
      </c>
      <c r="G1047" s="5" t="b">
        <f>ISNUMBER(MATCH(ggPayers[[#This Row],[payer]], gg_teammates[ID], 0))</f>
        <v>0</v>
      </c>
      <c r="H1047" s="32" t="b">
        <f>ISNUMBER(MATCH(ggPayers[[#This Row],[payer]], B$564:$B1046, 0))</f>
        <v>0</v>
      </c>
      <c r="I1047" s="5"/>
      <c r="J1047" s="36" t="s">
        <v>1167</v>
      </c>
    </row>
    <row r="1048" spans="1:10">
      <c r="A1048" s="44">
        <v>45400.598611111112</v>
      </c>
      <c r="B1048" s="32">
        <v>5201</v>
      </c>
      <c r="C1048" s="32">
        <v>500</v>
      </c>
      <c r="D1048" s="32">
        <v>2</v>
      </c>
      <c r="E1048" s="32"/>
      <c r="F1048" s="32" t="s">
        <v>1924</v>
      </c>
      <c r="G1048" s="5" t="b">
        <f>ISNUMBER(MATCH(ggPayers[[#This Row],[payer]], gg_teammates[ID], 0))</f>
        <v>0</v>
      </c>
      <c r="H1048" s="32" t="b">
        <f>ISNUMBER(MATCH(ggPayers[[#This Row],[payer]], B$564:$B1047, 0))</f>
        <v>0</v>
      </c>
      <c r="I1048" s="5"/>
      <c r="J1048" s="36" t="s">
        <v>1167</v>
      </c>
    </row>
    <row r="1049" spans="1:10">
      <c r="A1049" s="44">
        <v>45400.575694444444</v>
      </c>
      <c r="B1049" s="32">
        <v>317</v>
      </c>
      <c r="C1049" s="32">
        <v>500</v>
      </c>
      <c r="D1049" s="32">
        <v>2</v>
      </c>
      <c r="E1049" s="32"/>
      <c r="F1049" s="32" t="s">
        <v>1925</v>
      </c>
      <c r="G1049" s="5" t="b">
        <f>ISNUMBER(MATCH(ggPayers[[#This Row],[payer]], gg_teammates[ID], 0))</f>
        <v>0</v>
      </c>
      <c r="H1049" s="32" t="b">
        <f>ISNUMBER(MATCH(ggPayers[[#This Row],[payer]], B$564:$B1048, 0))</f>
        <v>0</v>
      </c>
      <c r="I1049" s="5"/>
      <c r="J1049" s="36" t="s">
        <v>1167</v>
      </c>
    </row>
    <row r="1050" spans="1:10">
      <c r="A1050" s="44">
        <v>45400.564583333333</v>
      </c>
      <c r="B1050" s="32">
        <v>7254</v>
      </c>
      <c r="C1050" s="32">
        <v>500</v>
      </c>
      <c r="D1050" s="32">
        <v>2</v>
      </c>
      <c r="E1050" s="32"/>
      <c r="F1050" s="32" t="s">
        <v>1926</v>
      </c>
      <c r="G1050" s="5" t="b">
        <f>ISNUMBER(MATCH(ggPayers[[#This Row],[payer]], gg_teammates[ID], 0))</f>
        <v>0</v>
      </c>
      <c r="H1050" s="32" t="b">
        <f>ISNUMBER(MATCH(ggPayers[[#This Row],[payer]], B$564:$B1049, 0))</f>
        <v>0</v>
      </c>
      <c r="I1050" s="5"/>
      <c r="J1050" s="36" t="s">
        <v>1167</v>
      </c>
    </row>
    <row r="1051" spans="1:10">
      <c r="A1051" s="44">
        <v>45400.428472222222</v>
      </c>
      <c r="B1051" s="32">
        <v>6547</v>
      </c>
      <c r="C1051" s="32">
        <v>300</v>
      </c>
      <c r="D1051" s="32">
        <v>2</v>
      </c>
      <c r="E1051" s="32"/>
      <c r="F1051" s="32" t="s">
        <v>1927</v>
      </c>
      <c r="G1051" s="5" t="b">
        <f>ISNUMBER(MATCH(ggPayers[[#This Row],[payer]], gg_teammates[ID], 0))</f>
        <v>0</v>
      </c>
      <c r="H1051" s="32" t="b">
        <f>ISNUMBER(MATCH(ggPayers[[#This Row],[payer]], B$564:$B1050, 0))</f>
        <v>0</v>
      </c>
      <c r="I1051" s="5"/>
      <c r="J1051" s="36" t="s">
        <v>1167</v>
      </c>
    </row>
    <row r="1052" spans="1:10">
      <c r="A1052" s="44">
        <v>45400.42083333333</v>
      </c>
      <c r="B1052" s="32">
        <v>9863</v>
      </c>
      <c r="C1052" s="32">
        <v>500</v>
      </c>
      <c r="D1052" s="32">
        <v>2</v>
      </c>
      <c r="E1052" s="32"/>
      <c r="F1052" s="32" t="s">
        <v>1928</v>
      </c>
      <c r="G1052" s="5" t="b">
        <f>ISNUMBER(MATCH(ggPayers[[#This Row],[payer]], gg_teammates[ID], 0))</f>
        <v>0</v>
      </c>
      <c r="H1052" s="32" t="b">
        <f>ISNUMBER(MATCH(ggPayers[[#This Row],[payer]], B$564:$B1051, 0))</f>
        <v>0</v>
      </c>
      <c r="I1052" s="5"/>
      <c r="J1052" s="36" t="s">
        <v>1167</v>
      </c>
    </row>
    <row r="1053" spans="1:10">
      <c r="A1053" s="44">
        <v>45399.969444444447</v>
      </c>
      <c r="B1053" s="32">
        <v>2253</v>
      </c>
      <c r="C1053" s="32">
        <v>500</v>
      </c>
      <c r="D1053" s="32">
        <v>2</v>
      </c>
      <c r="E1053" s="32"/>
      <c r="F1053" s="32" t="s">
        <v>1929</v>
      </c>
      <c r="G1053" s="5" t="b">
        <f>ISNUMBER(MATCH(ggPayers[[#This Row],[payer]], gg_teammates[ID], 0))</f>
        <v>0</v>
      </c>
      <c r="H1053" s="32" t="b">
        <f>ISNUMBER(MATCH(ggPayers[[#This Row],[payer]], B$564:$B1052, 0))</f>
        <v>0</v>
      </c>
      <c r="I1053" s="5"/>
      <c r="J1053" s="36" t="s">
        <v>1167</v>
      </c>
    </row>
    <row r="1054" spans="1:10">
      <c r="A1054" s="44">
        <v>45399.967361111114</v>
      </c>
      <c r="B1054" s="32">
        <v>4881</v>
      </c>
      <c r="C1054" s="32">
        <v>500</v>
      </c>
      <c r="D1054" s="32">
        <v>3</v>
      </c>
      <c r="E1054" s="32" t="s">
        <v>1486</v>
      </c>
      <c r="F1054" s="32" t="s">
        <v>1930</v>
      </c>
      <c r="G1054" s="5" t="b">
        <f>ISNUMBER(MATCH(ggPayers[[#This Row],[payer]], gg_teammates[ID], 0))</f>
        <v>0</v>
      </c>
      <c r="H1054" s="32" t="b">
        <f>ISNUMBER(MATCH(ggPayers[[#This Row],[payer]], B$564:$B1053, 0))</f>
        <v>0</v>
      </c>
      <c r="I1054" s="5"/>
      <c r="J1054" s="36" t="s">
        <v>1167</v>
      </c>
    </row>
    <row r="1055" spans="1:10">
      <c r="A1055" s="44">
        <v>45399.956944444442</v>
      </c>
      <c r="B1055" s="32">
        <v>4108</v>
      </c>
      <c r="C1055" s="32">
        <v>4000</v>
      </c>
      <c r="D1055" s="32">
        <v>2</v>
      </c>
      <c r="E1055" s="32"/>
      <c r="F1055" s="32" t="s">
        <v>1931</v>
      </c>
      <c r="G1055" s="5" t="b">
        <f>ISNUMBER(MATCH(ggPayers[[#This Row],[payer]], gg_teammates[ID], 0))</f>
        <v>0</v>
      </c>
      <c r="H1055" s="32" t="b">
        <f>ISNUMBER(MATCH(ggPayers[[#This Row],[payer]], B$564:$B1054, 0))</f>
        <v>0</v>
      </c>
      <c r="I1055" s="5"/>
      <c r="J1055" s="36" t="s">
        <v>1167</v>
      </c>
    </row>
    <row r="1056" spans="1:10">
      <c r="A1056" s="44">
        <v>45399.924305555556</v>
      </c>
      <c r="B1056" s="32">
        <v>5799</v>
      </c>
      <c r="C1056" s="32">
        <v>1500</v>
      </c>
      <c r="D1056" s="32">
        <v>2</v>
      </c>
      <c r="E1056" s="32"/>
      <c r="F1056" s="32" t="s">
        <v>1932</v>
      </c>
      <c r="G1056" s="5" t="b">
        <f>ISNUMBER(MATCH(ggPayers[[#This Row],[payer]], gg_teammates[ID], 0))</f>
        <v>0</v>
      </c>
      <c r="H1056" s="32" t="b">
        <f>ISNUMBER(MATCH(ggPayers[[#This Row],[payer]], B$564:$B1055, 0))</f>
        <v>0</v>
      </c>
      <c r="I1056" s="5"/>
      <c r="J1056" s="36" t="s">
        <v>1167</v>
      </c>
    </row>
    <row r="1057" spans="1:10">
      <c r="A1057" s="44">
        <v>45399.906944444447</v>
      </c>
      <c r="B1057" s="32">
        <v>407</v>
      </c>
      <c r="C1057" s="32">
        <v>1000</v>
      </c>
      <c r="D1057" s="32">
        <v>2</v>
      </c>
      <c r="E1057" s="32"/>
      <c r="F1057" s="32" t="s">
        <v>1933</v>
      </c>
      <c r="G1057" s="5" t="b">
        <f>ISNUMBER(MATCH(ggPayers[[#This Row],[payer]], gg_teammates[ID], 0))</f>
        <v>0</v>
      </c>
      <c r="H1057" s="32" t="b">
        <f>ISNUMBER(MATCH(ggPayers[[#This Row],[payer]], B$564:$B1056, 0))</f>
        <v>0</v>
      </c>
      <c r="I1057" s="5"/>
      <c r="J1057" s="36" t="s">
        <v>1167</v>
      </c>
    </row>
    <row r="1058" spans="1:10">
      <c r="A1058" s="44">
        <v>45399.899305555555</v>
      </c>
      <c r="B1058" s="32">
        <v>4141</v>
      </c>
      <c r="C1058" s="32">
        <v>1000</v>
      </c>
      <c r="D1058" s="32">
        <v>2</v>
      </c>
      <c r="E1058" s="32"/>
      <c r="F1058" s="32" t="s">
        <v>1934</v>
      </c>
      <c r="G1058" s="5" t="b">
        <f>ISNUMBER(MATCH(ggPayers[[#This Row],[payer]], gg_teammates[ID], 0))</f>
        <v>0</v>
      </c>
      <c r="H1058" s="32" t="b">
        <f>ISNUMBER(MATCH(ggPayers[[#This Row],[payer]], B$564:$B1057, 0))</f>
        <v>0</v>
      </c>
      <c r="I1058" s="5"/>
      <c r="J1058" s="36" t="s">
        <v>1167</v>
      </c>
    </row>
    <row r="1059" spans="1:10">
      <c r="A1059" s="44">
        <v>45399.865972222222</v>
      </c>
      <c r="B1059" s="32">
        <v>9428</v>
      </c>
      <c r="C1059" s="32">
        <v>500</v>
      </c>
      <c r="D1059" s="32">
        <v>2</v>
      </c>
      <c r="E1059" s="32"/>
      <c r="F1059" s="32" t="s">
        <v>1935</v>
      </c>
      <c r="G1059" s="5" t="b">
        <f>ISNUMBER(MATCH(ggPayers[[#This Row],[payer]], gg_teammates[ID], 0))</f>
        <v>0</v>
      </c>
      <c r="H1059" s="32" t="b">
        <f>ISNUMBER(MATCH(ggPayers[[#This Row],[payer]], B$564:$B1058, 0))</f>
        <v>0</v>
      </c>
      <c r="I1059" s="5"/>
      <c r="J1059" s="36" t="s">
        <v>1167</v>
      </c>
    </row>
    <row r="1060" spans="1:10">
      <c r="A1060" s="44">
        <v>45399.65</v>
      </c>
      <c r="B1060" s="32">
        <v>7560</v>
      </c>
      <c r="C1060" s="32">
        <v>500</v>
      </c>
      <c r="D1060" s="32">
        <v>2</v>
      </c>
      <c r="E1060" s="32"/>
      <c r="F1060" s="32" t="s">
        <v>1936</v>
      </c>
      <c r="G1060" s="5" t="b">
        <f>ISNUMBER(MATCH(ggPayers[[#This Row],[payer]], gg_teammates[ID], 0))</f>
        <v>0</v>
      </c>
      <c r="H1060" s="32" t="b">
        <f>ISNUMBER(MATCH(ggPayers[[#This Row],[payer]], B$564:$B1059, 0))</f>
        <v>0</v>
      </c>
      <c r="I1060" s="5"/>
      <c r="J1060" s="36" t="s">
        <v>1167</v>
      </c>
    </row>
    <row r="1061" spans="1:10">
      <c r="A1061" s="44">
        <v>45399.647916666669</v>
      </c>
      <c r="B1061" s="32">
        <v>4521</v>
      </c>
      <c r="C1061" s="32">
        <v>500</v>
      </c>
      <c r="D1061" s="32">
        <v>3</v>
      </c>
      <c r="E1061" s="32" t="s">
        <v>1171</v>
      </c>
      <c r="F1061" s="32" t="s">
        <v>1937</v>
      </c>
      <c r="G1061" s="5" t="b">
        <f>ISNUMBER(MATCH(ggPayers[[#This Row],[payer]], gg_teammates[ID], 0))</f>
        <v>0</v>
      </c>
      <c r="H1061" s="32" t="b">
        <f>ISNUMBER(MATCH(ggPayers[[#This Row],[payer]], B$564:$B1060, 0))</f>
        <v>0</v>
      </c>
      <c r="I1061" s="5"/>
      <c r="J1061" s="36" t="s">
        <v>1167</v>
      </c>
    </row>
    <row r="1062" spans="1:10">
      <c r="A1062" s="44">
        <v>45399.647916666669</v>
      </c>
      <c r="B1062" s="32">
        <v>9360</v>
      </c>
      <c r="C1062" s="32">
        <v>500</v>
      </c>
      <c r="D1062" s="32">
        <v>3</v>
      </c>
      <c r="E1062" s="32" t="s">
        <v>1171</v>
      </c>
      <c r="F1062" s="32" t="s">
        <v>1938</v>
      </c>
      <c r="G1062" s="5" t="b">
        <f>ISNUMBER(MATCH(ggPayers[[#This Row],[payer]], gg_teammates[ID], 0))</f>
        <v>0</v>
      </c>
      <c r="H1062" s="32" t="b">
        <f>ISNUMBER(MATCH(ggPayers[[#This Row],[payer]], B$564:$B1061, 0))</f>
        <v>0</v>
      </c>
      <c r="I1062" s="5"/>
      <c r="J1062" s="36" t="s">
        <v>1167</v>
      </c>
    </row>
    <row r="1063" spans="1:10">
      <c r="A1063" s="44">
        <v>45399.579861111109</v>
      </c>
      <c r="B1063" s="32">
        <v>710</v>
      </c>
      <c r="C1063" s="32">
        <v>500</v>
      </c>
      <c r="D1063" s="32">
        <v>2</v>
      </c>
      <c r="E1063" s="32"/>
      <c r="F1063" s="32" t="s">
        <v>1939</v>
      </c>
      <c r="G1063" s="5" t="b">
        <f>ISNUMBER(MATCH(ggPayers[[#This Row],[payer]], gg_teammates[ID], 0))</f>
        <v>0</v>
      </c>
      <c r="H1063" s="32" t="b">
        <f>ISNUMBER(MATCH(ggPayers[[#This Row],[payer]], B$564:$B1062, 0))</f>
        <v>0</v>
      </c>
      <c r="I1063" s="5"/>
      <c r="J1063" s="36" t="s">
        <v>1167</v>
      </c>
    </row>
    <row r="1064" spans="1:10">
      <c r="A1064" s="44">
        <v>45399.561805555553</v>
      </c>
      <c r="B1064" s="32">
        <v>978</v>
      </c>
      <c r="C1064" s="32">
        <v>500</v>
      </c>
      <c r="D1064" s="32">
        <v>2</v>
      </c>
      <c r="E1064" s="32"/>
      <c r="F1064" s="32" t="s">
        <v>1940</v>
      </c>
      <c r="G1064" s="5" t="b">
        <f>ISNUMBER(MATCH(ggPayers[[#This Row],[payer]], gg_teammates[ID], 0))</f>
        <v>0</v>
      </c>
      <c r="H1064" s="32" t="b">
        <f>ISNUMBER(MATCH(ggPayers[[#This Row],[payer]], B$564:$B1063, 0))</f>
        <v>0</v>
      </c>
      <c r="I1064" s="5"/>
      <c r="J1064" s="36" t="s">
        <v>1167</v>
      </c>
    </row>
    <row r="1065" spans="1:10">
      <c r="A1065" s="44">
        <v>45398.881249999999</v>
      </c>
      <c r="B1065" s="32">
        <v>8162</v>
      </c>
      <c r="C1065" s="32">
        <v>500</v>
      </c>
      <c r="D1065" s="32">
        <v>2</v>
      </c>
      <c r="E1065" s="32"/>
      <c r="F1065" s="32" t="s">
        <v>1941</v>
      </c>
      <c r="G1065" s="5" t="b">
        <f>ISNUMBER(MATCH(ggPayers[[#This Row],[payer]], gg_teammates[ID], 0))</f>
        <v>0</v>
      </c>
      <c r="H1065" s="32" t="b">
        <f>ISNUMBER(MATCH(ggPayers[[#This Row],[payer]], B$564:$B1064, 0))</f>
        <v>0</v>
      </c>
      <c r="I1065" s="5"/>
      <c r="J1065" s="36" t="s">
        <v>1167</v>
      </c>
    </row>
    <row r="1066" spans="1:10">
      <c r="A1066" s="44">
        <v>45398.824999999997</v>
      </c>
      <c r="B1066" s="32">
        <v>9716</v>
      </c>
      <c r="C1066" s="32">
        <v>300</v>
      </c>
      <c r="D1066" s="32">
        <v>2</v>
      </c>
      <c r="E1066" s="32"/>
      <c r="F1066" s="32" t="s">
        <v>1942</v>
      </c>
      <c r="G1066" s="5" t="b">
        <f>ISNUMBER(MATCH(ggPayers[[#This Row],[payer]], gg_teammates[ID], 0))</f>
        <v>0</v>
      </c>
      <c r="H1066" s="32" t="b">
        <f>ISNUMBER(MATCH(ggPayers[[#This Row],[payer]], B$564:$B1065, 0))</f>
        <v>0</v>
      </c>
      <c r="I1066" s="5"/>
      <c r="J1066" s="36" t="s">
        <v>1167</v>
      </c>
    </row>
    <row r="1067" spans="1:10">
      <c r="A1067" s="44">
        <v>45398.706250000003</v>
      </c>
      <c r="B1067" s="32">
        <v>3929</v>
      </c>
      <c r="C1067" s="32">
        <v>500</v>
      </c>
      <c r="D1067" s="32">
        <v>2</v>
      </c>
      <c r="E1067" s="32"/>
      <c r="F1067" s="32" t="s">
        <v>1943</v>
      </c>
      <c r="G1067" s="5" t="b">
        <f>ISNUMBER(MATCH(ggPayers[[#This Row],[payer]], gg_teammates[ID], 0))</f>
        <v>0</v>
      </c>
      <c r="H1067" s="32" t="b">
        <f>ISNUMBER(MATCH(ggPayers[[#This Row],[payer]], B$564:$B1066, 0))</f>
        <v>0</v>
      </c>
      <c r="I1067" s="5"/>
      <c r="J1067" s="36" t="s">
        <v>1167</v>
      </c>
    </row>
    <row r="1068" spans="1:10">
      <c r="A1068" s="44">
        <v>45398.679166666669</v>
      </c>
      <c r="B1068" s="32">
        <v>8724</v>
      </c>
      <c r="C1068" s="32">
        <v>3000</v>
      </c>
      <c r="D1068" s="32">
        <v>2</v>
      </c>
      <c r="E1068" s="32"/>
      <c r="F1068" s="32" t="s">
        <v>1944</v>
      </c>
      <c r="G1068" s="5" t="b">
        <f>ISNUMBER(MATCH(ggPayers[[#This Row],[payer]], gg_teammates[ID], 0))</f>
        <v>0</v>
      </c>
      <c r="H1068" s="32" t="b">
        <f>ISNUMBER(MATCH(ggPayers[[#This Row],[payer]], B$564:$B1067, 0))</f>
        <v>0</v>
      </c>
      <c r="I1068" s="5"/>
      <c r="J1068" s="36" t="s">
        <v>1167</v>
      </c>
    </row>
    <row r="1069" spans="1:10">
      <c r="A1069" s="44">
        <v>45398.675000000003</v>
      </c>
      <c r="B1069" s="32">
        <v>4407</v>
      </c>
      <c r="C1069" s="32">
        <v>1000</v>
      </c>
      <c r="D1069" s="32">
        <v>2</v>
      </c>
      <c r="E1069" s="32"/>
      <c r="F1069" s="32" t="s">
        <v>1945</v>
      </c>
      <c r="G1069" s="5" t="b">
        <f>ISNUMBER(MATCH(ggPayers[[#This Row],[payer]], gg_teammates[ID], 0))</f>
        <v>0</v>
      </c>
      <c r="H1069" s="32" t="b">
        <f>ISNUMBER(MATCH(ggPayers[[#This Row],[payer]], B$564:$B1068, 0))</f>
        <v>0</v>
      </c>
      <c r="I1069" s="5"/>
      <c r="J1069" s="36" t="s">
        <v>1167</v>
      </c>
    </row>
    <row r="1070" spans="1:10">
      <c r="A1070" s="44">
        <v>45398.595138888886</v>
      </c>
      <c r="B1070" s="32">
        <v>4905</v>
      </c>
      <c r="C1070" s="32">
        <v>500</v>
      </c>
      <c r="D1070" s="32">
        <v>2</v>
      </c>
      <c r="E1070" s="32"/>
      <c r="F1070" s="32" t="s">
        <v>1946</v>
      </c>
      <c r="G1070" s="5" t="b">
        <f>ISNUMBER(MATCH(ggPayers[[#This Row],[payer]], gg_teammates[ID], 0))</f>
        <v>0</v>
      </c>
      <c r="H1070" s="32" t="b">
        <f>ISNUMBER(MATCH(ggPayers[[#This Row],[payer]], B$564:$B1069, 0))</f>
        <v>0</v>
      </c>
      <c r="I1070" s="5"/>
      <c r="J1070" s="36" t="s">
        <v>1167</v>
      </c>
    </row>
    <row r="1071" spans="1:10">
      <c r="A1071" s="44">
        <v>45398.591666666667</v>
      </c>
      <c r="B1071" s="32">
        <v>4890</v>
      </c>
      <c r="C1071" s="32">
        <v>100</v>
      </c>
      <c r="D1071" s="32">
        <v>2</v>
      </c>
      <c r="E1071" s="32"/>
      <c r="F1071" s="32" t="s">
        <v>1947</v>
      </c>
      <c r="G1071" s="5" t="b">
        <f>ISNUMBER(MATCH(ggPayers[[#This Row],[payer]], gg_teammates[ID], 0))</f>
        <v>0</v>
      </c>
      <c r="H1071" s="32" t="b">
        <f>ISNUMBER(MATCH(ggPayers[[#This Row],[payer]], B$564:$B1070, 0))</f>
        <v>0</v>
      </c>
      <c r="I1071" s="5"/>
      <c r="J1071" s="36" t="s">
        <v>1167</v>
      </c>
    </row>
    <row r="1072" spans="1:10">
      <c r="A1072" s="44">
        <v>45398.588194444441</v>
      </c>
      <c r="B1072" s="32">
        <v>6547</v>
      </c>
      <c r="C1072" s="32">
        <v>2000</v>
      </c>
      <c r="D1072" s="32">
        <v>2</v>
      </c>
      <c r="E1072" s="32"/>
      <c r="F1072" s="32" t="s">
        <v>1948</v>
      </c>
      <c r="G1072" s="5" t="b">
        <f>ISNUMBER(MATCH(ggPayers[[#This Row],[payer]], gg_teammates[ID], 0))</f>
        <v>0</v>
      </c>
      <c r="H1072" s="32" t="b">
        <f>ISNUMBER(MATCH(ggPayers[[#This Row],[payer]], B$564:$B1071, 0))</f>
        <v>1</v>
      </c>
      <c r="I1072" s="5"/>
      <c r="J1072" s="36" t="s">
        <v>1167</v>
      </c>
    </row>
    <row r="1073" spans="1:10">
      <c r="A1073" s="44">
        <v>45398.475694444445</v>
      </c>
      <c r="B1073" s="32">
        <v>9977</v>
      </c>
      <c r="C1073" s="32">
        <v>100</v>
      </c>
      <c r="D1073" s="32">
        <v>2</v>
      </c>
      <c r="E1073" s="32"/>
      <c r="F1073" s="32" t="s">
        <v>1949</v>
      </c>
      <c r="G1073" s="5" t="b">
        <f>ISNUMBER(MATCH(ggPayers[[#This Row],[payer]], gg_teammates[ID], 0))</f>
        <v>0</v>
      </c>
      <c r="H1073" s="32" t="b">
        <f>ISNUMBER(MATCH(ggPayers[[#This Row],[payer]], B$564:$B1072, 0))</f>
        <v>0</v>
      </c>
      <c r="I1073" s="5"/>
      <c r="J1073" s="36" t="s">
        <v>1167</v>
      </c>
    </row>
    <row r="1074" spans="1:10">
      <c r="A1074" s="44">
        <v>45398.401388888888</v>
      </c>
      <c r="B1074" s="32">
        <v>7579</v>
      </c>
      <c r="C1074" s="32">
        <v>100</v>
      </c>
      <c r="D1074" s="32">
        <v>2</v>
      </c>
      <c r="E1074" s="32"/>
      <c r="F1074" s="32" t="s">
        <v>1950</v>
      </c>
      <c r="G1074" s="5" t="b">
        <f>ISNUMBER(MATCH(ggPayers[[#This Row],[payer]], gg_teammates[ID], 0))</f>
        <v>0</v>
      </c>
      <c r="H1074" s="32" t="b">
        <f>ISNUMBER(MATCH(ggPayers[[#This Row],[payer]], B$564:$B1073, 0))</f>
        <v>0</v>
      </c>
      <c r="I1074" s="5"/>
      <c r="J1074" s="36" t="s">
        <v>1167</v>
      </c>
    </row>
    <row r="1075" spans="1:10">
      <c r="A1075" s="44">
        <v>45397.979861111111</v>
      </c>
      <c r="B1075" s="32">
        <v>362</v>
      </c>
      <c r="C1075" s="32">
        <v>3000</v>
      </c>
      <c r="D1075" s="32">
        <v>2</v>
      </c>
      <c r="E1075" s="32"/>
      <c r="F1075" s="32" t="s">
        <v>1951</v>
      </c>
      <c r="G1075" s="5" t="b">
        <f>ISNUMBER(MATCH(ggPayers[[#This Row],[payer]], gg_teammates[ID], 0))</f>
        <v>0</v>
      </c>
      <c r="H1075" s="32" t="b">
        <f>ISNUMBER(MATCH(ggPayers[[#This Row],[payer]], B$564:$B1074, 0))</f>
        <v>0</v>
      </c>
      <c r="I1075" s="5"/>
      <c r="J1075" s="36" t="s">
        <v>1167</v>
      </c>
    </row>
    <row r="1076" spans="1:10">
      <c r="A1076" s="44">
        <v>45397.88958333333</v>
      </c>
      <c r="B1076" s="32">
        <v>2335</v>
      </c>
      <c r="C1076" s="32">
        <v>2000</v>
      </c>
      <c r="D1076" s="32">
        <v>2</v>
      </c>
      <c r="E1076" s="32"/>
      <c r="F1076" s="32" t="s">
        <v>1952</v>
      </c>
      <c r="G1076" s="5" t="b">
        <f>ISNUMBER(MATCH(ggPayers[[#This Row],[payer]], gg_teammates[ID], 0))</f>
        <v>0</v>
      </c>
      <c r="H1076" s="32" t="b">
        <f>ISNUMBER(MATCH(ggPayers[[#This Row],[payer]], B$564:$B1075, 0))</f>
        <v>0</v>
      </c>
      <c r="I1076" s="5"/>
      <c r="J1076" s="36" t="s">
        <v>1167</v>
      </c>
    </row>
    <row r="1077" spans="1:10">
      <c r="A1077" s="44">
        <v>45397.77847222222</v>
      </c>
      <c r="B1077" s="32">
        <v>9024</v>
      </c>
      <c r="C1077" s="32">
        <v>100</v>
      </c>
      <c r="D1077" s="32">
        <v>2</v>
      </c>
      <c r="E1077" s="32"/>
      <c r="F1077" s="32" t="s">
        <v>1953</v>
      </c>
      <c r="G1077" s="5" t="b">
        <f>ISNUMBER(MATCH(ggPayers[[#This Row],[payer]], gg_teammates[ID], 0))</f>
        <v>0</v>
      </c>
      <c r="H1077" s="32" t="b">
        <f>ISNUMBER(MATCH(ggPayers[[#This Row],[payer]], B$564:$B1076, 0))</f>
        <v>0</v>
      </c>
      <c r="I1077" s="5"/>
      <c r="J1077" s="36" t="s">
        <v>1167</v>
      </c>
    </row>
    <row r="1078" spans="1:10">
      <c r="A1078" s="44">
        <v>45397.765972222223</v>
      </c>
      <c r="B1078" s="32">
        <v>4766</v>
      </c>
      <c r="C1078" s="32">
        <v>1000</v>
      </c>
      <c r="D1078" s="32">
        <v>2</v>
      </c>
      <c r="E1078" s="32"/>
      <c r="F1078" s="32" t="s">
        <v>1954</v>
      </c>
      <c r="G1078" s="5" t="b">
        <f>ISNUMBER(MATCH(ggPayers[[#This Row],[payer]], gg_teammates[ID], 0))</f>
        <v>0</v>
      </c>
      <c r="H1078" s="32" t="b">
        <f>ISNUMBER(MATCH(ggPayers[[#This Row],[payer]], B$564:$B1077, 0))</f>
        <v>0</v>
      </c>
      <c r="I1078" s="5"/>
      <c r="J1078" s="36" t="s">
        <v>1167</v>
      </c>
    </row>
    <row r="1079" spans="1:10">
      <c r="A1079" s="44">
        <v>45397.765277777777</v>
      </c>
      <c r="B1079" s="32">
        <v>4675</v>
      </c>
      <c r="C1079" s="32">
        <v>1000</v>
      </c>
      <c r="D1079" s="32">
        <v>2</v>
      </c>
      <c r="E1079" s="32"/>
      <c r="F1079" s="32" t="s">
        <v>1955</v>
      </c>
      <c r="G1079" s="5" t="b">
        <f>ISNUMBER(MATCH(ggPayers[[#This Row],[payer]], gg_teammates[ID], 0))</f>
        <v>0</v>
      </c>
      <c r="H1079" s="32" t="b">
        <f>ISNUMBER(MATCH(ggPayers[[#This Row],[payer]], B$564:$B1078, 0))</f>
        <v>0</v>
      </c>
      <c r="I1079" s="5"/>
      <c r="J1079" s="36" t="s">
        <v>1167</v>
      </c>
    </row>
    <row r="1080" spans="1:10">
      <c r="A1080" s="44">
        <v>45397.750694444447</v>
      </c>
      <c r="B1080" s="32">
        <v>6744</v>
      </c>
      <c r="C1080" s="32">
        <v>500</v>
      </c>
      <c r="D1080" s="32">
        <v>2</v>
      </c>
      <c r="E1080" s="32"/>
      <c r="F1080" s="32" t="s">
        <v>1956</v>
      </c>
      <c r="G1080" s="5" t="b">
        <f>ISNUMBER(MATCH(ggPayers[[#This Row],[payer]], gg_teammates[ID], 0))</f>
        <v>0</v>
      </c>
      <c r="H1080" s="32" t="b">
        <f>ISNUMBER(MATCH(ggPayers[[#This Row],[payer]], B$564:$B1079, 0))</f>
        <v>0</v>
      </c>
      <c r="I1080" s="5"/>
      <c r="J1080" s="36" t="s">
        <v>1167</v>
      </c>
    </row>
    <row r="1081" spans="1:10">
      <c r="A1081" s="44">
        <v>45397.730555555558</v>
      </c>
      <c r="B1081" s="32">
        <v>4614</v>
      </c>
      <c r="C1081" s="32">
        <v>500</v>
      </c>
      <c r="D1081" s="32">
        <v>2</v>
      </c>
      <c r="E1081" s="32"/>
      <c r="F1081" s="32" t="s">
        <v>1957</v>
      </c>
      <c r="G1081" s="5" t="b">
        <f>ISNUMBER(MATCH(ggPayers[[#This Row],[payer]], gg_teammates[ID], 0))</f>
        <v>0</v>
      </c>
      <c r="H1081" s="32" t="b">
        <f>ISNUMBER(MATCH(ggPayers[[#This Row],[payer]], B$564:$B1080, 0))</f>
        <v>0</v>
      </c>
      <c r="I1081" s="5"/>
      <c r="J1081" s="36" t="s">
        <v>1167</v>
      </c>
    </row>
    <row r="1082" spans="1:10">
      <c r="A1082" s="44">
        <v>45397.677777777775</v>
      </c>
      <c r="B1082" s="32">
        <v>489</v>
      </c>
      <c r="C1082" s="32">
        <v>500</v>
      </c>
      <c r="D1082" s="32">
        <v>3</v>
      </c>
      <c r="E1082" s="32" t="s">
        <v>1171</v>
      </c>
      <c r="F1082" s="32" t="s">
        <v>1958</v>
      </c>
      <c r="G1082" s="5" t="b">
        <f>ISNUMBER(MATCH(ggPayers[[#This Row],[payer]], gg_teammates[ID], 0))</f>
        <v>0</v>
      </c>
      <c r="H1082" s="32" t="b">
        <f>ISNUMBER(MATCH(ggPayers[[#This Row],[payer]], B$564:$B1081, 0))</f>
        <v>0</v>
      </c>
      <c r="I1082" s="5"/>
      <c r="J1082" s="36" t="s">
        <v>1167</v>
      </c>
    </row>
    <row r="1083" spans="1:10">
      <c r="A1083" s="44">
        <v>45397.563194444447</v>
      </c>
      <c r="B1083" s="32">
        <v>9719</v>
      </c>
      <c r="C1083" s="32">
        <v>1000</v>
      </c>
      <c r="D1083" s="32">
        <v>2</v>
      </c>
      <c r="E1083" s="32"/>
      <c r="F1083" s="32" t="s">
        <v>1959</v>
      </c>
      <c r="G1083" s="5" t="b">
        <f>ISNUMBER(MATCH(ggPayers[[#This Row],[payer]], gg_teammates[ID], 0))</f>
        <v>0</v>
      </c>
      <c r="H1083" s="32" t="b">
        <f>ISNUMBER(MATCH(ggPayers[[#This Row],[payer]], B$564:$B1082, 0))</f>
        <v>0</v>
      </c>
      <c r="I1083" s="5"/>
      <c r="J1083" s="36" t="s">
        <v>1167</v>
      </c>
    </row>
    <row r="1084" spans="1:10">
      <c r="A1084" s="44">
        <v>45397.515972222223</v>
      </c>
      <c r="B1084" s="32">
        <v>5014</v>
      </c>
      <c r="C1084" s="32">
        <v>100</v>
      </c>
      <c r="D1084" s="32">
        <v>2</v>
      </c>
      <c r="E1084" s="32"/>
      <c r="F1084" s="32" t="s">
        <v>1960</v>
      </c>
      <c r="G1084" s="5" t="b">
        <f>ISNUMBER(MATCH(ggPayers[[#This Row],[payer]], gg_teammates[ID], 0))</f>
        <v>0</v>
      </c>
      <c r="H1084" s="32" t="b">
        <f>ISNUMBER(MATCH(ggPayers[[#This Row],[payer]], B$564:$B1083, 0))</f>
        <v>0</v>
      </c>
      <c r="I1084" s="5"/>
      <c r="J1084" s="36" t="s">
        <v>1167</v>
      </c>
    </row>
    <row r="1085" spans="1:10">
      <c r="A1085" s="44">
        <v>45397.511111111111</v>
      </c>
      <c r="B1085" s="32">
        <v>4344</v>
      </c>
      <c r="C1085" s="32">
        <v>1000</v>
      </c>
      <c r="D1085" s="32">
        <v>2</v>
      </c>
      <c r="E1085" s="32"/>
      <c r="F1085" s="32" t="s">
        <v>1961</v>
      </c>
      <c r="G1085" s="5" t="b">
        <f>ISNUMBER(MATCH(ggPayers[[#This Row],[payer]], gg_teammates[ID], 0))</f>
        <v>0</v>
      </c>
      <c r="H1085" s="32" t="b">
        <f>ISNUMBER(MATCH(ggPayers[[#This Row],[payer]], B$564:$B1084, 0))</f>
        <v>0</v>
      </c>
      <c r="I1085" s="5"/>
      <c r="J1085" s="36" t="s">
        <v>1167</v>
      </c>
    </row>
    <row r="1086" spans="1:10">
      <c r="A1086" s="44">
        <v>45397.468055555553</v>
      </c>
      <c r="B1086" s="32">
        <v>5799</v>
      </c>
      <c r="C1086" s="32">
        <v>400</v>
      </c>
      <c r="D1086" s="32">
        <v>2</v>
      </c>
      <c r="E1086" s="32"/>
      <c r="F1086" s="32" t="s">
        <v>1962</v>
      </c>
      <c r="G1086" s="5" t="b">
        <f>ISNUMBER(MATCH(ggPayers[[#This Row],[payer]], gg_teammates[ID], 0))</f>
        <v>0</v>
      </c>
      <c r="H1086" s="32" t="b">
        <f>ISNUMBER(MATCH(ggPayers[[#This Row],[payer]], B$564:$B1085, 0))</f>
        <v>1</v>
      </c>
      <c r="I1086" s="5"/>
      <c r="J1086" s="36" t="s">
        <v>1167</v>
      </c>
    </row>
    <row r="1087" spans="1:10">
      <c r="A1087" s="44">
        <v>45397.445833333331</v>
      </c>
      <c r="B1087" s="32">
        <v>7859</v>
      </c>
      <c r="C1087" s="32">
        <v>200</v>
      </c>
      <c r="D1087" s="32">
        <v>2</v>
      </c>
      <c r="E1087" s="32"/>
      <c r="F1087" s="32" t="s">
        <v>1963</v>
      </c>
      <c r="G1087" s="5" t="b">
        <f>ISNUMBER(MATCH(ggPayers[[#This Row],[payer]], gg_teammates[ID], 0))</f>
        <v>0</v>
      </c>
      <c r="H1087" s="32" t="b">
        <f>ISNUMBER(MATCH(ggPayers[[#This Row],[payer]], B$564:$B1086, 0))</f>
        <v>0</v>
      </c>
      <c r="I1087" s="5"/>
      <c r="J1087" s="36" t="s">
        <v>1167</v>
      </c>
    </row>
    <row r="1088" spans="1:10">
      <c r="A1088" s="44">
        <v>45396.878472222219</v>
      </c>
      <c r="B1088" s="32">
        <v>7349</v>
      </c>
      <c r="C1088" s="32">
        <v>2000</v>
      </c>
      <c r="D1088" s="32">
        <v>2</v>
      </c>
      <c r="E1088" s="32"/>
      <c r="F1088" s="32" t="s">
        <v>1964</v>
      </c>
      <c r="G1088" s="5" t="b">
        <f>ISNUMBER(MATCH(ggPayers[[#This Row],[payer]], gg_teammates[ID], 0))</f>
        <v>0</v>
      </c>
      <c r="H1088" s="32" t="b">
        <f>ISNUMBER(MATCH(ggPayers[[#This Row],[payer]], B$564:$B1087, 0))</f>
        <v>0</v>
      </c>
      <c r="I1088" s="5"/>
      <c r="J1088" s="36" t="s">
        <v>1167</v>
      </c>
    </row>
    <row r="1089" spans="1:10">
      <c r="A1089" s="44">
        <v>45396.689583333333</v>
      </c>
      <c r="B1089" s="32">
        <v>4646</v>
      </c>
      <c r="C1089" s="32">
        <v>1000</v>
      </c>
      <c r="D1089" s="32">
        <v>2</v>
      </c>
      <c r="E1089" s="32"/>
      <c r="F1089" s="32" t="s">
        <v>1965</v>
      </c>
      <c r="G1089" s="5" t="b">
        <f>ISNUMBER(MATCH(ggPayers[[#This Row],[payer]], gg_teammates[ID], 0))</f>
        <v>0</v>
      </c>
      <c r="H1089" s="32" t="b">
        <f>ISNUMBER(MATCH(ggPayers[[#This Row],[payer]], B$564:$B1088, 0))</f>
        <v>0</v>
      </c>
      <c r="I1089" s="5"/>
      <c r="J1089" s="36" t="s">
        <v>1167</v>
      </c>
    </row>
    <row r="1090" spans="1:10">
      <c r="A1090" s="44">
        <v>45396.586111111108</v>
      </c>
      <c r="B1090" s="32">
        <v>6861</v>
      </c>
      <c r="C1090" s="32">
        <v>10000</v>
      </c>
      <c r="D1090" s="32">
        <v>2</v>
      </c>
      <c r="E1090" s="32"/>
      <c r="F1090" s="32" t="s">
        <v>1966</v>
      </c>
      <c r="G1090" s="5" t="b">
        <f>ISNUMBER(MATCH(ggPayers[[#This Row],[payer]], gg_teammates[ID], 0))</f>
        <v>0</v>
      </c>
      <c r="H1090" s="32" t="b">
        <f>ISNUMBER(MATCH(ggPayers[[#This Row],[payer]], B$564:$B1089, 0))</f>
        <v>0</v>
      </c>
      <c r="I1090" s="5"/>
      <c r="J1090" s="36" t="s">
        <v>1167</v>
      </c>
    </row>
    <row r="1091" spans="1:10">
      <c r="A1091" s="44">
        <v>45396.495138888888</v>
      </c>
      <c r="B1091" s="32">
        <v>6266</v>
      </c>
      <c r="C1091" s="32">
        <v>1000</v>
      </c>
      <c r="D1091" s="32">
        <v>2</v>
      </c>
      <c r="E1091" s="32"/>
      <c r="F1091" s="39" t="s">
        <v>1967</v>
      </c>
      <c r="G1091" s="5" t="b">
        <f>ISNUMBER(MATCH(ggPayers[[#This Row],[payer]], gg_teammates[ID], 0))</f>
        <v>0</v>
      </c>
      <c r="H1091" s="32" t="b">
        <f>ISNUMBER(MATCH(ggPayers[[#This Row],[payer]], B$564:$B1090, 0))</f>
        <v>0</v>
      </c>
      <c r="I1091" s="5"/>
      <c r="J1091" s="36" t="s">
        <v>1167</v>
      </c>
    </row>
    <row r="1092" spans="1:10">
      <c r="A1092" s="44">
        <v>45396.427083333336</v>
      </c>
      <c r="B1092" s="32">
        <v>2271</v>
      </c>
      <c r="C1092" s="32">
        <v>500</v>
      </c>
      <c r="D1092" s="32">
        <v>2</v>
      </c>
      <c r="E1092" s="32"/>
      <c r="F1092" s="32" t="s">
        <v>1968</v>
      </c>
      <c r="G1092" s="5" t="b">
        <f>ISNUMBER(MATCH(ggPayers[[#This Row],[payer]], gg_teammates[ID], 0))</f>
        <v>0</v>
      </c>
      <c r="H1092" s="32" t="b">
        <f>ISNUMBER(MATCH(ggPayers[[#This Row],[payer]], B$564:$B1091, 0))</f>
        <v>0</v>
      </c>
      <c r="I1092" s="5"/>
      <c r="J1092" s="36" t="s">
        <v>1167</v>
      </c>
    </row>
    <row r="1093" spans="1:10">
      <c r="A1093" s="44">
        <v>45395.913888888892</v>
      </c>
      <c r="B1093" s="32">
        <v>1608</v>
      </c>
      <c r="C1093" s="32">
        <v>1000</v>
      </c>
      <c r="D1093" s="32">
        <v>2</v>
      </c>
      <c r="E1093" s="32"/>
      <c r="F1093" s="32" t="s">
        <v>1969</v>
      </c>
      <c r="G1093" s="5" t="b">
        <f>ISNUMBER(MATCH(ggPayers[[#This Row],[payer]], gg_teammates[ID], 0))</f>
        <v>0</v>
      </c>
      <c r="H1093" s="32" t="b">
        <f>ISNUMBER(MATCH(ggPayers[[#This Row],[payer]], B$564:$B1092, 0))</f>
        <v>0</v>
      </c>
      <c r="I1093" s="5"/>
      <c r="J1093" s="36" t="s">
        <v>1167</v>
      </c>
    </row>
    <row r="1094" spans="1:10">
      <c r="A1094" s="44">
        <v>45395.768750000003</v>
      </c>
      <c r="B1094" s="32">
        <v>1698</v>
      </c>
      <c r="C1094" s="32">
        <v>500</v>
      </c>
      <c r="D1094" s="32">
        <v>2</v>
      </c>
      <c r="E1094" s="32"/>
      <c r="F1094" s="32" t="s">
        <v>1970</v>
      </c>
      <c r="G1094" s="5" t="b">
        <f>ISNUMBER(MATCH(ggPayers[[#This Row],[payer]], gg_teammates[ID], 0))</f>
        <v>0</v>
      </c>
      <c r="H1094" s="32" t="b">
        <f>ISNUMBER(MATCH(ggPayers[[#This Row],[payer]], B$564:$B1093, 0))</f>
        <v>0</v>
      </c>
      <c r="I1094" s="5"/>
      <c r="J1094" s="36" t="s">
        <v>1167</v>
      </c>
    </row>
    <row r="1095" spans="1:10">
      <c r="A1095" s="44">
        <v>45395.736805555556</v>
      </c>
      <c r="B1095" s="32">
        <v>9631</v>
      </c>
      <c r="C1095" s="32">
        <v>100</v>
      </c>
      <c r="D1095" s="32">
        <v>2</v>
      </c>
      <c r="E1095" s="32"/>
      <c r="F1095" s="32" t="s">
        <v>1971</v>
      </c>
      <c r="G1095" s="5" t="b">
        <f>ISNUMBER(MATCH(ggPayers[[#This Row],[payer]], gg_teammates[ID], 0))</f>
        <v>0</v>
      </c>
      <c r="H1095" s="32" t="b">
        <f>ISNUMBER(MATCH(ggPayers[[#This Row],[payer]], B$564:$B1094, 0))</f>
        <v>0</v>
      </c>
      <c r="I1095" s="5"/>
      <c r="J1095" s="36" t="s">
        <v>1167</v>
      </c>
    </row>
    <row r="1096" spans="1:10">
      <c r="A1096" s="44">
        <v>45395.692361111112</v>
      </c>
      <c r="B1096" s="32">
        <v>8024</v>
      </c>
      <c r="C1096" s="32">
        <v>300</v>
      </c>
      <c r="D1096" s="32">
        <v>2</v>
      </c>
      <c r="E1096" s="32"/>
      <c r="F1096" s="32" t="s">
        <v>1972</v>
      </c>
      <c r="G1096" s="5" t="b">
        <f>ISNUMBER(MATCH(ggPayers[[#This Row],[payer]], gg_teammates[ID], 0))</f>
        <v>0</v>
      </c>
      <c r="H1096" s="32" t="b">
        <f>ISNUMBER(MATCH(ggPayers[[#This Row],[payer]], B$564:$B1095, 0))</f>
        <v>0</v>
      </c>
      <c r="I1096" s="5"/>
      <c r="J1096" s="36" t="s">
        <v>1167</v>
      </c>
    </row>
    <row r="1097" spans="1:10">
      <c r="A1097" s="44">
        <v>45395.609027777777</v>
      </c>
      <c r="B1097" s="32">
        <v>1697</v>
      </c>
      <c r="C1097" s="32">
        <v>500</v>
      </c>
      <c r="D1097" s="32">
        <v>2</v>
      </c>
      <c r="E1097" s="32"/>
      <c r="F1097" s="32" t="s">
        <v>1973</v>
      </c>
      <c r="G1097" s="5" t="b">
        <f>ISNUMBER(MATCH(ggPayers[[#This Row],[payer]], gg_teammates[ID], 0))</f>
        <v>0</v>
      </c>
      <c r="H1097" s="32" t="b">
        <f>ISNUMBER(MATCH(ggPayers[[#This Row],[payer]], B$564:$B1096, 0))</f>
        <v>0</v>
      </c>
      <c r="I1097" s="5"/>
      <c r="J1097" s="36" t="s">
        <v>1167</v>
      </c>
    </row>
    <row r="1098" spans="1:10">
      <c r="A1098" s="44">
        <v>45395.594444444447</v>
      </c>
      <c r="B1098" s="32">
        <v>7815</v>
      </c>
      <c r="C1098" s="32">
        <v>500</v>
      </c>
      <c r="D1098" s="32">
        <v>3</v>
      </c>
      <c r="E1098" s="32" t="s">
        <v>1183</v>
      </c>
      <c r="F1098" s="32" t="s">
        <v>1974</v>
      </c>
      <c r="G1098" s="5" t="b">
        <f>ISNUMBER(MATCH(ggPayers[[#This Row],[payer]], gg_teammates[ID], 0))</f>
        <v>0</v>
      </c>
      <c r="H1098" s="32" t="b">
        <f>ISNUMBER(MATCH(ggPayers[[#This Row],[payer]], B$564:$B1097, 0))</f>
        <v>0</v>
      </c>
      <c r="I1098" s="5"/>
      <c r="J1098" s="36" t="s">
        <v>1167</v>
      </c>
    </row>
    <row r="1099" spans="1:10">
      <c r="A1099" s="44">
        <v>45395.520833333336</v>
      </c>
      <c r="B1099" s="32">
        <v>8009</v>
      </c>
      <c r="C1099" s="32">
        <v>500</v>
      </c>
      <c r="D1099" s="32">
        <v>2</v>
      </c>
      <c r="E1099" s="32"/>
      <c r="F1099" s="32" t="s">
        <v>1975</v>
      </c>
      <c r="G1099" s="5" t="b">
        <f>ISNUMBER(MATCH(ggPayers[[#This Row],[payer]], gg_teammates[ID], 0))</f>
        <v>0</v>
      </c>
      <c r="H1099" s="32" t="b">
        <f>ISNUMBER(MATCH(ggPayers[[#This Row],[payer]], B$564:$B1098, 0))</f>
        <v>0</v>
      </c>
      <c r="I1099" s="5"/>
      <c r="J1099" s="36" t="s">
        <v>1167</v>
      </c>
    </row>
    <row r="1100" spans="1:10">
      <c r="A1100" s="44">
        <v>45394.861111111109</v>
      </c>
      <c r="B1100" s="32">
        <v>7326</v>
      </c>
      <c r="C1100" s="32">
        <v>1000</v>
      </c>
      <c r="D1100" s="32">
        <v>3</v>
      </c>
      <c r="E1100" s="32" t="s">
        <v>1171</v>
      </c>
      <c r="F1100" s="32" t="s">
        <v>1976</v>
      </c>
      <c r="G1100" s="5" t="b">
        <f>ISNUMBER(MATCH(ggPayers[[#This Row],[payer]], gg_teammates[ID], 0))</f>
        <v>0</v>
      </c>
      <c r="H1100" s="32" t="b">
        <f>ISNUMBER(MATCH(ggPayers[[#This Row],[payer]], B$564:$B1099, 0))</f>
        <v>0</v>
      </c>
      <c r="I1100" s="5"/>
      <c r="J1100" s="36" t="s">
        <v>1167</v>
      </c>
    </row>
    <row r="1101" spans="1:10">
      <c r="A1101" s="44">
        <v>45394.844444444447</v>
      </c>
      <c r="B1101" s="32">
        <v>3417</v>
      </c>
      <c r="C1101" s="32">
        <v>1000</v>
      </c>
      <c r="D1101" s="32">
        <v>2</v>
      </c>
      <c r="E1101" s="32"/>
      <c r="F1101" s="32" t="s">
        <v>1977</v>
      </c>
      <c r="G1101" s="5" t="b">
        <f>ISNUMBER(MATCH(ggPayers[[#This Row],[payer]], gg_teammates[ID], 0))</f>
        <v>0</v>
      </c>
      <c r="H1101" s="32" t="b">
        <f>ISNUMBER(MATCH(ggPayers[[#This Row],[payer]], B$564:$B1100, 0))</f>
        <v>0</v>
      </c>
      <c r="I1101" s="5"/>
      <c r="J1101" s="36" t="s">
        <v>1167</v>
      </c>
    </row>
    <row r="1102" spans="1:10">
      <c r="A1102" s="44">
        <v>45394.817361111112</v>
      </c>
      <c r="B1102" s="32">
        <v>523</v>
      </c>
      <c r="C1102" s="32">
        <v>400</v>
      </c>
      <c r="D1102" s="32">
        <v>2</v>
      </c>
      <c r="E1102" s="32"/>
      <c r="F1102" s="32" t="s">
        <v>1978</v>
      </c>
      <c r="G1102" s="5" t="b">
        <f>ISNUMBER(MATCH(ggPayers[[#This Row],[payer]], gg_teammates[ID], 0))</f>
        <v>0</v>
      </c>
      <c r="H1102" s="32" t="b">
        <f>ISNUMBER(MATCH(ggPayers[[#This Row],[payer]], B$564:$B1101, 0))</f>
        <v>0</v>
      </c>
      <c r="I1102" s="5"/>
      <c r="J1102" s="36" t="s">
        <v>1167</v>
      </c>
    </row>
    <row r="1103" spans="1:10">
      <c r="A1103" s="44">
        <v>45394.72152777778</v>
      </c>
      <c r="B1103" s="32">
        <v>3005</v>
      </c>
      <c r="C1103" s="32">
        <v>500</v>
      </c>
      <c r="D1103" s="32">
        <v>2</v>
      </c>
      <c r="E1103" s="32"/>
      <c r="F1103" s="32" t="s">
        <v>1979</v>
      </c>
      <c r="G1103" s="5" t="b">
        <f>ISNUMBER(MATCH(ggPayers[[#This Row],[payer]], gg_teammates[ID], 0))</f>
        <v>0</v>
      </c>
      <c r="H1103" s="32" t="b">
        <f>ISNUMBER(MATCH(ggPayers[[#This Row],[payer]], B$564:$B1102, 0))</f>
        <v>0</v>
      </c>
      <c r="I1103" s="5"/>
      <c r="J1103" s="36" t="s">
        <v>1167</v>
      </c>
    </row>
    <row r="1104" spans="1:10">
      <c r="A1104" s="44">
        <v>45394.609722222223</v>
      </c>
      <c r="B1104" s="32">
        <v>3829</v>
      </c>
      <c r="C1104" s="32">
        <v>300</v>
      </c>
      <c r="D1104" s="32">
        <v>2</v>
      </c>
      <c r="E1104" s="32"/>
      <c r="F1104" s="32" t="s">
        <v>1980</v>
      </c>
      <c r="G1104" s="5" t="b">
        <f>ISNUMBER(MATCH(ggPayers[[#This Row],[payer]], gg_teammates[ID], 0))</f>
        <v>0</v>
      </c>
      <c r="H1104" s="32" t="b">
        <f>ISNUMBER(MATCH(ggPayers[[#This Row],[payer]], B$564:$B1103, 0))</f>
        <v>0</v>
      </c>
      <c r="I1104" s="5"/>
      <c r="J1104" s="36" t="s">
        <v>1167</v>
      </c>
    </row>
    <row r="1105" spans="1:10">
      <c r="A1105" s="44">
        <v>45394.609722222223</v>
      </c>
      <c r="B1105" s="32">
        <v>4176</v>
      </c>
      <c r="C1105" s="32">
        <v>500</v>
      </c>
      <c r="D1105" s="32">
        <v>3</v>
      </c>
      <c r="E1105" s="32" t="s">
        <v>1217</v>
      </c>
      <c r="F1105" s="32" t="s">
        <v>1981</v>
      </c>
      <c r="G1105" s="5" t="b">
        <f>ISNUMBER(MATCH(ggPayers[[#This Row],[payer]], gg_teammates[ID], 0))</f>
        <v>0</v>
      </c>
      <c r="H1105" s="32" t="b">
        <f>ISNUMBER(MATCH(ggPayers[[#This Row],[payer]], B$564:$B1104, 0))</f>
        <v>0</v>
      </c>
      <c r="I1105" s="5"/>
      <c r="J1105" s="36" t="s">
        <v>1167</v>
      </c>
    </row>
    <row r="1106" spans="1:10">
      <c r="A1106" s="44">
        <v>45394.609722222223</v>
      </c>
      <c r="B1106" s="32">
        <v>1198</v>
      </c>
      <c r="C1106" s="32">
        <v>500</v>
      </c>
      <c r="D1106" s="32">
        <v>3</v>
      </c>
      <c r="E1106" s="32" t="s">
        <v>1217</v>
      </c>
      <c r="F1106" s="32" t="s">
        <v>1982</v>
      </c>
      <c r="G1106" s="5" t="b">
        <f>ISNUMBER(MATCH(ggPayers[[#This Row],[payer]], gg_teammates[ID], 0))</f>
        <v>0</v>
      </c>
      <c r="H1106" s="32" t="b">
        <f>ISNUMBER(MATCH(ggPayers[[#This Row],[payer]], B$564:$B1105, 0))</f>
        <v>0</v>
      </c>
      <c r="I1106" s="5"/>
      <c r="J1106" s="36" t="s">
        <v>1167</v>
      </c>
    </row>
    <row r="1107" spans="1:10">
      <c r="A1107" s="44">
        <v>45394.584722222222</v>
      </c>
      <c r="B1107" s="32">
        <v>3942</v>
      </c>
      <c r="C1107" s="32">
        <v>500</v>
      </c>
      <c r="D1107" s="32">
        <v>2</v>
      </c>
      <c r="E1107" s="32"/>
      <c r="F1107" s="32" t="s">
        <v>1983</v>
      </c>
      <c r="G1107" s="5" t="b">
        <f>ISNUMBER(MATCH(ggPayers[[#This Row],[payer]], gg_teammates[ID], 0))</f>
        <v>0</v>
      </c>
      <c r="H1107" s="32" t="b">
        <f>ISNUMBER(MATCH(ggPayers[[#This Row],[payer]], B$564:$B1106, 0))</f>
        <v>0</v>
      </c>
      <c r="I1107" s="5"/>
      <c r="J1107" s="36" t="s">
        <v>1167</v>
      </c>
    </row>
    <row r="1108" spans="1:10">
      <c r="A1108" s="44">
        <v>45394.576388888891</v>
      </c>
      <c r="B1108" s="32">
        <v>6607</v>
      </c>
      <c r="C1108" s="32">
        <v>100</v>
      </c>
      <c r="D1108" s="32">
        <v>2</v>
      </c>
      <c r="E1108" s="32"/>
      <c r="F1108" s="32" t="s">
        <v>1984</v>
      </c>
      <c r="G1108" s="5" t="b">
        <f>ISNUMBER(MATCH(ggPayers[[#This Row],[payer]], gg_teammates[ID], 0))</f>
        <v>0</v>
      </c>
      <c r="H1108" s="32" t="b">
        <f>ISNUMBER(MATCH(ggPayers[[#This Row],[payer]], B$564:$B1107, 0))</f>
        <v>0</v>
      </c>
      <c r="I1108" s="5"/>
      <c r="J1108" s="36" t="s">
        <v>1167</v>
      </c>
    </row>
    <row r="1109" spans="1:10">
      <c r="A1109" s="44">
        <v>45394.5625</v>
      </c>
      <c r="B1109" s="32">
        <v>9440</v>
      </c>
      <c r="C1109" s="32">
        <v>500</v>
      </c>
      <c r="D1109" s="32">
        <v>2</v>
      </c>
      <c r="E1109" s="32"/>
      <c r="F1109" s="32" t="s">
        <v>1985</v>
      </c>
      <c r="G1109" s="5" t="b">
        <f>ISNUMBER(MATCH(ggPayers[[#This Row],[payer]], gg_teammates[ID], 0))</f>
        <v>0</v>
      </c>
      <c r="H1109" s="32" t="b">
        <f>ISNUMBER(MATCH(ggPayers[[#This Row],[payer]], B$564:$B1108, 0))</f>
        <v>0</v>
      </c>
      <c r="I1109" s="5"/>
      <c r="J1109" s="36" t="s">
        <v>1167</v>
      </c>
    </row>
    <row r="1110" spans="1:10">
      <c r="A1110" s="44">
        <v>45394.561111111114</v>
      </c>
      <c r="B1110" s="32">
        <v>5617</v>
      </c>
      <c r="C1110" s="32">
        <v>100</v>
      </c>
      <c r="D1110" s="32">
        <v>2</v>
      </c>
      <c r="E1110" s="32"/>
      <c r="F1110" s="32" t="s">
        <v>1986</v>
      </c>
      <c r="G1110" s="5" t="b">
        <f>ISNUMBER(MATCH(ggPayers[[#This Row],[payer]], gg_teammates[ID], 0))</f>
        <v>0</v>
      </c>
      <c r="H1110" s="32" t="b">
        <f>ISNUMBER(MATCH(ggPayers[[#This Row],[payer]], B$564:$B1109, 0))</f>
        <v>0</v>
      </c>
      <c r="I1110" s="5"/>
      <c r="J1110" s="36" t="s">
        <v>1167</v>
      </c>
    </row>
    <row r="1111" spans="1:10">
      <c r="A1111" s="44">
        <v>45394.559027777781</v>
      </c>
      <c r="B1111" s="32">
        <v>6776</v>
      </c>
      <c r="C1111" s="32">
        <v>1000</v>
      </c>
      <c r="D1111" s="32">
        <v>2</v>
      </c>
      <c r="E1111" s="32"/>
      <c r="F1111" s="32" t="s">
        <v>1987</v>
      </c>
      <c r="G1111" s="5" t="b">
        <f>ISNUMBER(MATCH(ggPayers[[#This Row],[payer]], gg_teammates[ID], 0))</f>
        <v>0</v>
      </c>
      <c r="H1111" s="32" t="b">
        <f>ISNUMBER(MATCH(ggPayers[[#This Row],[payer]], B$564:$B1110, 0))</f>
        <v>0</v>
      </c>
      <c r="I1111" s="5"/>
      <c r="J1111" s="36" t="s">
        <v>1167</v>
      </c>
    </row>
    <row r="1112" spans="1:10">
      <c r="A1112" s="44">
        <v>45394.494444444441</v>
      </c>
      <c r="B1112" s="32">
        <v>3260</v>
      </c>
      <c r="C1112" s="32">
        <v>500</v>
      </c>
      <c r="D1112" s="32">
        <v>2</v>
      </c>
      <c r="E1112" s="32"/>
      <c r="F1112" s="32" t="s">
        <v>1988</v>
      </c>
      <c r="G1112" s="5" t="b">
        <f>ISNUMBER(MATCH(ggPayers[[#This Row],[payer]], gg_teammates[ID], 0))</f>
        <v>0</v>
      </c>
      <c r="H1112" s="32" t="b">
        <f>ISNUMBER(MATCH(ggPayers[[#This Row],[payer]], B$564:$B1111, 0))</f>
        <v>0</v>
      </c>
      <c r="I1112" s="5"/>
      <c r="J1112" s="36" t="s">
        <v>1167</v>
      </c>
    </row>
    <row r="1113" spans="1:10">
      <c r="A1113" s="44">
        <v>45394.490277777775</v>
      </c>
      <c r="B1113" s="32">
        <v>8645</v>
      </c>
      <c r="C1113" s="32">
        <v>1000</v>
      </c>
      <c r="D1113" s="32">
        <v>2</v>
      </c>
      <c r="E1113" s="32"/>
      <c r="F1113" s="32" t="s">
        <v>1989</v>
      </c>
      <c r="G1113" s="5" t="b">
        <f>ISNUMBER(MATCH(ggPayers[[#This Row],[payer]], gg_teammates[ID], 0))</f>
        <v>0</v>
      </c>
      <c r="H1113" s="32" t="b">
        <f>ISNUMBER(MATCH(ggPayers[[#This Row],[payer]], B$564:$B1112, 0))</f>
        <v>0</v>
      </c>
      <c r="I1113" s="5"/>
      <c r="J1113" s="36" t="s">
        <v>1167</v>
      </c>
    </row>
    <row r="1114" spans="1:10">
      <c r="A1114" s="44">
        <v>45394.484027777777</v>
      </c>
      <c r="B1114" s="32">
        <v>659</v>
      </c>
      <c r="C1114" s="32">
        <v>500</v>
      </c>
      <c r="D1114" s="32">
        <v>2</v>
      </c>
      <c r="E1114" s="32"/>
      <c r="F1114" s="32" t="s">
        <v>1990</v>
      </c>
      <c r="G1114" s="5" t="b">
        <f>ISNUMBER(MATCH(ggPayers[[#This Row],[payer]], gg_teammates[ID], 0))</f>
        <v>0</v>
      </c>
      <c r="H1114" s="32" t="b">
        <f>ISNUMBER(MATCH(ggPayers[[#This Row],[payer]], B$564:$B1113, 0))</f>
        <v>0</v>
      </c>
      <c r="I1114" s="5"/>
      <c r="J1114" s="36" t="s">
        <v>1167</v>
      </c>
    </row>
    <row r="1115" spans="1:10">
      <c r="A1115" s="44">
        <v>45393.875</v>
      </c>
      <c r="B1115" s="32">
        <v>7592</v>
      </c>
      <c r="C1115" s="32">
        <v>1000</v>
      </c>
      <c r="D1115" s="32">
        <v>3</v>
      </c>
      <c r="E1115" s="32" t="s">
        <v>1171</v>
      </c>
      <c r="F1115" s="32" t="s">
        <v>1991</v>
      </c>
      <c r="G1115" s="5" t="b">
        <f>ISNUMBER(MATCH(ggPayers[[#This Row],[payer]], gg_teammates[ID], 0))</f>
        <v>0</v>
      </c>
      <c r="H1115" s="32" t="b">
        <f>ISNUMBER(MATCH(ggPayers[[#This Row],[payer]], B$564:$B1114, 0))</f>
        <v>0</v>
      </c>
      <c r="I1115" s="5"/>
      <c r="J1115" s="36" t="s">
        <v>1167</v>
      </c>
    </row>
    <row r="1116" spans="1:10">
      <c r="A1116" s="44">
        <v>45393.804166666669</v>
      </c>
      <c r="B1116" s="32">
        <v>2173</v>
      </c>
      <c r="C1116" s="32">
        <v>500</v>
      </c>
      <c r="D1116" s="32">
        <v>2</v>
      </c>
      <c r="E1116" s="32"/>
      <c r="F1116" s="32" t="s">
        <v>1992</v>
      </c>
      <c r="G1116" s="5" t="b">
        <f>ISNUMBER(MATCH(ggPayers[[#This Row],[payer]], gg_teammates[ID], 0))</f>
        <v>0</v>
      </c>
      <c r="H1116" s="32" t="b">
        <f>ISNUMBER(MATCH(ggPayers[[#This Row],[payer]], B$564:$B1115, 0))</f>
        <v>0</v>
      </c>
      <c r="I1116" s="5"/>
      <c r="J1116" s="36" t="s">
        <v>1167</v>
      </c>
    </row>
    <row r="1117" spans="1:10">
      <c r="A1117" s="44">
        <v>45393.729861111111</v>
      </c>
      <c r="B1117" s="32">
        <v>1956</v>
      </c>
      <c r="C1117" s="32">
        <v>1000</v>
      </c>
      <c r="D1117" s="32">
        <v>2</v>
      </c>
      <c r="E1117" s="32"/>
      <c r="F1117" s="32" t="s">
        <v>1993</v>
      </c>
      <c r="G1117" s="5" t="b">
        <f>ISNUMBER(MATCH(ggPayers[[#This Row],[payer]], gg_teammates[ID], 0))</f>
        <v>0</v>
      </c>
      <c r="H1117" s="32" t="b">
        <f>ISNUMBER(MATCH(ggPayers[[#This Row],[payer]], B$564:$B1116, 0))</f>
        <v>0</v>
      </c>
      <c r="I1117" s="5"/>
      <c r="J1117" s="36" t="s">
        <v>1167</v>
      </c>
    </row>
    <row r="1118" spans="1:10">
      <c r="A1118" s="44">
        <v>45393.613888888889</v>
      </c>
      <c r="B1118" s="32">
        <v>2933</v>
      </c>
      <c r="C1118" s="32">
        <v>100</v>
      </c>
      <c r="D1118" s="32">
        <v>2</v>
      </c>
      <c r="E1118" s="32"/>
      <c r="F1118" s="32" t="s">
        <v>1994</v>
      </c>
      <c r="G1118" s="5" t="b">
        <f>ISNUMBER(MATCH(ggPayers[[#This Row],[payer]], gg_teammates[ID], 0))</f>
        <v>0</v>
      </c>
      <c r="H1118" s="32" t="b">
        <f>ISNUMBER(MATCH(ggPayers[[#This Row],[payer]], B$564:$B1117, 0))</f>
        <v>0</v>
      </c>
      <c r="I1118" s="5"/>
      <c r="J1118" s="36" t="s">
        <v>1167</v>
      </c>
    </row>
    <row r="1119" spans="1:10">
      <c r="A1119" s="44">
        <v>45393.566666666666</v>
      </c>
      <c r="B1119" s="32">
        <v>5240</v>
      </c>
      <c r="C1119" s="32">
        <v>1000</v>
      </c>
      <c r="D1119" s="32">
        <v>2</v>
      </c>
      <c r="E1119" s="32"/>
      <c r="F1119" s="32" t="s">
        <v>1995</v>
      </c>
      <c r="G1119" s="5" t="b">
        <f>ISNUMBER(MATCH(ggPayers[[#This Row],[payer]], gg_teammates[ID], 0))</f>
        <v>0</v>
      </c>
      <c r="H1119" s="32" t="b">
        <f>ISNUMBER(MATCH(ggPayers[[#This Row],[payer]], B$564:$B1118, 0))</f>
        <v>0</v>
      </c>
      <c r="I1119" s="5"/>
      <c r="J1119" s="36" t="s">
        <v>1167</v>
      </c>
    </row>
    <row r="1120" spans="1:10">
      <c r="A1120" s="44">
        <v>45393.434027777781</v>
      </c>
      <c r="B1120" s="32">
        <v>1154</v>
      </c>
      <c r="C1120" s="32">
        <v>500</v>
      </c>
      <c r="D1120" s="32">
        <v>2</v>
      </c>
      <c r="E1120" s="32"/>
      <c r="F1120" s="32" t="s">
        <v>1996</v>
      </c>
      <c r="G1120" s="5" t="b">
        <f>ISNUMBER(MATCH(ggPayers[[#This Row],[payer]], gg_teammates[ID], 0))</f>
        <v>0</v>
      </c>
      <c r="H1120" s="32" t="b">
        <f>ISNUMBER(MATCH(ggPayers[[#This Row],[payer]], B$564:$B1119, 0))</f>
        <v>0</v>
      </c>
      <c r="I1120" s="5"/>
      <c r="J1120" s="36" t="s">
        <v>1167</v>
      </c>
    </row>
    <row r="1121" spans="1:10">
      <c r="A1121" s="44">
        <v>45393.426388888889</v>
      </c>
      <c r="B1121" s="32">
        <v>3561</v>
      </c>
      <c r="C1121" s="32">
        <v>500</v>
      </c>
      <c r="D1121" s="32">
        <v>2</v>
      </c>
      <c r="E1121" s="32"/>
      <c r="F1121" s="32" t="s">
        <v>1997</v>
      </c>
      <c r="G1121" s="5" t="b">
        <f>ISNUMBER(MATCH(ggPayers[[#This Row],[payer]], gg_teammates[ID], 0))</f>
        <v>0</v>
      </c>
      <c r="H1121" s="32" t="b">
        <f>ISNUMBER(MATCH(ggPayers[[#This Row],[payer]], B$564:$B1120, 0))</f>
        <v>0</v>
      </c>
      <c r="I1121" s="5"/>
      <c r="J1121" s="36" t="s">
        <v>1167</v>
      </c>
    </row>
    <row r="1122" spans="1:10">
      <c r="A1122" s="44">
        <v>45392.9375</v>
      </c>
      <c r="B1122" s="32">
        <v>6414</v>
      </c>
      <c r="C1122" s="32">
        <v>2000</v>
      </c>
      <c r="D1122" s="32">
        <v>2</v>
      </c>
      <c r="E1122" s="32"/>
      <c r="F1122" s="32" t="s">
        <v>1998</v>
      </c>
      <c r="G1122" s="5" t="b">
        <f>ISNUMBER(MATCH(ggPayers[[#This Row],[payer]], gg_teammates[ID], 0))</f>
        <v>0</v>
      </c>
      <c r="H1122" s="32" t="b">
        <f>ISNUMBER(MATCH(ggPayers[[#This Row],[payer]], B$564:$B1121, 0))</f>
        <v>0</v>
      </c>
      <c r="I1122" s="5"/>
      <c r="J1122" s="36" t="s">
        <v>1167</v>
      </c>
    </row>
    <row r="1123" spans="1:10">
      <c r="A1123" s="44">
        <v>45392.836111111108</v>
      </c>
      <c r="B1123" s="32">
        <v>8225</v>
      </c>
      <c r="C1123" s="32">
        <v>500</v>
      </c>
      <c r="D1123" s="32">
        <v>2</v>
      </c>
      <c r="E1123" s="32"/>
      <c r="F1123" s="32" t="s">
        <v>1999</v>
      </c>
      <c r="G1123" s="5" t="b">
        <f>ISNUMBER(MATCH(ggPayers[[#This Row],[payer]], gg_teammates[ID], 0))</f>
        <v>0</v>
      </c>
      <c r="H1123" s="32" t="b">
        <f>ISNUMBER(MATCH(ggPayers[[#This Row],[payer]], B$564:$B1122, 0))</f>
        <v>0</v>
      </c>
      <c r="I1123" s="5"/>
      <c r="J1123" s="36" t="s">
        <v>1167</v>
      </c>
    </row>
    <row r="1124" spans="1:10">
      <c r="A1124" s="44">
        <v>45392.785416666666</v>
      </c>
      <c r="B1124" s="32">
        <v>9159</v>
      </c>
      <c r="C1124" s="32">
        <v>300</v>
      </c>
      <c r="D1124" s="32">
        <v>2</v>
      </c>
      <c r="E1124" s="32"/>
      <c r="F1124" s="39" t="s">
        <v>2000</v>
      </c>
      <c r="G1124" s="5" t="b">
        <f>ISNUMBER(MATCH(ggPayers[[#This Row],[payer]], gg_teammates[ID], 0))</f>
        <v>0</v>
      </c>
      <c r="H1124" s="32" t="b">
        <f>ISNUMBER(MATCH(ggPayers[[#This Row],[payer]], B$564:$B1123, 0))</f>
        <v>0</v>
      </c>
      <c r="I1124" s="5"/>
      <c r="J1124" s="36" t="s">
        <v>1167</v>
      </c>
    </row>
    <row r="1125" spans="1:10">
      <c r="A1125" s="44">
        <v>45392.736111111109</v>
      </c>
      <c r="B1125" s="32">
        <v>5086</v>
      </c>
      <c r="C1125" s="32">
        <v>100</v>
      </c>
      <c r="D1125" s="32">
        <v>2</v>
      </c>
      <c r="E1125" s="32"/>
      <c r="F1125" s="32" t="s">
        <v>2001</v>
      </c>
      <c r="G1125" s="5" t="b">
        <f>ISNUMBER(MATCH(ggPayers[[#This Row],[payer]], gg_teammates[ID], 0))</f>
        <v>0</v>
      </c>
      <c r="H1125" s="32" t="b">
        <f>ISNUMBER(MATCH(ggPayers[[#This Row],[payer]], B$564:$B1124, 0))</f>
        <v>0</v>
      </c>
      <c r="I1125" s="5"/>
      <c r="J1125" s="36" t="s">
        <v>1167</v>
      </c>
    </row>
    <row r="1126" spans="1:10">
      <c r="A1126" s="44">
        <v>45392.734722222223</v>
      </c>
      <c r="B1126" s="32">
        <v>4012</v>
      </c>
      <c r="C1126" s="32">
        <v>100</v>
      </c>
      <c r="D1126" s="32">
        <v>2</v>
      </c>
      <c r="E1126" s="32"/>
      <c r="F1126" s="32" t="s">
        <v>2002</v>
      </c>
      <c r="G1126" s="5" t="b">
        <f>ISNUMBER(MATCH(ggPayers[[#This Row],[payer]], gg_teammates[ID], 0))</f>
        <v>0</v>
      </c>
      <c r="H1126" s="32" t="b">
        <f>ISNUMBER(MATCH(ggPayers[[#This Row],[payer]], B$564:$B1125, 0))</f>
        <v>0</v>
      </c>
      <c r="I1126" s="5"/>
      <c r="J1126" s="36" t="s">
        <v>1167</v>
      </c>
    </row>
    <row r="1127" spans="1:10">
      <c r="A1127" s="44">
        <v>45392.725694444445</v>
      </c>
      <c r="B1127" s="32">
        <v>1415</v>
      </c>
      <c r="C1127" s="32">
        <v>100</v>
      </c>
      <c r="D1127" s="32">
        <v>2</v>
      </c>
      <c r="E1127" s="32"/>
      <c r="F1127" s="32" t="s">
        <v>2003</v>
      </c>
      <c r="G1127" s="5" t="b">
        <f>ISNUMBER(MATCH(ggPayers[[#This Row],[payer]], gg_teammates[ID], 0))</f>
        <v>0</v>
      </c>
      <c r="H1127" s="32" t="b">
        <f>ISNUMBER(MATCH(ggPayers[[#This Row],[payer]], B$564:$B1126, 0))</f>
        <v>0</v>
      </c>
      <c r="I1127" s="5"/>
      <c r="J1127" s="36" t="s">
        <v>1167</v>
      </c>
    </row>
    <row r="1128" spans="1:10">
      <c r="A1128" s="44">
        <v>45392.711111111108</v>
      </c>
      <c r="B1128" s="32">
        <v>8744</v>
      </c>
      <c r="C1128" s="32">
        <v>100</v>
      </c>
      <c r="D1128" s="32">
        <v>2</v>
      </c>
      <c r="E1128" s="32"/>
      <c r="F1128" s="32" t="s">
        <v>2004</v>
      </c>
      <c r="G1128" s="5" t="b">
        <f>ISNUMBER(MATCH(ggPayers[[#This Row],[payer]], gg_teammates[ID], 0))</f>
        <v>0</v>
      </c>
      <c r="H1128" s="32" t="b">
        <f>ISNUMBER(MATCH(ggPayers[[#This Row],[payer]], B$564:$B1127, 0))</f>
        <v>0</v>
      </c>
      <c r="I1128" s="5"/>
      <c r="J1128" s="36" t="s">
        <v>1167</v>
      </c>
    </row>
    <row r="1129" spans="1:10">
      <c r="A1129" s="44">
        <v>45392.626388888886</v>
      </c>
      <c r="B1129" s="32">
        <v>3407</v>
      </c>
      <c r="C1129" s="32">
        <v>100</v>
      </c>
      <c r="D1129" s="32">
        <v>2</v>
      </c>
      <c r="E1129" s="32"/>
      <c r="F1129" s="32" t="s">
        <v>2005</v>
      </c>
      <c r="G1129" s="5" t="b">
        <f>ISNUMBER(MATCH(ggPayers[[#This Row],[payer]], gg_teammates[ID], 0))</f>
        <v>0</v>
      </c>
      <c r="H1129" s="32" t="b">
        <f>ISNUMBER(MATCH(ggPayers[[#This Row],[payer]], B$564:$B1128, 0))</f>
        <v>0</v>
      </c>
      <c r="I1129" s="5"/>
      <c r="J1129" s="36" t="s">
        <v>1167</v>
      </c>
    </row>
    <row r="1130" spans="1:10">
      <c r="A1130" s="44">
        <v>45392.513888888891</v>
      </c>
      <c r="B1130" s="32">
        <v>900</v>
      </c>
      <c r="C1130" s="32">
        <v>100</v>
      </c>
      <c r="D1130" s="32">
        <v>2</v>
      </c>
      <c r="E1130" s="32"/>
      <c r="F1130" s="39" t="s">
        <v>2006</v>
      </c>
      <c r="G1130" s="5" t="b">
        <f>ISNUMBER(MATCH(ggPayers[[#This Row],[payer]], gg_teammates[ID], 0))</f>
        <v>0</v>
      </c>
      <c r="H1130" s="32" t="b">
        <f>ISNUMBER(MATCH(ggPayers[[#This Row],[payer]], B$564:$B1129, 0))</f>
        <v>0</v>
      </c>
      <c r="I1130" s="5"/>
      <c r="J1130" s="36" t="s">
        <v>1167</v>
      </c>
    </row>
    <row r="1131" spans="1:10">
      <c r="A1131" s="44">
        <v>45392.003472222219</v>
      </c>
      <c r="B1131" s="32">
        <v>2614</v>
      </c>
      <c r="C1131" s="32">
        <v>1000</v>
      </c>
      <c r="D1131" s="32">
        <v>2</v>
      </c>
      <c r="E1131" s="32"/>
      <c r="F1131" s="32" t="s">
        <v>2007</v>
      </c>
      <c r="G1131" s="5" t="b">
        <f>ISNUMBER(MATCH(ggPayers[[#This Row],[payer]], gg_teammates[ID], 0))</f>
        <v>0</v>
      </c>
      <c r="H1131" s="32" t="b">
        <f>ISNUMBER(MATCH(ggPayers[[#This Row],[payer]], B$564:$B1130, 0))</f>
        <v>0</v>
      </c>
      <c r="I1131" s="5"/>
      <c r="J1131" s="36" t="s">
        <v>1167</v>
      </c>
    </row>
    <row r="1132" spans="1:10">
      <c r="A1132" s="44">
        <v>45391.716666666667</v>
      </c>
      <c r="B1132" s="32">
        <v>9997</v>
      </c>
      <c r="C1132" s="32">
        <v>1555</v>
      </c>
      <c r="D1132" s="32">
        <v>2</v>
      </c>
      <c r="E1132" s="32"/>
      <c r="F1132" s="32" t="s">
        <v>2008</v>
      </c>
      <c r="G1132" s="5" t="b">
        <f>ISNUMBER(MATCH(ggPayers[[#This Row],[payer]], gg_teammates[ID], 0))</f>
        <v>0</v>
      </c>
      <c r="H1132" s="32" t="b">
        <f>ISNUMBER(MATCH(ggPayers[[#This Row],[payer]], B$564:$B1131, 0))</f>
        <v>0</v>
      </c>
      <c r="I1132" s="5"/>
      <c r="J1132" s="36" t="s">
        <v>1167</v>
      </c>
    </row>
    <row r="1133" spans="1:10">
      <c r="A1133" s="44">
        <v>45391.656944444447</v>
      </c>
      <c r="B1133" s="32">
        <v>5845</v>
      </c>
      <c r="C1133" s="32">
        <v>1000</v>
      </c>
      <c r="D1133" s="32">
        <v>2</v>
      </c>
      <c r="E1133" s="32"/>
      <c r="F1133" s="32" t="s">
        <v>2009</v>
      </c>
      <c r="G1133" s="5" t="b">
        <f>ISNUMBER(MATCH(ggPayers[[#This Row],[payer]], gg_teammates[ID], 0))</f>
        <v>0</v>
      </c>
      <c r="H1133" s="32" t="b">
        <f>ISNUMBER(MATCH(ggPayers[[#This Row],[payer]], B$564:$B1132, 0))</f>
        <v>0</v>
      </c>
      <c r="I1133" s="5"/>
      <c r="J1133" s="36" t="s">
        <v>1167</v>
      </c>
    </row>
    <row r="1134" spans="1:10">
      <c r="A1134" s="44">
        <v>45391.652777777781</v>
      </c>
      <c r="B1134" s="32">
        <v>3759</v>
      </c>
      <c r="C1134" s="32">
        <v>1000</v>
      </c>
      <c r="D1134" s="32">
        <v>2</v>
      </c>
      <c r="E1134" s="32"/>
      <c r="F1134" s="32" t="s">
        <v>2010</v>
      </c>
      <c r="G1134" s="5" t="b">
        <f>ISNUMBER(MATCH(ggPayers[[#This Row],[payer]], gg_teammates[ID], 0))</f>
        <v>0</v>
      </c>
      <c r="H1134" s="32" t="b">
        <f>ISNUMBER(MATCH(ggPayers[[#This Row],[payer]], B$564:$B1133, 0))</f>
        <v>0</v>
      </c>
      <c r="I1134" s="5"/>
      <c r="J1134" s="36" t="s">
        <v>1167</v>
      </c>
    </row>
    <row r="1135" spans="1:10">
      <c r="A1135" s="44">
        <v>45391.535416666666</v>
      </c>
      <c r="B1135" s="32">
        <v>5276</v>
      </c>
      <c r="C1135" s="32">
        <v>500</v>
      </c>
      <c r="D1135" s="32">
        <v>3</v>
      </c>
      <c r="E1135" s="32" t="s">
        <v>1173</v>
      </c>
      <c r="F1135" s="32" t="s">
        <v>2011</v>
      </c>
      <c r="G1135" s="5" t="b">
        <f>ISNUMBER(MATCH(ggPayers[[#This Row],[payer]], gg_teammates[ID], 0))</f>
        <v>0</v>
      </c>
      <c r="H1135" s="32" t="b">
        <f>ISNUMBER(MATCH(ggPayers[[#This Row],[payer]], B$564:$B1134, 0))</f>
        <v>1</v>
      </c>
      <c r="I1135" s="5"/>
      <c r="J1135" s="36" t="s">
        <v>1167</v>
      </c>
    </row>
    <row r="1136" spans="1:10">
      <c r="A1136" s="44">
        <v>45391.434027777781</v>
      </c>
      <c r="B1136" s="32">
        <v>4311</v>
      </c>
      <c r="C1136" s="32">
        <v>300</v>
      </c>
      <c r="D1136" s="32">
        <v>2</v>
      </c>
      <c r="E1136" s="32"/>
      <c r="F1136" s="32" t="s">
        <v>2012</v>
      </c>
      <c r="G1136" s="5" t="b">
        <f>ISNUMBER(MATCH(ggPayers[[#This Row],[payer]], gg_teammates[ID], 0))</f>
        <v>0</v>
      </c>
      <c r="H1136" s="32" t="b">
        <f>ISNUMBER(MATCH(ggPayers[[#This Row],[payer]], B$564:$B1135, 0))</f>
        <v>1</v>
      </c>
      <c r="I1136" s="5"/>
      <c r="J1136" s="36" t="s">
        <v>1167</v>
      </c>
    </row>
    <row r="1137" spans="1:10">
      <c r="A1137" s="44">
        <v>45391.395138888889</v>
      </c>
      <c r="B1137" s="32">
        <v>4606</v>
      </c>
      <c r="C1137" s="32">
        <v>100</v>
      </c>
      <c r="D1137" s="32">
        <v>2</v>
      </c>
      <c r="E1137" s="32"/>
      <c r="F1137" s="32" t="s">
        <v>2013</v>
      </c>
      <c r="G1137" s="5" t="b">
        <f>ISNUMBER(MATCH(ggPayers[[#This Row],[payer]], gg_teammates[ID], 0))</f>
        <v>0</v>
      </c>
      <c r="H1137" s="32" t="b">
        <f>ISNUMBER(MATCH(ggPayers[[#This Row],[payer]], B$564:$B1136, 0))</f>
        <v>0</v>
      </c>
      <c r="I1137" s="5"/>
      <c r="J1137" s="36" t="s">
        <v>1167</v>
      </c>
    </row>
    <row r="1138" spans="1:10">
      <c r="A1138" s="44">
        <v>45390.914583333331</v>
      </c>
      <c r="B1138" s="32">
        <v>7724</v>
      </c>
      <c r="C1138" s="32">
        <v>1000</v>
      </c>
      <c r="D1138" s="32">
        <v>2</v>
      </c>
      <c r="E1138" s="32"/>
      <c r="F1138" s="32" t="s">
        <v>2014</v>
      </c>
      <c r="G1138" s="5" t="b">
        <f>ISNUMBER(MATCH(ggPayers[[#This Row],[payer]], gg_teammates[ID], 0))</f>
        <v>0</v>
      </c>
      <c r="H1138" s="32" t="b">
        <f>ISNUMBER(MATCH(ggPayers[[#This Row],[payer]], B$564:$B1137, 0))</f>
        <v>0</v>
      </c>
      <c r="I1138" s="5"/>
      <c r="J1138" s="36" t="s">
        <v>1167</v>
      </c>
    </row>
    <row r="1139" spans="1:10">
      <c r="A1139" s="44">
        <v>45390.874305555553</v>
      </c>
      <c r="B1139" s="32">
        <v>5163</v>
      </c>
      <c r="C1139" s="32">
        <v>1000</v>
      </c>
      <c r="D1139" s="32">
        <v>2</v>
      </c>
      <c r="E1139" s="32"/>
      <c r="F1139" s="32" t="s">
        <v>2015</v>
      </c>
      <c r="G1139" s="5" t="b">
        <f>ISNUMBER(MATCH(ggPayers[[#This Row],[payer]], gg_teammates[ID], 0))</f>
        <v>0</v>
      </c>
      <c r="H1139" s="32" t="b">
        <f>ISNUMBER(MATCH(ggPayers[[#This Row],[payer]], B$564:$B1138, 0))</f>
        <v>0</v>
      </c>
      <c r="I1139" s="5"/>
      <c r="J1139" s="36" t="s">
        <v>1167</v>
      </c>
    </row>
    <row r="1140" spans="1:10">
      <c r="A1140" s="44">
        <v>45390.574999999997</v>
      </c>
      <c r="B1140" s="32">
        <v>9594</v>
      </c>
      <c r="C1140" s="32">
        <v>1000</v>
      </c>
      <c r="D1140" s="32">
        <v>2</v>
      </c>
      <c r="E1140" s="32"/>
      <c r="F1140" s="32" t="s">
        <v>2016</v>
      </c>
      <c r="G1140" s="5" t="b">
        <f>ISNUMBER(MATCH(ggPayers[[#This Row],[payer]], gg_teammates[ID], 0))</f>
        <v>0</v>
      </c>
      <c r="H1140" s="32" t="b">
        <f>ISNUMBER(MATCH(ggPayers[[#This Row],[payer]], B$564:$B1139, 0))</f>
        <v>0</v>
      </c>
      <c r="I1140" s="5"/>
      <c r="J1140" s="36" t="s">
        <v>1167</v>
      </c>
    </row>
    <row r="1141" spans="1:10">
      <c r="A1141" s="44">
        <v>45390.565972222219</v>
      </c>
      <c r="B1141" s="32">
        <v>6085</v>
      </c>
      <c r="C1141" s="32">
        <v>1000</v>
      </c>
      <c r="D1141" s="32">
        <v>2</v>
      </c>
      <c r="E1141" s="32"/>
      <c r="F1141" s="32" t="s">
        <v>2017</v>
      </c>
      <c r="G1141" s="5" t="b">
        <f>ISNUMBER(MATCH(ggPayers[[#This Row],[payer]], gg_teammates[ID], 0))</f>
        <v>0</v>
      </c>
      <c r="H1141" s="32" t="b">
        <f>ISNUMBER(MATCH(ggPayers[[#This Row],[payer]], B$564:$B1140, 0))</f>
        <v>0</v>
      </c>
      <c r="I1141" s="5"/>
      <c r="J1141" s="36" t="s">
        <v>1167</v>
      </c>
    </row>
    <row r="1142" spans="1:10">
      <c r="A1142" s="44">
        <v>45390.45</v>
      </c>
      <c r="B1142" s="32">
        <v>1309</v>
      </c>
      <c r="C1142" s="32">
        <v>100</v>
      </c>
      <c r="D1142" s="32">
        <v>2</v>
      </c>
      <c r="E1142" s="32"/>
      <c r="F1142" s="32" t="s">
        <v>2018</v>
      </c>
      <c r="G1142" s="5" t="b">
        <f>ISNUMBER(MATCH(ggPayers[[#This Row],[payer]], gg_teammates[ID], 0))</f>
        <v>0</v>
      </c>
      <c r="H1142" s="32" t="b">
        <f>ISNUMBER(MATCH(ggPayers[[#This Row],[payer]], B$564:$B1141, 0))</f>
        <v>0</v>
      </c>
      <c r="I1142" s="5"/>
      <c r="J1142" s="36" t="s">
        <v>1167</v>
      </c>
    </row>
    <row r="1143" spans="1:10">
      <c r="A1143" s="44">
        <v>45389.988194444442</v>
      </c>
      <c r="B1143" s="32">
        <v>4794</v>
      </c>
      <c r="C1143" s="32">
        <v>500</v>
      </c>
      <c r="D1143" s="32">
        <v>2</v>
      </c>
      <c r="E1143" s="32"/>
      <c r="F1143" s="32" t="s">
        <v>2019</v>
      </c>
      <c r="G1143" s="5" t="b">
        <f>ISNUMBER(MATCH(ggPayers[[#This Row],[payer]], gg_teammates[ID], 0))</f>
        <v>0</v>
      </c>
      <c r="H1143" s="32" t="b">
        <f>ISNUMBER(MATCH(ggPayers[[#This Row],[payer]], B$564:$B1142, 0))</f>
        <v>0</v>
      </c>
      <c r="I1143" s="5"/>
      <c r="J1143" s="36" t="s">
        <v>1167</v>
      </c>
    </row>
    <row r="1144" spans="1:10">
      <c r="A1144" s="44">
        <v>45389.896527777775</v>
      </c>
      <c r="B1144" s="32">
        <v>8351</v>
      </c>
      <c r="C1144" s="32">
        <v>2000</v>
      </c>
      <c r="D1144" s="32">
        <v>2</v>
      </c>
      <c r="E1144" s="32"/>
      <c r="F1144" s="32" t="s">
        <v>2020</v>
      </c>
      <c r="G1144" s="5" t="b">
        <f>ISNUMBER(MATCH(ggPayers[[#This Row],[payer]], gg_teammates[ID], 0))</f>
        <v>0</v>
      </c>
      <c r="H1144" s="32" t="b">
        <f>ISNUMBER(MATCH(ggPayers[[#This Row],[payer]], B$564:$B1143, 0))</f>
        <v>0</v>
      </c>
      <c r="I1144" s="5"/>
      <c r="J1144" s="36" t="s">
        <v>1167</v>
      </c>
    </row>
    <row r="1145" spans="1:10">
      <c r="A1145" s="44">
        <v>45389.893055555556</v>
      </c>
      <c r="B1145" s="32">
        <v>8826</v>
      </c>
      <c r="C1145" s="32">
        <v>300</v>
      </c>
      <c r="D1145" s="32">
        <v>2</v>
      </c>
      <c r="E1145" s="32"/>
      <c r="F1145" s="32" t="s">
        <v>2021</v>
      </c>
      <c r="G1145" s="5" t="b">
        <f>ISNUMBER(MATCH(ggPayers[[#This Row],[payer]], gg_teammates[ID], 0))</f>
        <v>0</v>
      </c>
      <c r="H1145" s="32" t="b">
        <f>ISNUMBER(MATCH(ggPayers[[#This Row],[payer]], B$564:$B1144, 0))</f>
        <v>0</v>
      </c>
      <c r="I1145" s="5"/>
      <c r="J1145" s="36" t="s">
        <v>1167</v>
      </c>
    </row>
    <row r="1146" spans="1:10">
      <c r="A1146" s="44">
        <v>45389.842361111114</v>
      </c>
      <c r="B1146" s="32">
        <v>2896</v>
      </c>
      <c r="C1146" s="32">
        <v>2000</v>
      </c>
      <c r="D1146" s="32">
        <v>3</v>
      </c>
      <c r="E1146" s="32" t="s">
        <v>1173</v>
      </c>
      <c r="F1146" s="32" t="s">
        <v>2022</v>
      </c>
      <c r="G1146" s="5" t="b">
        <f>ISNUMBER(MATCH(ggPayers[[#This Row],[payer]], gg_teammates[ID], 0))</f>
        <v>0</v>
      </c>
      <c r="H1146" s="32" t="b">
        <f>ISNUMBER(MATCH(ggPayers[[#This Row],[payer]], B$564:$B1145, 0))</f>
        <v>0</v>
      </c>
      <c r="I1146" s="5"/>
      <c r="J1146" s="36" t="s">
        <v>1167</v>
      </c>
    </row>
    <row r="1147" spans="1:10">
      <c r="A1147" s="44">
        <v>45389.652083333334</v>
      </c>
      <c r="B1147" s="32">
        <v>700</v>
      </c>
      <c r="C1147" s="32">
        <v>700</v>
      </c>
      <c r="D1147" s="32">
        <v>2</v>
      </c>
      <c r="E1147" s="32"/>
      <c r="F1147" s="32" t="s">
        <v>2023</v>
      </c>
      <c r="G1147" s="5" t="b">
        <f>ISNUMBER(MATCH(ggPayers[[#This Row],[payer]], gg_teammates[ID], 0))</f>
        <v>0</v>
      </c>
      <c r="H1147" s="32" t="b">
        <f>ISNUMBER(MATCH(ggPayers[[#This Row],[payer]], B$564:$B1146, 0))</f>
        <v>0</v>
      </c>
      <c r="I1147" s="5"/>
      <c r="J1147" s="36" t="s">
        <v>1167</v>
      </c>
    </row>
    <row r="1148" spans="1:10">
      <c r="A1148" s="44">
        <v>45389.555555555555</v>
      </c>
      <c r="B1148" s="32">
        <v>149</v>
      </c>
      <c r="C1148" s="32">
        <v>1500</v>
      </c>
      <c r="D1148" s="32">
        <v>2</v>
      </c>
      <c r="E1148" s="32"/>
      <c r="F1148" s="32" t="s">
        <v>2024</v>
      </c>
      <c r="G1148" s="5" t="b">
        <f>ISNUMBER(MATCH(ggPayers[[#This Row],[payer]], gg_teammates[ID], 0))</f>
        <v>0</v>
      </c>
      <c r="H1148" s="32" t="b">
        <f>ISNUMBER(MATCH(ggPayers[[#This Row],[payer]], B$564:$B1147, 0))</f>
        <v>0</v>
      </c>
      <c r="I1148" s="5"/>
      <c r="J1148" s="36" t="s">
        <v>1167</v>
      </c>
    </row>
    <row r="1149" spans="1:10">
      <c r="A1149" s="44">
        <v>45389.543055555558</v>
      </c>
      <c r="B1149" s="32">
        <v>1088</v>
      </c>
      <c r="C1149" s="32">
        <v>500</v>
      </c>
      <c r="D1149" s="32">
        <v>2</v>
      </c>
      <c r="E1149" s="32"/>
      <c r="F1149" s="32" t="s">
        <v>2025</v>
      </c>
      <c r="G1149" s="5" t="b">
        <f>ISNUMBER(MATCH(ggPayers[[#This Row],[payer]], gg_teammates[ID], 0))</f>
        <v>0</v>
      </c>
      <c r="H1149" s="32" t="b">
        <f>ISNUMBER(MATCH(ggPayers[[#This Row],[payer]], B$564:$B1148, 0))</f>
        <v>1</v>
      </c>
      <c r="I1149" s="5"/>
      <c r="J1149" s="36" t="s">
        <v>1167</v>
      </c>
    </row>
    <row r="1150" spans="1:10">
      <c r="A1150" s="44">
        <v>45389.518055555556</v>
      </c>
      <c r="B1150" s="32">
        <v>6541</v>
      </c>
      <c r="C1150" s="32">
        <v>500</v>
      </c>
      <c r="D1150" s="32">
        <v>2</v>
      </c>
      <c r="E1150" s="32"/>
      <c r="F1150" s="32" t="s">
        <v>2026</v>
      </c>
      <c r="G1150" s="5" t="b">
        <f>ISNUMBER(MATCH(ggPayers[[#This Row],[payer]], gg_teammates[ID], 0))</f>
        <v>0</v>
      </c>
      <c r="H1150" s="32" t="b">
        <f>ISNUMBER(MATCH(ggPayers[[#This Row],[payer]], B$564:$B1149, 0))</f>
        <v>0</v>
      </c>
      <c r="I1150" s="5"/>
      <c r="J1150" s="36" t="s">
        <v>1167</v>
      </c>
    </row>
    <row r="1151" spans="1:10">
      <c r="A1151" s="44">
        <v>45388.624305555553</v>
      </c>
      <c r="B1151" s="32">
        <v>7607</v>
      </c>
      <c r="C1151" s="32">
        <v>1000</v>
      </c>
      <c r="D1151" s="32">
        <v>2</v>
      </c>
      <c r="E1151" s="32"/>
      <c r="F1151" s="32" t="s">
        <v>2027</v>
      </c>
      <c r="G1151" s="5" t="b">
        <f>ISNUMBER(MATCH(ggPayers[[#This Row],[payer]], gg_teammates[ID], 0))</f>
        <v>0</v>
      </c>
      <c r="H1151" s="32" t="b">
        <f>ISNUMBER(MATCH(ggPayers[[#This Row],[payer]], B$564:$B1150, 0))</f>
        <v>0</v>
      </c>
      <c r="I1151" s="5"/>
      <c r="J1151" s="36" t="s">
        <v>1167</v>
      </c>
    </row>
    <row r="1152" spans="1:10">
      <c r="A1152" s="44">
        <v>45388.603472222225</v>
      </c>
      <c r="B1152" s="32">
        <v>3878</v>
      </c>
      <c r="C1152" s="32">
        <v>1000</v>
      </c>
      <c r="D1152" s="32">
        <v>2</v>
      </c>
      <c r="E1152" s="32"/>
      <c r="F1152" s="32" t="s">
        <v>2028</v>
      </c>
      <c r="G1152" s="5" t="b">
        <f>ISNUMBER(MATCH(ggPayers[[#This Row],[payer]], gg_teammates[ID], 0))</f>
        <v>0</v>
      </c>
      <c r="H1152" s="32" t="b">
        <f>ISNUMBER(MATCH(ggPayers[[#This Row],[payer]], B$564:$B1151, 0))</f>
        <v>0</v>
      </c>
      <c r="I1152" s="5"/>
      <c r="J1152" s="36" t="s">
        <v>1167</v>
      </c>
    </row>
    <row r="1153" spans="1:10">
      <c r="A1153" s="44">
        <v>45388.545138888891</v>
      </c>
      <c r="B1153" s="32">
        <v>3136</v>
      </c>
      <c r="C1153" s="32">
        <v>1000</v>
      </c>
      <c r="D1153" s="32">
        <v>2</v>
      </c>
      <c r="E1153" s="32"/>
      <c r="F1153" s="32" t="s">
        <v>2029</v>
      </c>
      <c r="G1153" s="5" t="b">
        <f>ISNUMBER(MATCH(ggPayers[[#This Row],[payer]], gg_teammates[ID], 0))</f>
        <v>0</v>
      </c>
      <c r="H1153" s="32" t="b">
        <f>ISNUMBER(MATCH(ggPayers[[#This Row],[payer]], B$564:$B1152, 0))</f>
        <v>0</v>
      </c>
      <c r="I1153" s="5"/>
      <c r="J1153" s="36" t="s">
        <v>1167</v>
      </c>
    </row>
    <row r="1154" spans="1:10">
      <c r="A1154" s="44">
        <v>45388.472916666666</v>
      </c>
      <c r="B1154" s="32">
        <v>2721</v>
      </c>
      <c r="C1154" s="32">
        <v>500</v>
      </c>
      <c r="D1154" s="32">
        <v>2</v>
      </c>
      <c r="E1154" s="32"/>
      <c r="F1154" s="32" t="s">
        <v>2030</v>
      </c>
      <c r="G1154" s="5" t="b">
        <f>ISNUMBER(MATCH(ggPayers[[#This Row],[payer]], gg_teammates[ID], 0))</f>
        <v>0</v>
      </c>
      <c r="H1154" s="32" t="b">
        <f>ISNUMBER(MATCH(ggPayers[[#This Row],[payer]], B$564:$B1153, 0))</f>
        <v>0</v>
      </c>
      <c r="I1154" s="5"/>
      <c r="J1154" s="36" t="s">
        <v>1167</v>
      </c>
    </row>
    <row r="1155" spans="1:10">
      <c r="A1155" s="44">
        <v>45387.996527777781</v>
      </c>
      <c r="B1155" s="32">
        <v>425</v>
      </c>
      <c r="C1155" s="32">
        <v>2000</v>
      </c>
      <c r="D1155" s="32">
        <v>2</v>
      </c>
      <c r="E1155" s="32"/>
      <c r="F1155" s="32" t="s">
        <v>2031</v>
      </c>
      <c r="G1155" s="5" t="b">
        <f>ISNUMBER(MATCH(ggPayers[[#This Row],[payer]], gg_teammates[ID], 0))</f>
        <v>0</v>
      </c>
      <c r="H1155" s="32" t="b">
        <f>ISNUMBER(MATCH(ggPayers[[#This Row],[payer]], B$564:$B1154, 0))</f>
        <v>0</v>
      </c>
      <c r="I1155" s="5"/>
      <c r="J1155" s="36" t="s">
        <v>1167</v>
      </c>
    </row>
    <row r="1156" spans="1:10">
      <c r="A1156" s="44">
        <v>45387.856944444444</v>
      </c>
      <c r="B1156" s="32">
        <v>9138</v>
      </c>
      <c r="C1156" s="32">
        <v>300</v>
      </c>
      <c r="D1156" s="32">
        <v>2</v>
      </c>
      <c r="E1156" s="32"/>
      <c r="F1156" s="32" t="s">
        <v>2032</v>
      </c>
      <c r="G1156" s="5" t="b">
        <f>ISNUMBER(MATCH(ggPayers[[#This Row],[payer]], gg_teammates[ID], 0))</f>
        <v>0</v>
      </c>
      <c r="H1156" s="32" t="b">
        <f>ISNUMBER(MATCH(ggPayers[[#This Row],[payer]], B$564:$B1155, 0))</f>
        <v>0</v>
      </c>
      <c r="I1156" s="5"/>
      <c r="J1156" s="36" t="s">
        <v>1167</v>
      </c>
    </row>
    <row r="1157" spans="1:10">
      <c r="A1157" s="44">
        <v>45387.852777777778</v>
      </c>
      <c r="B1157" s="32">
        <v>889</v>
      </c>
      <c r="C1157" s="32">
        <v>1000</v>
      </c>
      <c r="D1157" s="32">
        <v>2</v>
      </c>
      <c r="E1157" s="32"/>
      <c r="F1157" s="32" t="s">
        <v>2033</v>
      </c>
      <c r="G1157" s="5" t="b">
        <f>ISNUMBER(MATCH(ggPayers[[#This Row],[payer]], gg_teammates[ID], 0))</f>
        <v>0</v>
      </c>
      <c r="H1157" s="32" t="b">
        <f>ISNUMBER(MATCH(ggPayers[[#This Row],[payer]], B$564:$B1156, 0))</f>
        <v>0</v>
      </c>
      <c r="I1157" s="5"/>
      <c r="J1157" s="36" t="s">
        <v>1167</v>
      </c>
    </row>
    <row r="1158" spans="1:10">
      <c r="A1158" s="44">
        <v>45387.838194444441</v>
      </c>
      <c r="B1158" s="32">
        <v>4464</v>
      </c>
      <c r="C1158" s="32">
        <v>500</v>
      </c>
      <c r="D1158" s="32">
        <v>2</v>
      </c>
      <c r="E1158" s="32"/>
      <c r="F1158" s="32" t="s">
        <v>2034</v>
      </c>
      <c r="G1158" s="5" t="b">
        <f>ISNUMBER(MATCH(ggPayers[[#This Row],[payer]], gg_teammates[ID], 0))</f>
        <v>0</v>
      </c>
      <c r="H1158" s="32" t="b">
        <f>ISNUMBER(MATCH(ggPayers[[#This Row],[payer]], B$564:$B1157, 0))</f>
        <v>0</v>
      </c>
      <c r="I1158" s="5"/>
      <c r="J1158" s="36" t="s">
        <v>1167</v>
      </c>
    </row>
    <row r="1159" spans="1:10">
      <c r="A1159" s="44">
        <v>45387.800694444442</v>
      </c>
      <c r="B1159" s="32">
        <v>7353</v>
      </c>
      <c r="C1159" s="32">
        <v>1000</v>
      </c>
      <c r="D1159" s="32">
        <v>2</v>
      </c>
      <c r="E1159" s="32"/>
      <c r="F1159" s="32" t="s">
        <v>2035</v>
      </c>
      <c r="G1159" s="5" t="b">
        <f>ISNUMBER(MATCH(ggPayers[[#This Row],[payer]], gg_teammates[ID], 0))</f>
        <v>0</v>
      </c>
      <c r="H1159" s="32" t="b">
        <f>ISNUMBER(MATCH(ggPayers[[#This Row],[payer]], B$564:$B1158, 0))</f>
        <v>0</v>
      </c>
      <c r="I1159" s="5"/>
      <c r="J1159" s="36" t="s">
        <v>1167</v>
      </c>
    </row>
    <row r="1160" spans="1:10">
      <c r="A1160" s="44">
        <v>45387.753472222219</v>
      </c>
      <c r="B1160" s="32">
        <v>3631</v>
      </c>
      <c r="C1160" s="32">
        <v>500</v>
      </c>
      <c r="D1160" s="32">
        <v>2</v>
      </c>
      <c r="E1160" s="32"/>
      <c r="F1160" s="32" t="s">
        <v>2036</v>
      </c>
      <c r="G1160" s="5" t="b">
        <f>ISNUMBER(MATCH(ggPayers[[#This Row],[payer]], gg_teammates[ID], 0))</f>
        <v>0</v>
      </c>
      <c r="H1160" s="32" t="b">
        <f>ISNUMBER(MATCH(ggPayers[[#This Row],[payer]], B$564:$B1159, 0))</f>
        <v>0</v>
      </c>
      <c r="I1160" s="5"/>
      <c r="J1160" s="36" t="s">
        <v>1167</v>
      </c>
    </row>
    <row r="1161" spans="1:10">
      <c r="A1161" s="44">
        <v>45387.752083333333</v>
      </c>
      <c r="B1161" s="32">
        <v>5091</v>
      </c>
      <c r="C1161" s="32">
        <v>1000</v>
      </c>
      <c r="D1161" s="32">
        <v>2</v>
      </c>
      <c r="E1161" s="32"/>
      <c r="F1161" s="32" t="s">
        <v>2037</v>
      </c>
      <c r="G1161" s="5" t="b">
        <f>ISNUMBER(MATCH(ggPayers[[#This Row],[payer]], gg_teammates[ID], 0))</f>
        <v>0</v>
      </c>
      <c r="H1161" s="32" t="b">
        <f>ISNUMBER(MATCH(ggPayers[[#This Row],[payer]], B$564:$B1160, 0))</f>
        <v>0</v>
      </c>
      <c r="I1161" s="5"/>
      <c r="J1161" s="36" t="s">
        <v>1167</v>
      </c>
    </row>
    <row r="1162" spans="1:10">
      <c r="A1162" s="44">
        <v>45387.622916666667</v>
      </c>
      <c r="B1162" s="32">
        <v>1591</v>
      </c>
      <c r="C1162" s="32">
        <v>500</v>
      </c>
      <c r="D1162" s="32">
        <v>2</v>
      </c>
      <c r="E1162" s="32"/>
      <c r="F1162" s="32" t="s">
        <v>2038</v>
      </c>
      <c r="G1162" s="5" t="b">
        <f>ISNUMBER(MATCH(ggPayers[[#This Row],[payer]], gg_teammates[ID], 0))</f>
        <v>0</v>
      </c>
      <c r="H1162" s="32" t="b">
        <f>ISNUMBER(MATCH(ggPayers[[#This Row],[payer]], B$564:$B1161, 0))</f>
        <v>0</v>
      </c>
      <c r="I1162" s="5"/>
      <c r="J1162" s="36" t="s">
        <v>1167</v>
      </c>
    </row>
    <row r="1163" spans="1:10">
      <c r="A1163" s="44">
        <v>45387.602083333331</v>
      </c>
      <c r="B1163" s="32">
        <v>4223</v>
      </c>
      <c r="C1163" s="32">
        <v>1000</v>
      </c>
      <c r="D1163" s="32">
        <v>2</v>
      </c>
      <c r="E1163" s="32"/>
      <c r="F1163" s="32" t="s">
        <v>2039</v>
      </c>
      <c r="G1163" s="5" t="b">
        <f>ISNUMBER(MATCH(ggPayers[[#This Row],[payer]], gg_teammates[ID], 0))</f>
        <v>0</v>
      </c>
      <c r="H1163" s="32" t="b">
        <f>ISNUMBER(MATCH(ggPayers[[#This Row],[payer]], B$564:$B1162, 0))</f>
        <v>0</v>
      </c>
      <c r="I1163" s="5"/>
      <c r="J1163" s="36" t="s">
        <v>1167</v>
      </c>
    </row>
    <row r="1164" spans="1:10">
      <c r="A1164" s="44">
        <v>45387.571527777778</v>
      </c>
      <c r="B1164" s="32">
        <v>6164</v>
      </c>
      <c r="C1164" s="32">
        <v>1000</v>
      </c>
      <c r="D1164" s="32">
        <v>2</v>
      </c>
      <c r="E1164" s="32"/>
      <c r="F1164" s="32" t="s">
        <v>2040</v>
      </c>
      <c r="G1164" s="5" t="b">
        <f>ISNUMBER(MATCH(ggPayers[[#This Row],[payer]], gg_teammates[ID], 0))</f>
        <v>0</v>
      </c>
      <c r="H1164" s="32" t="b">
        <f>ISNUMBER(MATCH(ggPayers[[#This Row],[payer]], B$564:$B1163, 0))</f>
        <v>0</v>
      </c>
      <c r="I1164" s="5"/>
      <c r="J1164" s="36" t="s">
        <v>1167</v>
      </c>
    </row>
    <row r="1165" spans="1:10">
      <c r="A1165" s="44">
        <v>45387.555555555555</v>
      </c>
      <c r="B1165" s="32">
        <v>6749</v>
      </c>
      <c r="C1165" s="32">
        <v>500</v>
      </c>
      <c r="D1165" s="32">
        <v>2</v>
      </c>
      <c r="E1165" s="32"/>
      <c r="F1165" s="32" t="s">
        <v>2041</v>
      </c>
      <c r="G1165" s="5" t="b">
        <f>ISNUMBER(MATCH(ggPayers[[#This Row],[payer]], gg_teammates[ID], 0))</f>
        <v>0</v>
      </c>
      <c r="H1165" s="32" t="b">
        <f>ISNUMBER(MATCH(ggPayers[[#This Row],[payer]], B$564:$B1164, 0))</f>
        <v>0</v>
      </c>
      <c r="I1165" s="5"/>
      <c r="J1165" s="36" t="s">
        <v>1167</v>
      </c>
    </row>
    <row r="1166" spans="1:10">
      <c r="A1166" s="44">
        <v>45387.492361111108</v>
      </c>
      <c r="B1166" s="32">
        <v>199</v>
      </c>
      <c r="C1166" s="32">
        <v>100</v>
      </c>
      <c r="D1166" s="32">
        <v>2</v>
      </c>
      <c r="E1166" s="32"/>
      <c r="F1166" s="32" t="s">
        <v>2042</v>
      </c>
      <c r="G1166" s="5" t="b">
        <f>ISNUMBER(MATCH(ggPayers[[#This Row],[payer]], gg_teammates[ID], 0))</f>
        <v>0</v>
      </c>
      <c r="H1166" s="32" t="b">
        <f>ISNUMBER(MATCH(ggPayers[[#This Row],[payer]], B$564:$B1165, 0))</f>
        <v>1</v>
      </c>
      <c r="I1166" s="5"/>
      <c r="J1166" s="36" t="s">
        <v>1167</v>
      </c>
    </row>
    <row r="1167" spans="1:10">
      <c r="A1167" s="44">
        <v>45387.490972222222</v>
      </c>
      <c r="B1167" s="32">
        <v>3271</v>
      </c>
      <c r="C1167" s="32">
        <v>100</v>
      </c>
      <c r="D1167" s="32">
        <v>2</v>
      </c>
      <c r="E1167" s="32"/>
      <c r="F1167" s="32" t="s">
        <v>2043</v>
      </c>
      <c r="G1167" s="5" t="b">
        <f>ISNUMBER(MATCH(ggPayers[[#This Row],[payer]], gg_teammates[ID], 0))</f>
        <v>0</v>
      </c>
      <c r="H1167" s="32" t="b">
        <f>ISNUMBER(MATCH(ggPayers[[#This Row],[payer]], B$564:$B1166, 0))</f>
        <v>0</v>
      </c>
      <c r="I1167" s="5"/>
      <c r="J1167" s="36" t="s">
        <v>1167</v>
      </c>
    </row>
    <row r="1168" spans="1:10">
      <c r="A1168" s="44">
        <v>45387.404861111114</v>
      </c>
      <c r="B1168" s="32">
        <v>7626</v>
      </c>
      <c r="C1168" s="32">
        <v>100</v>
      </c>
      <c r="D1168" s="32">
        <v>2</v>
      </c>
      <c r="E1168" s="32"/>
      <c r="F1168" s="32" t="s">
        <v>2044</v>
      </c>
      <c r="G1168" s="5" t="b">
        <f>ISNUMBER(MATCH(ggPayers[[#This Row],[payer]], gg_teammates[ID], 0))</f>
        <v>0</v>
      </c>
      <c r="H1168" s="32" t="b">
        <f>ISNUMBER(MATCH(ggPayers[[#This Row],[payer]], B$564:$B1167, 0))</f>
        <v>0</v>
      </c>
      <c r="I1168" s="5"/>
      <c r="J1168" s="36" t="s">
        <v>1167</v>
      </c>
    </row>
    <row r="1169" spans="1:10">
      <c r="A1169" s="44">
        <v>45386.845138888886</v>
      </c>
      <c r="B1169" s="32">
        <v>1090</v>
      </c>
      <c r="C1169" s="32">
        <v>500</v>
      </c>
      <c r="D1169" s="32">
        <v>2</v>
      </c>
      <c r="E1169" s="32"/>
      <c r="F1169" s="32" t="s">
        <v>2045</v>
      </c>
      <c r="G1169" s="5" t="b">
        <f>ISNUMBER(MATCH(ggPayers[[#This Row],[payer]], gg_teammates[ID], 0))</f>
        <v>0</v>
      </c>
      <c r="H1169" s="32" t="b">
        <f>ISNUMBER(MATCH(ggPayers[[#This Row],[payer]], B$564:$B1168, 0))</f>
        <v>0</v>
      </c>
      <c r="I1169" s="5"/>
      <c r="J1169" s="36" t="s">
        <v>1167</v>
      </c>
    </row>
    <row r="1170" spans="1:10">
      <c r="A1170" s="44">
        <v>45386.82916666667</v>
      </c>
      <c r="B1170" s="32">
        <v>931</v>
      </c>
      <c r="C1170" s="32">
        <v>300</v>
      </c>
      <c r="D1170" s="32">
        <v>2</v>
      </c>
      <c r="E1170" s="32"/>
      <c r="F1170" s="32" t="s">
        <v>2046</v>
      </c>
      <c r="G1170" s="5" t="b">
        <f>ISNUMBER(MATCH(ggPayers[[#This Row],[payer]], gg_teammates[ID], 0))</f>
        <v>0</v>
      </c>
      <c r="H1170" s="32" t="b">
        <f>ISNUMBER(MATCH(ggPayers[[#This Row],[payer]], B$564:$B1169, 0))</f>
        <v>1</v>
      </c>
      <c r="I1170" s="5"/>
      <c r="J1170" s="36" t="s">
        <v>1167</v>
      </c>
    </row>
    <row r="1171" spans="1:10">
      <c r="A1171" s="44">
        <v>45386.78125</v>
      </c>
      <c r="B1171" s="32">
        <v>8155</v>
      </c>
      <c r="C1171" s="32">
        <v>300</v>
      </c>
      <c r="D1171" s="32">
        <v>2</v>
      </c>
      <c r="E1171" s="32"/>
      <c r="F1171" s="32" t="s">
        <v>2047</v>
      </c>
      <c r="G1171" s="5" t="b">
        <f>ISNUMBER(MATCH(ggPayers[[#This Row],[payer]], gg_teammates[ID], 0))</f>
        <v>0</v>
      </c>
      <c r="H1171" s="32" t="b">
        <f>ISNUMBER(MATCH(ggPayers[[#This Row],[payer]], B$564:$B1170, 0))</f>
        <v>0</v>
      </c>
      <c r="I1171" s="5"/>
      <c r="J1171" s="36" t="s">
        <v>1167</v>
      </c>
    </row>
    <row r="1172" spans="1:10">
      <c r="A1172" s="44">
        <v>45386.711111111108</v>
      </c>
      <c r="B1172" s="32">
        <v>5243</v>
      </c>
      <c r="C1172" s="32">
        <v>500</v>
      </c>
      <c r="D1172" s="32">
        <v>2</v>
      </c>
      <c r="E1172" s="32"/>
      <c r="F1172" s="32" t="s">
        <v>2048</v>
      </c>
      <c r="G1172" s="5" t="b">
        <f>ISNUMBER(MATCH(ggPayers[[#This Row],[payer]], gg_teammates[ID], 0))</f>
        <v>0</v>
      </c>
      <c r="H1172" s="32" t="b">
        <f>ISNUMBER(MATCH(ggPayers[[#This Row],[payer]], B$564:$B1171, 0))</f>
        <v>1</v>
      </c>
      <c r="I1172" s="5"/>
      <c r="J1172" s="36" t="s">
        <v>1167</v>
      </c>
    </row>
    <row r="1173" spans="1:10">
      <c r="A1173" s="44">
        <v>45386.696527777778</v>
      </c>
      <c r="B1173" s="32">
        <v>3044</v>
      </c>
      <c r="C1173" s="32">
        <v>500</v>
      </c>
      <c r="D1173" s="32">
        <v>2</v>
      </c>
      <c r="E1173" s="32"/>
      <c r="F1173" s="32" t="s">
        <v>2049</v>
      </c>
      <c r="G1173" s="5" t="b">
        <f>ISNUMBER(MATCH(ggPayers[[#This Row],[payer]], gg_teammates[ID], 0))</f>
        <v>0</v>
      </c>
      <c r="H1173" s="32" t="b">
        <f>ISNUMBER(MATCH(ggPayers[[#This Row],[payer]], B$564:$B1172, 0))</f>
        <v>0</v>
      </c>
      <c r="I1173" s="5"/>
      <c r="J1173" s="36" t="s">
        <v>1167</v>
      </c>
    </row>
    <row r="1174" spans="1:10">
      <c r="A1174" s="44">
        <v>45386.67291666667</v>
      </c>
      <c r="B1174" s="32">
        <v>6256</v>
      </c>
      <c r="C1174" s="32">
        <v>100</v>
      </c>
      <c r="D1174" s="32">
        <v>2</v>
      </c>
      <c r="E1174" s="32"/>
      <c r="F1174" s="32" t="s">
        <v>2050</v>
      </c>
      <c r="G1174" s="5" t="b">
        <f>ISNUMBER(MATCH(ggPayers[[#This Row],[payer]], gg_teammates[ID], 0))</f>
        <v>0</v>
      </c>
      <c r="H1174" s="32" t="b">
        <f>ISNUMBER(MATCH(ggPayers[[#This Row],[payer]], B$564:$B1173, 0))</f>
        <v>0</v>
      </c>
      <c r="I1174" s="5"/>
      <c r="J1174" s="36" t="s">
        <v>1167</v>
      </c>
    </row>
    <row r="1175" spans="1:10">
      <c r="A1175" s="44">
        <v>45386.65347222222</v>
      </c>
      <c r="B1175" s="32">
        <v>7044</v>
      </c>
      <c r="C1175" s="32">
        <v>300</v>
      </c>
      <c r="D1175" s="32">
        <v>2</v>
      </c>
      <c r="E1175" s="32"/>
      <c r="F1175" s="32" t="s">
        <v>2051</v>
      </c>
      <c r="G1175" s="5" t="b">
        <f>ISNUMBER(MATCH(ggPayers[[#This Row],[payer]], gg_teammates[ID], 0))</f>
        <v>0</v>
      </c>
      <c r="H1175" s="32" t="b">
        <f>ISNUMBER(MATCH(ggPayers[[#This Row],[payer]], B$564:$B1174, 0))</f>
        <v>0</v>
      </c>
      <c r="I1175" s="5"/>
      <c r="J1175" s="37" t="s">
        <v>1165</v>
      </c>
    </row>
    <row r="1176" spans="1:10">
      <c r="A1176" s="44">
        <v>45386.572222222225</v>
      </c>
      <c r="B1176" s="32">
        <v>5921</v>
      </c>
      <c r="C1176" s="32">
        <v>1500</v>
      </c>
      <c r="D1176" s="32">
        <v>2</v>
      </c>
      <c r="E1176" s="32"/>
      <c r="F1176" s="39" t="s">
        <v>2052</v>
      </c>
      <c r="G1176" s="5" t="b">
        <f>ISNUMBER(MATCH(ggPayers[[#This Row],[payer]], gg_teammates[ID], 0))</f>
        <v>0</v>
      </c>
      <c r="H1176" s="32" t="b">
        <f>ISNUMBER(MATCH(ggPayers[[#This Row],[payer]], B$564:$B1175, 0))</f>
        <v>0</v>
      </c>
      <c r="I1176" s="5"/>
      <c r="J1176" s="36" t="s">
        <v>2053</v>
      </c>
    </row>
    <row r="1177" spans="1:10">
      <c r="A1177" s="44">
        <v>45386.558333333334</v>
      </c>
      <c r="B1177" s="32">
        <v>102</v>
      </c>
      <c r="C1177" s="32">
        <v>1500</v>
      </c>
      <c r="D1177" s="32">
        <v>2</v>
      </c>
      <c r="E1177" s="32"/>
      <c r="F1177" s="32" t="s">
        <v>2054</v>
      </c>
      <c r="G1177" s="5" t="b">
        <f>ISNUMBER(MATCH(ggPayers[[#This Row],[payer]], gg_teammates[ID], 0))</f>
        <v>0</v>
      </c>
      <c r="H1177" s="32" t="b">
        <f>ISNUMBER(MATCH(ggPayers[[#This Row],[payer]], B$564:$B1176, 0))</f>
        <v>0</v>
      </c>
      <c r="I1177" s="5"/>
      <c r="J1177" s="36" t="s">
        <v>1692</v>
      </c>
    </row>
    <row r="1178" spans="1:10">
      <c r="A1178" s="44">
        <v>45386.468055555553</v>
      </c>
      <c r="B1178" s="32">
        <v>9967</v>
      </c>
      <c r="C1178" s="32">
        <v>100</v>
      </c>
      <c r="D1178" s="32">
        <v>2</v>
      </c>
      <c r="E1178" s="32"/>
      <c r="F1178" s="32" t="s">
        <v>2055</v>
      </c>
      <c r="G1178" s="5" t="b">
        <f>ISNUMBER(MATCH(ggPayers[[#This Row],[payer]], gg_teammates[ID], 0))</f>
        <v>0</v>
      </c>
      <c r="H1178" s="32" t="b">
        <f>ISNUMBER(MATCH(ggPayers[[#This Row],[payer]], B$564:$B1177, 0))</f>
        <v>0</v>
      </c>
      <c r="I1178" s="5"/>
      <c r="J1178" s="36"/>
    </row>
    <row r="1179" spans="1:10">
      <c r="A1179" s="44">
        <v>45386.410416666666</v>
      </c>
      <c r="B1179" s="32">
        <v>8308</v>
      </c>
      <c r="C1179" s="32">
        <v>2000</v>
      </c>
      <c r="D1179" s="32">
        <v>2</v>
      </c>
      <c r="E1179" s="32"/>
      <c r="F1179" s="32" t="s">
        <v>2056</v>
      </c>
      <c r="G1179" s="5" t="b">
        <f>ISNUMBER(MATCH(ggPayers[[#This Row],[payer]], gg_teammates[ID], 0))</f>
        <v>0</v>
      </c>
      <c r="H1179" s="32" t="b">
        <f>ISNUMBER(MATCH(ggPayers[[#This Row],[payer]], B$564:$B1178, 0))</f>
        <v>0</v>
      </c>
      <c r="I1179" s="5"/>
      <c r="J1179" s="36"/>
    </row>
    <row r="1180" spans="1:10">
      <c r="A1180" s="44">
        <v>45385.934027777781</v>
      </c>
      <c r="B1180" s="32">
        <v>7626</v>
      </c>
      <c r="C1180" s="32">
        <v>1000</v>
      </c>
      <c r="D1180" s="32">
        <v>2</v>
      </c>
      <c r="E1180" s="32"/>
      <c r="F1180" s="32" t="s">
        <v>2057</v>
      </c>
      <c r="G1180" s="5" t="b">
        <f>ISNUMBER(MATCH(ggPayers[[#This Row],[payer]], gg_teammates[ID], 0))</f>
        <v>0</v>
      </c>
      <c r="H1180" s="32" t="b">
        <f>ISNUMBER(MATCH(ggPayers[[#This Row],[payer]], B$564:$B1179, 0))</f>
        <v>1</v>
      </c>
      <c r="I1180" s="5"/>
      <c r="J1180" s="36" t="s">
        <v>2053</v>
      </c>
    </row>
    <row r="1181" spans="1:10">
      <c r="A1181" s="44">
        <v>45385.754166666666</v>
      </c>
      <c r="B1181" s="32">
        <v>5536</v>
      </c>
      <c r="C1181" s="32">
        <v>500</v>
      </c>
      <c r="D1181" s="32">
        <v>2</v>
      </c>
      <c r="E1181" s="32"/>
      <c r="F1181" s="32" t="s">
        <v>2058</v>
      </c>
      <c r="G1181" s="5" t="b">
        <f>ISNUMBER(MATCH(ggPayers[[#This Row],[payer]], gg_teammates[ID], 0))</f>
        <v>0</v>
      </c>
      <c r="H1181" s="32" t="b">
        <f>ISNUMBER(MATCH(ggPayers[[#This Row],[payer]], B$564:$B1180, 0))</f>
        <v>0</v>
      </c>
      <c r="I1181" s="5"/>
      <c r="J1181" s="36" t="s">
        <v>1165</v>
      </c>
    </row>
    <row r="1182" spans="1:10">
      <c r="A1182" s="44">
        <v>45385.676388888889</v>
      </c>
      <c r="B1182" s="32">
        <v>8533</v>
      </c>
      <c r="C1182" s="32">
        <v>2000</v>
      </c>
      <c r="D1182" s="32">
        <v>2</v>
      </c>
      <c r="E1182" s="32"/>
      <c r="F1182" s="32" t="s">
        <v>2059</v>
      </c>
      <c r="G1182" s="5" t="b">
        <f>ISNUMBER(MATCH(ggPayers[[#This Row],[payer]], gg_teammates[ID], 0))</f>
        <v>0</v>
      </c>
      <c r="H1182" s="32" t="b">
        <f>ISNUMBER(MATCH(ggPayers[[#This Row],[payer]], B$564:$B1181, 0))</f>
        <v>0</v>
      </c>
      <c r="I1182" s="5"/>
      <c r="J1182" s="36"/>
    </row>
    <row r="1183" spans="1:10">
      <c r="A1183" s="44">
        <v>45385.520138888889</v>
      </c>
      <c r="B1183" s="32">
        <v>4789</v>
      </c>
      <c r="C1183" s="32">
        <v>300</v>
      </c>
      <c r="D1183" s="32">
        <v>2</v>
      </c>
      <c r="E1183" s="32"/>
      <c r="F1183" s="32" t="s">
        <v>2060</v>
      </c>
      <c r="G1183" s="5" t="b">
        <f>ISNUMBER(MATCH(ggPayers[[#This Row],[payer]], gg_teammates[ID], 0))</f>
        <v>0</v>
      </c>
      <c r="H1183" s="32" t="b">
        <f>ISNUMBER(MATCH(ggPayers[[#This Row],[payer]], B$564:$B1182, 0))</f>
        <v>0</v>
      </c>
      <c r="I1183" s="5"/>
      <c r="J1183" s="36"/>
    </row>
    <row r="1184" spans="1:10">
      <c r="A1184" s="44">
        <v>45385.506249999999</v>
      </c>
      <c r="B1184" s="32">
        <v>8504</v>
      </c>
      <c r="C1184" s="32">
        <v>1000</v>
      </c>
      <c r="D1184" s="32">
        <v>2</v>
      </c>
      <c r="E1184" s="32"/>
      <c r="F1184" s="32" t="s">
        <v>2061</v>
      </c>
      <c r="G1184" s="5" t="b">
        <f>ISNUMBER(MATCH(ggPayers[[#This Row],[payer]], gg_teammates[ID], 0))</f>
        <v>0</v>
      </c>
      <c r="H1184" s="32" t="b">
        <f>ISNUMBER(MATCH(ggPayers[[#This Row],[payer]], B$564:$B1183, 0))</f>
        <v>0</v>
      </c>
      <c r="I1184" s="5"/>
      <c r="J1184" s="36"/>
    </row>
    <row r="1185" spans="1:10">
      <c r="A1185" s="44">
        <v>45385.499305555553</v>
      </c>
      <c r="B1185" s="32">
        <v>8515</v>
      </c>
      <c r="C1185" s="32">
        <v>100</v>
      </c>
      <c r="D1185" s="32">
        <v>2</v>
      </c>
      <c r="E1185" s="32"/>
      <c r="F1185" s="32" t="s">
        <v>2062</v>
      </c>
      <c r="G1185" s="5" t="b">
        <f>ISNUMBER(MATCH(ggPayers[[#This Row],[payer]], gg_teammates[ID], 0))</f>
        <v>0</v>
      </c>
      <c r="H1185" s="32" t="b">
        <f>ISNUMBER(MATCH(ggPayers[[#This Row],[payer]], B$564:$B1184, 0))</f>
        <v>0</v>
      </c>
      <c r="I1185" s="5"/>
      <c r="J1185" s="36"/>
    </row>
    <row r="1186" spans="1:10">
      <c r="A1186" s="44">
        <v>45385.481249999997</v>
      </c>
      <c r="B1186" s="32">
        <v>4402</v>
      </c>
      <c r="C1186" s="32">
        <v>100</v>
      </c>
      <c r="D1186" s="32">
        <v>2</v>
      </c>
      <c r="E1186" s="32"/>
      <c r="F1186" s="32" t="s">
        <v>2063</v>
      </c>
      <c r="G1186" s="5" t="b">
        <f>ISNUMBER(MATCH(ggPayers[[#This Row],[payer]], gg_teammates[ID], 0))</f>
        <v>0</v>
      </c>
      <c r="H1186" s="32" t="b">
        <f>ISNUMBER(MATCH(ggPayers[[#This Row],[payer]], B$564:$B1185, 0))</f>
        <v>0</v>
      </c>
      <c r="I1186" s="5"/>
      <c r="J1186" s="36"/>
    </row>
    <row r="1187" spans="1:10">
      <c r="A1187" s="44">
        <v>45385.45416666667</v>
      </c>
      <c r="B1187" s="32">
        <v>2115</v>
      </c>
      <c r="C1187" s="32">
        <v>500</v>
      </c>
      <c r="D1187" s="32">
        <v>2</v>
      </c>
      <c r="E1187" s="32"/>
      <c r="F1187" s="32" t="s">
        <v>2064</v>
      </c>
      <c r="G1187" s="5" t="b">
        <f>ISNUMBER(MATCH(ggPayers[[#This Row],[payer]], gg_teammates[ID], 0))</f>
        <v>0</v>
      </c>
      <c r="H1187" s="32" t="b">
        <f>ISNUMBER(MATCH(ggPayers[[#This Row],[payer]], B$564:$B1186, 0))</f>
        <v>0</v>
      </c>
      <c r="I1187" s="5"/>
      <c r="J1187" s="36"/>
    </row>
    <row r="1188" spans="1:10">
      <c r="A1188" s="44">
        <v>45384.941666666666</v>
      </c>
      <c r="B1188" s="32">
        <v>7285</v>
      </c>
      <c r="C1188" s="32">
        <v>1000</v>
      </c>
      <c r="D1188" s="32">
        <v>2</v>
      </c>
      <c r="E1188" s="32"/>
      <c r="F1188" s="32" t="s">
        <v>2065</v>
      </c>
      <c r="G1188" s="5" t="b">
        <f>ISNUMBER(MATCH(ggPayers[[#This Row],[payer]], gg_teammates[ID], 0))</f>
        <v>0</v>
      </c>
      <c r="H1188" s="32" t="b">
        <f>ISNUMBER(MATCH(ggPayers[[#This Row],[payer]], B$564:$B1187, 0))</f>
        <v>0</v>
      </c>
      <c r="I1188" s="5"/>
      <c r="J1188" s="36"/>
    </row>
    <row r="1189" spans="1:10">
      <c r="A1189" s="44">
        <v>45384.915972222225</v>
      </c>
      <c r="B1189" s="32">
        <v>3715</v>
      </c>
      <c r="C1189" s="32">
        <v>2000</v>
      </c>
      <c r="D1189" s="32">
        <v>2</v>
      </c>
      <c r="E1189" s="32"/>
      <c r="F1189" s="32" t="s">
        <v>2066</v>
      </c>
      <c r="G1189" s="5" t="b">
        <f>ISNUMBER(MATCH(ggPayers[[#This Row],[payer]], gg_teammates[ID], 0))</f>
        <v>0</v>
      </c>
      <c r="H1189" s="32" t="b">
        <f>ISNUMBER(MATCH(ggPayers[[#This Row],[payer]], B$564:$B1188, 0))</f>
        <v>0</v>
      </c>
      <c r="I1189" s="5"/>
      <c r="J1189" s="36"/>
    </row>
    <row r="1190" spans="1:10">
      <c r="A1190" s="44">
        <v>45384.913888888892</v>
      </c>
      <c r="B1190" s="32">
        <v>1582</v>
      </c>
      <c r="C1190" s="32">
        <v>1500</v>
      </c>
      <c r="D1190" s="32">
        <v>2</v>
      </c>
      <c r="E1190" s="32"/>
      <c r="F1190" s="32" t="s">
        <v>2067</v>
      </c>
      <c r="G1190" s="5" t="b">
        <f>ISNUMBER(MATCH(ggPayers[[#This Row],[payer]], gg_teammates[ID], 0))</f>
        <v>0</v>
      </c>
      <c r="H1190" s="32" t="b">
        <f>ISNUMBER(MATCH(ggPayers[[#This Row],[payer]], B$564:$B1189, 0))</f>
        <v>0</v>
      </c>
      <c r="I1190" s="5"/>
      <c r="J1190" s="36"/>
    </row>
    <row r="1191" spans="1:10">
      <c r="A1191" s="44">
        <v>45384.885416666664</v>
      </c>
      <c r="B1191" s="32">
        <v>2478</v>
      </c>
      <c r="C1191" s="32">
        <v>300</v>
      </c>
      <c r="D1191" s="32">
        <v>2</v>
      </c>
      <c r="E1191" s="32"/>
      <c r="F1191" s="32" t="s">
        <v>2068</v>
      </c>
      <c r="G1191" s="5" t="b">
        <f>ISNUMBER(MATCH(ggPayers[[#This Row],[payer]], gg_teammates[ID], 0))</f>
        <v>0</v>
      </c>
      <c r="H1191" s="32" t="b">
        <f>ISNUMBER(MATCH(ggPayers[[#This Row],[payer]], B$564:$B1190, 0))</f>
        <v>0</v>
      </c>
      <c r="I1191" s="5"/>
      <c r="J1191" s="36"/>
    </row>
    <row r="1192" spans="1:10">
      <c r="A1192" s="44">
        <v>45384.85833333333</v>
      </c>
      <c r="B1192" s="32">
        <v>8845</v>
      </c>
      <c r="C1192" s="32">
        <v>500</v>
      </c>
      <c r="D1192" s="32">
        <v>2</v>
      </c>
      <c r="E1192" s="32"/>
      <c r="F1192" s="32" t="s">
        <v>2069</v>
      </c>
      <c r="G1192" s="5" t="b">
        <f>ISNUMBER(MATCH(ggPayers[[#This Row],[payer]], gg_teammates[ID], 0))</f>
        <v>0</v>
      </c>
      <c r="H1192" s="32" t="b">
        <f>ISNUMBER(MATCH(ggPayers[[#This Row],[payer]], B$564:$B1191, 0))</f>
        <v>0</v>
      </c>
      <c r="I1192" s="5"/>
      <c r="J1192" s="36"/>
    </row>
    <row r="1193" spans="1:10">
      <c r="A1193" s="44">
        <v>45384.834027777775</v>
      </c>
      <c r="B1193" s="32">
        <v>9505</v>
      </c>
      <c r="C1193" s="32">
        <v>500</v>
      </c>
      <c r="D1193" s="32">
        <v>2</v>
      </c>
      <c r="E1193" s="32"/>
      <c r="F1193" s="32" t="s">
        <v>2070</v>
      </c>
      <c r="G1193" s="5" t="b">
        <f>ISNUMBER(MATCH(ggPayers[[#This Row],[payer]], gg_teammates[ID], 0))</f>
        <v>0</v>
      </c>
      <c r="H1193" s="32" t="b">
        <f>ISNUMBER(MATCH(ggPayers[[#This Row],[payer]], B$564:$B1192, 0))</f>
        <v>0</v>
      </c>
      <c r="I1193" s="5"/>
      <c r="J1193" s="36"/>
    </row>
    <row r="1194" spans="1:10">
      <c r="A1194" s="44">
        <v>45384.763194444444</v>
      </c>
      <c r="B1194" s="32">
        <v>6889</v>
      </c>
      <c r="C1194" s="32">
        <v>5432</v>
      </c>
      <c r="D1194" s="32">
        <v>2</v>
      </c>
      <c r="E1194" s="32"/>
      <c r="F1194" s="32" t="s">
        <v>2071</v>
      </c>
      <c r="G1194" s="5" t="b">
        <f>ISNUMBER(MATCH(ggPayers[[#This Row],[payer]], gg_teammates[ID], 0))</f>
        <v>0</v>
      </c>
      <c r="H1194" s="32" t="b">
        <f>ISNUMBER(MATCH(ggPayers[[#This Row],[payer]], B$564:$B1193, 0))</f>
        <v>0</v>
      </c>
      <c r="I1194" s="5"/>
      <c r="J1194" s="36"/>
    </row>
    <row r="1195" spans="1:10">
      <c r="A1195" s="44">
        <v>45384.71875</v>
      </c>
      <c r="B1195" s="32">
        <v>2124</v>
      </c>
      <c r="C1195" s="32">
        <v>300</v>
      </c>
      <c r="D1195" s="32">
        <v>2</v>
      </c>
      <c r="E1195" s="32"/>
      <c r="F1195" s="32" t="s">
        <v>2072</v>
      </c>
      <c r="G1195" s="5" t="b">
        <f>ISNUMBER(MATCH(ggPayers[[#This Row],[payer]], gg_teammates[ID], 0))</f>
        <v>0</v>
      </c>
      <c r="H1195" s="32" t="b">
        <f>ISNUMBER(MATCH(ggPayers[[#This Row],[payer]], B$564:$B1194, 0))</f>
        <v>0</v>
      </c>
      <c r="I1195" s="5"/>
      <c r="J1195" s="36"/>
    </row>
    <row r="1196" spans="1:10">
      <c r="A1196" s="44">
        <v>45384.643055555556</v>
      </c>
      <c r="B1196" s="32">
        <v>1985</v>
      </c>
      <c r="C1196" s="32">
        <v>1000</v>
      </c>
      <c r="D1196" s="32">
        <v>2</v>
      </c>
      <c r="E1196" s="32"/>
      <c r="F1196" s="32" t="s">
        <v>2073</v>
      </c>
      <c r="G1196" s="5" t="b">
        <f>ISNUMBER(MATCH(ggPayers[[#This Row],[payer]], gg_teammates[ID], 0))</f>
        <v>0</v>
      </c>
      <c r="H1196" s="32" t="b">
        <f>ISNUMBER(MATCH(ggPayers[[#This Row],[payer]], B$564:$B1195, 0))</f>
        <v>0</v>
      </c>
      <c r="I1196" s="5"/>
      <c r="J1196" s="36"/>
    </row>
    <row r="1197" spans="1:10">
      <c r="A1197" s="44">
        <v>45384.584722222222</v>
      </c>
      <c r="B1197" s="32">
        <v>8083</v>
      </c>
      <c r="C1197" s="32">
        <v>600</v>
      </c>
      <c r="D1197" s="32">
        <v>2</v>
      </c>
      <c r="E1197" s="32"/>
      <c r="F1197" s="32" t="s">
        <v>2074</v>
      </c>
      <c r="G1197" s="5" t="b">
        <f>ISNUMBER(MATCH(ggPayers[[#This Row],[payer]], gg_teammates[ID], 0))</f>
        <v>0</v>
      </c>
      <c r="H1197" s="32" t="b">
        <f>ISNUMBER(MATCH(ggPayers[[#This Row],[payer]], B$564:$B1196, 0))</f>
        <v>0</v>
      </c>
      <c r="I1197" s="5"/>
      <c r="J1197" s="36"/>
    </row>
    <row r="1198" spans="1:10">
      <c r="A1198" s="44">
        <v>45384.570833333331</v>
      </c>
      <c r="B1198" s="32">
        <v>7507</v>
      </c>
      <c r="C1198" s="32">
        <v>300</v>
      </c>
      <c r="D1198" s="32">
        <v>2</v>
      </c>
      <c r="E1198" s="32"/>
      <c r="F1198" s="32" t="s">
        <v>2075</v>
      </c>
      <c r="G1198" s="5" t="b">
        <f>ISNUMBER(MATCH(ggPayers[[#This Row],[payer]], gg_teammates[ID], 0))</f>
        <v>0</v>
      </c>
      <c r="H1198" s="32" t="b">
        <f>ISNUMBER(MATCH(ggPayers[[#This Row],[payer]], B$564:$B1197, 0))</f>
        <v>0</v>
      </c>
      <c r="I1198" s="5"/>
      <c r="J1198" s="36"/>
    </row>
    <row r="1199" spans="1:10">
      <c r="A1199" s="44">
        <v>45384.480555555558</v>
      </c>
      <c r="B1199" s="32">
        <v>6886</v>
      </c>
      <c r="C1199" s="32">
        <v>100</v>
      </c>
      <c r="D1199" s="32">
        <v>2</v>
      </c>
      <c r="E1199" s="32"/>
      <c r="F1199" s="32" t="s">
        <v>2076</v>
      </c>
      <c r="G1199" s="5" t="b">
        <f>ISNUMBER(MATCH(ggPayers[[#This Row],[payer]], gg_teammates[ID], 0))</f>
        <v>0</v>
      </c>
      <c r="H1199" s="32" t="b">
        <f>ISNUMBER(MATCH(ggPayers[[#This Row],[payer]], B$564:$B1198, 0))</f>
        <v>0</v>
      </c>
      <c r="I1199" s="5"/>
      <c r="J1199" s="36"/>
    </row>
    <row r="1200" spans="1:10">
      <c r="A1200" s="44">
        <v>45383.902083333334</v>
      </c>
      <c r="B1200" s="32">
        <v>136</v>
      </c>
      <c r="C1200" s="32">
        <v>1000</v>
      </c>
      <c r="D1200" s="32">
        <v>2</v>
      </c>
      <c r="E1200" s="32"/>
      <c r="F1200" s="32" t="s">
        <v>2077</v>
      </c>
      <c r="G1200" s="5" t="b">
        <f>ISNUMBER(MATCH(ggPayers[[#This Row],[payer]], gg_teammates[ID], 0))</f>
        <v>0</v>
      </c>
      <c r="H1200" s="32" t="b">
        <f>ISNUMBER(MATCH(ggPayers[[#This Row],[payer]], B$564:$B1199, 0))</f>
        <v>0</v>
      </c>
      <c r="I1200" s="5"/>
      <c r="J1200" s="36"/>
    </row>
    <row r="1201" spans="1:10">
      <c r="A1201" s="44">
        <v>45383.880555555559</v>
      </c>
      <c r="B1201" s="32">
        <v>869</v>
      </c>
      <c r="C1201" s="32">
        <v>1000</v>
      </c>
      <c r="D1201" s="32">
        <v>2</v>
      </c>
      <c r="E1201" s="32"/>
      <c r="F1201" s="32" t="s">
        <v>2078</v>
      </c>
      <c r="G1201" s="5" t="b">
        <f>ISNUMBER(MATCH(ggPayers[[#This Row],[payer]], gg_teammates[ID], 0))</f>
        <v>0</v>
      </c>
      <c r="H1201" s="32" t="b">
        <f>ISNUMBER(MATCH(ggPayers[[#This Row],[payer]], B$564:$B1200, 0))</f>
        <v>0</v>
      </c>
      <c r="I1201" s="5"/>
      <c r="J1201" s="36"/>
    </row>
    <row r="1202" spans="1:10">
      <c r="A1202" s="44">
        <v>45383.706250000003</v>
      </c>
      <c r="B1202" s="32">
        <v>1862</v>
      </c>
      <c r="C1202" s="32">
        <v>100</v>
      </c>
      <c r="D1202" s="32">
        <v>2</v>
      </c>
      <c r="E1202" s="32"/>
      <c r="F1202" s="32" t="s">
        <v>2079</v>
      </c>
      <c r="G1202" s="5" t="b">
        <f>ISNUMBER(MATCH(ggPayers[[#This Row],[payer]], gg_teammates[ID], 0))</f>
        <v>0</v>
      </c>
      <c r="H1202" s="32" t="b">
        <f>ISNUMBER(MATCH(ggPayers[[#This Row],[payer]], B$564:$B1201, 0))</f>
        <v>0</v>
      </c>
      <c r="I1202" s="5"/>
      <c r="J1202" s="36"/>
    </row>
    <row r="1203" spans="1:10">
      <c r="A1203" s="44">
        <v>45383.647916666669</v>
      </c>
      <c r="B1203" s="32">
        <v>8810</v>
      </c>
      <c r="C1203" s="32">
        <v>1000</v>
      </c>
      <c r="D1203" s="32">
        <v>2</v>
      </c>
      <c r="E1203" s="32"/>
      <c r="F1203" s="32" t="s">
        <v>2080</v>
      </c>
      <c r="G1203" s="5" t="b">
        <f>ISNUMBER(MATCH(ggPayers[[#This Row],[payer]], gg_teammates[ID], 0))</f>
        <v>0</v>
      </c>
      <c r="H1203" s="32" t="b">
        <f>ISNUMBER(MATCH(ggPayers[[#This Row],[payer]], B$564:$B1202, 0))</f>
        <v>0</v>
      </c>
      <c r="I1203" s="5"/>
      <c r="J1203" s="36"/>
    </row>
    <row r="1204" spans="1:10">
      <c r="A1204" s="44">
        <v>45383.586111111108</v>
      </c>
      <c r="B1204" s="32">
        <v>841</v>
      </c>
      <c r="C1204" s="32">
        <v>500</v>
      </c>
      <c r="D1204" s="32">
        <v>2</v>
      </c>
      <c r="E1204" s="32"/>
      <c r="F1204" s="32" t="s">
        <v>2081</v>
      </c>
      <c r="G1204" s="5" t="b">
        <f>ISNUMBER(MATCH(ggPayers[[#This Row],[payer]], gg_teammates[ID], 0))</f>
        <v>0</v>
      </c>
      <c r="H1204" s="32" t="b">
        <f>ISNUMBER(MATCH(ggPayers[[#This Row],[payer]], B$564:$B1203, 0))</f>
        <v>0</v>
      </c>
      <c r="I1204" s="5"/>
      <c r="J1204" s="36"/>
    </row>
    <row r="1205" spans="1:10">
      <c r="A1205" s="44">
        <v>45383.469444444447</v>
      </c>
      <c r="B1205" s="32">
        <v>9590</v>
      </c>
      <c r="C1205" s="32">
        <v>500</v>
      </c>
      <c r="D1205" s="32">
        <v>2</v>
      </c>
      <c r="E1205" s="32"/>
      <c r="F1205" s="32" t="s">
        <v>2082</v>
      </c>
      <c r="G1205" s="5" t="b">
        <f>ISNUMBER(MATCH(ggPayers[[#This Row],[payer]], gg_teammates[ID], 0))</f>
        <v>0</v>
      </c>
      <c r="H1205" s="32" t="b">
        <f>ISNUMBER(MATCH(ggPayers[[#This Row],[payer]], B$564:$B1204, 0))</f>
        <v>0</v>
      </c>
      <c r="I1205" s="5"/>
      <c r="J1205" s="36"/>
    </row>
    <row r="1206" spans="1:10">
      <c r="A1206" s="44">
        <v>45383.467361111114</v>
      </c>
      <c r="B1206" s="32">
        <v>4663</v>
      </c>
      <c r="C1206" s="32">
        <v>1500</v>
      </c>
      <c r="D1206" s="32">
        <v>2</v>
      </c>
      <c r="E1206" s="32"/>
      <c r="F1206" s="32" t="s">
        <v>2083</v>
      </c>
      <c r="G1206" s="5" t="b">
        <f>ISNUMBER(MATCH(ggPayers[[#This Row],[payer]], gg_teammates[ID], 0))</f>
        <v>0</v>
      </c>
      <c r="H1206" s="32" t="b">
        <f>ISNUMBER(MATCH(ggPayers[[#This Row],[payer]], B$564:$B1205, 0))</f>
        <v>0</v>
      </c>
      <c r="I1206" s="5"/>
      <c r="J1206" s="36"/>
    </row>
    <row r="1207" spans="1:10">
      <c r="A1207" s="44">
        <v>45383.467361111114</v>
      </c>
      <c r="B1207" s="32">
        <v>1716</v>
      </c>
      <c r="C1207" s="32">
        <v>1000</v>
      </c>
      <c r="D1207" s="32">
        <v>2</v>
      </c>
      <c r="E1207" s="32"/>
      <c r="F1207" s="32" t="s">
        <v>2084</v>
      </c>
      <c r="G1207" s="5" t="b">
        <f>ISNUMBER(MATCH(ggPayers[[#This Row],[payer]], gg_teammates[ID], 0))</f>
        <v>0</v>
      </c>
      <c r="H1207" s="32" t="b">
        <f>ISNUMBER(MATCH(ggPayers[[#This Row],[payer]], B$564:$B1206, 0))</f>
        <v>0</v>
      </c>
      <c r="I1207" s="5"/>
      <c r="J1207" s="36"/>
    </row>
    <row r="1208" spans="1:10">
      <c r="A1208" s="44">
        <v>45383.466666666667</v>
      </c>
      <c r="B1208" s="32">
        <v>9788</v>
      </c>
      <c r="C1208" s="32">
        <v>2000</v>
      </c>
      <c r="D1208" s="32">
        <v>2</v>
      </c>
      <c r="E1208" s="32"/>
      <c r="F1208" s="32" t="s">
        <v>2085</v>
      </c>
      <c r="G1208" s="5" t="b">
        <f>ISNUMBER(MATCH(ggPayers[[#This Row],[payer]], gg_teammates[ID], 0))</f>
        <v>0</v>
      </c>
      <c r="H1208" s="32" t="b">
        <f>ISNUMBER(MATCH(ggPayers[[#This Row],[payer]], B$564:$B1207, 0))</f>
        <v>0</v>
      </c>
      <c r="I1208" s="5"/>
      <c r="J1208" s="36"/>
    </row>
    <row r="1209" spans="1:10">
      <c r="A1209" s="44">
        <v>45383.448611111111</v>
      </c>
      <c r="B1209" s="32">
        <v>1738</v>
      </c>
      <c r="C1209" s="32">
        <v>1000</v>
      </c>
      <c r="D1209" s="32">
        <v>2</v>
      </c>
      <c r="E1209" s="32"/>
      <c r="F1209" s="32" t="s">
        <v>2086</v>
      </c>
      <c r="G1209" s="5" t="b">
        <f>ISNUMBER(MATCH(ggPayers[[#This Row],[payer]], gg_teammates[ID], 0))</f>
        <v>0</v>
      </c>
      <c r="H1209" s="32" t="b">
        <f>ISNUMBER(MATCH(ggPayers[[#This Row],[payer]], B$564:$B1208, 0))</f>
        <v>0</v>
      </c>
      <c r="I1209" s="5"/>
      <c r="J1209" s="36"/>
    </row>
    <row r="1210" spans="1:10">
      <c r="A1210" s="44">
        <v>45382.833333333336</v>
      </c>
      <c r="B1210" s="32">
        <v>2985</v>
      </c>
      <c r="C1210" s="32">
        <v>1000</v>
      </c>
      <c r="D1210" s="32">
        <v>2</v>
      </c>
      <c r="E1210" s="32"/>
      <c r="F1210" s="32" t="s">
        <v>2087</v>
      </c>
      <c r="G1210" s="5" t="b">
        <f>ISNUMBER(MATCH(ggPayers[[#This Row],[payer]], gg_teammates[ID], 0))</f>
        <v>0</v>
      </c>
      <c r="H1210" s="32" t="b">
        <f>ISNUMBER(MATCH(ggPayers[[#This Row],[payer]], B$564:$B1209, 0))</f>
        <v>0</v>
      </c>
      <c r="I1210" s="5"/>
      <c r="J1210" s="36"/>
    </row>
    <row r="1211" spans="1:10">
      <c r="A1211" s="44">
        <v>45382.763888888891</v>
      </c>
      <c r="B1211" s="32">
        <v>1153</v>
      </c>
      <c r="C1211" s="32">
        <v>100</v>
      </c>
      <c r="D1211" s="32">
        <v>2</v>
      </c>
      <c r="E1211" s="32"/>
      <c r="F1211" s="32" t="s">
        <v>2088</v>
      </c>
      <c r="G1211" s="5" t="b">
        <f>ISNUMBER(MATCH(ggPayers[[#This Row],[payer]], gg_teammates[ID], 0))</f>
        <v>0</v>
      </c>
      <c r="H1211" s="32" t="b">
        <f>ISNUMBER(MATCH(ggPayers[[#This Row],[payer]], B$564:$B1210, 0))</f>
        <v>0</v>
      </c>
      <c r="I1211" s="5"/>
      <c r="J1211" s="36" t="s">
        <v>1165</v>
      </c>
    </row>
    <row r="1212" spans="1:10">
      <c r="A1212" s="44">
        <v>45381.913194444445</v>
      </c>
      <c r="B1212" s="32">
        <v>4089</v>
      </c>
      <c r="C1212" s="32">
        <v>3000</v>
      </c>
      <c r="D1212" s="32">
        <v>2</v>
      </c>
      <c r="E1212" s="32"/>
      <c r="F1212" s="32" t="s">
        <v>2089</v>
      </c>
      <c r="G1212" s="5" t="b">
        <f>ISNUMBER(MATCH(ggPayers[[#This Row],[payer]], gg_teammates[ID], 0))</f>
        <v>0</v>
      </c>
      <c r="H1212" s="32" t="b">
        <f>ISNUMBER(MATCH(ggPayers[[#This Row],[payer]], B$564:$B1211, 0))</f>
        <v>0</v>
      </c>
      <c r="I1212" s="5"/>
      <c r="J1212" s="36" t="s">
        <v>1175</v>
      </c>
    </row>
    <row r="1213" spans="1:10">
      <c r="A1213" s="44">
        <v>45381.896527777775</v>
      </c>
      <c r="B1213" s="32">
        <v>258</v>
      </c>
      <c r="C1213" s="32">
        <v>1500</v>
      </c>
      <c r="D1213" s="32">
        <v>2</v>
      </c>
      <c r="E1213" s="32"/>
      <c r="F1213" s="32" t="s">
        <v>2090</v>
      </c>
      <c r="G1213" s="5" t="b">
        <f>ISNUMBER(MATCH(ggPayers[[#This Row],[payer]], gg_teammates[ID], 0))</f>
        <v>0</v>
      </c>
      <c r="H1213" s="32" t="b">
        <f>ISNUMBER(MATCH(ggPayers[[#This Row],[payer]], B$564:$B1212, 0))</f>
        <v>0</v>
      </c>
      <c r="I1213" s="5"/>
      <c r="J1213" s="36" t="s">
        <v>1165</v>
      </c>
    </row>
    <row r="1214" spans="1:10">
      <c r="A1214" s="44">
        <v>45381.877083333333</v>
      </c>
      <c r="B1214" s="32">
        <v>6466</v>
      </c>
      <c r="C1214" s="32">
        <v>800</v>
      </c>
      <c r="D1214" s="32">
        <v>2</v>
      </c>
      <c r="E1214" s="32"/>
      <c r="F1214" s="32" t="s">
        <v>2091</v>
      </c>
      <c r="G1214" s="5" t="b">
        <f>ISNUMBER(MATCH(ggPayers[[#This Row],[payer]], gg_teammates[ID], 0))</f>
        <v>0</v>
      </c>
      <c r="H1214" s="32" t="b">
        <f>ISNUMBER(MATCH(ggPayers[[#This Row],[payer]], B$564:$B1213, 0))</f>
        <v>0</v>
      </c>
      <c r="I1214" s="5"/>
      <c r="J1214" s="36" t="s">
        <v>1165</v>
      </c>
    </row>
    <row r="1215" spans="1:10">
      <c r="A1215" s="44">
        <v>45381.815972222219</v>
      </c>
      <c r="B1215" s="32">
        <v>2088</v>
      </c>
      <c r="C1215" s="32">
        <v>1000</v>
      </c>
      <c r="D1215" s="32">
        <v>2</v>
      </c>
      <c r="E1215" s="32"/>
      <c r="F1215" s="39" t="s">
        <v>2092</v>
      </c>
      <c r="G1215" s="5" t="b">
        <f>ISNUMBER(MATCH(ggPayers[[#This Row],[payer]], gg_teammates[ID], 0))</f>
        <v>0</v>
      </c>
      <c r="H1215" s="32" t="b">
        <f>ISNUMBER(MATCH(ggPayers[[#This Row],[payer]], B$564:$B1214, 0))</f>
        <v>0</v>
      </c>
      <c r="I1215" s="5"/>
      <c r="J1215" s="36"/>
    </row>
    <row r="1216" spans="1:10">
      <c r="A1216" s="44">
        <v>45381.7</v>
      </c>
      <c r="B1216" s="32">
        <v>6703</v>
      </c>
      <c r="C1216" s="32">
        <v>1000</v>
      </c>
      <c r="D1216" s="32">
        <v>2</v>
      </c>
      <c r="E1216" s="32"/>
      <c r="F1216" s="32" t="s">
        <v>2093</v>
      </c>
      <c r="G1216" s="5" t="b">
        <f>ISNUMBER(MATCH(ggPayers[[#This Row],[payer]], gg_teammates[ID], 0))</f>
        <v>0</v>
      </c>
      <c r="H1216" s="32" t="b">
        <f>ISNUMBER(MATCH(ggPayers[[#This Row],[payer]], B$564:$B1215, 0))</f>
        <v>0</v>
      </c>
      <c r="I1216" s="5"/>
      <c r="J1216" s="36"/>
    </row>
    <row r="1217" spans="1:10">
      <c r="A1217" s="44">
        <v>45381.561111111114</v>
      </c>
      <c r="B1217" s="32">
        <v>2321</v>
      </c>
      <c r="C1217" s="32">
        <v>800</v>
      </c>
      <c r="D1217" s="32">
        <v>2</v>
      </c>
      <c r="E1217" s="32"/>
      <c r="F1217" s="32" t="s">
        <v>2094</v>
      </c>
      <c r="G1217" s="5" t="b">
        <f>ISNUMBER(MATCH(ggPayers[[#This Row],[payer]], gg_teammates[ID], 0))</f>
        <v>0</v>
      </c>
      <c r="H1217" s="32" t="b">
        <f>ISNUMBER(MATCH(ggPayers[[#This Row],[payer]], B$564:$B1216, 0))</f>
        <v>1</v>
      </c>
      <c r="I1217" s="5"/>
      <c r="J1217" s="36" t="s">
        <v>1165</v>
      </c>
    </row>
    <row r="1218" spans="1:10">
      <c r="A1218" s="44">
        <v>45381.523611111108</v>
      </c>
      <c r="B1218" s="32">
        <v>4154</v>
      </c>
      <c r="C1218" s="32">
        <v>1000</v>
      </c>
      <c r="D1218" s="32">
        <v>3</v>
      </c>
      <c r="E1218" s="32" t="s">
        <v>1171</v>
      </c>
      <c r="F1218" s="32" t="s">
        <v>2095</v>
      </c>
      <c r="G1218" s="5" t="b">
        <f>ISNUMBER(MATCH(ggPayers[[#This Row],[payer]], gg_teammates[ID], 0))</f>
        <v>0</v>
      </c>
      <c r="H1218" s="32" t="b">
        <f>ISNUMBER(MATCH(ggPayers[[#This Row],[payer]], B$564:$B1217, 0))</f>
        <v>0</v>
      </c>
      <c r="I1218" s="5"/>
      <c r="J1218" s="36" t="s">
        <v>1692</v>
      </c>
    </row>
    <row r="1219" spans="1:10">
      <c r="A1219" s="44">
        <v>45381.513888888891</v>
      </c>
      <c r="B1219" s="32">
        <v>2262</v>
      </c>
      <c r="C1219" s="32">
        <v>1200</v>
      </c>
      <c r="D1219" s="32">
        <v>2</v>
      </c>
      <c r="E1219" s="32"/>
      <c r="F1219" s="32" t="s">
        <v>2096</v>
      </c>
      <c r="G1219" s="5" t="b">
        <f>ISNUMBER(MATCH(ggPayers[[#This Row],[payer]], gg_teammates[ID], 0))</f>
        <v>0</v>
      </c>
      <c r="H1219" s="32" t="b">
        <f>ISNUMBER(MATCH(ggPayers[[#This Row],[payer]], B$564:$B1218, 0))</f>
        <v>0</v>
      </c>
      <c r="I1219" s="5"/>
      <c r="J1219" s="36"/>
    </row>
    <row r="1220" spans="1:10">
      <c r="A1220" s="44">
        <v>45381.455555555556</v>
      </c>
      <c r="B1220" s="32">
        <v>6984</v>
      </c>
      <c r="C1220" s="32">
        <v>1000</v>
      </c>
      <c r="D1220" s="32">
        <v>2</v>
      </c>
      <c r="E1220" s="32"/>
      <c r="F1220" s="32" t="s">
        <v>2097</v>
      </c>
      <c r="G1220" s="5" t="b">
        <f>ISNUMBER(MATCH(ggPayers[[#This Row],[payer]], gg_teammates[ID], 0))</f>
        <v>0</v>
      </c>
      <c r="H1220" s="32" t="b">
        <f>ISNUMBER(MATCH(ggPayers[[#This Row],[payer]], B$564:$B1219, 0))</f>
        <v>1</v>
      </c>
      <c r="I1220" s="5"/>
      <c r="J1220" s="36" t="s">
        <v>1165</v>
      </c>
    </row>
    <row r="1221" spans="1:10">
      <c r="A1221" s="44">
        <v>45381.45416666667</v>
      </c>
      <c r="B1221" s="32">
        <v>7462</v>
      </c>
      <c r="C1221" s="32">
        <v>1000</v>
      </c>
      <c r="D1221" s="32">
        <v>3</v>
      </c>
      <c r="E1221" s="32" t="s">
        <v>1171</v>
      </c>
      <c r="F1221" s="32" t="s">
        <v>2098</v>
      </c>
      <c r="G1221" s="5" t="b">
        <f>ISNUMBER(MATCH(ggPayers[[#This Row],[payer]], gg_teammates[ID], 0))</f>
        <v>0</v>
      </c>
      <c r="H1221" s="32" t="b">
        <f>ISNUMBER(MATCH(ggPayers[[#This Row],[payer]], B$564:$B1220, 0))</f>
        <v>0</v>
      </c>
      <c r="I1221" s="5"/>
      <c r="J1221" s="36" t="s">
        <v>1165</v>
      </c>
    </row>
    <row r="1222" spans="1:10">
      <c r="A1222" s="44">
        <v>45380.952777777777</v>
      </c>
      <c r="B1222" s="32">
        <v>3035</v>
      </c>
      <c r="C1222" s="32">
        <v>2000</v>
      </c>
      <c r="D1222" s="32">
        <v>2</v>
      </c>
      <c r="E1222" s="32"/>
      <c r="F1222" s="32" t="s">
        <v>2099</v>
      </c>
      <c r="G1222" s="5" t="b">
        <f>ISNUMBER(MATCH(ggPayers[[#This Row],[payer]], gg_teammates[ID], 0))</f>
        <v>0</v>
      </c>
      <c r="H1222" s="32" t="b">
        <f>ISNUMBER(MATCH(ggPayers[[#This Row],[payer]], B$564:$B1221, 0))</f>
        <v>0</v>
      </c>
      <c r="I1222" s="5"/>
      <c r="J1222" s="36" t="s">
        <v>2100</v>
      </c>
    </row>
    <row r="1223" spans="1:10">
      <c r="A1223" s="44">
        <v>45380.95208333333</v>
      </c>
      <c r="B1223" s="32">
        <v>8291</v>
      </c>
      <c r="C1223" s="32">
        <v>2000</v>
      </c>
      <c r="D1223" s="32">
        <v>3</v>
      </c>
      <c r="E1223" s="32" t="s">
        <v>1173</v>
      </c>
      <c r="F1223" s="32" t="s">
        <v>2101</v>
      </c>
      <c r="G1223" s="5" t="b">
        <f>ISNUMBER(MATCH(ggPayers[[#This Row],[payer]], gg_teammates[ID], 0))</f>
        <v>0</v>
      </c>
      <c r="H1223" s="32" t="b">
        <f>ISNUMBER(MATCH(ggPayers[[#This Row],[payer]], B$564:$B1222, 0))</f>
        <v>0</v>
      </c>
      <c r="I1223" s="5"/>
      <c r="J1223" s="36" t="s">
        <v>2102</v>
      </c>
    </row>
    <row r="1224" spans="1:10">
      <c r="A1224" s="44">
        <v>45380.95208333333</v>
      </c>
      <c r="B1224" s="32">
        <v>4259</v>
      </c>
      <c r="C1224" s="32">
        <v>2000</v>
      </c>
      <c r="D1224" s="32">
        <v>3</v>
      </c>
      <c r="E1224" s="32" t="s">
        <v>1173</v>
      </c>
      <c r="F1224" s="32" t="s">
        <v>2103</v>
      </c>
      <c r="G1224" s="5" t="b">
        <f>ISNUMBER(MATCH(ggPayers[[#This Row],[payer]], gg_teammates[ID], 0))</f>
        <v>0</v>
      </c>
      <c r="H1224" s="32" t="b">
        <f>ISNUMBER(MATCH(ggPayers[[#This Row],[payer]], B$564:$B1223, 0))</f>
        <v>0</v>
      </c>
      <c r="I1224" s="5"/>
      <c r="J1224" s="36" t="s">
        <v>1165</v>
      </c>
    </row>
    <row r="1225" spans="1:10">
      <c r="A1225" s="44">
        <v>45380.888888888891</v>
      </c>
      <c r="B1225" s="32">
        <v>2533</v>
      </c>
      <c r="C1225" s="32">
        <v>1000</v>
      </c>
      <c r="D1225" s="32">
        <v>2</v>
      </c>
      <c r="E1225" s="32"/>
      <c r="F1225" s="32" t="s">
        <v>2104</v>
      </c>
      <c r="G1225" s="5" t="b">
        <f>ISNUMBER(MATCH(ggPayers[[#This Row],[payer]], gg_teammates[ID], 0))</f>
        <v>0</v>
      </c>
      <c r="H1225" s="32" t="b">
        <f>ISNUMBER(MATCH(ggPayers[[#This Row],[payer]], B$564:$B1224, 0))</f>
        <v>0</v>
      </c>
      <c r="I1225" s="5"/>
      <c r="J1225" s="36"/>
    </row>
    <row r="1226" spans="1:10">
      <c r="A1226" s="44">
        <v>45380.762499999997</v>
      </c>
      <c r="B1226" s="32">
        <v>9956</v>
      </c>
      <c r="C1226" s="32">
        <v>1000</v>
      </c>
      <c r="D1226" s="32">
        <v>2</v>
      </c>
      <c r="E1226" s="32"/>
      <c r="F1226" s="32" t="s">
        <v>2105</v>
      </c>
      <c r="G1226" s="5" t="b">
        <f>ISNUMBER(MATCH(ggPayers[[#This Row],[payer]], gg_teammates[ID], 0))</f>
        <v>0</v>
      </c>
      <c r="H1226" s="32" t="b">
        <f>ISNUMBER(MATCH(ggPayers[[#This Row],[payer]], B$564:$B1225, 0))</f>
        <v>0</v>
      </c>
      <c r="I1226" s="5"/>
      <c r="J1226" s="36"/>
    </row>
    <row r="1227" spans="1:10">
      <c r="A1227" s="44">
        <v>45380.747916666667</v>
      </c>
      <c r="B1227" s="32">
        <v>8598</v>
      </c>
      <c r="C1227" s="32">
        <v>100</v>
      </c>
      <c r="D1227" s="32">
        <v>2</v>
      </c>
      <c r="E1227" s="32"/>
      <c r="F1227" s="32" t="s">
        <v>2106</v>
      </c>
      <c r="G1227" s="5" t="b">
        <f>ISNUMBER(MATCH(ggPayers[[#This Row],[payer]], gg_teammates[ID], 0))</f>
        <v>0</v>
      </c>
      <c r="H1227" s="32" t="b">
        <f>ISNUMBER(MATCH(ggPayers[[#This Row],[payer]], B$564:$B1226, 0))</f>
        <v>0</v>
      </c>
      <c r="I1227" s="5"/>
      <c r="J1227" s="36"/>
    </row>
    <row r="1228" spans="1:10">
      <c r="A1228" s="44">
        <v>45380.713194444441</v>
      </c>
      <c r="B1228" s="32">
        <v>6754</v>
      </c>
      <c r="C1228" s="32">
        <v>300</v>
      </c>
      <c r="D1228" s="32">
        <v>2</v>
      </c>
      <c r="E1228" s="32"/>
      <c r="F1228" s="32" t="s">
        <v>2107</v>
      </c>
      <c r="G1228" s="5" t="b">
        <f>ISNUMBER(MATCH(ggPayers[[#This Row],[payer]], gg_teammates[ID], 0))</f>
        <v>0</v>
      </c>
      <c r="H1228" s="32" t="b">
        <f>ISNUMBER(MATCH(ggPayers[[#This Row],[payer]], B$564:$B1227, 0))</f>
        <v>0</v>
      </c>
      <c r="I1228" s="5"/>
      <c r="J1228" s="36"/>
    </row>
    <row r="1229" spans="1:10">
      <c r="A1229" s="44">
        <v>45380.697222222225</v>
      </c>
      <c r="B1229" s="32">
        <v>6290</v>
      </c>
      <c r="C1229" s="32">
        <v>500</v>
      </c>
      <c r="D1229" s="32">
        <v>2</v>
      </c>
      <c r="E1229" s="32"/>
      <c r="F1229" s="32" t="s">
        <v>2108</v>
      </c>
      <c r="G1229" s="5" t="b">
        <f>ISNUMBER(MATCH(ggPayers[[#This Row],[payer]], gg_teammates[ID], 0))</f>
        <v>0</v>
      </c>
      <c r="H1229" s="32" t="b">
        <f>ISNUMBER(MATCH(ggPayers[[#This Row],[payer]], B$564:$B1228, 0))</f>
        <v>0</v>
      </c>
      <c r="I1229" s="5"/>
      <c r="J1229" s="36"/>
    </row>
    <row r="1230" spans="1:10">
      <c r="A1230" s="44">
        <v>45380.662499999999</v>
      </c>
      <c r="B1230" s="32">
        <v>3801</v>
      </c>
      <c r="C1230" s="32">
        <v>500</v>
      </c>
      <c r="D1230" s="32">
        <v>2</v>
      </c>
      <c r="E1230" s="32"/>
      <c r="F1230" s="32" t="s">
        <v>2109</v>
      </c>
      <c r="G1230" s="5" t="b">
        <f>ISNUMBER(MATCH(ggPayers[[#This Row],[payer]], gg_teammates[ID], 0))</f>
        <v>0</v>
      </c>
      <c r="H1230" s="32" t="b">
        <f>ISNUMBER(MATCH(ggPayers[[#This Row],[payer]], B$564:$B1229, 0))</f>
        <v>0</v>
      </c>
      <c r="I1230" s="5"/>
      <c r="J1230" s="36"/>
    </row>
    <row r="1231" spans="1:10">
      <c r="A1231" s="44">
        <v>45380.661111111112</v>
      </c>
      <c r="B1231" s="32">
        <v>9953</v>
      </c>
      <c r="C1231" s="32">
        <v>100</v>
      </c>
      <c r="D1231" s="32">
        <v>2</v>
      </c>
      <c r="E1231" s="32"/>
      <c r="F1231" s="32" t="s">
        <v>2110</v>
      </c>
      <c r="G1231" s="5" t="b">
        <f>ISNUMBER(MATCH(ggPayers[[#This Row],[payer]], gg_teammates[ID], 0))</f>
        <v>0</v>
      </c>
      <c r="H1231" s="32" t="b">
        <f>ISNUMBER(MATCH(ggPayers[[#This Row],[payer]], B$564:$B1230, 0))</f>
        <v>0</v>
      </c>
      <c r="I1231" s="5"/>
      <c r="J1231" s="36"/>
    </row>
    <row r="1232" spans="1:10">
      <c r="A1232" s="44">
        <v>45380.654861111114</v>
      </c>
      <c r="B1232" s="32">
        <v>1776</v>
      </c>
      <c r="C1232" s="32">
        <v>500</v>
      </c>
      <c r="D1232" s="32">
        <v>2</v>
      </c>
      <c r="E1232" s="32"/>
      <c r="F1232" s="32" t="s">
        <v>2111</v>
      </c>
      <c r="G1232" s="5" t="b">
        <f>ISNUMBER(MATCH(ggPayers[[#This Row],[payer]], gg_teammates[ID], 0))</f>
        <v>0</v>
      </c>
      <c r="H1232" s="32" t="b">
        <f>ISNUMBER(MATCH(ggPayers[[#This Row],[payer]], B$564:$B1231, 0))</f>
        <v>0</v>
      </c>
      <c r="I1232" s="5"/>
      <c r="J1232" s="36"/>
    </row>
    <row r="1233" spans="1:10">
      <c r="A1233" s="44">
        <v>45380.504861111112</v>
      </c>
      <c r="B1233" s="32">
        <v>5455</v>
      </c>
      <c r="C1233" s="32">
        <v>100</v>
      </c>
      <c r="D1233" s="32">
        <v>2</v>
      </c>
      <c r="E1233" s="32"/>
      <c r="F1233" s="32" t="s">
        <v>2112</v>
      </c>
      <c r="G1233" s="5" t="b">
        <f>ISNUMBER(MATCH(ggPayers[[#This Row],[payer]], gg_teammates[ID], 0))</f>
        <v>0</v>
      </c>
      <c r="H1233" s="32" t="b">
        <f>ISNUMBER(MATCH(ggPayers[[#This Row],[payer]], B$564:$B1232, 0))</f>
        <v>0</v>
      </c>
      <c r="I1233" s="5"/>
      <c r="J1233" s="36"/>
    </row>
    <row r="1234" spans="1:10">
      <c r="A1234" s="44">
        <v>45380.494444444441</v>
      </c>
      <c r="B1234" s="32">
        <v>6312</v>
      </c>
      <c r="C1234" s="32">
        <v>500</v>
      </c>
      <c r="D1234" s="32">
        <v>2</v>
      </c>
      <c r="E1234" s="32"/>
      <c r="F1234" s="32" t="s">
        <v>2113</v>
      </c>
      <c r="G1234" s="5" t="b">
        <f>ISNUMBER(MATCH(ggPayers[[#This Row],[payer]], gg_teammates[ID], 0))</f>
        <v>0</v>
      </c>
      <c r="H1234" s="32" t="b">
        <f>ISNUMBER(MATCH(ggPayers[[#This Row],[payer]], B$564:$B1233, 0))</f>
        <v>0</v>
      </c>
      <c r="I1234" s="5"/>
      <c r="J1234" s="36"/>
    </row>
    <row r="1235" spans="1:10">
      <c r="A1235" s="44">
        <v>45380.493055555555</v>
      </c>
      <c r="B1235" s="32">
        <v>6573</v>
      </c>
      <c r="C1235" s="32">
        <v>100</v>
      </c>
      <c r="D1235" s="32">
        <v>2</v>
      </c>
      <c r="E1235" s="32"/>
      <c r="F1235" s="32" t="s">
        <v>2114</v>
      </c>
      <c r="G1235" s="5" t="b">
        <f>ISNUMBER(MATCH(ggPayers[[#This Row],[payer]], gg_teammates[ID], 0))</f>
        <v>0</v>
      </c>
      <c r="H1235" s="32" t="b">
        <f>ISNUMBER(MATCH(ggPayers[[#This Row],[payer]], B$564:$B1234, 0))</f>
        <v>0</v>
      </c>
      <c r="I1235" s="5"/>
      <c r="J1235" s="36"/>
    </row>
    <row r="1236" spans="1:10">
      <c r="A1236" s="44">
        <v>45380.436805555553</v>
      </c>
      <c r="B1236" s="32">
        <v>5052</v>
      </c>
      <c r="C1236" s="32">
        <v>1000</v>
      </c>
      <c r="D1236" s="32">
        <v>2</v>
      </c>
      <c r="E1236" s="32"/>
      <c r="F1236" s="32" t="s">
        <v>2115</v>
      </c>
      <c r="G1236" s="5" t="b">
        <f>ISNUMBER(MATCH(ggPayers[[#This Row],[payer]], gg_teammates[ID], 0))</f>
        <v>0</v>
      </c>
      <c r="H1236" s="32" t="b">
        <f>ISNUMBER(MATCH(ggPayers[[#This Row],[payer]], B$564:$B1235, 0))</f>
        <v>0</v>
      </c>
      <c r="I1236" s="5"/>
      <c r="J1236" s="36"/>
    </row>
    <row r="1237" spans="1:10">
      <c r="A1237" s="44">
        <v>45379.968055555553</v>
      </c>
      <c r="B1237" s="32">
        <v>609</v>
      </c>
      <c r="C1237" s="32">
        <v>1000</v>
      </c>
      <c r="D1237" s="32">
        <v>2</v>
      </c>
      <c r="E1237" s="32"/>
      <c r="F1237" s="32" t="s">
        <v>2116</v>
      </c>
      <c r="G1237" s="5" t="b">
        <f>ISNUMBER(MATCH(ggPayers[[#This Row],[payer]], gg_teammates[ID], 0))</f>
        <v>0</v>
      </c>
      <c r="H1237" s="32" t="b">
        <f>ISNUMBER(MATCH(ggPayers[[#This Row],[payer]], B$564:$B1236, 0))</f>
        <v>0</v>
      </c>
      <c r="I1237" s="5"/>
      <c r="J1237" s="36"/>
    </row>
    <row r="1238" spans="1:10">
      <c r="A1238" s="44">
        <v>45379.945833333331</v>
      </c>
      <c r="B1238" s="32">
        <v>8318</v>
      </c>
      <c r="C1238" s="32">
        <v>2000</v>
      </c>
      <c r="D1238" s="32">
        <v>2</v>
      </c>
      <c r="E1238" s="32"/>
      <c r="F1238" s="32" t="s">
        <v>2117</v>
      </c>
      <c r="G1238" s="5" t="b">
        <f>ISNUMBER(MATCH(ggPayers[[#This Row],[payer]], gg_teammates[ID], 0))</f>
        <v>0</v>
      </c>
      <c r="H1238" s="32" t="b">
        <f>ISNUMBER(MATCH(ggPayers[[#This Row],[payer]], B$564:$B1237, 0))</f>
        <v>0</v>
      </c>
      <c r="I1238" s="5"/>
      <c r="J1238" s="36"/>
    </row>
    <row r="1239" spans="1:10">
      <c r="A1239" s="44">
        <v>45379.907638888886</v>
      </c>
      <c r="B1239" s="32">
        <v>9613</v>
      </c>
      <c r="C1239" s="32">
        <v>5000</v>
      </c>
      <c r="D1239" s="32">
        <v>2</v>
      </c>
      <c r="E1239" s="32"/>
      <c r="F1239" s="32" t="s">
        <v>2118</v>
      </c>
      <c r="G1239" s="5" t="b">
        <f>ISNUMBER(MATCH(ggPayers[[#This Row],[payer]], gg_teammates[ID], 0))</f>
        <v>0</v>
      </c>
      <c r="H1239" s="32" t="b">
        <f>ISNUMBER(MATCH(ggPayers[[#This Row],[payer]], B$564:$B1238, 0))</f>
        <v>0</v>
      </c>
      <c r="I1239" s="5"/>
      <c r="J1239" s="36"/>
    </row>
    <row r="1240" spans="1:10">
      <c r="A1240" s="44">
        <v>45379.90347222222</v>
      </c>
      <c r="B1240" s="32">
        <v>8634</v>
      </c>
      <c r="C1240" s="32">
        <v>222</v>
      </c>
      <c r="D1240" s="32">
        <v>2</v>
      </c>
      <c r="E1240" s="32"/>
      <c r="F1240" s="32" t="s">
        <v>2119</v>
      </c>
      <c r="G1240" s="5" t="b">
        <f>ISNUMBER(MATCH(ggPayers[[#This Row],[payer]], gg_teammates[ID], 0))</f>
        <v>0</v>
      </c>
      <c r="H1240" s="32" t="b">
        <f>ISNUMBER(MATCH(ggPayers[[#This Row],[payer]], B$564:$B1239, 0))</f>
        <v>0</v>
      </c>
      <c r="I1240" s="5"/>
      <c r="J1240" s="36"/>
    </row>
    <row r="1241" spans="1:10">
      <c r="A1241" s="44">
        <v>45379.824999999997</v>
      </c>
      <c r="B1241" s="32">
        <v>6780</v>
      </c>
      <c r="C1241" s="32">
        <v>1500</v>
      </c>
      <c r="D1241" s="32">
        <v>2</v>
      </c>
      <c r="E1241" s="32"/>
      <c r="F1241" s="32" t="s">
        <v>2120</v>
      </c>
      <c r="G1241" s="5" t="b">
        <f>ISNUMBER(MATCH(ggPayers[[#This Row],[payer]], gg_teammates[ID], 0))</f>
        <v>0</v>
      </c>
      <c r="H1241" s="32" t="b">
        <f>ISNUMBER(MATCH(ggPayers[[#This Row],[payer]], B$564:$B1240, 0))</f>
        <v>0</v>
      </c>
      <c r="I1241" s="5"/>
      <c r="J1241" s="36"/>
    </row>
    <row r="1242" spans="1:10">
      <c r="A1242" s="44">
        <v>45379.736111111109</v>
      </c>
      <c r="B1242" s="32">
        <v>9300</v>
      </c>
      <c r="C1242" s="32">
        <v>300</v>
      </c>
      <c r="D1242" s="32">
        <v>2</v>
      </c>
      <c r="E1242" s="32"/>
      <c r="F1242" s="32" t="s">
        <v>2121</v>
      </c>
      <c r="G1242" s="5" t="b">
        <f>ISNUMBER(MATCH(ggPayers[[#This Row],[payer]], gg_teammates[ID], 0))</f>
        <v>0</v>
      </c>
      <c r="H1242" s="32" t="b">
        <f>ISNUMBER(MATCH(ggPayers[[#This Row],[payer]], B$564:$B1241, 0))</f>
        <v>0</v>
      </c>
      <c r="I1242" s="5"/>
      <c r="J1242" s="36"/>
    </row>
    <row r="1243" spans="1:10">
      <c r="A1243" s="44">
        <v>45379.53125</v>
      </c>
      <c r="B1243" s="32">
        <v>4105</v>
      </c>
      <c r="C1243" s="32">
        <v>1000</v>
      </c>
      <c r="D1243" s="32">
        <v>2</v>
      </c>
      <c r="E1243" s="32"/>
      <c r="F1243" s="39" t="s">
        <v>2122</v>
      </c>
      <c r="G1243" s="5" t="b">
        <f>ISNUMBER(MATCH(ggPayers[[#This Row],[payer]], gg_teammates[ID], 0))</f>
        <v>0</v>
      </c>
      <c r="H1243" s="32" t="b">
        <f>ISNUMBER(MATCH(ggPayers[[#This Row],[payer]], B$564:$B1242, 0))</f>
        <v>0</v>
      </c>
      <c r="I1243" s="5"/>
      <c r="J1243" s="36"/>
    </row>
    <row r="1244" spans="1:10">
      <c r="A1244" s="44">
        <v>45379.526388888888</v>
      </c>
      <c r="B1244" s="32">
        <v>4396</v>
      </c>
      <c r="C1244" s="32">
        <v>100</v>
      </c>
      <c r="D1244" s="32">
        <v>2</v>
      </c>
      <c r="E1244" s="32"/>
      <c r="F1244" s="32" t="s">
        <v>2123</v>
      </c>
      <c r="G1244" s="5" t="b">
        <f>ISNUMBER(MATCH(ggPayers[[#This Row],[payer]], gg_teammates[ID], 0))</f>
        <v>0</v>
      </c>
      <c r="H1244" s="32" t="b">
        <f>ISNUMBER(MATCH(ggPayers[[#This Row],[payer]], B$564:$B1243, 0))</f>
        <v>0</v>
      </c>
      <c r="I1244" s="5"/>
      <c r="J1244" s="36"/>
    </row>
    <row r="1245" spans="1:10">
      <c r="A1245" s="44">
        <v>45379.525694444441</v>
      </c>
      <c r="B1245" s="32">
        <v>2807</v>
      </c>
      <c r="C1245" s="32">
        <v>2000</v>
      </c>
      <c r="D1245" s="32">
        <v>2</v>
      </c>
      <c r="E1245" s="32"/>
      <c r="F1245" s="32" t="s">
        <v>2124</v>
      </c>
      <c r="G1245" s="5" t="b">
        <f>ISNUMBER(MATCH(ggPayers[[#This Row],[payer]], gg_teammates[ID], 0))</f>
        <v>0</v>
      </c>
      <c r="H1245" s="32" t="b">
        <f>ISNUMBER(MATCH(ggPayers[[#This Row],[payer]], B$564:$B1244, 0))</f>
        <v>0</v>
      </c>
      <c r="I1245" s="5"/>
      <c r="J1245" s="36"/>
    </row>
    <row r="1246" spans="1:10">
      <c r="A1246" s="44">
        <v>45379.513194444444</v>
      </c>
      <c r="B1246" s="32">
        <v>4627</v>
      </c>
      <c r="C1246" s="32">
        <v>500</v>
      </c>
      <c r="D1246" s="32">
        <v>2</v>
      </c>
      <c r="E1246" s="32"/>
      <c r="F1246" s="32" t="s">
        <v>2125</v>
      </c>
      <c r="G1246" s="5" t="b">
        <f>ISNUMBER(MATCH(ggPayers[[#This Row],[payer]], gg_teammates[ID], 0))</f>
        <v>0</v>
      </c>
      <c r="H1246" s="32" t="b">
        <f>ISNUMBER(MATCH(ggPayers[[#This Row],[payer]], B$564:$B1245, 0))</f>
        <v>0</v>
      </c>
      <c r="I1246" s="5"/>
      <c r="J1246" s="36"/>
    </row>
    <row r="1247" spans="1:10">
      <c r="A1247" s="44">
        <v>45379.454861111109</v>
      </c>
      <c r="B1247" s="32">
        <v>6910</v>
      </c>
      <c r="C1247" s="32">
        <v>1000</v>
      </c>
      <c r="D1247" s="32">
        <v>2</v>
      </c>
      <c r="E1247" s="32"/>
      <c r="F1247" s="32" t="s">
        <v>2126</v>
      </c>
      <c r="G1247" s="5" t="b">
        <f>ISNUMBER(MATCH(ggPayers[[#This Row],[payer]], gg_teammates[ID], 0))</f>
        <v>0</v>
      </c>
      <c r="H1247" s="32" t="b">
        <f>ISNUMBER(MATCH(ggPayers[[#This Row],[payer]], B$564:$B1246, 0))</f>
        <v>0</v>
      </c>
      <c r="I1247" s="5"/>
      <c r="J1247" s="36"/>
    </row>
    <row r="1248" spans="1:10">
      <c r="A1248" s="44">
        <v>45378.991666666669</v>
      </c>
      <c r="B1248" s="32">
        <v>6385</v>
      </c>
      <c r="C1248" s="32">
        <v>1500</v>
      </c>
      <c r="D1248" s="32">
        <v>2</v>
      </c>
      <c r="E1248" s="32"/>
      <c r="F1248" s="32" t="s">
        <v>2127</v>
      </c>
      <c r="G1248" s="5" t="b">
        <f>ISNUMBER(MATCH(ggPayers[[#This Row],[payer]], gg_teammates[ID], 0))</f>
        <v>0</v>
      </c>
      <c r="H1248" s="32" t="b">
        <f>ISNUMBER(MATCH(ggPayers[[#This Row],[payer]], B$564:$B1247, 0))</f>
        <v>0</v>
      </c>
      <c r="I1248" s="5"/>
      <c r="J1248" s="36"/>
    </row>
    <row r="1249" spans="1:10">
      <c r="A1249" s="44">
        <v>45378.990972222222</v>
      </c>
      <c r="B1249" s="32">
        <v>2425</v>
      </c>
      <c r="C1249" s="32">
        <v>1500</v>
      </c>
      <c r="D1249" s="32">
        <v>2</v>
      </c>
      <c r="E1249" s="32"/>
      <c r="F1249" s="32" t="s">
        <v>2128</v>
      </c>
      <c r="G1249" s="5" t="b">
        <f>ISNUMBER(MATCH(ggPayers[[#This Row],[payer]], gg_teammates[ID], 0))</f>
        <v>0</v>
      </c>
      <c r="H1249" s="32" t="b">
        <f>ISNUMBER(MATCH(ggPayers[[#This Row],[payer]], B$564:$B1248, 0))</f>
        <v>0</v>
      </c>
      <c r="I1249" s="5"/>
      <c r="J1249" s="36"/>
    </row>
    <row r="1250" spans="1:10">
      <c r="A1250" s="44">
        <v>45378.829861111109</v>
      </c>
      <c r="B1250" s="32">
        <v>686</v>
      </c>
      <c r="C1250" s="32">
        <v>300</v>
      </c>
      <c r="D1250" s="32">
        <v>2</v>
      </c>
      <c r="E1250" s="32"/>
      <c r="F1250" s="32" t="s">
        <v>2129</v>
      </c>
      <c r="G1250" s="5" t="b">
        <f>ISNUMBER(MATCH(ggPayers[[#This Row],[payer]], gg_teammates[ID], 0))</f>
        <v>0</v>
      </c>
      <c r="H1250" s="32" t="b">
        <f>ISNUMBER(MATCH(ggPayers[[#This Row],[payer]], B$564:$B1249, 0))</f>
        <v>0</v>
      </c>
      <c r="I1250" s="5"/>
      <c r="J1250" s="36"/>
    </row>
    <row r="1251" spans="1:10">
      <c r="A1251" s="44">
        <v>45378.704861111109</v>
      </c>
      <c r="B1251" s="32">
        <v>8057</v>
      </c>
      <c r="C1251" s="32">
        <v>100</v>
      </c>
      <c r="D1251" s="32">
        <v>2</v>
      </c>
      <c r="E1251" s="32"/>
      <c r="F1251" s="32" t="s">
        <v>2130</v>
      </c>
      <c r="G1251" s="5" t="b">
        <f>ISNUMBER(MATCH(ggPayers[[#This Row],[payer]], gg_teammates[ID], 0))</f>
        <v>0</v>
      </c>
      <c r="H1251" s="32" t="b">
        <f>ISNUMBER(MATCH(ggPayers[[#This Row],[payer]], B$564:$B1250, 0))</f>
        <v>0</v>
      </c>
      <c r="I1251" s="5"/>
      <c r="J1251" s="36"/>
    </row>
    <row r="1252" spans="1:10">
      <c r="A1252" s="44">
        <v>45378.701388888891</v>
      </c>
      <c r="B1252" s="32">
        <v>4903</v>
      </c>
      <c r="C1252" s="32">
        <v>100</v>
      </c>
      <c r="D1252" s="32">
        <v>2</v>
      </c>
      <c r="E1252" s="32"/>
      <c r="F1252" s="32" t="s">
        <v>2131</v>
      </c>
      <c r="G1252" s="5" t="b">
        <f>ISNUMBER(MATCH(ggPayers[[#This Row],[payer]], gg_teammates[ID], 0))</f>
        <v>0</v>
      </c>
      <c r="H1252" s="32" t="b">
        <f>ISNUMBER(MATCH(ggPayers[[#This Row],[payer]], B$564:$B1251, 0))</f>
        <v>0</v>
      </c>
      <c r="I1252" s="5"/>
      <c r="J1252" s="36"/>
    </row>
    <row r="1253" spans="1:10">
      <c r="A1253" s="44">
        <v>45377.695833333331</v>
      </c>
      <c r="B1253" s="32">
        <v>3011</v>
      </c>
      <c r="C1253" s="32">
        <v>100</v>
      </c>
      <c r="D1253" s="32">
        <v>2</v>
      </c>
      <c r="E1253" s="32"/>
      <c r="F1253" s="32" t="s">
        <v>2132</v>
      </c>
      <c r="G1253" s="5" t="b">
        <f>ISNUMBER(MATCH(ggPayers[[#This Row],[payer]], gg_teammates[ID], 0))</f>
        <v>0</v>
      </c>
      <c r="H1253" s="32" t="b">
        <f>ISNUMBER(MATCH(ggPayers[[#This Row],[payer]], B$564:$B1252, 0))</f>
        <v>0</v>
      </c>
      <c r="I1253" s="5"/>
      <c r="J1253" s="36"/>
    </row>
    <row r="1254" spans="1:10">
      <c r="A1254" s="44">
        <v>45377.591666666667</v>
      </c>
      <c r="B1254" s="32">
        <v>2431</v>
      </c>
      <c r="C1254" s="32">
        <v>300</v>
      </c>
      <c r="D1254" s="32">
        <v>2</v>
      </c>
      <c r="E1254" s="32"/>
      <c r="F1254" s="32" t="s">
        <v>2133</v>
      </c>
      <c r="G1254" s="5" t="b">
        <f>ISNUMBER(MATCH(ggPayers[[#This Row],[payer]], gg_teammates[ID], 0))</f>
        <v>0</v>
      </c>
      <c r="H1254" s="32" t="b">
        <f>ISNUMBER(MATCH(ggPayers[[#This Row],[payer]], B$564:$B1253, 0))</f>
        <v>0</v>
      </c>
      <c r="I1254" s="5"/>
      <c r="J1254" s="36"/>
    </row>
    <row r="1255" spans="1:10">
      <c r="A1255" s="44">
        <v>45377.506944444445</v>
      </c>
      <c r="B1255" s="32">
        <v>2941</v>
      </c>
      <c r="C1255" s="32">
        <v>1000</v>
      </c>
      <c r="D1255" s="32">
        <v>2</v>
      </c>
      <c r="E1255" s="32"/>
      <c r="F1255" s="32" t="s">
        <v>2134</v>
      </c>
      <c r="G1255" s="5" t="b">
        <f>ISNUMBER(MATCH(ggPayers[[#This Row],[payer]], gg_teammates[ID], 0))</f>
        <v>0</v>
      </c>
      <c r="H1255" s="32" t="b">
        <f>ISNUMBER(MATCH(ggPayers[[#This Row],[payer]], B$564:$B1254, 0))</f>
        <v>0</v>
      </c>
      <c r="I1255" s="5"/>
      <c r="J1255" s="36"/>
    </row>
    <row r="1256" spans="1:10">
      <c r="A1256" s="44">
        <v>45376.823611111111</v>
      </c>
      <c r="B1256" s="32">
        <v>2816</v>
      </c>
      <c r="C1256" s="32">
        <v>300</v>
      </c>
      <c r="D1256" s="32">
        <v>2</v>
      </c>
      <c r="E1256" s="32"/>
      <c r="F1256" s="32" t="s">
        <v>2135</v>
      </c>
      <c r="G1256" s="5" t="b">
        <f>ISNUMBER(MATCH(ggPayers[[#This Row],[payer]], gg_teammates[ID], 0))</f>
        <v>0</v>
      </c>
      <c r="H1256" s="32" t="b">
        <f>ISNUMBER(MATCH(ggPayers[[#This Row],[payer]], B$564:$B1255, 0))</f>
        <v>0</v>
      </c>
      <c r="I1256" s="5"/>
      <c r="J1256" s="36"/>
    </row>
    <row r="1257" spans="1:10">
      <c r="A1257" s="44">
        <v>45376.597916666666</v>
      </c>
      <c r="B1257" s="32">
        <v>4167</v>
      </c>
      <c r="C1257" s="32">
        <v>500</v>
      </c>
      <c r="D1257" s="32">
        <v>2</v>
      </c>
      <c r="E1257" s="32"/>
      <c r="F1257" s="32" t="s">
        <v>2136</v>
      </c>
      <c r="G1257" s="5" t="b">
        <f>ISNUMBER(MATCH(ggPayers[[#This Row],[payer]], gg_teammates[ID], 0))</f>
        <v>0</v>
      </c>
      <c r="H1257" s="32" t="b">
        <f>ISNUMBER(MATCH(ggPayers[[#This Row],[payer]], B$564:$B1256, 0))</f>
        <v>0</v>
      </c>
      <c r="I1257" s="5"/>
      <c r="J1257" s="36"/>
    </row>
    <row r="1258" spans="1:10">
      <c r="A1258" s="44">
        <v>45376.59652777778</v>
      </c>
      <c r="B1258" s="32">
        <v>9110</v>
      </c>
      <c r="C1258" s="32">
        <v>500</v>
      </c>
      <c r="D1258" s="32">
        <v>2</v>
      </c>
      <c r="E1258" s="32"/>
      <c r="F1258" s="32" t="s">
        <v>2137</v>
      </c>
      <c r="G1258" s="5" t="b">
        <f>ISNUMBER(MATCH(ggPayers[[#This Row],[payer]], gg_teammates[ID], 0))</f>
        <v>0</v>
      </c>
      <c r="H1258" s="32" t="b">
        <f>ISNUMBER(MATCH(ggPayers[[#This Row],[payer]], B$564:$B1257, 0))</f>
        <v>0</v>
      </c>
      <c r="I1258" s="5"/>
      <c r="J1258" s="36"/>
    </row>
    <row r="1259" spans="1:10">
      <c r="A1259" s="44">
        <v>45376.415277777778</v>
      </c>
      <c r="B1259" s="32">
        <v>8280</v>
      </c>
      <c r="C1259" s="32">
        <v>300</v>
      </c>
      <c r="D1259" s="32">
        <v>2</v>
      </c>
      <c r="E1259" s="32"/>
      <c r="F1259" s="32" t="s">
        <v>2138</v>
      </c>
      <c r="G1259" s="5" t="b">
        <f>ISNUMBER(MATCH(ggPayers[[#This Row],[payer]], gg_teammates[ID], 0))</f>
        <v>0</v>
      </c>
      <c r="H1259" s="32" t="b">
        <f>ISNUMBER(MATCH(ggPayers[[#This Row],[payer]], B$564:$B1258, 0))</f>
        <v>0</v>
      </c>
      <c r="I1259" s="5"/>
      <c r="J1259" s="36"/>
    </row>
    <row r="1260" spans="1:10">
      <c r="A1260" s="44">
        <v>45375.861805555556</v>
      </c>
      <c r="B1260" s="32">
        <v>3826</v>
      </c>
      <c r="C1260" s="32">
        <v>1994</v>
      </c>
      <c r="D1260" s="32">
        <v>2</v>
      </c>
      <c r="E1260" s="32"/>
      <c r="F1260" s="32" t="s">
        <v>2139</v>
      </c>
      <c r="G1260" s="5" t="b">
        <f>ISNUMBER(MATCH(ggPayers[[#This Row],[payer]], gg_teammates[ID], 0))</f>
        <v>0</v>
      </c>
      <c r="H1260" s="32" t="b">
        <f>ISNUMBER(MATCH(ggPayers[[#This Row],[payer]], B$564:$B1259, 0))</f>
        <v>0</v>
      </c>
      <c r="I1260" s="5"/>
      <c r="J1260" s="36"/>
    </row>
    <row r="1261" spans="1:10">
      <c r="A1261" s="44">
        <v>45375.851388888892</v>
      </c>
      <c r="B1261" s="32">
        <v>3575</v>
      </c>
      <c r="C1261" s="32">
        <v>1000</v>
      </c>
      <c r="D1261" s="32">
        <v>2</v>
      </c>
      <c r="E1261" s="32"/>
      <c r="F1261" s="32" t="s">
        <v>2140</v>
      </c>
      <c r="G1261" s="5" t="b">
        <f>ISNUMBER(MATCH(ggPayers[[#This Row],[payer]], gg_teammates[ID], 0))</f>
        <v>0</v>
      </c>
      <c r="H1261" s="32" t="b">
        <f>ISNUMBER(MATCH(ggPayers[[#This Row],[payer]], B$564:$B1260, 0))</f>
        <v>0</v>
      </c>
      <c r="I1261" s="5"/>
      <c r="J1261" s="36"/>
    </row>
    <row r="1262" spans="1:10">
      <c r="A1262" s="44">
        <v>45375.845138888886</v>
      </c>
      <c r="B1262" s="32">
        <v>8233</v>
      </c>
      <c r="C1262" s="32">
        <v>300</v>
      </c>
      <c r="D1262" s="32">
        <v>2</v>
      </c>
      <c r="E1262" s="32"/>
      <c r="F1262" s="32" t="s">
        <v>2141</v>
      </c>
      <c r="G1262" s="5" t="b">
        <f>ISNUMBER(MATCH(ggPayers[[#This Row],[payer]], gg_teammates[ID], 0))</f>
        <v>0</v>
      </c>
      <c r="H1262" s="32" t="b">
        <f>ISNUMBER(MATCH(ggPayers[[#This Row],[payer]], B$564:$B1261, 0))</f>
        <v>0</v>
      </c>
      <c r="I1262" s="5"/>
      <c r="J1262" s="36"/>
    </row>
    <row r="1263" spans="1:10">
      <c r="A1263" s="44">
        <v>45375.635416666664</v>
      </c>
      <c r="B1263" s="32">
        <v>7622</v>
      </c>
      <c r="C1263" s="32">
        <v>1000</v>
      </c>
      <c r="D1263" s="32">
        <v>2</v>
      </c>
      <c r="E1263" s="32"/>
      <c r="F1263" s="32" t="s">
        <v>2142</v>
      </c>
      <c r="G1263" s="5" t="b">
        <f>ISNUMBER(MATCH(ggPayers[[#This Row],[payer]], gg_teammates[ID], 0))</f>
        <v>0</v>
      </c>
      <c r="H1263" s="32" t="b">
        <f>ISNUMBER(MATCH(ggPayers[[#This Row],[payer]], B$564:$B1262, 0))</f>
        <v>0</v>
      </c>
      <c r="I1263" s="5"/>
      <c r="J1263" s="36"/>
    </row>
    <row r="1264" spans="1:10">
      <c r="A1264" s="44">
        <v>45375.5625</v>
      </c>
      <c r="B1264" s="32">
        <v>8999</v>
      </c>
      <c r="C1264" s="32">
        <v>500</v>
      </c>
      <c r="D1264" s="32">
        <v>2</v>
      </c>
      <c r="E1264" s="32"/>
      <c r="F1264" s="32" t="s">
        <v>2143</v>
      </c>
      <c r="G1264" s="5" t="b">
        <f>ISNUMBER(MATCH(ggPayers[[#This Row],[payer]], gg_teammates[ID], 0))</f>
        <v>0</v>
      </c>
      <c r="H1264" s="32" t="b">
        <f>ISNUMBER(MATCH(ggPayers[[#This Row],[payer]], B$564:$B1263, 0))</f>
        <v>0</v>
      </c>
      <c r="I1264" s="5"/>
      <c r="J1264" s="36"/>
    </row>
    <row r="1265" spans="1:10">
      <c r="A1265" s="44">
        <v>45374.909722222219</v>
      </c>
      <c r="B1265" s="32">
        <v>2183</v>
      </c>
      <c r="C1265" s="32">
        <v>500</v>
      </c>
      <c r="D1265" s="32">
        <v>2</v>
      </c>
      <c r="E1265" s="32"/>
      <c r="F1265" s="32" t="s">
        <v>2144</v>
      </c>
      <c r="G1265" s="5" t="b">
        <f>ISNUMBER(MATCH(ggPayers[[#This Row],[payer]], gg_teammates[ID], 0))</f>
        <v>0</v>
      </c>
      <c r="H1265" s="32" t="b">
        <f>ISNUMBER(MATCH(ggPayers[[#This Row],[payer]], B$564:$B1264, 0))</f>
        <v>0</v>
      </c>
      <c r="I1265" s="5"/>
      <c r="J1265" s="36"/>
    </row>
    <row r="1266" spans="1:10">
      <c r="A1266" s="44">
        <v>45374.870833333334</v>
      </c>
      <c r="B1266" s="32">
        <v>5822</v>
      </c>
      <c r="C1266" s="32">
        <v>1000</v>
      </c>
      <c r="D1266" s="32">
        <v>2</v>
      </c>
      <c r="E1266" s="32"/>
      <c r="F1266" s="32" t="s">
        <v>2145</v>
      </c>
      <c r="G1266" s="5" t="b">
        <f>ISNUMBER(MATCH(ggPayers[[#This Row],[payer]], gg_teammates[ID], 0))</f>
        <v>0</v>
      </c>
      <c r="H1266" s="32" t="b">
        <f>ISNUMBER(MATCH(ggPayers[[#This Row],[payer]], B$564:$B1265, 0))</f>
        <v>0</v>
      </c>
      <c r="I1266" s="5"/>
      <c r="J1266" s="36"/>
    </row>
    <row r="1267" spans="1:10">
      <c r="A1267" s="44">
        <v>45374.770138888889</v>
      </c>
      <c r="B1267" s="32">
        <v>5709</v>
      </c>
      <c r="C1267" s="32">
        <v>3000</v>
      </c>
      <c r="D1267" s="32">
        <v>2</v>
      </c>
      <c r="E1267" s="32"/>
      <c r="F1267" s="32" t="s">
        <v>2146</v>
      </c>
      <c r="G1267" s="5" t="b">
        <f>ISNUMBER(MATCH(ggPayers[[#This Row],[payer]], gg_teammates[ID], 0))</f>
        <v>0</v>
      </c>
      <c r="H1267" s="32" t="b">
        <f>ISNUMBER(MATCH(ggPayers[[#This Row],[payer]], B$564:$B1266, 0))</f>
        <v>0</v>
      </c>
      <c r="I1267" s="5"/>
      <c r="J1267" s="36"/>
    </row>
    <row r="1268" spans="1:10">
      <c r="A1268" s="44">
        <v>45374.631249999999</v>
      </c>
      <c r="B1268" s="32">
        <v>7549</v>
      </c>
      <c r="C1268" s="32">
        <v>1200</v>
      </c>
      <c r="D1268" s="32">
        <v>2</v>
      </c>
      <c r="E1268" s="32"/>
      <c r="F1268" s="32" t="s">
        <v>2147</v>
      </c>
      <c r="G1268" s="5" t="b">
        <f>ISNUMBER(MATCH(ggPayers[[#This Row],[payer]], gg_teammates[ID], 0))</f>
        <v>0</v>
      </c>
      <c r="H1268" s="32" t="b">
        <f>ISNUMBER(MATCH(ggPayers[[#This Row],[payer]], B$564:$B1267, 0))</f>
        <v>0</v>
      </c>
      <c r="I1268" s="5"/>
      <c r="J1268" s="36"/>
    </row>
    <row r="1269" spans="1:10">
      <c r="A1269" s="44">
        <v>45374.602083333331</v>
      </c>
      <c r="B1269" s="32">
        <v>9357</v>
      </c>
      <c r="C1269" s="32">
        <v>300</v>
      </c>
      <c r="D1269" s="32">
        <v>2</v>
      </c>
      <c r="E1269" s="32"/>
      <c r="F1269" s="32" t="s">
        <v>2148</v>
      </c>
      <c r="G1269" s="5" t="b">
        <f>ISNUMBER(MATCH(ggPayers[[#This Row],[payer]], gg_teammates[ID], 0))</f>
        <v>0</v>
      </c>
      <c r="H1269" s="32" t="b">
        <f>ISNUMBER(MATCH(ggPayers[[#This Row],[payer]], B$564:$B1268, 0))</f>
        <v>0</v>
      </c>
      <c r="I1269" s="5"/>
      <c r="J1269" s="36"/>
    </row>
    <row r="1270" spans="1:10">
      <c r="A1270" s="44">
        <v>45373.650694444441</v>
      </c>
      <c r="B1270" s="32">
        <v>7970</v>
      </c>
      <c r="C1270" s="32">
        <v>100</v>
      </c>
      <c r="D1270" s="32">
        <v>2</v>
      </c>
      <c r="E1270" s="32"/>
      <c r="F1270" s="32" t="s">
        <v>2149</v>
      </c>
      <c r="G1270" s="5" t="b">
        <f>ISNUMBER(MATCH(ggPayers[[#This Row],[payer]], gg_teammates[ID], 0))</f>
        <v>0</v>
      </c>
      <c r="H1270" s="32" t="b">
        <f>ISNUMBER(MATCH(ggPayers[[#This Row],[payer]], B$564:$B1269, 0))</f>
        <v>0</v>
      </c>
      <c r="I1270" s="5"/>
      <c r="J1270" s="36"/>
    </row>
    <row r="1271" spans="1:10">
      <c r="A1271" s="44">
        <v>45373.599999999999</v>
      </c>
      <c r="B1271" s="32">
        <v>461</v>
      </c>
      <c r="C1271" s="32">
        <v>1000</v>
      </c>
      <c r="D1271" s="32">
        <v>2</v>
      </c>
      <c r="E1271" s="32"/>
      <c r="F1271" s="32" t="s">
        <v>2150</v>
      </c>
      <c r="G1271" s="5" t="b">
        <f>ISNUMBER(MATCH(ggPayers[[#This Row],[payer]], gg_teammates[ID], 0))</f>
        <v>0</v>
      </c>
      <c r="H1271" s="32" t="b">
        <f>ISNUMBER(MATCH(ggPayers[[#This Row],[payer]], B$564:$B1270, 0))</f>
        <v>0</v>
      </c>
      <c r="I1271" s="5"/>
      <c r="J1271" s="36"/>
    </row>
    <row r="1272" spans="1:10">
      <c r="A1272" s="44">
        <v>45372.947222222225</v>
      </c>
      <c r="B1272" s="32">
        <v>4070</v>
      </c>
      <c r="C1272" s="32">
        <v>1000</v>
      </c>
      <c r="D1272" s="32">
        <v>2</v>
      </c>
      <c r="E1272" s="32"/>
      <c r="F1272" s="32" t="s">
        <v>2151</v>
      </c>
      <c r="G1272" s="5" t="b">
        <f>ISNUMBER(MATCH(ggPayers[[#This Row],[payer]], gg_teammates[ID], 0))</f>
        <v>0</v>
      </c>
      <c r="H1272" s="32" t="b">
        <f>ISNUMBER(MATCH(ggPayers[[#This Row],[payer]], B$564:$B1271, 0))</f>
        <v>0</v>
      </c>
      <c r="I1272" s="5"/>
      <c r="J1272" s="36"/>
    </row>
    <row r="1273" spans="1:10">
      <c r="A1273" s="44">
        <v>45372.832638888889</v>
      </c>
      <c r="B1273" s="32">
        <v>2425</v>
      </c>
      <c r="C1273" s="32">
        <v>300</v>
      </c>
      <c r="D1273" s="32">
        <v>2</v>
      </c>
      <c r="E1273" s="32"/>
      <c r="F1273" s="32" t="s">
        <v>2152</v>
      </c>
      <c r="G1273" s="5" t="b">
        <f>ISNUMBER(MATCH(ggPayers[[#This Row],[payer]], gg_teammates[ID], 0))</f>
        <v>0</v>
      </c>
      <c r="H1273" s="32" t="b">
        <f>ISNUMBER(MATCH(ggPayers[[#This Row],[payer]], B$564:$B1272, 0))</f>
        <v>1</v>
      </c>
      <c r="I1273" s="5"/>
      <c r="J1273" s="36"/>
    </row>
    <row r="1274" spans="1:10">
      <c r="A1274" s="44">
        <v>45372.556250000001</v>
      </c>
      <c r="B1274" s="32">
        <v>4057</v>
      </c>
      <c r="C1274" s="32">
        <v>1000</v>
      </c>
      <c r="D1274" s="32">
        <v>2</v>
      </c>
      <c r="E1274" s="32"/>
      <c r="F1274" s="32" t="s">
        <v>2153</v>
      </c>
      <c r="G1274" s="5" t="b">
        <f>ISNUMBER(MATCH(ggPayers[[#This Row],[payer]], gg_teammates[ID], 0))</f>
        <v>0</v>
      </c>
      <c r="H1274" s="32" t="b">
        <f>ISNUMBER(MATCH(ggPayers[[#This Row],[payer]], B$564:$B1273, 0))</f>
        <v>0</v>
      </c>
      <c r="I1274" s="5"/>
      <c r="J1274" s="36"/>
    </row>
    <row r="1275" spans="1:10">
      <c r="A1275" s="44">
        <v>45372.522222222222</v>
      </c>
      <c r="B1275" s="32">
        <v>1548</v>
      </c>
      <c r="C1275" s="32">
        <v>1000</v>
      </c>
      <c r="D1275" s="32">
        <v>2</v>
      </c>
      <c r="E1275" s="32"/>
      <c r="F1275" s="32" t="s">
        <v>2154</v>
      </c>
      <c r="G1275" s="5" t="b">
        <f>ISNUMBER(MATCH(ggPayers[[#This Row],[payer]], gg_teammates[ID], 0))</f>
        <v>0</v>
      </c>
      <c r="H1275" s="32" t="b">
        <f>ISNUMBER(MATCH(ggPayers[[#This Row],[payer]], B$564:$B1274, 0))</f>
        <v>0</v>
      </c>
      <c r="I1275" s="5"/>
      <c r="J1275" s="36"/>
    </row>
    <row r="1276" spans="1:10">
      <c r="A1276" s="44">
        <v>45371.854861111111</v>
      </c>
      <c r="B1276" s="32">
        <v>4052</v>
      </c>
      <c r="C1276" s="32">
        <v>300</v>
      </c>
      <c r="D1276" s="32">
        <v>2</v>
      </c>
      <c r="E1276" s="32"/>
      <c r="F1276" s="32" t="s">
        <v>2155</v>
      </c>
      <c r="G1276" s="5" t="b">
        <f>ISNUMBER(MATCH(ggPayers[[#This Row],[payer]], gg_teammates[ID], 0))</f>
        <v>0</v>
      </c>
      <c r="H1276" s="32" t="b">
        <f>ISNUMBER(MATCH(ggPayers[[#This Row],[payer]], B$564:$B1275, 0))</f>
        <v>0</v>
      </c>
      <c r="I1276" s="5"/>
      <c r="J1276" s="36"/>
    </row>
    <row r="1277" spans="1:10">
      <c r="A1277" s="44">
        <v>45371.662499999999</v>
      </c>
      <c r="B1277" s="32">
        <v>2567</v>
      </c>
      <c r="C1277" s="32">
        <v>100</v>
      </c>
      <c r="D1277" s="32">
        <v>2</v>
      </c>
      <c r="E1277" s="32"/>
      <c r="F1277" s="32" t="s">
        <v>2156</v>
      </c>
      <c r="G1277" s="5" t="b">
        <f>ISNUMBER(MATCH(ggPayers[[#This Row],[payer]], gg_teammates[ID], 0))</f>
        <v>0</v>
      </c>
      <c r="H1277" s="32" t="b">
        <f>ISNUMBER(MATCH(ggPayers[[#This Row],[payer]], B$564:$B1276, 0))</f>
        <v>0</v>
      </c>
      <c r="I1277" s="5"/>
      <c r="J1277" s="36"/>
    </row>
    <row r="1278" spans="1:10">
      <c r="A1278" s="44">
        <v>45371.538888888892</v>
      </c>
      <c r="B1278" s="32">
        <v>3795</v>
      </c>
      <c r="C1278" s="32">
        <v>2000</v>
      </c>
      <c r="D1278" s="32">
        <v>2</v>
      </c>
      <c r="E1278" s="32"/>
      <c r="F1278" s="32" t="s">
        <v>2157</v>
      </c>
      <c r="G1278" s="5" t="b">
        <f>ISNUMBER(MATCH(ggPayers[[#This Row],[payer]], gg_teammates[ID], 0))</f>
        <v>0</v>
      </c>
      <c r="H1278" s="32" t="b">
        <f>ISNUMBER(MATCH(ggPayers[[#This Row],[payer]], B$564:$B1277, 0))</f>
        <v>0</v>
      </c>
      <c r="I1278" s="5"/>
      <c r="J1278" s="36"/>
    </row>
    <row r="1279" spans="1:10">
      <c r="A1279" s="44">
        <v>45371.486111111109</v>
      </c>
      <c r="B1279" s="32">
        <v>3977</v>
      </c>
      <c r="C1279" s="32">
        <v>100</v>
      </c>
      <c r="D1279" s="32">
        <v>2</v>
      </c>
      <c r="E1279" s="32"/>
      <c r="F1279" s="32" t="s">
        <v>2158</v>
      </c>
      <c r="G1279" s="5" t="b">
        <f>ISNUMBER(MATCH(ggPayers[[#This Row],[payer]], gg_teammates[ID], 0))</f>
        <v>0</v>
      </c>
      <c r="H1279" s="32" t="b">
        <f>ISNUMBER(MATCH(ggPayers[[#This Row],[payer]], B$564:$B1278, 0))</f>
        <v>0</v>
      </c>
      <c r="I1279" s="5"/>
      <c r="J1279" s="36"/>
    </row>
    <row r="1280" spans="1:10">
      <c r="A1280" s="44">
        <v>45371.464583333334</v>
      </c>
      <c r="B1280" s="32">
        <v>8908</v>
      </c>
      <c r="C1280" s="32">
        <v>50</v>
      </c>
      <c r="D1280" s="32">
        <v>2</v>
      </c>
      <c r="E1280" s="32"/>
      <c r="F1280" s="32" t="s">
        <v>2159</v>
      </c>
      <c r="G1280" s="5" t="b">
        <f>ISNUMBER(MATCH(ggPayers[[#This Row],[payer]], gg_teammates[ID], 0))</f>
        <v>0</v>
      </c>
      <c r="H1280" s="32" t="b">
        <f>ISNUMBER(MATCH(ggPayers[[#This Row],[payer]], B$564:$B1279, 0))</f>
        <v>0</v>
      </c>
      <c r="I1280" s="5"/>
      <c r="J1280" s="36"/>
    </row>
    <row r="1281" spans="1:10">
      <c r="A1281" s="44">
        <v>45371.461111111108</v>
      </c>
      <c r="B1281" s="32">
        <v>1305</v>
      </c>
      <c r="C1281" s="32">
        <v>50</v>
      </c>
      <c r="D1281" s="32">
        <v>2</v>
      </c>
      <c r="E1281" s="32"/>
      <c r="F1281" s="32" t="s">
        <v>2160</v>
      </c>
      <c r="G1281" s="5" t="b">
        <f>ISNUMBER(MATCH(ggPayers[[#This Row],[payer]], gg_teammates[ID], 0))</f>
        <v>0</v>
      </c>
      <c r="H1281" s="32" t="b">
        <f>ISNUMBER(MATCH(ggPayers[[#This Row],[payer]], B$564:$B1280, 0))</f>
        <v>0</v>
      </c>
      <c r="I1281" s="5"/>
      <c r="J1281" s="36"/>
    </row>
    <row r="1282" spans="1:10">
      <c r="A1282" s="44">
        <v>45371.42083333333</v>
      </c>
      <c r="B1282" s="32">
        <v>7461</v>
      </c>
      <c r="C1282" s="32">
        <v>300</v>
      </c>
      <c r="D1282" s="32">
        <v>2</v>
      </c>
      <c r="E1282" s="32"/>
      <c r="F1282" s="32" t="s">
        <v>2161</v>
      </c>
      <c r="G1282" s="5" t="b">
        <f>ISNUMBER(MATCH(ggPayers[[#This Row],[payer]], gg_teammates[ID], 0))</f>
        <v>0</v>
      </c>
      <c r="H1282" s="32" t="b">
        <f>ISNUMBER(MATCH(ggPayers[[#This Row],[payer]], B$564:$B1281, 0))</f>
        <v>0</v>
      </c>
      <c r="I1282" s="5"/>
      <c r="J1282" s="36"/>
    </row>
    <row r="1283" spans="1:10">
      <c r="A1283" s="44">
        <v>45370.850694444445</v>
      </c>
      <c r="B1283" s="32">
        <v>5945</v>
      </c>
      <c r="C1283" s="32">
        <v>1000</v>
      </c>
      <c r="D1283" s="32">
        <v>2</v>
      </c>
      <c r="E1283" s="32"/>
      <c r="F1283" s="32" t="s">
        <v>2162</v>
      </c>
      <c r="G1283" s="5" t="b">
        <f>ISNUMBER(MATCH(ggPayers[[#This Row],[payer]], gg_teammates[ID], 0))</f>
        <v>0</v>
      </c>
      <c r="H1283" s="32" t="b">
        <f>ISNUMBER(MATCH(ggPayers[[#This Row],[payer]], B$564:$B1282, 0))</f>
        <v>0</v>
      </c>
      <c r="I1283" s="5"/>
      <c r="J1283" s="36"/>
    </row>
    <row r="1284" spans="1:10">
      <c r="A1284" s="44">
        <v>45370.763888888891</v>
      </c>
      <c r="B1284" s="32">
        <v>581</v>
      </c>
      <c r="C1284" s="32">
        <v>500</v>
      </c>
      <c r="D1284" s="32">
        <v>2</v>
      </c>
      <c r="E1284" s="32"/>
      <c r="F1284" s="32" t="s">
        <v>2163</v>
      </c>
      <c r="G1284" s="5" t="b">
        <f>ISNUMBER(MATCH(ggPayers[[#This Row],[payer]], gg_teammates[ID], 0))</f>
        <v>0</v>
      </c>
      <c r="H1284" s="32" t="b">
        <f>ISNUMBER(MATCH(ggPayers[[#This Row],[payer]], B$564:$B1283, 0))</f>
        <v>0</v>
      </c>
      <c r="I1284" s="5"/>
      <c r="J1284" s="36"/>
    </row>
    <row r="1285" spans="1:10">
      <c r="A1285" s="44">
        <v>45370.624305555553</v>
      </c>
      <c r="B1285" s="32">
        <v>9001</v>
      </c>
      <c r="C1285" s="32">
        <v>300</v>
      </c>
      <c r="D1285" s="32">
        <v>2</v>
      </c>
      <c r="E1285" s="32"/>
      <c r="F1285" s="32" t="s">
        <v>2164</v>
      </c>
      <c r="G1285" s="5" t="b">
        <f>ISNUMBER(MATCH(ggPayers[[#This Row],[payer]], gg_teammates[ID], 0))</f>
        <v>0</v>
      </c>
      <c r="H1285" s="32" t="b">
        <f>ISNUMBER(MATCH(ggPayers[[#This Row],[payer]], B$564:$B1284, 0))</f>
        <v>0</v>
      </c>
      <c r="I1285" s="5"/>
      <c r="J1285" s="36"/>
    </row>
    <row r="1286" spans="1:10">
      <c r="A1286" s="44">
        <v>45370.421527777777</v>
      </c>
      <c r="B1286" s="32">
        <v>2987</v>
      </c>
      <c r="C1286" s="32">
        <v>50</v>
      </c>
      <c r="D1286" s="32">
        <v>2</v>
      </c>
      <c r="E1286" s="32"/>
      <c r="F1286" s="32" t="s">
        <v>2165</v>
      </c>
      <c r="G1286" s="5" t="b">
        <f>ISNUMBER(MATCH(ggPayers[[#This Row],[payer]], gg_teammates[ID], 0))</f>
        <v>0</v>
      </c>
      <c r="H1286" s="32" t="b">
        <f>ISNUMBER(MATCH(ggPayers[[#This Row],[payer]], B$564:$B1285, 0))</f>
        <v>0</v>
      </c>
      <c r="I1286" s="5"/>
      <c r="J1286" s="36"/>
    </row>
    <row r="1287" spans="1:10">
      <c r="A1287" s="44">
        <v>45369.877083333333</v>
      </c>
      <c r="B1287" s="32">
        <v>6565</v>
      </c>
      <c r="C1287" s="32">
        <v>800</v>
      </c>
      <c r="D1287" s="32">
        <v>2</v>
      </c>
      <c r="E1287" s="32"/>
      <c r="F1287" s="32" t="s">
        <v>2166</v>
      </c>
      <c r="G1287" s="5" t="b">
        <f>ISNUMBER(MATCH(ggPayers[[#This Row],[payer]], gg_teammates[ID], 0))</f>
        <v>0</v>
      </c>
      <c r="H1287" s="32" t="b">
        <f>ISNUMBER(MATCH(ggPayers[[#This Row],[payer]], B$564:$B1286, 0))</f>
        <v>0</v>
      </c>
      <c r="I1287" s="5"/>
      <c r="J1287" s="36"/>
    </row>
    <row r="1288" spans="1:10">
      <c r="A1288" s="44">
        <v>45369.861111111109</v>
      </c>
      <c r="B1288" s="32">
        <v>5372</v>
      </c>
      <c r="C1288" s="32">
        <v>500</v>
      </c>
      <c r="D1288" s="32">
        <v>2</v>
      </c>
      <c r="E1288" s="32"/>
      <c r="F1288" s="32" t="s">
        <v>2167</v>
      </c>
      <c r="G1288" s="5" t="b">
        <f>ISNUMBER(MATCH(ggPayers[[#This Row],[payer]], gg_teammates[ID], 0))</f>
        <v>0</v>
      </c>
      <c r="H1288" s="32" t="b">
        <f>ISNUMBER(MATCH(ggPayers[[#This Row],[payer]], B$564:$B1287, 0))</f>
        <v>0</v>
      </c>
      <c r="I1288" s="5"/>
      <c r="J1288" s="36"/>
    </row>
    <row r="1289" spans="1:10">
      <c r="A1289" s="44">
        <v>45369.843055555553</v>
      </c>
      <c r="B1289" s="32">
        <v>2983</v>
      </c>
      <c r="C1289" s="32">
        <v>500</v>
      </c>
      <c r="D1289" s="32">
        <v>2</v>
      </c>
      <c r="E1289" s="32"/>
      <c r="F1289" s="32" t="s">
        <v>2168</v>
      </c>
      <c r="G1289" s="5" t="b">
        <f>ISNUMBER(MATCH(ggPayers[[#This Row],[payer]], gg_teammates[ID], 0))</f>
        <v>0</v>
      </c>
      <c r="H1289" s="32" t="b">
        <f>ISNUMBER(MATCH(ggPayers[[#This Row],[payer]], B$564:$B1288, 0))</f>
        <v>0</v>
      </c>
      <c r="I1289" s="5"/>
      <c r="J1289" s="36"/>
    </row>
    <row r="1290" spans="1:10">
      <c r="A1290" s="44">
        <v>45369.820138888892</v>
      </c>
      <c r="B1290" s="32">
        <v>9450</v>
      </c>
      <c r="C1290" s="32">
        <v>300</v>
      </c>
      <c r="D1290" s="32">
        <v>2</v>
      </c>
      <c r="E1290" s="32"/>
      <c r="F1290" s="32" t="s">
        <v>2169</v>
      </c>
      <c r="G1290" s="5" t="b">
        <f>ISNUMBER(MATCH(ggPayers[[#This Row],[payer]], gg_teammates[ID], 0))</f>
        <v>0</v>
      </c>
      <c r="H1290" s="32" t="b">
        <f>ISNUMBER(MATCH(ggPayers[[#This Row],[payer]], B$564:$B1289, 0))</f>
        <v>0</v>
      </c>
      <c r="I1290" s="5"/>
      <c r="J1290" s="36"/>
    </row>
    <row r="1291" spans="1:10">
      <c r="A1291" s="44">
        <v>45369.748611111114</v>
      </c>
      <c r="B1291" s="32">
        <v>7318</v>
      </c>
      <c r="C1291" s="32">
        <v>500</v>
      </c>
      <c r="D1291" s="32">
        <v>2</v>
      </c>
      <c r="E1291" s="32"/>
      <c r="F1291" s="32" t="s">
        <v>2170</v>
      </c>
      <c r="G1291" s="5" t="b">
        <f>ISNUMBER(MATCH(ggPayers[[#This Row],[payer]], gg_teammates[ID], 0))</f>
        <v>0</v>
      </c>
      <c r="H1291" s="32" t="b">
        <f>ISNUMBER(MATCH(ggPayers[[#This Row],[payer]], B$564:$B1290, 0))</f>
        <v>0</v>
      </c>
      <c r="I1291" s="5"/>
      <c r="J1291" s="36"/>
    </row>
    <row r="1292" spans="1:10">
      <c r="A1292" s="44">
        <v>45369.68472222222</v>
      </c>
      <c r="B1292" s="32">
        <v>4056</v>
      </c>
      <c r="C1292" s="32">
        <v>10</v>
      </c>
      <c r="D1292" s="32">
        <v>2</v>
      </c>
      <c r="E1292" s="32"/>
      <c r="F1292" s="32" t="s">
        <v>2171</v>
      </c>
      <c r="G1292" s="5" t="b">
        <f>ISNUMBER(MATCH(ggPayers[[#This Row],[payer]], gg_teammates[ID], 0))</f>
        <v>0</v>
      </c>
      <c r="H1292" s="32" t="b">
        <f>ISNUMBER(MATCH(ggPayers[[#This Row],[payer]], B$564:$B1291, 0))</f>
        <v>0</v>
      </c>
      <c r="I1292" s="5"/>
      <c r="J1292" s="36"/>
    </row>
    <row r="1293" spans="1:10">
      <c r="A1293" s="44">
        <v>45369.68472222222</v>
      </c>
      <c r="B1293" s="32">
        <v>7637</v>
      </c>
      <c r="C1293" s="32">
        <v>1000</v>
      </c>
      <c r="D1293" s="32">
        <v>2</v>
      </c>
      <c r="E1293" s="32"/>
      <c r="F1293" s="32" t="s">
        <v>2172</v>
      </c>
      <c r="G1293" s="5" t="b">
        <f>ISNUMBER(MATCH(ggPayers[[#This Row],[payer]], gg_teammates[ID], 0))</f>
        <v>0</v>
      </c>
      <c r="H1293" s="32" t="b">
        <f>ISNUMBER(MATCH(ggPayers[[#This Row],[payer]], B$564:$B1292, 0))</f>
        <v>0</v>
      </c>
      <c r="I1293" s="5"/>
      <c r="J1293" s="36"/>
    </row>
    <row r="1294" spans="1:10">
      <c r="A1294" s="44">
        <v>45369.609027777777</v>
      </c>
      <c r="B1294" s="32">
        <v>8451</v>
      </c>
      <c r="C1294" s="32">
        <v>50</v>
      </c>
      <c r="D1294" s="32">
        <v>2</v>
      </c>
      <c r="E1294" s="32"/>
      <c r="F1294" s="32" t="s">
        <v>2173</v>
      </c>
      <c r="G1294" s="5" t="b">
        <f>ISNUMBER(MATCH(ggPayers[[#This Row],[payer]], gg_teammates[ID], 0))</f>
        <v>0</v>
      </c>
      <c r="H1294" s="32" t="b">
        <f>ISNUMBER(MATCH(ggPayers[[#This Row],[payer]], B$564:$B1293, 0))</f>
        <v>0</v>
      </c>
      <c r="I1294" s="5"/>
      <c r="J1294" s="36"/>
    </row>
    <row r="1295" spans="1:10">
      <c r="A1295" s="44">
        <v>45369.53402777778</v>
      </c>
      <c r="B1295" s="32">
        <v>3032</v>
      </c>
      <c r="C1295" s="32">
        <v>50</v>
      </c>
      <c r="D1295" s="32">
        <v>2</v>
      </c>
      <c r="E1295" s="32"/>
      <c r="F1295" s="32" t="s">
        <v>2174</v>
      </c>
      <c r="G1295" s="5" t="b">
        <f>ISNUMBER(MATCH(ggPayers[[#This Row],[payer]], gg_teammates[ID], 0))</f>
        <v>0</v>
      </c>
      <c r="H1295" s="32" t="b">
        <f>ISNUMBER(MATCH(ggPayers[[#This Row],[payer]], B$564:$B1294, 0))</f>
        <v>0</v>
      </c>
      <c r="I1295" s="5"/>
      <c r="J1295" s="36"/>
    </row>
    <row r="1296" spans="1:10">
      <c r="A1296" s="44">
        <v>45369.52847222222</v>
      </c>
      <c r="B1296" s="32">
        <v>8079</v>
      </c>
      <c r="C1296" s="32">
        <v>500</v>
      </c>
      <c r="D1296" s="32">
        <v>2</v>
      </c>
      <c r="E1296" s="32"/>
      <c r="F1296" s="32" t="s">
        <v>2175</v>
      </c>
      <c r="G1296" s="5" t="b">
        <f>ISNUMBER(MATCH(ggPayers[[#This Row],[payer]], gg_teammates[ID], 0))</f>
        <v>0</v>
      </c>
      <c r="H1296" s="32" t="b">
        <f>ISNUMBER(MATCH(ggPayers[[#This Row],[payer]], B$564:$B1295, 0))</f>
        <v>0</v>
      </c>
      <c r="I1296" s="5"/>
      <c r="J1296" s="36"/>
    </row>
    <row r="1297" spans="1:10">
      <c r="A1297" s="44">
        <v>45369.515277777777</v>
      </c>
      <c r="B1297" s="32">
        <v>2833</v>
      </c>
      <c r="C1297" s="32">
        <v>100</v>
      </c>
      <c r="D1297" s="32">
        <v>2</v>
      </c>
      <c r="E1297" s="32"/>
      <c r="F1297" s="32" t="s">
        <v>2176</v>
      </c>
      <c r="G1297" s="5" t="b">
        <f>ISNUMBER(MATCH(ggPayers[[#This Row],[payer]], gg_teammates[ID], 0))</f>
        <v>0</v>
      </c>
      <c r="H1297" s="32" t="b">
        <f>ISNUMBER(MATCH(ggPayers[[#This Row],[payer]], B$564:$B1296, 0))</f>
        <v>0</v>
      </c>
      <c r="I1297" s="5"/>
      <c r="J1297" s="36"/>
    </row>
    <row r="1298" spans="1:10">
      <c r="A1298" s="44">
        <v>45369.513194444444</v>
      </c>
      <c r="B1298" s="32">
        <v>7613</v>
      </c>
      <c r="C1298" s="32">
        <v>300</v>
      </c>
      <c r="D1298" s="32">
        <v>2</v>
      </c>
      <c r="E1298" s="32"/>
      <c r="F1298" s="32" t="s">
        <v>2177</v>
      </c>
      <c r="G1298" s="5" t="b">
        <f>ISNUMBER(MATCH(ggPayers[[#This Row],[payer]], gg_teammates[ID], 0))</f>
        <v>0</v>
      </c>
      <c r="H1298" s="32" t="b">
        <f>ISNUMBER(MATCH(ggPayers[[#This Row],[payer]], B$564:$B1297, 0))</f>
        <v>0</v>
      </c>
      <c r="I1298" s="5"/>
      <c r="J1298" s="36"/>
    </row>
    <row r="1299" spans="1:10">
      <c r="A1299" s="44">
        <v>45369.511805555558</v>
      </c>
      <c r="B1299" s="32">
        <v>3016</v>
      </c>
      <c r="C1299" s="32">
        <v>50</v>
      </c>
      <c r="D1299" s="32">
        <v>2</v>
      </c>
      <c r="E1299" s="32"/>
      <c r="F1299" s="32" t="s">
        <v>2178</v>
      </c>
      <c r="G1299" s="5" t="b">
        <f>ISNUMBER(MATCH(ggPayers[[#This Row],[payer]], gg_teammates[ID], 0))</f>
        <v>0</v>
      </c>
      <c r="H1299" s="32" t="b">
        <f>ISNUMBER(MATCH(ggPayers[[#This Row],[payer]], B$564:$B1298, 0))</f>
        <v>0</v>
      </c>
      <c r="I1299" s="5"/>
      <c r="J1299" s="36"/>
    </row>
    <row r="1300" spans="1:10">
      <c r="A1300" s="44">
        <v>45369.493750000001</v>
      </c>
      <c r="B1300" s="32">
        <v>4043</v>
      </c>
      <c r="C1300" s="32">
        <v>100</v>
      </c>
      <c r="D1300" s="32">
        <v>2</v>
      </c>
      <c r="E1300" s="32"/>
      <c r="F1300" s="32" t="s">
        <v>2179</v>
      </c>
      <c r="G1300" s="5" t="b">
        <f>ISNUMBER(MATCH(ggPayers[[#This Row],[payer]], gg_teammates[ID], 0))</f>
        <v>0</v>
      </c>
      <c r="H1300" s="32" t="b">
        <f>ISNUMBER(MATCH(ggPayers[[#This Row],[payer]], B$564:$B1299, 0))</f>
        <v>0</v>
      </c>
      <c r="I1300" s="5"/>
      <c r="J1300" s="36"/>
    </row>
    <row r="1301" spans="1:10">
      <c r="A1301" s="44">
        <v>45369.475694444445</v>
      </c>
      <c r="B1301" s="32">
        <v>5174</v>
      </c>
      <c r="C1301" s="32">
        <v>100</v>
      </c>
      <c r="D1301" s="32">
        <v>2</v>
      </c>
      <c r="E1301" s="32"/>
      <c r="F1301" s="32" t="s">
        <v>2180</v>
      </c>
      <c r="G1301" s="5" t="b">
        <f>ISNUMBER(MATCH(ggPayers[[#This Row],[payer]], gg_teammates[ID], 0))</f>
        <v>0</v>
      </c>
      <c r="H1301" s="32" t="b">
        <f>ISNUMBER(MATCH(ggPayers[[#This Row],[payer]], B$564:$B1300, 0))</f>
        <v>0</v>
      </c>
      <c r="I1301" s="5"/>
      <c r="J1301" s="36"/>
    </row>
    <row r="1302" spans="1:10">
      <c r="A1302" s="44">
        <v>45369.474999999999</v>
      </c>
      <c r="B1302" s="32">
        <v>3449</v>
      </c>
      <c r="C1302" s="32">
        <v>100</v>
      </c>
      <c r="D1302" s="32">
        <v>2</v>
      </c>
      <c r="E1302" s="32"/>
      <c r="F1302" s="32" t="s">
        <v>2181</v>
      </c>
      <c r="G1302" s="5" t="b">
        <f>ISNUMBER(MATCH(ggPayers[[#This Row],[payer]], gg_teammates[ID], 0))</f>
        <v>0</v>
      </c>
      <c r="H1302" s="32" t="b">
        <f>ISNUMBER(MATCH(ggPayers[[#This Row],[payer]], B$564:$B1301, 0))</f>
        <v>0</v>
      </c>
      <c r="I1302" s="5"/>
      <c r="J1302" s="36"/>
    </row>
    <row r="1303" spans="1:10">
      <c r="A1303" s="44">
        <v>45369.473611111112</v>
      </c>
      <c r="B1303" s="32">
        <v>6203</v>
      </c>
      <c r="C1303" s="32">
        <v>50</v>
      </c>
      <c r="D1303" s="32">
        <v>2</v>
      </c>
      <c r="E1303" s="32"/>
      <c r="F1303" s="32" t="s">
        <v>2182</v>
      </c>
      <c r="G1303" s="5" t="b">
        <f>ISNUMBER(MATCH(ggPayers[[#This Row],[payer]], gg_teammates[ID], 0))</f>
        <v>0</v>
      </c>
      <c r="H1303" s="32" t="b">
        <f>ISNUMBER(MATCH(ggPayers[[#This Row],[payer]], B$564:$B1302, 0))</f>
        <v>0</v>
      </c>
      <c r="I1303" s="5"/>
      <c r="J1303" s="36"/>
    </row>
    <row r="1304" spans="1:10">
      <c r="A1304" s="44">
        <v>45369.47152777778</v>
      </c>
      <c r="B1304" s="32">
        <v>4100</v>
      </c>
      <c r="C1304" s="32">
        <v>100</v>
      </c>
      <c r="D1304" s="32">
        <v>2</v>
      </c>
      <c r="E1304" s="32"/>
      <c r="F1304" s="32" t="s">
        <v>2183</v>
      </c>
      <c r="G1304" s="5" t="b">
        <f>ISNUMBER(MATCH(ggPayers[[#This Row],[payer]], gg_teammates[ID], 0))</f>
        <v>0</v>
      </c>
      <c r="H1304" s="32" t="b">
        <f>ISNUMBER(MATCH(ggPayers[[#This Row],[payer]], B$564:$B1303, 0))</f>
        <v>0</v>
      </c>
      <c r="I1304" s="5"/>
      <c r="J1304" s="36"/>
    </row>
    <row r="1305" spans="1:10">
      <c r="A1305" s="44">
        <v>45369.322916666664</v>
      </c>
      <c r="B1305" s="32">
        <v>5660</v>
      </c>
      <c r="C1305" s="32">
        <v>1000</v>
      </c>
      <c r="D1305" s="32">
        <v>2</v>
      </c>
      <c r="E1305" s="32"/>
      <c r="F1305" s="32" t="s">
        <v>2184</v>
      </c>
      <c r="G1305" s="5" t="b">
        <f>ISNUMBER(MATCH(ggPayers[[#This Row],[payer]], gg_teammates[ID], 0))</f>
        <v>0</v>
      </c>
      <c r="H1305" s="32" t="b">
        <f>ISNUMBER(MATCH(ggPayers[[#This Row],[payer]], B$564:$B1304, 0))</f>
        <v>0</v>
      </c>
      <c r="I1305" s="5"/>
      <c r="J1305" s="36"/>
    </row>
    <row r="1306" spans="1:10">
      <c r="A1306" s="44">
        <v>45368.837500000001</v>
      </c>
      <c r="B1306" s="32">
        <v>1423</v>
      </c>
      <c r="C1306" s="32">
        <v>800</v>
      </c>
      <c r="D1306" s="32">
        <v>2</v>
      </c>
      <c r="E1306" s="32"/>
      <c r="F1306" s="32" t="s">
        <v>2185</v>
      </c>
      <c r="G1306" s="5" t="b">
        <f>ISNUMBER(MATCH(ggPayers[[#This Row],[payer]], gg_teammates[ID], 0))</f>
        <v>0</v>
      </c>
      <c r="H1306" s="32" t="b">
        <f>ISNUMBER(MATCH(ggPayers[[#This Row],[payer]], B$564:$B1305, 0))</f>
        <v>0</v>
      </c>
      <c r="I1306" s="5"/>
      <c r="J1306" s="36"/>
    </row>
    <row r="1307" spans="1:10">
      <c r="A1307" s="44">
        <v>45367.833333333336</v>
      </c>
      <c r="B1307" s="32">
        <v>8063</v>
      </c>
      <c r="C1307" s="32">
        <v>3000</v>
      </c>
      <c r="D1307" s="32">
        <v>2</v>
      </c>
      <c r="E1307" s="32"/>
      <c r="F1307" s="32" t="s">
        <v>2186</v>
      </c>
      <c r="G1307" s="5" t="b">
        <f>ISNUMBER(MATCH(ggPayers[[#This Row],[payer]], gg_teammates[ID], 0))</f>
        <v>0</v>
      </c>
      <c r="H1307" s="32" t="b">
        <f>ISNUMBER(MATCH(ggPayers[[#This Row],[payer]], B$564:$B1306, 0))</f>
        <v>0</v>
      </c>
      <c r="I1307" s="5"/>
      <c r="J1307" s="36"/>
    </row>
    <row r="1308" spans="1:10">
      <c r="A1308" s="44">
        <v>45367.789583333331</v>
      </c>
      <c r="B1308" s="32">
        <v>9313</v>
      </c>
      <c r="C1308" s="32">
        <v>300</v>
      </c>
      <c r="D1308" s="32">
        <v>2</v>
      </c>
      <c r="E1308" s="32"/>
      <c r="F1308" s="32" t="s">
        <v>2187</v>
      </c>
      <c r="G1308" s="5" t="b">
        <f>ISNUMBER(MATCH(ggPayers[[#This Row],[payer]], gg_teammates[ID], 0))</f>
        <v>0</v>
      </c>
      <c r="H1308" s="32" t="b">
        <f>ISNUMBER(MATCH(ggPayers[[#This Row],[payer]], B$564:$B1307, 0))</f>
        <v>0</v>
      </c>
      <c r="I1308" s="5"/>
      <c r="J1308" s="36"/>
    </row>
    <row r="1309" spans="1:10">
      <c r="A1309" s="44">
        <v>45367.665972222225</v>
      </c>
      <c r="B1309" s="32">
        <v>550</v>
      </c>
      <c r="C1309" s="32">
        <v>3000</v>
      </c>
      <c r="D1309" s="32">
        <v>2</v>
      </c>
      <c r="E1309" s="32"/>
      <c r="F1309" s="32" t="s">
        <v>2188</v>
      </c>
      <c r="G1309" s="5" t="b">
        <f>ISNUMBER(MATCH(ggPayers[[#This Row],[payer]], gg_teammates[ID], 0))</f>
        <v>0</v>
      </c>
      <c r="H1309" s="32" t="b">
        <f>ISNUMBER(MATCH(ggPayers[[#This Row],[payer]], B$564:$B1308, 0))</f>
        <v>0</v>
      </c>
      <c r="I1309" s="5"/>
      <c r="J1309" s="36"/>
    </row>
    <row r="1310" spans="1:10">
      <c r="A1310" s="44">
        <v>45367.665277777778</v>
      </c>
      <c r="B1310" s="32">
        <v>1612</v>
      </c>
      <c r="C1310" s="32">
        <v>3000</v>
      </c>
      <c r="D1310" s="32">
        <v>2</v>
      </c>
      <c r="E1310" s="32"/>
      <c r="F1310" s="32" t="s">
        <v>2189</v>
      </c>
      <c r="G1310" s="5" t="b">
        <f>ISNUMBER(MATCH(ggPayers[[#This Row],[payer]], gg_teammates[ID], 0))</f>
        <v>0</v>
      </c>
      <c r="H1310" s="32" t="b">
        <f>ISNUMBER(MATCH(ggPayers[[#This Row],[payer]], B$564:$B1309, 0))</f>
        <v>0</v>
      </c>
      <c r="I1310" s="5"/>
      <c r="J1310" s="36"/>
    </row>
    <row r="1311" spans="1:10">
      <c r="A1311" s="44">
        <v>45367.663888888892</v>
      </c>
      <c r="B1311" s="32">
        <v>8235</v>
      </c>
      <c r="C1311" s="32">
        <v>3000</v>
      </c>
      <c r="D1311" s="32">
        <v>3</v>
      </c>
      <c r="E1311" s="32" t="s">
        <v>1173</v>
      </c>
      <c r="F1311" s="32" t="s">
        <v>2190</v>
      </c>
      <c r="G1311" s="5" t="b">
        <f>ISNUMBER(MATCH(ggPayers[[#This Row],[payer]], gg_teammates[ID], 0))</f>
        <v>0</v>
      </c>
      <c r="H1311" s="32" t="b">
        <f>ISNUMBER(MATCH(ggPayers[[#This Row],[payer]], B$564:$B1310, 0))</f>
        <v>0</v>
      </c>
      <c r="I1311" s="5"/>
      <c r="J1311" s="36"/>
    </row>
    <row r="1312" spans="1:10">
      <c r="A1312" s="44">
        <v>45367.62222222222</v>
      </c>
      <c r="B1312" s="32">
        <v>1955</v>
      </c>
      <c r="C1312" s="32">
        <v>800</v>
      </c>
      <c r="D1312" s="32">
        <v>2</v>
      </c>
      <c r="E1312" s="32"/>
      <c r="F1312" s="32" t="s">
        <v>2191</v>
      </c>
      <c r="G1312" s="5" t="b">
        <f>ISNUMBER(MATCH(ggPayers[[#This Row],[payer]], gg_teammates[ID], 0))</f>
        <v>0</v>
      </c>
      <c r="H1312" s="32" t="b">
        <f>ISNUMBER(MATCH(ggPayers[[#This Row],[payer]], B$564:$B1311, 0))</f>
        <v>0</v>
      </c>
      <c r="I1312" s="5"/>
      <c r="J1312" s="36"/>
    </row>
    <row r="1313" spans="1:10">
      <c r="A1313" s="44">
        <v>45367.55972222222</v>
      </c>
      <c r="B1313" s="32">
        <v>6584</v>
      </c>
      <c r="C1313" s="32">
        <v>300</v>
      </c>
      <c r="D1313" s="32">
        <v>2</v>
      </c>
      <c r="E1313" s="32"/>
      <c r="F1313" s="32" t="s">
        <v>2192</v>
      </c>
      <c r="G1313" s="5" t="b">
        <f>ISNUMBER(MATCH(ggPayers[[#This Row],[payer]], gg_teammates[ID], 0))</f>
        <v>0</v>
      </c>
      <c r="H1313" s="32" t="b">
        <f>ISNUMBER(MATCH(ggPayers[[#This Row],[payer]], B$564:$B1312, 0))</f>
        <v>0</v>
      </c>
      <c r="I1313" s="5"/>
      <c r="J1313" s="36"/>
    </row>
    <row r="1314" spans="1:10">
      <c r="A1314" s="44">
        <v>45367.024305555555</v>
      </c>
      <c r="B1314" s="32">
        <v>9999</v>
      </c>
      <c r="C1314" s="32">
        <v>1000</v>
      </c>
      <c r="D1314" s="32">
        <v>3</v>
      </c>
      <c r="E1314" s="32" t="s">
        <v>1171</v>
      </c>
      <c r="F1314" s="32" t="s">
        <v>2193</v>
      </c>
      <c r="G1314" s="5" t="b">
        <f>ISNUMBER(MATCH(ggPayers[[#This Row],[payer]], gg_teammates[ID], 0))</f>
        <v>0</v>
      </c>
      <c r="H1314" s="32" t="b">
        <f>ISNUMBER(MATCH(ggPayers[[#This Row],[payer]], B$564:$B1313, 0))</f>
        <v>0</v>
      </c>
      <c r="I1314" s="5"/>
      <c r="J1314" s="36"/>
    </row>
    <row r="1315" spans="1:10">
      <c r="A1315" s="44">
        <v>45366.996527777781</v>
      </c>
      <c r="B1315" s="32">
        <v>1472</v>
      </c>
      <c r="C1315" s="32">
        <v>1000</v>
      </c>
      <c r="D1315" s="32">
        <v>2</v>
      </c>
      <c r="E1315" s="32"/>
      <c r="F1315" s="39" t="s">
        <v>2194</v>
      </c>
      <c r="G1315" s="5" t="b">
        <f>ISNUMBER(MATCH(ggPayers[[#This Row],[payer]], gg_teammates[ID], 0))</f>
        <v>0</v>
      </c>
      <c r="H1315" s="32" t="b">
        <f>ISNUMBER(MATCH(ggPayers[[#This Row],[payer]], B$564:$B1314, 0))</f>
        <v>0</v>
      </c>
      <c r="I1315" s="5"/>
      <c r="J1315" s="36"/>
    </row>
    <row r="1316" spans="1:10">
      <c r="A1316" s="44">
        <v>45366.978472222225</v>
      </c>
      <c r="B1316" s="32">
        <v>5225</v>
      </c>
      <c r="C1316" s="32">
        <v>5000</v>
      </c>
      <c r="D1316" s="32">
        <v>2</v>
      </c>
      <c r="E1316" s="32"/>
      <c r="F1316" s="32" t="s">
        <v>2195</v>
      </c>
      <c r="G1316" s="32" t="b">
        <f>ISNUMBER(MATCH(ggPayers[[#This Row],[payer]], gg_teammates[ID], 0))</f>
        <v>0</v>
      </c>
      <c r="H1316" s="32" t="b">
        <f>ISNUMBER(MATCH(ggPayers[[#This Row],[payer]], B$564:$B1315, 0))</f>
        <v>1</v>
      </c>
      <c r="I1316" s="32"/>
      <c r="J1316" s="32"/>
    </row>
    <row r="1317" spans="1:10">
      <c r="A1317" s="44">
        <v>45366.952777777777</v>
      </c>
      <c r="B1317" s="32">
        <v>8433</v>
      </c>
      <c r="C1317" s="32">
        <v>1000</v>
      </c>
      <c r="D1317" s="32">
        <v>2</v>
      </c>
      <c r="E1317" s="32"/>
      <c r="F1317" s="32" t="s">
        <v>2196</v>
      </c>
      <c r="G1317" s="32" t="b">
        <f>ISNUMBER(MATCH(ggPayers[[#This Row],[payer]], gg_teammates[ID], 0))</f>
        <v>0</v>
      </c>
      <c r="H1317" s="32" t="b">
        <f>ISNUMBER(MATCH(ggPayers[[#This Row],[payer]], B$564:$B1316, 0))</f>
        <v>0</v>
      </c>
      <c r="I1317" s="32"/>
      <c r="J1317" s="32"/>
    </row>
    <row r="1318" spans="1:10">
      <c r="A1318" s="44">
        <v>45366.694444444445</v>
      </c>
      <c r="B1318" s="32">
        <v>2596</v>
      </c>
      <c r="C1318" s="32">
        <v>300</v>
      </c>
      <c r="D1318" s="32">
        <v>2</v>
      </c>
      <c r="E1318" s="32"/>
      <c r="F1318" s="32" t="s">
        <v>2197</v>
      </c>
      <c r="G1318" s="32" t="b">
        <f>ISNUMBER(MATCH(ggPayers[[#This Row],[payer]], gg_teammates[ID], 0))</f>
        <v>0</v>
      </c>
      <c r="H1318" s="32" t="b">
        <f>ISNUMBER(MATCH(ggPayers[[#This Row],[payer]], B$564:$B1317, 0))</f>
        <v>0</v>
      </c>
      <c r="I1318" s="32"/>
      <c r="J1318" s="32"/>
    </row>
    <row r="1319" spans="1:10">
      <c r="A1319" s="44">
        <v>45366.537499999999</v>
      </c>
      <c r="B1319" s="32">
        <v>8685</v>
      </c>
      <c r="C1319" s="32">
        <v>300</v>
      </c>
      <c r="D1319" s="32">
        <v>2</v>
      </c>
      <c r="E1319" s="32"/>
      <c r="F1319" s="32" t="s">
        <v>2198</v>
      </c>
      <c r="G1319" s="32" t="b">
        <f>ISNUMBER(MATCH(ggPayers[[#This Row],[payer]], gg_teammates[ID], 0))</f>
        <v>0</v>
      </c>
      <c r="H1319" s="32" t="b">
        <f>ISNUMBER(MATCH(ggPayers[[#This Row],[payer]], B$564:$B1318, 0))</f>
        <v>0</v>
      </c>
      <c r="I1319" s="32"/>
      <c r="J1319" s="32"/>
    </row>
    <row r="1320" spans="1:10">
      <c r="A1320" s="44">
        <v>45366.48333333333</v>
      </c>
      <c r="B1320" s="32">
        <v>8645</v>
      </c>
      <c r="C1320" s="32">
        <v>300</v>
      </c>
      <c r="D1320" s="32">
        <v>2</v>
      </c>
      <c r="E1320" s="32"/>
      <c r="F1320" s="32" t="s">
        <v>2199</v>
      </c>
      <c r="G1320" s="32" t="b">
        <f>ISNUMBER(MATCH(ggPayers[[#This Row],[payer]], gg_teammates[ID], 0))</f>
        <v>0</v>
      </c>
      <c r="H1320" s="32" t="b">
        <f>ISNUMBER(MATCH(ggPayers[[#This Row],[payer]], B$564:$B1319, 0))</f>
        <v>1</v>
      </c>
      <c r="I1320" s="32"/>
      <c r="J1320" s="32"/>
    </row>
    <row r="1321" spans="1:10">
      <c r="A1321" s="44">
        <v>45366.442361111112</v>
      </c>
      <c r="B1321" s="32">
        <v>7840</v>
      </c>
      <c r="C1321" s="32">
        <v>1000</v>
      </c>
      <c r="D1321" s="32">
        <v>2</v>
      </c>
      <c r="E1321" s="32"/>
      <c r="F1321" s="32" t="s">
        <v>2200</v>
      </c>
      <c r="G1321" s="32" t="b">
        <f>ISNUMBER(MATCH(ggPayers[[#This Row],[payer]], gg_teammates[ID], 0))</f>
        <v>0</v>
      </c>
      <c r="H1321" s="32" t="b">
        <f>ISNUMBER(MATCH(ggPayers[[#This Row],[payer]], B$564:$B1320, 0))</f>
        <v>0</v>
      </c>
      <c r="I1321" s="32"/>
      <c r="J1321" s="32"/>
    </row>
    <row r="1322" spans="1:10">
      <c r="A1322" s="44">
        <v>45366.025000000001</v>
      </c>
      <c r="B1322" s="32">
        <v>7103</v>
      </c>
      <c r="C1322" s="32">
        <v>500</v>
      </c>
      <c r="D1322" s="32">
        <v>2</v>
      </c>
      <c r="E1322" s="32"/>
      <c r="F1322" s="32" t="s">
        <v>2201</v>
      </c>
      <c r="G1322" s="32" t="b">
        <f>ISNUMBER(MATCH(ggPayers[[#This Row],[payer]], gg_teammates[ID], 0))</f>
        <v>0</v>
      </c>
      <c r="H1322" s="32" t="b">
        <f>ISNUMBER(MATCH(ggPayers[[#This Row],[payer]], B$564:$B1321, 0))</f>
        <v>0</v>
      </c>
      <c r="I1322" s="32"/>
      <c r="J1322" s="32"/>
    </row>
    <row r="1323" spans="1:10">
      <c r="A1323" s="44">
        <v>45365.989583333336</v>
      </c>
      <c r="B1323" s="32">
        <v>6074</v>
      </c>
      <c r="C1323" s="32">
        <v>2000</v>
      </c>
      <c r="D1323" s="32">
        <v>2</v>
      </c>
      <c r="E1323" s="32"/>
      <c r="F1323" s="32" t="s">
        <v>2202</v>
      </c>
      <c r="G1323" s="32" t="b">
        <f>ISNUMBER(MATCH(ggPayers[[#This Row],[payer]], gg_teammates[ID], 0))</f>
        <v>0</v>
      </c>
      <c r="H1323" s="32" t="b">
        <f>ISNUMBER(MATCH(ggPayers[[#This Row],[payer]], B$564:$B1322, 0))</f>
        <v>0</v>
      </c>
      <c r="I1323" s="32"/>
      <c r="J1323" s="32"/>
    </row>
    <row r="1324" spans="1:10">
      <c r="A1324" s="44">
        <v>45365.988888888889</v>
      </c>
      <c r="B1324" s="32">
        <v>3593</v>
      </c>
      <c r="C1324" s="32">
        <v>300</v>
      </c>
      <c r="D1324" s="32">
        <v>2</v>
      </c>
      <c r="E1324" s="32"/>
      <c r="F1324" s="32" t="s">
        <v>2203</v>
      </c>
      <c r="G1324" s="32" t="b">
        <f>ISNUMBER(MATCH(ggPayers[[#This Row],[payer]], gg_teammates[ID], 0))</f>
        <v>0</v>
      </c>
      <c r="H1324" s="32" t="b">
        <f>ISNUMBER(MATCH(ggPayers[[#This Row],[payer]], B$564:$B1323, 0))</f>
        <v>0</v>
      </c>
      <c r="I1324" s="32"/>
      <c r="J1324" s="32"/>
    </row>
    <row r="1325" spans="1:10">
      <c r="A1325" s="44">
        <v>45365.9375</v>
      </c>
      <c r="B1325" s="32">
        <v>5728</v>
      </c>
      <c r="C1325" s="32">
        <v>1000</v>
      </c>
      <c r="D1325" s="32">
        <v>2</v>
      </c>
      <c r="E1325" s="32"/>
      <c r="F1325" s="32" t="s">
        <v>2204</v>
      </c>
      <c r="G1325" s="32" t="b">
        <f>ISNUMBER(MATCH(ggPayers[[#This Row],[payer]], gg_teammates[ID], 0))</f>
        <v>0</v>
      </c>
      <c r="H1325" s="32" t="b">
        <f>ISNUMBER(MATCH(ggPayers[[#This Row],[payer]], B$564:$B1324, 0))</f>
        <v>0</v>
      </c>
      <c r="I1325" s="32"/>
      <c r="J1325" s="32"/>
    </row>
    <row r="1326" spans="1:10">
      <c r="A1326" s="44">
        <v>45365.936111111114</v>
      </c>
      <c r="B1326" s="32">
        <v>8407</v>
      </c>
      <c r="C1326" s="32">
        <v>500</v>
      </c>
      <c r="D1326" s="32">
        <v>2</v>
      </c>
      <c r="E1326" s="32"/>
      <c r="F1326" s="32" t="s">
        <v>2205</v>
      </c>
      <c r="G1326" s="32" t="b">
        <f>ISNUMBER(MATCH(ggPayers[[#This Row],[payer]], gg_teammates[ID], 0))</f>
        <v>0</v>
      </c>
      <c r="H1326" s="32" t="b">
        <f>ISNUMBER(MATCH(ggPayers[[#This Row],[payer]], B$564:$B1325, 0))</f>
        <v>0</v>
      </c>
      <c r="I1326" s="32"/>
      <c r="J1326" s="32"/>
    </row>
    <row r="1327" spans="1:10">
      <c r="A1327" s="44">
        <v>45365.909722222219</v>
      </c>
      <c r="B1327" s="32">
        <v>1266</v>
      </c>
      <c r="C1327" s="32">
        <v>500</v>
      </c>
      <c r="D1327" s="32">
        <v>2</v>
      </c>
      <c r="E1327" s="32"/>
      <c r="F1327" s="32" t="s">
        <v>2206</v>
      </c>
      <c r="G1327" s="32" t="b">
        <f>ISNUMBER(MATCH(ggPayers[[#This Row],[payer]], gg_teammates[ID], 0))</f>
        <v>0</v>
      </c>
      <c r="H1327" s="32" t="b">
        <f>ISNUMBER(MATCH(ggPayers[[#This Row],[payer]], B$564:$B1326, 0))</f>
        <v>0</v>
      </c>
      <c r="I1327" s="32"/>
      <c r="J1327" s="32"/>
    </row>
    <row r="1328" spans="1:10">
      <c r="A1328" s="44">
        <v>45365.805555555555</v>
      </c>
      <c r="B1328" s="32">
        <v>8258</v>
      </c>
      <c r="C1328" s="32">
        <v>300</v>
      </c>
      <c r="D1328" s="32">
        <v>2</v>
      </c>
      <c r="E1328" s="32"/>
      <c r="F1328" s="32" t="s">
        <v>2207</v>
      </c>
      <c r="G1328" s="32" t="b">
        <f>ISNUMBER(MATCH(ggPayers[[#This Row],[payer]], gg_teammates[ID], 0))</f>
        <v>0</v>
      </c>
      <c r="H1328" s="32" t="b">
        <f>ISNUMBER(MATCH(ggPayers[[#This Row],[payer]], B$564:$B1327, 0))</f>
        <v>0</v>
      </c>
      <c r="I1328" s="32"/>
      <c r="J1328" s="32"/>
    </row>
    <row r="1329" spans="1:10">
      <c r="A1329" s="44">
        <v>45365.805555555555</v>
      </c>
      <c r="B1329" s="32">
        <v>6092</v>
      </c>
      <c r="C1329" s="32">
        <v>500</v>
      </c>
      <c r="D1329" s="32">
        <v>2</v>
      </c>
      <c r="E1329" s="32"/>
      <c r="F1329" s="32" t="s">
        <v>2208</v>
      </c>
      <c r="G1329" s="32" t="b">
        <f>ISNUMBER(MATCH(ggPayers[[#This Row],[payer]], gg_teammates[ID], 0))</f>
        <v>0</v>
      </c>
      <c r="H1329" s="32" t="b">
        <f>ISNUMBER(MATCH(ggPayers[[#This Row],[payer]], B$564:$B1328, 0))</f>
        <v>0</v>
      </c>
      <c r="I1329" s="32"/>
      <c r="J1329" s="32"/>
    </row>
    <row r="1330" spans="1:10">
      <c r="A1330" s="44">
        <v>45365.720833333333</v>
      </c>
      <c r="B1330" s="32">
        <v>2203</v>
      </c>
      <c r="C1330" s="32">
        <v>100</v>
      </c>
      <c r="D1330" s="32">
        <v>2</v>
      </c>
      <c r="E1330" s="32"/>
      <c r="F1330" s="32" t="s">
        <v>2209</v>
      </c>
      <c r="G1330" s="32" t="b">
        <f>ISNUMBER(MATCH(ggPayers[[#This Row],[payer]], gg_teammates[ID], 0))</f>
        <v>0</v>
      </c>
      <c r="H1330" s="32" t="b">
        <f>ISNUMBER(MATCH(ggPayers[[#This Row],[payer]], B$564:$B1329, 0))</f>
        <v>0</v>
      </c>
      <c r="I1330" s="32"/>
      <c r="J1330" s="32"/>
    </row>
    <row r="1331" spans="1:10">
      <c r="A1331" s="44">
        <v>45365.71597222222</v>
      </c>
      <c r="B1331" s="32">
        <v>7641</v>
      </c>
      <c r="C1331" s="32">
        <v>100</v>
      </c>
      <c r="D1331" s="32">
        <v>3</v>
      </c>
      <c r="E1331" s="32" t="s">
        <v>1173</v>
      </c>
      <c r="F1331" s="32" t="s">
        <v>2210</v>
      </c>
      <c r="G1331" s="32" t="b">
        <f>ISNUMBER(MATCH(ggPayers[[#This Row],[payer]], gg_teammates[ID], 0))</f>
        <v>0</v>
      </c>
      <c r="H1331" s="32" t="b">
        <f>ISNUMBER(MATCH(ggPayers[[#This Row],[payer]], B$564:$B1330, 0))</f>
        <v>0</v>
      </c>
      <c r="I1331" s="32"/>
      <c r="J1331" s="32"/>
    </row>
    <row r="1332" spans="1:10">
      <c r="A1332" s="44">
        <v>45365.71597222222</v>
      </c>
      <c r="B1332" s="32">
        <v>5097</v>
      </c>
      <c r="C1332" s="32">
        <v>300</v>
      </c>
      <c r="D1332" s="32">
        <v>2</v>
      </c>
      <c r="E1332" s="32"/>
      <c r="F1332" s="32" t="s">
        <v>2211</v>
      </c>
      <c r="G1332" s="32" t="b">
        <f>ISNUMBER(MATCH(ggPayers[[#This Row],[payer]], gg_teammates[ID], 0))</f>
        <v>0</v>
      </c>
      <c r="H1332" s="32" t="b">
        <f>ISNUMBER(MATCH(ggPayers[[#This Row],[payer]], B$564:$B1331, 0))</f>
        <v>0</v>
      </c>
      <c r="I1332" s="32"/>
      <c r="J1332" s="32"/>
    </row>
    <row r="1333" spans="1:10">
      <c r="A1333" s="44">
        <v>45365.715277777781</v>
      </c>
      <c r="B1333" s="32">
        <v>3486</v>
      </c>
      <c r="C1333" s="32">
        <v>100</v>
      </c>
      <c r="D1333" s="32">
        <v>3</v>
      </c>
      <c r="E1333" s="32" t="s">
        <v>1173</v>
      </c>
      <c r="F1333" s="32" t="s">
        <v>2212</v>
      </c>
      <c r="G1333" s="32" t="b">
        <f>ISNUMBER(MATCH(ggPayers[[#This Row],[payer]], gg_teammates[ID], 0))</f>
        <v>0</v>
      </c>
      <c r="H1333" s="32" t="b">
        <f>ISNUMBER(MATCH(ggPayers[[#This Row],[payer]], B$564:$B1332, 0))</f>
        <v>0</v>
      </c>
      <c r="I1333" s="32"/>
      <c r="J1333" s="32"/>
    </row>
    <row r="1334" spans="1:10">
      <c r="A1334" s="44">
        <v>45365.714583333334</v>
      </c>
      <c r="B1334" s="32">
        <v>456</v>
      </c>
      <c r="C1334" s="32">
        <v>100</v>
      </c>
      <c r="D1334" s="32">
        <v>2</v>
      </c>
      <c r="E1334" s="32"/>
      <c r="F1334" s="32" t="s">
        <v>2213</v>
      </c>
      <c r="G1334" s="32" t="b">
        <f>ISNUMBER(MATCH(ggPayers[[#This Row],[payer]], gg_teammates[ID], 0))</f>
        <v>0</v>
      </c>
      <c r="H1334" s="32" t="b">
        <f>ISNUMBER(MATCH(ggPayers[[#This Row],[payer]], B$564:$B1333, 0))</f>
        <v>0</v>
      </c>
      <c r="I1334" s="32"/>
      <c r="J1334" s="32"/>
    </row>
    <row r="1335" spans="1:10">
      <c r="A1335" s="44">
        <v>45365.713888888888</v>
      </c>
      <c r="B1335" s="32">
        <v>1515</v>
      </c>
      <c r="C1335" s="32">
        <v>300</v>
      </c>
      <c r="D1335" s="32">
        <v>2</v>
      </c>
      <c r="E1335" s="32"/>
      <c r="F1335" s="32" t="s">
        <v>2214</v>
      </c>
      <c r="G1335" s="32" t="b">
        <f>ISNUMBER(MATCH(ggPayers[[#This Row],[payer]], gg_teammates[ID], 0))</f>
        <v>0</v>
      </c>
      <c r="H1335" s="32" t="b">
        <f>ISNUMBER(MATCH(ggPayers[[#This Row],[payer]], B$564:$B1334, 0))</f>
        <v>0</v>
      </c>
      <c r="I1335" s="32"/>
      <c r="J1335" s="32"/>
    </row>
    <row r="1336" spans="1:10">
      <c r="A1336" s="44">
        <v>45365.660416666666</v>
      </c>
      <c r="B1336" s="32">
        <v>4689</v>
      </c>
      <c r="C1336" s="32">
        <v>300</v>
      </c>
      <c r="D1336" s="32">
        <v>3</v>
      </c>
      <c r="E1336" s="32" t="s">
        <v>1418</v>
      </c>
      <c r="F1336" s="32" t="s">
        <v>2215</v>
      </c>
      <c r="G1336" s="32" t="b">
        <f>ISNUMBER(MATCH(ggPayers[[#This Row],[payer]], gg_teammates[ID], 0))</f>
        <v>0</v>
      </c>
      <c r="H1336" s="32" t="b">
        <f>ISNUMBER(MATCH(ggPayers[[#This Row],[payer]], B$564:$B1335, 0))</f>
        <v>0</v>
      </c>
      <c r="I1336" s="32"/>
      <c r="J1336" s="32"/>
    </row>
    <row r="1337" spans="1:10">
      <c r="A1337" s="44">
        <v>45365.654861111114</v>
      </c>
      <c r="B1337" s="32">
        <v>7873</v>
      </c>
      <c r="C1337" s="32">
        <v>1000</v>
      </c>
      <c r="D1337" s="32">
        <v>3</v>
      </c>
      <c r="E1337" s="32" t="s">
        <v>1418</v>
      </c>
      <c r="F1337" s="32" t="s">
        <v>2216</v>
      </c>
      <c r="G1337" s="32" t="b">
        <f>ISNUMBER(MATCH(ggPayers[[#This Row],[payer]], gg_teammates[ID], 0))</f>
        <v>0</v>
      </c>
      <c r="H1337" s="32" t="b">
        <f>ISNUMBER(MATCH(ggPayers[[#This Row],[payer]], B$564:$B1336, 0))</f>
        <v>1</v>
      </c>
      <c r="I1337" s="32"/>
      <c r="J1337" s="32"/>
    </row>
    <row r="1338" spans="1:10">
      <c r="A1338" s="44">
        <v>45365.654166666667</v>
      </c>
      <c r="B1338" s="32">
        <v>7546</v>
      </c>
      <c r="C1338" s="32">
        <v>1000</v>
      </c>
      <c r="D1338" s="32">
        <v>3</v>
      </c>
      <c r="E1338" s="32" t="s">
        <v>1418</v>
      </c>
      <c r="F1338" s="32" t="s">
        <v>2217</v>
      </c>
      <c r="G1338" s="32" t="b">
        <f>ISNUMBER(MATCH(ggPayers[[#This Row],[payer]], gg_teammates[ID], 0))</f>
        <v>0</v>
      </c>
      <c r="H1338" s="32" t="b">
        <f>ISNUMBER(MATCH(ggPayers[[#This Row],[payer]], B$564:$B1337, 0))</f>
        <v>0</v>
      </c>
      <c r="I1338" s="32"/>
      <c r="J1338" s="32"/>
    </row>
    <row r="1339" spans="1:10">
      <c r="A1339" s="44">
        <v>45365.645833333336</v>
      </c>
      <c r="B1339" s="32">
        <v>764</v>
      </c>
      <c r="C1339" s="32">
        <v>100</v>
      </c>
      <c r="D1339" s="32">
        <v>3</v>
      </c>
      <c r="E1339" s="32" t="s">
        <v>1418</v>
      </c>
      <c r="F1339" s="32" t="s">
        <v>2218</v>
      </c>
      <c r="G1339" s="32" t="b">
        <f>ISNUMBER(MATCH(ggPayers[[#This Row],[payer]], gg_teammates[ID], 0))</f>
        <v>0</v>
      </c>
      <c r="H1339" s="32" t="b">
        <f>ISNUMBER(MATCH(ggPayers[[#This Row],[payer]], B$564:$B1338, 0))</f>
        <v>0</v>
      </c>
      <c r="I1339" s="32"/>
      <c r="J1339" s="32"/>
    </row>
    <row r="1340" spans="1:10">
      <c r="A1340" s="44">
        <v>45365.643750000003</v>
      </c>
      <c r="B1340" s="32">
        <v>7749</v>
      </c>
      <c r="C1340" s="32">
        <v>300</v>
      </c>
      <c r="D1340" s="32">
        <v>3</v>
      </c>
      <c r="E1340" s="32" t="s">
        <v>1418</v>
      </c>
      <c r="F1340" s="32" t="s">
        <v>2219</v>
      </c>
      <c r="G1340" s="32" t="b">
        <f>ISNUMBER(MATCH(ggPayers[[#This Row],[payer]], gg_teammates[ID], 0))</f>
        <v>0</v>
      </c>
      <c r="H1340" s="32" t="b">
        <f>ISNUMBER(MATCH(ggPayers[[#This Row],[payer]], B$564:$B1339, 0))</f>
        <v>0</v>
      </c>
      <c r="I1340" s="32"/>
      <c r="J1340" s="32"/>
    </row>
    <row r="1341" spans="1:10">
      <c r="A1341" s="44">
        <v>45365.643055555556</v>
      </c>
      <c r="B1341" s="32">
        <v>6282</v>
      </c>
      <c r="C1341" s="32">
        <v>100</v>
      </c>
      <c r="D1341" s="32">
        <v>3</v>
      </c>
      <c r="E1341" s="32" t="s">
        <v>1418</v>
      </c>
      <c r="F1341" s="32" t="s">
        <v>2220</v>
      </c>
      <c r="G1341" s="32" t="b">
        <f>ISNUMBER(MATCH(ggPayers[[#This Row],[payer]], gg_teammates[ID], 0))</f>
        <v>0</v>
      </c>
      <c r="H1341" s="32" t="b">
        <f>ISNUMBER(MATCH(ggPayers[[#This Row],[payer]], B$564:$B1340, 0))</f>
        <v>0</v>
      </c>
      <c r="I1341" s="32"/>
      <c r="J1341" s="32"/>
    </row>
    <row r="1342" spans="1:10">
      <c r="A1342" s="44">
        <v>45365.642361111109</v>
      </c>
      <c r="B1342" s="32">
        <v>2430</v>
      </c>
      <c r="C1342" s="32">
        <v>100</v>
      </c>
      <c r="D1342" s="32">
        <v>3</v>
      </c>
      <c r="E1342" s="32" t="s">
        <v>1418</v>
      </c>
      <c r="F1342" s="32" t="s">
        <v>2221</v>
      </c>
      <c r="G1342" s="32" t="b">
        <f>ISNUMBER(MATCH(ggPayers[[#This Row],[payer]], gg_teammates[ID], 0))</f>
        <v>0</v>
      </c>
      <c r="H1342" s="32" t="b">
        <f>ISNUMBER(MATCH(ggPayers[[#This Row],[payer]], B$564:$B1341, 0))</f>
        <v>0</v>
      </c>
      <c r="I1342" s="32"/>
      <c r="J1342" s="32"/>
    </row>
    <row r="1343" spans="1:10">
      <c r="A1343" s="44">
        <v>45365.640972222223</v>
      </c>
      <c r="B1343" s="32">
        <v>4843</v>
      </c>
      <c r="C1343" s="32">
        <v>100</v>
      </c>
      <c r="D1343" s="32">
        <v>3</v>
      </c>
      <c r="E1343" s="32" t="s">
        <v>1418</v>
      </c>
      <c r="F1343" s="32" t="s">
        <v>2222</v>
      </c>
      <c r="G1343" s="32" t="b">
        <f>ISNUMBER(MATCH(ggPayers[[#This Row],[payer]], gg_teammates[ID], 0))</f>
        <v>0</v>
      </c>
      <c r="H1343" s="32" t="b">
        <f>ISNUMBER(MATCH(ggPayers[[#This Row],[payer]], B$564:$B1342, 0))</f>
        <v>0</v>
      </c>
      <c r="I1343" s="32"/>
      <c r="J1343" s="32"/>
    </row>
    <row r="1344" spans="1:10">
      <c r="A1344" s="44">
        <v>45365.638888888891</v>
      </c>
      <c r="B1344" s="32">
        <v>3755</v>
      </c>
      <c r="C1344" s="32">
        <v>100</v>
      </c>
      <c r="D1344" s="32">
        <v>3</v>
      </c>
      <c r="E1344" s="32" t="s">
        <v>1418</v>
      </c>
      <c r="F1344" s="32" t="s">
        <v>2223</v>
      </c>
      <c r="G1344" s="32" t="b">
        <f>ISNUMBER(MATCH(ggPayers[[#This Row],[payer]], gg_teammates[ID], 0))</f>
        <v>0</v>
      </c>
      <c r="H1344" s="32" t="b">
        <f>ISNUMBER(MATCH(ggPayers[[#This Row],[payer]], B$564:$B1343, 0))</f>
        <v>0</v>
      </c>
      <c r="I1344" s="32"/>
      <c r="J1344" s="32"/>
    </row>
    <row r="1345" spans="1:10">
      <c r="A1345" s="44">
        <v>45365.520833333336</v>
      </c>
      <c r="B1345" s="32">
        <v>4790</v>
      </c>
      <c r="C1345" s="32">
        <v>300</v>
      </c>
      <c r="D1345" s="32">
        <v>2</v>
      </c>
      <c r="E1345" s="32"/>
      <c r="F1345" s="32" t="s">
        <v>2224</v>
      </c>
      <c r="G1345" s="32" t="b">
        <f>ISNUMBER(MATCH(ggPayers[[#This Row],[payer]], gg_teammates[ID], 0))</f>
        <v>0</v>
      </c>
      <c r="H1345" s="32" t="b">
        <f>ISNUMBER(MATCH(ggPayers[[#This Row],[payer]], B$564:$B1344, 0))</f>
        <v>0</v>
      </c>
      <c r="I1345" s="32"/>
      <c r="J1345" s="32"/>
    </row>
    <row r="1346" spans="1:10">
      <c r="A1346" s="44">
        <v>45365.50277777778</v>
      </c>
      <c r="B1346" s="32">
        <v>9949</v>
      </c>
      <c r="C1346" s="32">
        <v>100</v>
      </c>
      <c r="D1346" s="32">
        <v>2</v>
      </c>
      <c r="E1346" s="32"/>
      <c r="F1346" s="32" t="s">
        <v>2225</v>
      </c>
      <c r="G1346" s="32" t="b">
        <f>ISNUMBER(MATCH(ggPayers[[#This Row],[payer]], gg_teammates[ID], 0))</f>
        <v>0</v>
      </c>
      <c r="H1346" s="32" t="b">
        <f>ISNUMBER(MATCH(ggPayers[[#This Row],[payer]], B$564:$B1345, 0))</f>
        <v>0</v>
      </c>
      <c r="I1346" s="32"/>
      <c r="J1346" s="32"/>
    </row>
    <row r="1347" spans="1:10">
      <c r="A1347" s="44">
        <v>45365.502083333333</v>
      </c>
      <c r="B1347" s="32">
        <v>6608</v>
      </c>
      <c r="C1347" s="32">
        <v>100</v>
      </c>
      <c r="D1347" s="32">
        <v>2</v>
      </c>
      <c r="E1347" s="32"/>
      <c r="F1347" s="32" t="s">
        <v>2226</v>
      </c>
      <c r="G1347" s="32" t="b">
        <f>ISNUMBER(MATCH(ggPayers[[#This Row],[payer]], gg_teammates[ID], 0))</f>
        <v>0</v>
      </c>
      <c r="H1347" s="32" t="b">
        <f>ISNUMBER(MATCH(ggPayers[[#This Row],[payer]], B$564:$B1346, 0))</f>
        <v>0</v>
      </c>
      <c r="I1347" s="32"/>
      <c r="J1347" s="32"/>
    </row>
    <row r="1348" spans="1:10">
      <c r="A1348" s="44">
        <v>45365.47152777778</v>
      </c>
      <c r="B1348" s="32">
        <v>9139</v>
      </c>
      <c r="C1348" s="32">
        <v>300</v>
      </c>
      <c r="D1348" s="32">
        <v>2</v>
      </c>
      <c r="E1348" s="32"/>
      <c r="F1348" s="32" t="s">
        <v>2227</v>
      </c>
      <c r="G1348" s="32" t="b">
        <f>ISNUMBER(MATCH(ggPayers[[#This Row],[payer]], gg_teammates[ID], 0))</f>
        <v>0</v>
      </c>
      <c r="H1348" s="32" t="b">
        <f>ISNUMBER(MATCH(ggPayers[[#This Row],[payer]], B$564:$B1347, 0))</f>
        <v>0</v>
      </c>
      <c r="I1348" s="32"/>
      <c r="J1348" s="32"/>
    </row>
    <row r="1349" spans="1:10">
      <c r="A1349" s="44">
        <v>45365.457638888889</v>
      </c>
      <c r="B1349" s="32">
        <v>254</v>
      </c>
      <c r="C1349" s="32">
        <v>300</v>
      </c>
      <c r="D1349" s="32">
        <v>2</v>
      </c>
      <c r="E1349" s="32"/>
      <c r="F1349" s="32" t="s">
        <v>2228</v>
      </c>
      <c r="G1349" s="32" t="b">
        <f>ISNUMBER(MATCH(ggPayers[[#This Row],[payer]], gg_teammates[ID], 0))</f>
        <v>0</v>
      </c>
      <c r="H1349" s="32" t="b">
        <f>ISNUMBER(MATCH(ggPayers[[#This Row],[payer]], B$564:$B1348, 0))</f>
        <v>0</v>
      </c>
      <c r="I1349" s="32"/>
      <c r="J1349" s="32"/>
    </row>
    <row r="1350" spans="1:10">
      <c r="A1350" s="44">
        <v>45365.455555555556</v>
      </c>
      <c r="B1350" s="32">
        <v>2304</v>
      </c>
      <c r="C1350" s="32">
        <v>5000</v>
      </c>
      <c r="D1350" s="32">
        <v>3</v>
      </c>
      <c r="E1350" s="32" t="s">
        <v>1173</v>
      </c>
      <c r="F1350" s="32" t="s">
        <v>2229</v>
      </c>
      <c r="G1350" s="32" t="b">
        <f>ISNUMBER(MATCH(ggPayers[[#This Row],[payer]], gg_teammates[ID], 0))</f>
        <v>0</v>
      </c>
      <c r="H1350" s="32" t="b">
        <f>ISNUMBER(MATCH(ggPayers[[#This Row],[payer]], B$564:$B1349, 0))</f>
        <v>0</v>
      </c>
      <c r="I1350" s="32"/>
      <c r="J1350" s="32"/>
    </row>
    <row r="1351" spans="1:10">
      <c r="A1351" s="44">
        <v>45365.435416666667</v>
      </c>
      <c r="B1351" s="32">
        <v>8737</v>
      </c>
      <c r="C1351" s="32">
        <v>10000</v>
      </c>
      <c r="D1351" s="32">
        <v>2</v>
      </c>
      <c r="E1351" s="32"/>
      <c r="F1351" s="32" t="s">
        <v>2230</v>
      </c>
      <c r="G1351" s="32" t="b">
        <f>ISNUMBER(MATCH(ggPayers[[#This Row],[payer]], gg_teammates[ID], 0))</f>
        <v>0</v>
      </c>
      <c r="H1351" s="32" t="b">
        <f>ISNUMBER(MATCH(ggPayers[[#This Row],[payer]], B$564:$B1350, 0))</f>
        <v>0</v>
      </c>
      <c r="I1351" s="32"/>
      <c r="J1351" s="32"/>
    </row>
    <row r="1352" spans="1:10">
      <c r="A1352" s="44">
        <v>45365.430555555555</v>
      </c>
      <c r="B1352" s="32">
        <v>7331</v>
      </c>
      <c r="C1352" s="32">
        <v>300</v>
      </c>
      <c r="D1352" s="32">
        <v>2</v>
      </c>
      <c r="E1352" s="32"/>
      <c r="F1352" s="32" t="s">
        <v>2231</v>
      </c>
      <c r="G1352" s="32" t="b">
        <f>ISNUMBER(MATCH(ggPayers[[#This Row],[payer]], gg_teammates[ID], 0))</f>
        <v>0</v>
      </c>
      <c r="H1352" s="32" t="b">
        <f>ISNUMBER(MATCH(ggPayers[[#This Row],[payer]], B$564:$B1351, 0))</f>
        <v>0</v>
      </c>
      <c r="I1352" s="32"/>
      <c r="J1352" s="32"/>
    </row>
    <row r="1353" spans="1:10">
      <c r="A1353" s="44">
        <v>45365.42291666667</v>
      </c>
      <c r="B1353" s="32">
        <v>2736</v>
      </c>
      <c r="C1353" s="32">
        <v>100</v>
      </c>
      <c r="D1353" s="32">
        <v>2</v>
      </c>
      <c r="E1353" s="32"/>
      <c r="F1353" s="32" t="s">
        <v>2232</v>
      </c>
      <c r="G1353" s="32" t="b">
        <f>ISNUMBER(MATCH(ggPayers[[#This Row],[payer]], gg_teammates[ID], 0))</f>
        <v>0</v>
      </c>
      <c r="H1353" s="32" t="b">
        <f>ISNUMBER(MATCH(ggPayers[[#This Row],[payer]], B$564:$B1352, 0))</f>
        <v>0</v>
      </c>
      <c r="I1353" s="32"/>
      <c r="J1353" s="32"/>
    </row>
    <row r="1354" spans="1:10">
      <c r="A1354" s="44">
        <v>45365.40902777778</v>
      </c>
      <c r="B1354" s="32">
        <v>2234</v>
      </c>
      <c r="C1354" s="32">
        <v>500</v>
      </c>
      <c r="D1354" s="32">
        <v>2</v>
      </c>
      <c r="E1354" s="32"/>
      <c r="F1354" s="32" t="s">
        <v>2233</v>
      </c>
      <c r="G1354" s="32" t="b">
        <f>ISNUMBER(MATCH(ggPayers[[#This Row],[payer]], gg_teammates[ID], 0))</f>
        <v>0</v>
      </c>
      <c r="H1354" s="32" t="b">
        <f>ISNUMBER(MATCH(ggPayers[[#This Row],[payer]], B$564:$B1353, 0))</f>
        <v>0</v>
      </c>
      <c r="I1354" s="32"/>
      <c r="J1354" s="32"/>
    </row>
    <row r="1355" spans="1:10">
      <c r="A1355" s="44">
        <v>45365.042361111111</v>
      </c>
      <c r="B1355" s="32">
        <v>6804</v>
      </c>
      <c r="C1355" s="32">
        <v>100</v>
      </c>
      <c r="D1355" s="32">
        <v>2</v>
      </c>
      <c r="E1355" s="32"/>
      <c r="F1355" s="32" t="s">
        <v>2234</v>
      </c>
      <c r="G1355" s="32" t="b">
        <f>ISNUMBER(MATCH(ggPayers[[#This Row],[payer]], gg_teammates[ID], 0))</f>
        <v>0</v>
      </c>
      <c r="H1355" s="32" t="b">
        <f>ISNUMBER(MATCH(ggPayers[[#This Row],[payer]], B$564:$B1354, 0))</f>
        <v>0</v>
      </c>
      <c r="I1355" s="32"/>
      <c r="J1355" s="32"/>
    </row>
    <row r="1356" spans="1:10">
      <c r="A1356" s="44">
        <v>45364.959722222222</v>
      </c>
      <c r="B1356" s="32">
        <v>8292</v>
      </c>
      <c r="C1356" s="32">
        <v>1000</v>
      </c>
      <c r="D1356" s="32">
        <v>2</v>
      </c>
      <c r="E1356" s="32"/>
      <c r="F1356" s="32" t="s">
        <v>2235</v>
      </c>
      <c r="G1356" s="32" t="b">
        <f>ISNUMBER(MATCH(ggPayers[[#This Row],[payer]], gg_teammates[ID], 0))</f>
        <v>0</v>
      </c>
      <c r="H1356" s="32" t="b">
        <f>ISNUMBER(MATCH(ggPayers[[#This Row],[payer]], B$564:$B1355, 0))</f>
        <v>0</v>
      </c>
      <c r="I1356" s="32"/>
      <c r="J1356" s="32"/>
    </row>
    <row r="1357" spans="1:10">
      <c r="A1357" s="44">
        <v>45364.762499999997</v>
      </c>
      <c r="B1357" s="32">
        <v>4677</v>
      </c>
      <c r="C1357" s="32">
        <v>300</v>
      </c>
      <c r="D1357" s="32">
        <v>2</v>
      </c>
      <c r="E1357" s="32"/>
      <c r="F1357" s="32" t="s">
        <v>2236</v>
      </c>
      <c r="G1357" s="32" t="b">
        <f>ISNUMBER(MATCH(ggPayers[[#This Row],[payer]], gg_teammates[ID], 0))</f>
        <v>0</v>
      </c>
      <c r="H1357" s="32" t="b">
        <f>ISNUMBER(MATCH(ggPayers[[#This Row],[payer]], B$564:$B1356, 0))</f>
        <v>0</v>
      </c>
      <c r="I1357" s="32"/>
      <c r="J1357" s="32"/>
    </row>
    <row r="1358" spans="1:10">
      <c r="A1358" s="44">
        <v>45364.707638888889</v>
      </c>
      <c r="B1358" s="32">
        <v>1636</v>
      </c>
      <c r="C1358" s="32">
        <v>50</v>
      </c>
      <c r="D1358" s="32">
        <v>2</v>
      </c>
      <c r="E1358" s="32"/>
      <c r="F1358" s="32" t="s">
        <v>2237</v>
      </c>
      <c r="G1358" s="32" t="b">
        <f>ISNUMBER(MATCH(ggPayers[[#This Row],[payer]], gg_teammates[ID], 0))</f>
        <v>0</v>
      </c>
      <c r="H1358" s="32" t="b">
        <f>ISNUMBER(MATCH(ggPayers[[#This Row],[payer]], B$564:$B1357, 0))</f>
        <v>0</v>
      </c>
      <c r="I1358" s="32"/>
      <c r="J1358" s="32"/>
    </row>
    <row r="1359" spans="1:10">
      <c r="A1359" s="44">
        <v>45364.682638888888</v>
      </c>
      <c r="B1359" s="32">
        <v>7098</v>
      </c>
      <c r="C1359" s="32">
        <v>1000</v>
      </c>
      <c r="D1359" s="32">
        <v>2</v>
      </c>
      <c r="E1359" s="32"/>
      <c r="F1359" s="32" t="s">
        <v>2238</v>
      </c>
      <c r="G1359" s="32" t="b">
        <f>ISNUMBER(MATCH(ggPayers[[#This Row],[payer]], gg_teammates[ID], 0))</f>
        <v>0</v>
      </c>
      <c r="H1359" s="32" t="b">
        <f>ISNUMBER(MATCH(ggPayers[[#This Row],[payer]], B$564:$B1358, 0))</f>
        <v>1</v>
      </c>
      <c r="I1359" s="32"/>
      <c r="J1359" s="32"/>
    </row>
    <row r="1360" spans="1:10">
      <c r="A1360" s="44">
        <v>45364.681944444441</v>
      </c>
      <c r="B1360" s="32">
        <v>7277</v>
      </c>
      <c r="C1360" s="32">
        <v>500</v>
      </c>
      <c r="D1360" s="32">
        <v>3</v>
      </c>
      <c r="E1360" s="32" t="s">
        <v>1171</v>
      </c>
      <c r="F1360" s="32" t="s">
        <v>2239</v>
      </c>
      <c r="G1360" s="32" t="b">
        <f>ISNUMBER(MATCH(ggPayers[[#This Row],[payer]], gg_teammates[ID], 0))</f>
        <v>0</v>
      </c>
      <c r="H1360" s="32" t="b">
        <f>ISNUMBER(MATCH(ggPayers[[#This Row],[payer]], B$564:$B1359, 0))</f>
        <v>0</v>
      </c>
      <c r="I1360" s="32"/>
      <c r="J1360" s="32"/>
    </row>
    <row r="1361" spans="1:10">
      <c r="A1361" s="44">
        <v>45364.579861111109</v>
      </c>
      <c r="B1361" s="32">
        <v>5564</v>
      </c>
      <c r="C1361" s="32">
        <v>500</v>
      </c>
      <c r="D1361" s="32">
        <v>2</v>
      </c>
      <c r="E1361" s="32"/>
      <c r="F1361" s="32" t="s">
        <v>2240</v>
      </c>
      <c r="G1361" s="32" t="b">
        <f>ISNUMBER(MATCH(ggPayers[[#This Row],[payer]], gg_teammates[ID], 0))</f>
        <v>0</v>
      </c>
      <c r="H1361" s="32" t="b">
        <f>ISNUMBER(MATCH(ggPayers[[#This Row],[payer]], B$564:$B1360, 0))</f>
        <v>0</v>
      </c>
      <c r="I1361" s="32"/>
      <c r="J1361" s="32"/>
    </row>
    <row r="1362" spans="1:10">
      <c r="A1362" s="44">
        <v>45364.487500000003</v>
      </c>
      <c r="B1362" s="32">
        <v>2319</v>
      </c>
      <c r="C1362" s="32">
        <v>100</v>
      </c>
      <c r="D1362" s="32">
        <v>2</v>
      </c>
      <c r="E1362" s="32"/>
      <c r="F1362" s="32" t="s">
        <v>2241</v>
      </c>
      <c r="G1362" s="32" t="b">
        <f>ISNUMBER(MATCH(ggPayers[[#This Row],[payer]], gg_teammates[ID], 0))</f>
        <v>0</v>
      </c>
      <c r="H1362" s="32" t="b">
        <f>ISNUMBER(MATCH(ggPayers[[#This Row],[payer]], B$564:$B1361, 0))</f>
        <v>0</v>
      </c>
      <c r="I1362" s="32"/>
      <c r="J1362" s="32"/>
    </row>
    <row r="1363" spans="1:10">
      <c r="A1363" s="44">
        <v>45364.40902777778</v>
      </c>
      <c r="B1363" s="32">
        <v>4093</v>
      </c>
      <c r="C1363" s="32">
        <v>100</v>
      </c>
      <c r="D1363" s="32">
        <v>2</v>
      </c>
      <c r="E1363" s="32"/>
      <c r="F1363" s="32" t="s">
        <v>2242</v>
      </c>
      <c r="G1363" s="32" t="b">
        <f>ISNUMBER(MATCH(ggPayers[[#This Row],[payer]], gg_teammates[ID], 0))</f>
        <v>0</v>
      </c>
      <c r="H1363" s="32" t="b">
        <f>ISNUMBER(MATCH(ggPayers[[#This Row],[payer]], B$564:$B1362, 0))</f>
        <v>0</v>
      </c>
      <c r="I1363" s="32"/>
      <c r="J1363" s="32"/>
    </row>
    <row r="1364" spans="1:10">
      <c r="A1364" s="44">
        <v>45364.397916666669</v>
      </c>
      <c r="B1364" s="32">
        <v>8406</v>
      </c>
      <c r="C1364" s="32">
        <v>300</v>
      </c>
      <c r="D1364" s="32">
        <v>2</v>
      </c>
      <c r="E1364" s="32"/>
      <c r="F1364" s="32" t="s">
        <v>2243</v>
      </c>
      <c r="G1364" s="32" t="b">
        <f>ISNUMBER(MATCH(ggPayers[[#This Row],[payer]], gg_teammates[ID], 0))</f>
        <v>0</v>
      </c>
      <c r="H1364" s="32" t="b">
        <f>ISNUMBER(MATCH(ggPayers[[#This Row],[payer]], B$564:$B1363, 0))</f>
        <v>0</v>
      </c>
      <c r="I1364" s="32"/>
      <c r="J1364" s="32"/>
    </row>
    <row r="1365" spans="1:10">
      <c r="A1365" s="44">
        <v>45363.979861111111</v>
      </c>
      <c r="B1365" s="32">
        <v>1284</v>
      </c>
      <c r="C1365" s="32">
        <v>100</v>
      </c>
      <c r="D1365" s="32">
        <v>2</v>
      </c>
      <c r="E1365" s="32"/>
      <c r="F1365" s="32" t="s">
        <v>2244</v>
      </c>
      <c r="G1365" s="32" t="b">
        <f>ISNUMBER(MATCH(ggPayers[[#This Row],[payer]], gg_teammates[ID], 0))</f>
        <v>0</v>
      </c>
      <c r="H1365" s="32" t="b">
        <f>ISNUMBER(MATCH(ggPayers[[#This Row],[payer]], B$564:$B1364, 0))</f>
        <v>0</v>
      </c>
      <c r="I1365" s="32"/>
      <c r="J1365" s="32"/>
    </row>
    <row r="1366" spans="1:10">
      <c r="A1366" s="44">
        <v>45363.964583333334</v>
      </c>
      <c r="B1366" s="32">
        <v>6841</v>
      </c>
      <c r="C1366" s="32">
        <v>1</v>
      </c>
      <c r="D1366" s="32">
        <v>2</v>
      </c>
      <c r="E1366" s="32"/>
      <c r="F1366" s="32" t="s">
        <v>2245</v>
      </c>
      <c r="G1366" s="32" t="b">
        <f>ISNUMBER(MATCH(ggPayers[[#This Row],[payer]], gg_teammates[ID], 0))</f>
        <v>0</v>
      </c>
      <c r="H1366" s="32" t="b">
        <f>ISNUMBER(MATCH(ggPayers[[#This Row],[payer]], B$564:$B1365, 0))</f>
        <v>0</v>
      </c>
      <c r="I1366" s="32"/>
      <c r="J1366" s="32"/>
    </row>
    <row r="1367" spans="1:10">
      <c r="A1367" s="44">
        <v>45363.911111111112</v>
      </c>
      <c r="B1367" s="32">
        <v>8808</v>
      </c>
      <c r="C1367" s="32">
        <v>60</v>
      </c>
      <c r="D1367" s="32">
        <v>2</v>
      </c>
      <c r="E1367" s="32"/>
      <c r="F1367" s="32" t="s">
        <v>2246</v>
      </c>
      <c r="G1367" s="32" t="b">
        <f>ISNUMBER(MATCH(ggPayers[[#This Row],[payer]], gg_teammates[ID], 0))</f>
        <v>0</v>
      </c>
      <c r="H1367" s="32" t="b">
        <f>ISNUMBER(MATCH(ggPayers[[#This Row],[payer]], B$564:$B1366, 0))</f>
        <v>0</v>
      </c>
      <c r="I1367" s="32"/>
      <c r="J1367" s="32"/>
    </row>
    <row r="1368" spans="1:10">
      <c r="A1368" s="44">
        <v>45363.909722222219</v>
      </c>
      <c r="B1368" s="32">
        <v>9783</v>
      </c>
      <c r="C1368" s="32">
        <v>120</v>
      </c>
      <c r="D1368" s="32">
        <v>3</v>
      </c>
      <c r="E1368" s="32" t="s">
        <v>1173</v>
      </c>
      <c r="F1368" s="32" t="s">
        <v>2247</v>
      </c>
      <c r="G1368" s="32" t="b">
        <f>ISNUMBER(MATCH(ggPayers[[#This Row],[payer]], gg_teammates[ID], 0))</f>
        <v>0</v>
      </c>
      <c r="H1368" s="32" t="b">
        <f>ISNUMBER(MATCH(ggPayers[[#This Row],[payer]], B$564:$B1367, 0))</f>
        <v>0</v>
      </c>
      <c r="I1368" s="32"/>
      <c r="J1368" s="32"/>
    </row>
    <row r="1369" spans="1:10">
      <c r="A1369" s="44">
        <v>45363.90902777778</v>
      </c>
      <c r="B1369" s="32">
        <v>8433</v>
      </c>
      <c r="C1369" s="32">
        <v>333</v>
      </c>
      <c r="D1369" s="32">
        <v>3</v>
      </c>
      <c r="E1369" s="32" t="s">
        <v>1171</v>
      </c>
      <c r="F1369" s="32" t="s">
        <v>2248</v>
      </c>
      <c r="G1369" s="32" t="b">
        <f>ISNUMBER(MATCH(ggPayers[[#This Row],[payer]], gg_teammates[ID], 0))</f>
        <v>0</v>
      </c>
      <c r="H1369" s="32" t="b">
        <f>ISNUMBER(MATCH(ggPayers[[#This Row],[payer]], B$564:$B1368, 0))</f>
        <v>1</v>
      </c>
      <c r="I1369" s="32"/>
      <c r="J1369" s="32"/>
    </row>
    <row r="1370" spans="1:10">
      <c r="A1370" s="44">
        <v>45363.90625</v>
      </c>
      <c r="B1370" s="32">
        <v>8889</v>
      </c>
      <c r="C1370" s="32">
        <v>500</v>
      </c>
      <c r="D1370" s="32">
        <v>3</v>
      </c>
      <c r="E1370" s="32" t="s">
        <v>1171</v>
      </c>
      <c r="F1370" s="32" t="s">
        <v>2249</v>
      </c>
      <c r="G1370" s="32" t="b">
        <f>ISNUMBER(MATCH(ggPayers[[#This Row],[payer]], gg_teammates[ID], 0))</f>
        <v>0</v>
      </c>
      <c r="H1370" s="32" t="b">
        <f>ISNUMBER(MATCH(ggPayers[[#This Row],[payer]], B$564:$B1369, 0))</f>
        <v>0</v>
      </c>
      <c r="I1370" s="32"/>
      <c r="J1370" s="32"/>
    </row>
    <row r="1371" spans="1:10">
      <c r="A1371" s="44">
        <v>45363.899305555555</v>
      </c>
      <c r="B1371" s="32">
        <v>7920</v>
      </c>
      <c r="C1371" s="32">
        <v>500</v>
      </c>
      <c r="D1371" s="32">
        <v>3</v>
      </c>
      <c r="E1371" s="32" t="s">
        <v>1171</v>
      </c>
      <c r="F1371" s="32" t="s">
        <v>2250</v>
      </c>
      <c r="G1371" s="32" t="b">
        <f>ISNUMBER(MATCH(ggPayers[[#This Row],[payer]], gg_teammates[ID], 0))</f>
        <v>0</v>
      </c>
      <c r="H1371" s="32" t="b">
        <f>ISNUMBER(MATCH(ggPayers[[#This Row],[payer]], B$564:$B1370, 0))</f>
        <v>0</v>
      </c>
      <c r="I1371" s="32"/>
      <c r="J1371" s="32"/>
    </row>
    <row r="1372" spans="1:10">
      <c r="A1372" s="44">
        <v>45363.898611111108</v>
      </c>
      <c r="B1372" s="32">
        <v>1263</v>
      </c>
      <c r="C1372" s="32">
        <v>300</v>
      </c>
      <c r="D1372" s="32">
        <v>3</v>
      </c>
      <c r="E1372" s="32" t="s">
        <v>1171</v>
      </c>
      <c r="F1372" s="32" t="s">
        <v>2251</v>
      </c>
      <c r="G1372" s="32" t="b">
        <f>ISNUMBER(MATCH(ggPayers[[#This Row],[payer]], gg_teammates[ID], 0))</f>
        <v>0</v>
      </c>
      <c r="H1372" s="32" t="b">
        <f>ISNUMBER(MATCH(ggPayers[[#This Row],[payer]], B$564:$B1371, 0))</f>
        <v>0</v>
      </c>
      <c r="I1372" s="32"/>
      <c r="J1372" s="32"/>
    </row>
    <row r="1373" spans="1:10">
      <c r="A1373" s="44">
        <v>45363.898611111108</v>
      </c>
      <c r="B1373" s="32">
        <v>5569</v>
      </c>
      <c r="C1373" s="32">
        <v>1000</v>
      </c>
      <c r="D1373" s="32">
        <v>3</v>
      </c>
      <c r="E1373" s="32" t="s">
        <v>1171</v>
      </c>
      <c r="F1373" s="32" t="s">
        <v>2252</v>
      </c>
      <c r="G1373" s="32" t="b">
        <f>ISNUMBER(MATCH(ggPayers[[#This Row],[payer]], gg_teammates[ID], 0))</f>
        <v>0</v>
      </c>
      <c r="H1373" s="32" t="b">
        <f>ISNUMBER(MATCH(ggPayers[[#This Row],[payer]], B$564:$B1372, 0))</f>
        <v>0</v>
      </c>
      <c r="I1373" s="32"/>
      <c r="J1373" s="32"/>
    </row>
    <row r="1374" spans="1:10">
      <c r="A1374" s="44">
        <v>45363.880555555559</v>
      </c>
      <c r="B1374" s="32">
        <v>7531</v>
      </c>
      <c r="C1374" s="32">
        <v>2000</v>
      </c>
      <c r="D1374" s="32">
        <v>2</v>
      </c>
      <c r="E1374" s="32"/>
      <c r="F1374" s="32" t="s">
        <v>2253</v>
      </c>
      <c r="G1374" s="32" t="b">
        <f>ISNUMBER(MATCH(ggPayers[[#This Row],[payer]], gg_teammates[ID], 0))</f>
        <v>0</v>
      </c>
      <c r="H1374" s="32" t="b">
        <f>ISNUMBER(MATCH(ggPayers[[#This Row],[payer]], B$564:$B1373, 0))</f>
        <v>0</v>
      </c>
      <c r="I1374" s="32"/>
      <c r="J1374" s="32"/>
    </row>
    <row r="1375" spans="1:10">
      <c r="A1375" s="44">
        <v>45363.798611111109</v>
      </c>
      <c r="B1375" s="32">
        <v>251</v>
      </c>
      <c r="C1375" s="32">
        <v>1000</v>
      </c>
      <c r="D1375" s="32">
        <v>2</v>
      </c>
      <c r="E1375" s="32"/>
      <c r="F1375" s="32" t="s">
        <v>2254</v>
      </c>
      <c r="G1375" s="32" t="b">
        <f>ISNUMBER(MATCH(ggPayers[[#This Row],[payer]], gg_teammates[ID], 0))</f>
        <v>0</v>
      </c>
      <c r="H1375" s="32" t="b">
        <f>ISNUMBER(MATCH(ggPayers[[#This Row],[payer]], B$564:$B1374, 0))</f>
        <v>0</v>
      </c>
      <c r="I1375" s="32"/>
      <c r="J1375" s="32"/>
    </row>
    <row r="1376" spans="1:10">
      <c r="A1376" s="44">
        <v>45363.75277777778</v>
      </c>
      <c r="B1376" s="32">
        <v>2711</v>
      </c>
      <c r="C1376" s="32">
        <v>300</v>
      </c>
      <c r="D1376" s="32">
        <v>2</v>
      </c>
      <c r="E1376" s="32"/>
      <c r="F1376" s="32" t="s">
        <v>2255</v>
      </c>
      <c r="G1376" s="32" t="b">
        <f>ISNUMBER(MATCH(ggPayers[[#This Row],[payer]], gg_teammates[ID], 0))</f>
        <v>0</v>
      </c>
      <c r="H1376" s="32" t="b">
        <f>ISNUMBER(MATCH(ggPayers[[#This Row],[payer]], B$564:$B1375, 0))</f>
        <v>0</v>
      </c>
      <c r="I1376" s="32"/>
      <c r="J1376" s="32"/>
    </row>
    <row r="1377" spans="1:10">
      <c r="A1377" s="44">
        <v>45363.75277777778</v>
      </c>
      <c r="B1377" s="32">
        <v>3997</v>
      </c>
      <c r="C1377" s="32">
        <v>300</v>
      </c>
      <c r="D1377" s="32">
        <v>2</v>
      </c>
      <c r="E1377" s="32"/>
      <c r="F1377" s="32" t="s">
        <v>2256</v>
      </c>
      <c r="G1377" s="32" t="b">
        <f>ISNUMBER(MATCH(ggPayers[[#This Row],[payer]], gg_teammates[ID], 0))</f>
        <v>0</v>
      </c>
      <c r="H1377" s="32" t="b">
        <f>ISNUMBER(MATCH(ggPayers[[#This Row],[payer]], B$564:$B1376, 0))</f>
        <v>0</v>
      </c>
      <c r="I1377" s="32"/>
      <c r="J1377" s="32"/>
    </row>
    <row r="1378" spans="1:10">
      <c r="A1378" s="44">
        <v>45363.743055555555</v>
      </c>
      <c r="B1378" s="32">
        <v>5527</v>
      </c>
      <c r="C1378" s="32">
        <v>300</v>
      </c>
      <c r="D1378" s="32">
        <v>2</v>
      </c>
      <c r="E1378" s="32"/>
      <c r="F1378" s="32" t="s">
        <v>2257</v>
      </c>
      <c r="G1378" s="32" t="b">
        <f>ISNUMBER(MATCH(ggPayers[[#This Row],[payer]], gg_teammates[ID], 0))</f>
        <v>0</v>
      </c>
      <c r="H1378" s="32" t="b">
        <f>ISNUMBER(MATCH(ggPayers[[#This Row],[payer]], B$564:$B1377, 0))</f>
        <v>0</v>
      </c>
      <c r="I1378" s="32"/>
      <c r="J1378" s="32"/>
    </row>
    <row r="1379" spans="1:10">
      <c r="A1379" s="44">
        <v>45363.644444444442</v>
      </c>
      <c r="B1379" s="32">
        <v>3038</v>
      </c>
      <c r="C1379" s="32">
        <v>100</v>
      </c>
      <c r="D1379" s="32">
        <v>2</v>
      </c>
      <c r="E1379" s="32"/>
      <c r="F1379" s="32" t="s">
        <v>2258</v>
      </c>
      <c r="G1379" s="32" t="b">
        <f>ISNUMBER(MATCH(ggPayers[[#This Row],[payer]], gg_teammates[ID], 0))</f>
        <v>0</v>
      </c>
      <c r="H1379" s="32" t="b">
        <f>ISNUMBER(MATCH(ggPayers[[#This Row],[payer]], B$564:$B1378, 0))</f>
        <v>0</v>
      </c>
      <c r="I1379" s="32"/>
      <c r="J1379" s="32"/>
    </row>
    <row r="1380" spans="1:10">
      <c r="A1380" s="44">
        <v>45363.644444444442</v>
      </c>
      <c r="B1380" s="32">
        <v>7625</v>
      </c>
      <c r="C1380" s="32">
        <v>100</v>
      </c>
      <c r="D1380" s="32">
        <v>2</v>
      </c>
      <c r="E1380" s="32"/>
      <c r="F1380" s="32" t="s">
        <v>2259</v>
      </c>
      <c r="G1380" s="32" t="b">
        <f>ISNUMBER(MATCH(ggPayers[[#This Row],[payer]], gg_teammates[ID], 0))</f>
        <v>0</v>
      </c>
      <c r="H1380" s="32" t="b">
        <f>ISNUMBER(MATCH(ggPayers[[#This Row],[payer]], B$564:$B1379, 0))</f>
        <v>0</v>
      </c>
      <c r="I1380" s="32"/>
      <c r="J1380" s="32"/>
    </row>
    <row r="1381" spans="1:10">
      <c r="A1381" s="44">
        <v>45363.643750000003</v>
      </c>
      <c r="B1381" s="32">
        <v>4947</v>
      </c>
      <c r="C1381" s="32">
        <v>100</v>
      </c>
      <c r="D1381" s="32">
        <v>2</v>
      </c>
      <c r="E1381" s="32"/>
      <c r="F1381" s="32" t="s">
        <v>2260</v>
      </c>
      <c r="G1381" s="32" t="b">
        <f>ISNUMBER(MATCH(ggPayers[[#This Row],[payer]], gg_teammates[ID], 0))</f>
        <v>0</v>
      </c>
      <c r="H1381" s="32" t="b">
        <f>ISNUMBER(MATCH(ggPayers[[#This Row],[payer]], B$564:$B1380, 0))</f>
        <v>0</v>
      </c>
      <c r="I1381" s="32"/>
      <c r="J1381" s="32"/>
    </row>
    <row r="1382" spans="1:10">
      <c r="A1382" s="44">
        <v>45363.630555555559</v>
      </c>
      <c r="B1382" s="32">
        <v>6606</v>
      </c>
      <c r="C1382" s="32">
        <v>100</v>
      </c>
      <c r="D1382" s="32">
        <v>2</v>
      </c>
      <c r="E1382" s="32"/>
      <c r="F1382" s="32" t="s">
        <v>2261</v>
      </c>
      <c r="G1382" s="32" t="b">
        <f>ISNUMBER(MATCH(ggPayers[[#This Row],[payer]], gg_teammates[ID], 0))</f>
        <v>0</v>
      </c>
      <c r="H1382" s="32" t="b">
        <f>ISNUMBER(MATCH(ggPayers[[#This Row],[payer]], B$564:$B1381, 0))</f>
        <v>0</v>
      </c>
      <c r="I1382" s="32"/>
      <c r="J1382" s="32"/>
    </row>
    <row r="1383" spans="1:10">
      <c r="A1383" s="44">
        <v>45363.629166666666</v>
      </c>
      <c r="B1383" s="32">
        <v>2790</v>
      </c>
      <c r="C1383" s="32">
        <v>300</v>
      </c>
      <c r="D1383" s="32">
        <v>2</v>
      </c>
      <c r="E1383" s="32"/>
      <c r="F1383" s="32" t="s">
        <v>2262</v>
      </c>
      <c r="G1383" s="32" t="b">
        <f>ISNUMBER(MATCH(ggPayers[[#This Row],[payer]], gg_teammates[ID], 0))</f>
        <v>0</v>
      </c>
      <c r="H1383" s="32" t="b">
        <f>ISNUMBER(MATCH(ggPayers[[#This Row],[payer]], B$564:$B1382, 0))</f>
        <v>0</v>
      </c>
      <c r="I1383" s="32"/>
      <c r="J1383" s="32"/>
    </row>
    <row r="1384" spans="1:10">
      <c r="A1384" s="44">
        <v>45363.627083333333</v>
      </c>
      <c r="B1384" s="32">
        <v>3974</v>
      </c>
      <c r="C1384" s="32">
        <v>500</v>
      </c>
      <c r="D1384" s="32">
        <v>2</v>
      </c>
      <c r="E1384" s="32"/>
      <c r="F1384" s="32" t="s">
        <v>2263</v>
      </c>
      <c r="G1384" s="32" t="b">
        <f>ISNUMBER(MATCH(ggPayers[[#This Row],[payer]], gg_teammates[ID], 0))</f>
        <v>0</v>
      </c>
      <c r="H1384" s="32" t="b">
        <f>ISNUMBER(MATCH(ggPayers[[#This Row],[payer]], B$564:$B1383, 0))</f>
        <v>0</v>
      </c>
      <c r="I1384" s="32"/>
      <c r="J1384" s="32"/>
    </row>
    <row r="1385" spans="1:10">
      <c r="A1385" s="44">
        <v>45363.623611111114</v>
      </c>
      <c r="B1385" s="32">
        <v>9634</v>
      </c>
      <c r="C1385" s="32">
        <v>100</v>
      </c>
      <c r="D1385" s="32">
        <v>3</v>
      </c>
      <c r="E1385" s="32" t="s">
        <v>2264</v>
      </c>
      <c r="F1385" s="32" t="s">
        <v>2265</v>
      </c>
      <c r="G1385" s="32" t="b">
        <f>ISNUMBER(MATCH(ggPayers[[#This Row],[payer]], gg_teammates[ID], 0))</f>
        <v>0</v>
      </c>
      <c r="H1385" s="32" t="b">
        <f>ISNUMBER(MATCH(ggPayers[[#This Row],[payer]], B$564:$B1384, 0))</f>
        <v>0</v>
      </c>
      <c r="I1385" s="32"/>
      <c r="J1385" s="32"/>
    </row>
    <row r="1386" spans="1:10">
      <c r="A1386" s="44">
        <v>45363.612500000003</v>
      </c>
      <c r="B1386" s="32">
        <v>7597</v>
      </c>
      <c r="C1386" s="32">
        <v>300</v>
      </c>
      <c r="D1386" s="32">
        <v>3</v>
      </c>
      <c r="E1386" s="32" t="s">
        <v>1418</v>
      </c>
      <c r="F1386" s="32" t="s">
        <v>2266</v>
      </c>
      <c r="G1386" s="32" t="b">
        <f>ISNUMBER(MATCH(ggPayers[[#This Row],[payer]], gg_teammates[ID], 0))</f>
        <v>0</v>
      </c>
      <c r="H1386" s="32" t="b">
        <f>ISNUMBER(MATCH(ggPayers[[#This Row],[payer]], B$564:$B1385, 0))</f>
        <v>0</v>
      </c>
      <c r="I1386" s="32"/>
      <c r="J1386" s="32"/>
    </row>
    <row r="1387" spans="1:10">
      <c r="A1387" s="44">
        <v>45363.6</v>
      </c>
      <c r="B1387" s="32">
        <v>9575</v>
      </c>
      <c r="C1387" s="32">
        <v>100</v>
      </c>
      <c r="D1387" s="32">
        <v>3</v>
      </c>
      <c r="E1387" s="32" t="s">
        <v>2264</v>
      </c>
      <c r="F1387" s="32" t="s">
        <v>2267</v>
      </c>
      <c r="G1387" s="32" t="b">
        <f>ISNUMBER(MATCH(ggPayers[[#This Row],[payer]], gg_teammates[ID], 0))</f>
        <v>0</v>
      </c>
      <c r="H1387" s="32" t="b">
        <f>ISNUMBER(MATCH(ggPayers[[#This Row],[payer]], B$564:$B1386, 0))</f>
        <v>0</v>
      </c>
      <c r="I1387" s="32"/>
      <c r="J1387" s="32"/>
    </row>
    <row r="1388" spans="1:10">
      <c r="A1388" s="44">
        <v>45363.559027777781</v>
      </c>
      <c r="B1388" s="32">
        <v>5577</v>
      </c>
      <c r="C1388" s="32">
        <v>300</v>
      </c>
      <c r="D1388" s="32">
        <v>2</v>
      </c>
      <c r="E1388" s="32"/>
      <c r="F1388" s="32" t="s">
        <v>2268</v>
      </c>
      <c r="G1388" s="32" t="b">
        <f>ISNUMBER(MATCH(ggPayers[[#This Row],[payer]], gg_teammates[ID], 0))</f>
        <v>0</v>
      </c>
      <c r="H1388" s="32" t="b">
        <f>ISNUMBER(MATCH(ggPayers[[#This Row],[payer]], B$564:$B1387, 0))</f>
        <v>0</v>
      </c>
      <c r="I1388" s="32"/>
      <c r="J1388" s="32"/>
    </row>
    <row r="1389" spans="1:10">
      <c r="A1389" s="44">
        <v>45363.556944444441</v>
      </c>
      <c r="B1389" s="32">
        <v>8940</v>
      </c>
      <c r="C1389" s="32">
        <v>300</v>
      </c>
      <c r="D1389" s="32">
        <v>2</v>
      </c>
      <c r="E1389" s="32"/>
      <c r="F1389" s="32" t="s">
        <v>2269</v>
      </c>
      <c r="G1389" s="32" t="b">
        <f>ISNUMBER(MATCH(ggPayers[[#This Row],[payer]], gg_teammates[ID], 0))</f>
        <v>0</v>
      </c>
      <c r="H1389" s="32" t="b">
        <f>ISNUMBER(MATCH(ggPayers[[#This Row],[payer]], B$564:$B1388, 0))</f>
        <v>1</v>
      </c>
      <c r="I1389" s="32"/>
      <c r="J1389" s="32"/>
    </row>
    <row r="1390" spans="1:10">
      <c r="A1390" s="44">
        <v>45363.556250000001</v>
      </c>
      <c r="B1390" s="32">
        <v>6915</v>
      </c>
      <c r="C1390" s="32">
        <v>300</v>
      </c>
      <c r="D1390" s="32">
        <v>3</v>
      </c>
      <c r="E1390" s="32" t="s">
        <v>1418</v>
      </c>
      <c r="F1390" s="32" t="s">
        <v>2270</v>
      </c>
      <c r="G1390" s="32" t="b">
        <f>ISNUMBER(MATCH(ggPayers[[#This Row],[payer]], gg_teammates[ID], 0))</f>
        <v>0</v>
      </c>
      <c r="H1390" s="32" t="b">
        <f>ISNUMBER(MATCH(ggPayers[[#This Row],[payer]], B$564:$B1389, 0))</f>
        <v>0</v>
      </c>
      <c r="I1390" s="32"/>
      <c r="J1390" s="32"/>
    </row>
    <row r="1391" spans="1:10">
      <c r="A1391" s="44">
        <v>45363.553472222222</v>
      </c>
      <c r="B1391" s="32">
        <v>2201</v>
      </c>
      <c r="C1391" s="32">
        <v>300</v>
      </c>
      <c r="D1391" s="32">
        <v>3</v>
      </c>
      <c r="E1391" s="32" t="s">
        <v>1173</v>
      </c>
      <c r="F1391" s="32" t="s">
        <v>2271</v>
      </c>
      <c r="G1391" s="32" t="b">
        <f>ISNUMBER(MATCH(ggPayers[[#This Row],[payer]], gg_teammates[ID], 0))</f>
        <v>0</v>
      </c>
      <c r="H1391" s="32" t="b">
        <f>ISNUMBER(MATCH(ggPayers[[#This Row],[payer]], B$564:$B1390, 0))</f>
        <v>0</v>
      </c>
      <c r="I1391" s="32"/>
      <c r="J1391" s="32"/>
    </row>
    <row r="1392" spans="1:10">
      <c r="A1392" s="44">
        <v>45362.907638888886</v>
      </c>
      <c r="B1392" s="32">
        <v>9918</v>
      </c>
      <c r="C1392" s="32">
        <v>1000</v>
      </c>
      <c r="D1392" s="32">
        <v>2</v>
      </c>
      <c r="E1392" s="32"/>
      <c r="F1392" s="32" t="s">
        <v>2272</v>
      </c>
      <c r="G1392" s="32" t="b">
        <f>ISNUMBER(MATCH(ggPayers[[#This Row],[payer]], gg_teammates[ID], 0))</f>
        <v>0</v>
      </c>
      <c r="H1392" s="32" t="b">
        <f>ISNUMBER(MATCH(ggPayers[[#This Row],[payer]], B$564:$B1391, 0))</f>
        <v>0</v>
      </c>
      <c r="I1392" s="32"/>
      <c r="J1392" s="32"/>
    </row>
    <row r="1393" spans="1:10">
      <c r="A1393" s="44">
        <v>45362.888888888891</v>
      </c>
      <c r="B1393" s="32">
        <v>3335</v>
      </c>
      <c r="C1393" s="32">
        <v>500</v>
      </c>
      <c r="D1393" s="32">
        <v>2</v>
      </c>
      <c r="E1393" s="32"/>
      <c r="F1393" s="32" t="s">
        <v>2273</v>
      </c>
      <c r="G1393" s="32" t="b">
        <f>ISNUMBER(MATCH(ggPayers[[#This Row],[payer]], gg_teammates[ID], 0))</f>
        <v>0</v>
      </c>
      <c r="H1393" s="32" t="b">
        <f>ISNUMBER(MATCH(ggPayers[[#This Row],[payer]], B$564:$B1392, 0))</f>
        <v>0</v>
      </c>
      <c r="I1393" s="32"/>
      <c r="J1393" s="32"/>
    </row>
    <row r="1394" spans="1:10">
      <c r="A1394" s="44">
        <v>45362.888888888891</v>
      </c>
      <c r="B1394" s="32">
        <v>5575</v>
      </c>
      <c r="C1394" s="32">
        <v>1</v>
      </c>
      <c r="D1394" s="32">
        <v>2</v>
      </c>
      <c r="E1394" s="32"/>
      <c r="F1394" s="32" t="s">
        <v>2274</v>
      </c>
      <c r="G1394" s="32" t="b">
        <f>ISNUMBER(MATCH(ggPayers[[#This Row],[payer]], gg_teammates[ID], 0))</f>
        <v>0</v>
      </c>
      <c r="H1394" s="32" t="b">
        <f>ISNUMBER(MATCH(ggPayers[[#This Row],[payer]], B$564:$B1393, 0))</f>
        <v>0</v>
      </c>
      <c r="I1394" s="32"/>
      <c r="J1394" s="32"/>
    </row>
    <row r="1395" spans="1:10">
      <c r="A1395" s="44">
        <v>45362.883333333331</v>
      </c>
      <c r="B1395" s="32">
        <v>1234</v>
      </c>
      <c r="C1395" s="32">
        <v>100</v>
      </c>
      <c r="D1395" s="32">
        <v>2</v>
      </c>
      <c r="E1395" s="32"/>
      <c r="F1395" s="32" t="s">
        <v>2275</v>
      </c>
      <c r="G1395" s="32" t="b">
        <f>ISNUMBER(MATCH(ggPayers[[#This Row],[payer]], gg_teammates[ID], 0))</f>
        <v>0</v>
      </c>
      <c r="H1395" s="32" t="b">
        <f>ISNUMBER(MATCH(ggPayers[[#This Row],[payer]], B$564:$B1394, 0))</f>
        <v>0</v>
      </c>
      <c r="I1395" s="32"/>
      <c r="J1395" s="32"/>
    </row>
    <row r="1396" spans="1:10">
      <c r="A1396" s="44">
        <v>45362.882638888892</v>
      </c>
      <c r="B1396" s="32">
        <v>5436</v>
      </c>
      <c r="C1396" s="32">
        <v>100</v>
      </c>
      <c r="D1396" s="32">
        <v>2</v>
      </c>
      <c r="E1396" s="32"/>
      <c r="F1396" s="32" t="s">
        <v>2276</v>
      </c>
      <c r="G1396" s="32" t="b">
        <f>ISNUMBER(MATCH(ggPayers[[#This Row],[payer]], gg_teammates[ID], 0))</f>
        <v>0</v>
      </c>
      <c r="H1396" s="32" t="b">
        <f>ISNUMBER(MATCH(ggPayers[[#This Row],[payer]], B$564:$B1395, 0))</f>
        <v>0</v>
      </c>
      <c r="I1396" s="32"/>
      <c r="J1396" s="32"/>
    </row>
    <row r="1397" spans="1:10">
      <c r="A1397" s="44">
        <v>45362.786111111112</v>
      </c>
      <c r="B1397" s="32">
        <v>7300</v>
      </c>
      <c r="C1397" s="32">
        <v>2000</v>
      </c>
      <c r="D1397" s="32">
        <v>2</v>
      </c>
      <c r="E1397" s="32"/>
      <c r="F1397" s="32" t="s">
        <v>2277</v>
      </c>
      <c r="G1397" s="32" t="b">
        <f>ISNUMBER(MATCH(ggPayers[[#This Row],[payer]], gg_teammates[ID], 0))</f>
        <v>0</v>
      </c>
      <c r="H1397" s="32" t="b">
        <f>ISNUMBER(MATCH(ggPayers[[#This Row],[payer]], B$564:$B1396, 0))</f>
        <v>0</v>
      </c>
      <c r="I1397" s="32"/>
      <c r="J1397" s="32"/>
    </row>
    <row r="1398" spans="1:10">
      <c r="A1398" s="44">
        <v>45362.757638888892</v>
      </c>
      <c r="B1398" s="32">
        <v>8501</v>
      </c>
      <c r="C1398" s="32">
        <v>300</v>
      </c>
      <c r="D1398" s="32">
        <v>3</v>
      </c>
      <c r="E1398" s="32" t="s">
        <v>1173</v>
      </c>
      <c r="F1398" s="32" t="s">
        <v>2278</v>
      </c>
      <c r="G1398" s="32" t="b">
        <f>ISNUMBER(MATCH(ggPayers[[#This Row],[payer]], gg_teammates[ID], 0))</f>
        <v>0</v>
      </c>
      <c r="H1398" s="32" t="b">
        <f>ISNUMBER(MATCH(ggPayers[[#This Row],[payer]], B$564:$B1397, 0))</f>
        <v>0</v>
      </c>
      <c r="I1398" s="32"/>
      <c r="J1398" s="32"/>
    </row>
    <row r="1399" spans="1:10">
      <c r="A1399" s="44">
        <v>45362.75277777778</v>
      </c>
      <c r="B1399" s="32">
        <v>9004</v>
      </c>
      <c r="C1399" s="32">
        <v>300</v>
      </c>
      <c r="D1399" s="32">
        <v>2</v>
      </c>
      <c r="E1399" s="32"/>
      <c r="F1399" s="32" t="s">
        <v>2279</v>
      </c>
      <c r="G1399" s="32" t="b">
        <f>ISNUMBER(MATCH(ggPayers[[#This Row],[payer]], gg_teammates[ID], 0))</f>
        <v>0</v>
      </c>
      <c r="H1399" s="32" t="b">
        <f>ISNUMBER(MATCH(ggPayers[[#This Row],[payer]], B$564:$B1398, 0))</f>
        <v>0</v>
      </c>
      <c r="I1399" s="32"/>
      <c r="J1399" s="32"/>
    </row>
    <row r="1400" spans="1:10">
      <c r="A1400" s="44">
        <v>45362.75277777778</v>
      </c>
      <c r="B1400" s="32">
        <v>4873</v>
      </c>
      <c r="C1400" s="32">
        <v>300</v>
      </c>
      <c r="D1400" s="32">
        <v>3</v>
      </c>
      <c r="E1400" s="32" t="s">
        <v>1173</v>
      </c>
      <c r="F1400" s="32" t="s">
        <v>2280</v>
      </c>
      <c r="G1400" s="32" t="b">
        <f>ISNUMBER(MATCH(ggPayers[[#This Row],[payer]], gg_teammates[ID], 0))</f>
        <v>0</v>
      </c>
      <c r="H1400" s="32" t="b">
        <f>ISNUMBER(MATCH(ggPayers[[#This Row],[payer]], B$564:$B1399, 0))</f>
        <v>0</v>
      </c>
      <c r="I1400" s="32"/>
      <c r="J1400" s="32"/>
    </row>
    <row r="1401" spans="1:10">
      <c r="A1401" s="44">
        <v>45362.752083333333</v>
      </c>
      <c r="B1401" s="32">
        <v>4984</v>
      </c>
      <c r="C1401" s="32">
        <v>300</v>
      </c>
      <c r="D1401" s="32">
        <v>2</v>
      </c>
      <c r="E1401" s="32"/>
      <c r="F1401" s="32" t="s">
        <v>2281</v>
      </c>
      <c r="G1401" s="32" t="b">
        <f>ISNUMBER(MATCH(ggPayers[[#This Row],[payer]], gg_teammates[ID], 0))</f>
        <v>0</v>
      </c>
      <c r="H1401" s="32" t="b">
        <f>ISNUMBER(MATCH(ggPayers[[#This Row],[payer]], B$564:$B1400, 0))</f>
        <v>0</v>
      </c>
      <c r="I1401" s="32"/>
      <c r="J1401" s="32"/>
    </row>
    <row r="1402" spans="1:10">
      <c r="A1402" s="44">
        <v>45362.509027777778</v>
      </c>
      <c r="B1402" s="32">
        <v>2602</v>
      </c>
      <c r="C1402" s="32">
        <v>1</v>
      </c>
      <c r="D1402" s="32">
        <v>2</v>
      </c>
      <c r="E1402" s="32"/>
      <c r="F1402" s="32" t="s">
        <v>2282</v>
      </c>
      <c r="G1402" s="32" t="b">
        <f>ISNUMBER(MATCH(ggPayers[[#This Row],[payer]], gg_teammates[ID], 0))</f>
        <v>0</v>
      </c>
      <c r="H1402" s="32" t="b">
        <f>ISNUMBER(MATCH(ggPayers[[#This Row],[payer]], B$564:$B1401, 0))</f>
        <v>0</v>
      </c>
      <c r="I1402" s="32"/>
      <c r="J1402" s="32"/>
    </row>
    <row r="1403" spans="1:10">
      <c r="A1403" s="44">
        <v>45362.509027777778</v>
      </c>
      <c r="B1403" s="32">
        <v>3524</v>
      </c>
      <c r="C1403" s="32">
        <v>300</v>
      </c>
      <c r="D1403" s="32">
        <v>3</v>
      </c>
      <c r="E1403" s="32" t="s">
        <v>1173</v>
      </c>
      <c r="F1403" s="32" t="s">
        <v>2283</v>
      </c>
      <c r="G1403" s="32" t="b">
        <f>ISNUMBER(MATCH(ggPayers[[#This Row],[payer]], gg_teammates[ID], 0))</f>
        <v>0</v>
      </c>
      <c r="H1403" s="32" t="b">
        <f>ISNUMBER(MATCH(ggPayers[[#This Row],[payer]], B$564:$B1402, 0))</f>
        <v>0</v>
      </c>
      <c r="I1403" s="32"/>
      <c r="J1403" s="32"/>
    </row>
    <row r="1404" spans="1:10">
      <c r="A1404" s="44">
        <v>45362.508333333331</v>
      </c>
      <c r="B1404" s="32">
        <v>4611</v>
      </c>
      <c r="C1404" s="32">
        <v>300</v>
      </c>
      <c r="D1404" s="32">
        <v>3</v>
      </c>
      <c r="E1404" s="32" t="s">
        <v>1173</v>
      </c>
      <c r="F1404" s="32" t="s">
        <v>2284</v>
      </c>
      <c r="G1404" s="32" t="b">
        <f>ISNUMBER(MATCH(ggPayers[[#This Row],[payer]], gg_teammates[ID], 0))</f>
        <v>0</v>
      </c>
      <c r="H1404" s="32" t="b">
        <f>ISNUMBER(MATCH(ggPayers[[#This Row],[payer]], B$564:$B1403, 0))</f>
        <v>0</v>
      </c>
      <c r="I1404" s="32"/>
      <c r="J1404" s="32"/>
    </row>
    <row r="1405" spans="1:10">
      <c r="A1405" s="44">
        <v>45362.507638888892</v>
      </c>
      <c r="B1405" s="32">
        <v>9915</v>
      </c>
      <c r="C1405" s="32">
        <v>300</v>
      </c>
      <c r="D1405" s="32">
        <v>3</v>
      </c>
      <c r="E1405" s="32" t="s">
        <v>1173</v>
      </c>
      <c r="F1405" s="32" t="s">
        <v>2285</v>
      </c>
      <c r="G1405" s="32" t="b">
        <f>ISNUMBER(MATCH(ggPayers[[#This Row],[payer]], gg_teammates[ID], 0))</f>
        <v>0</v>
      </c>
      <c r="H1405" s="32" t="b">
        <f>ISNUMBER(MATCH(ggPayers[[#This Row],[payer]], B$564:$B1404, 0))</f>
        <v>0</v>
      </c>
      <c r="I1405" s="32"/>
      <c r="J1405" s="32"/>
    </row>
    <row r="1406" spans="1:10">
      <c r="A1406" s="44">
        <v>45362.506944444445</v>
      </c>
      <c r="B1406" s="32">
        <v>7110</v>
      </c>
      <c r="C1406" s="32">
        <v>300</v>
      </c>
      <c r="D1406" s="32">
        <v>3</v>
      </c>
      <c r="E1406" s="32" t="s">
        <v>1173</v>
      </c>
      <c r="F1406" s="32" t="s">
        <v>2286</v>
      </c>
      <c r="G1406" s="32" t="b">
        <f>ISNUMBER(MATCH(ggPayers[[#This Row],[payer]], gg_teammates[ID], 0))</f>
        <v>0</v>
      </c>
      <c r="H1406" s="32" t="b">
        <f>ISNUMBER(MATCH(ggPayers[[#This Row],[payer]], B$564:$B1405, 0))</f>
        <v>0</v>
      </c>
      <c r="I1406" s="32"/>
      <c r="J1406" s="32"/>
    </row>
    <row r="1407" spans="1:10">
      <c r="A1407" s="44">
        <v>45362.50277777778</v>
      </c>
      <c r="B1407" s="32">
        <v>149</v>
      </c>
      <c r="C1407" s="32">
        <v>300</v>
      </c>
      <c r="D1407" s="32">
        <v>3</v>
      </c>
      <c r="E1407" s="32" t="s">
        <v>1173</v>
      </c>
      <c r="F1407" s="32" t="s">
        <v>2287</v>
      </c>
      <c r="G1407" s="32" t="b">
        <f>ISNUMBER(MATCH(ggPayers[[#This Row],[payer]], gg_teammates[ID], 0))</f>
        <v>0</v>
      </c>
      <c r="H1407" s="32" t="b">
        <f>ISNUMBER(MATCH(ggPayers[[#This Row],[payer]], B$564:$B1406, 0))</f>
        <v>1</v>
      </c>
      <c r="I1407" s="32"/>
      <c r="J1407" s="32"/>
    </row>
    <row r="1408" spans="1:10">
      <c r="A1408" s="44">
        <v>45362.501388888886</v>
      </c>
      <c r="B1408" s="32">
        <v>1547</v>
      </c>
      <c r="C1408" s="32">
        <v>300</v>
      </c>
      <c r="D1408" s="32">
        <v>3</v>
      </c>
      <c r="E1408" s="32" t="s">
        <v>1173</v>
      </c>
      <c r="F1408" s="32" t="s">
        <v>2288</v>
      </c>
      <c r="G1408" s="32" t="b">
        <f>ISNUMBER(MATCH(ggPayers[[#This Row],[payer]], gg_teammates[ID], 0))</f>
        <v>0</v>
      </c>
      <c r="H1408" s="32" t="b">
        <f>ISNUMBER(MATCH(ggPayers[[#This Row],[payer]], B$564:$B1407, 0))</f>
        <v>1</v>
      </c>
      <c r="I1408" s="32"/>
      <c r="J1408" s="32"/>
    </row>
    <row r="1409" spans="1:10">
      <c r="A1409" s="44">
        <v>45362.490972222222</v>
      </c>
      <c r="B1409" s="32">
        <v>1997</v>
      </c>
      <c r="C1409" s="32">
        <v>300</v>
      </c>
      <c r="D1409" s="32">
        <v>3</v>
      </c>
      <c r="E1409" s="32" t="s">
        <v>1173</v>
      </c>
      <c r="F1409" s="32" t="s">
        <v>2289</v>
      </c>
      <c r="G1409" s="32" t="b">
        <f>ISNUMBER(MATCH(ggPayers[[#This Row],[payer]], gg_teammates[ID], 0))</f>
        <v>0</v>
      </c>
      <c r="H1409" s="32" t="b">
        <f>ISNUMBER(MATCH(ggPayers[[#This Row],[payer]], B$564:$B1408, 0))</f>
        <v>0</v>
      </c>
      <c r="I1409" s="32"/>
      <c r="J1409" s="32"/>
    </row>
    <row r="1410" spans="1:10">
      <c r="A1410" s="44">
        <v>45361.926388888889</v>
      </c>
      <c r="B1410" s="32">
        <v>1073</v>
      </c>
      <c r="C1410" s="32">
        <v>2000</v>
      </c>
      <c r="D1410" s="32">
        <v>2</v>
      </c>
      <c r="E1410" s="32"/>
      <c r="F1410" s="32" t="s">
        <v>2290</v>
      </c>
      <c r="G1410" s="32" t="b">
        <f>ISNUMBER(MATCH(ggPayers[[#This Row],[payer]], gg_teammates[ID], 0))</f>
        <v>0</v>
      </c>
      <c r="H1410" s="32" t="b">
        <f>ISNUMBER(MATCH(ggPayers[[#This Row],[payer]], B$564:$B1409, 0))</f>
        <v>0</v>
      </c>
      <c r="I1410" s="32"/>
      <c r="J1410" s="32"/>
    </row>
    <row r="1411" spans="1:10">
      <c r="A1411" s="44">
        <v>45361.901388888888</v>
      </c>
      <c r="B1411" s="32">
        <v>9555</v>
      </c>
      <c r="C1411" s="32">
        <v>1000</v>
      </c>
      <c r="D1411" s="32">
        <v>3</v>
      </c>
      <c r="E1411" s="32" t="s">
        <v>1171</v>
      </c>
      <c r="F1411" s="32" t="s">
        <v>2291</v>
      </c>
      <c r="G1411" s="32" t="b">
        <f>ISNUMBER(MATCH(ggPayers[[#This Row],[payer]], gg_teammates[ID], 0))</f>
        <v>0</v>
      </c>
      <c r="H1411" s="32" t="b">
        <f>ISNUMBER(MATCH(ggPayers[[#This Row],[payer]], B$564:$B1410, 0))</f>
        <v>0</v>
      </c>
      <c r="I1411" s="32"/>
      <c r="J1411" s="32"/>
    </row>
    <row r="1412" spans="1:10">
      <c r="A1412" s="44">
        <v>45361.78125</v>
      </c>
      <c r="B1412" s="32">
        <v>6982</v>
      </c>
      <c r="C1412" s="32">
        <v>1500</v>
      </c>
      <c r="D1412" s="32">
        <v>2</v>
      </c>
      <c r="E1412" s="32"/>
      <c r="F1412" s="32" t="s">
        <v>2292</v>
      </c>
      <c r="G1412" s="32" t="b">
        <f>ISNUMBER(MATCH(ggPayers[[#This Row],[payer]], gg_teammates[ID], 0))</f>
        <v>0</v>
      </c>
      <c r="H1412" s="32" t="b">
        <f>ISNUMBER(MATCH(ggPayers[[#This Row],[payer]], B$564:$B1411, 0))</f>
        <v>0</v>
      </c>
      <c r="I1412" s="32"/>
      <c r="J1412" s="32"/>
    </row>
    <row r="1413" spans="1:10">
      <c r="A1413" s="44">
        <v>45361.773611111108</v>
      </c>
      <c r="B1413" s="32">
        <v>3021</v>
      </c>
      <c r="C1413" s="32">
        <v>100</v>
      </c>
      <c r="D1413" s="32">
        <v>2</v>
      </c>
      <c r="E1413" s="32"/>
      <c r="F1413" s="32" t="s">
        <v>2293</v>
      </c>
      <c r="G1413" s="32" t="b">
        <f>ISNUMBER(MATCH(ggPayers[[#This Row],[payer]], gg_teammates[ID], 0))</f>
        <v>0</v>
      </c>
      <c r="H1413" s="32" t="b">
        <f>ISNUMBER(MATCH(ggPayers[[#This Row],[payer]], B$564:$B1412, 0))</f>
        <v>0</v>
      </c>
      <c r="I1413" s="32"/>
      <c r="J1413" s="32"/>
    </row>
    <row r="1414" spans="1:10">
      <c r="A1414" s="44">
        <v>45361.722222222219</v>
      </c>
      <c r="B1414" s="32">
        <v>6668</v>
      </c>
      <c r="C1414" s="32">
        <v>500</v>
      </c>
      <c r="D1414" s="32">
        <v>2</v>
      </c>
      <c r="E1414" s="32"/>
      <c r="F1414" s="32" t="s">
        <v>2294</v>
      </c>
      <c r="G1414" s="32" t="b">
        <f>ISNUMBER(MATCH(ggPayers[[#This Row],[payer]], gg_teammates[ID], 0))</f>
        <v>0</v>
      </c>
      <c r="H1414" s="32" t="b">
        <f>ISNUMBER(MATCH(ggPayers[[#This Row],[payer]], B$564:$B1413, 0))</f>
        <v>0</v>
      </c>
      <c r="I1414" s="32"/>
      <c r="J1414" s="32"/>
    </row>
    <row r="1415" spans="1:10">
      <c r="A1415" s="44">
        <v>45361.708333333336</v>
      </c>
      <c r="B1415" s="32">
        <v>1377</v>
      </c>
      <c r="C1415" s="32">
        <v>500</v>
      </c>
      <c r="D1415" s="32">
        <v>3</v>
      </c>
      <c r="E1415" s="32" t="s">
        <v>1171</v>
      </c>
      <c r="F1415" s="32" t="s">
        <v>2295</v>
      </c>
      <c r="G1415" s="32" t="b">
        <f>ISNUMBER(MATCH(ggPayers[[#This Row],[payer]], gg_teammates[ID], 0))</f>
        <v>0</v>
      </c>
      <c r="H1415" s="32" t="b">
        <f>ISNUMBER(MATCH(ggPayers[[#This Row],[payer]], B$564:$B1414, 0))</f>
        <v>0</v>
      </c>
      <c r="I1415" s="32"/>
      <c r="J1415" s="32"/>
    </row>
    <row r="1416" spans="1:10">
      <c r="A1416" s="44">
        <v>45361.697916666664</v>
      </c>
      <c r="B1416" s="32">
        <v>525</v>
      </c>
      <c r="C1416" s="32">
        <v>1000</v>
      </c>
      <c r="D1416" s="32">
        <v>2</v>
      </c>
      <c r="E1416" s="32"/>
      <c r="F1416" s="32" t="s">
        <v>2296</v>
      </c>
      <c r="G1416" s="32" t="b">
        <f>ISNUMBER(MATCH(ggPayers[[#This Row],[payer]], gg_teammates[ID], 0))</f>
        <v>0</v>
      </c>
      <c r="H1416" s="32" t="b">
        <f>ISNUMBER(MATCH(ggPayers[[#This Row],[payer]], B$564:$B1415, 0))</f>
        <v>0</v>
      </c>
      <c r="I1416" s="32"/>
      <c r="J1416" s="32"/>
    </row>
    <row r="1417" spans="1:10">
      <c r="A1417" s="44">
        <v>45361.693749999999</v>
      </c>
      <c r="B1417" s="32">
        <v>7045</v>
      </c>
      <c r="C1417" s="32">
        <v>800</v>
      </c>
      <c r="D1417" s="32">
        <v>2</v>
      </c>
      <c r="E1417" s="32"/>
      <c r="F1417" s="32" t="s">
        <v>2297</v>
      </c>
      <c r="G1417" s="32" t="b">
        <f>ISNUMBER(MATCH(ggPayers[[#This Row],[payer]], gg_teammates[ID], 0))</f>
        <v>0</v>
      </c>
      <c r="H1417" s="32" t="b">
        <f>ISNUMBER(MATCH(ggPayers[[#This Row],[payer]], B$564:$B1416, 0))</f>
        <v>0</v>
      </c>
      <c r="I1417" s="32"/>
      <c r="J1417" s="32"/>
    </row>
    <row r="1418" spans="1:10">
      <c r="A1418" s="44">
        <v>45361.664583333331</v>
      </c>
      <c r="B1418" s="32">
        <v>2213</v>
      </c>
      <c r="C1418" s="32">
        <v>500</v>
      </c>
      <c r="D1418" s="32">
        <v>2</v>
      </c>
      <c r="E1418" s="32"/>
      <c r="F1418" s="32" t="s">
        <v>2298</v>
      </c>
      <c r="G1418" s="32" t="b">
        <f>ISNUMBER(MATCH(ggPayers[[#This Row],[payer]], gg_teammates[ID], 0))</f>
        <v>0</v>
      </c>
      <c r="H1418" s="32" t="b">
        <f>ISNUMBER(MATCH(ggPayers[[#This Row],[payer]], B$564:$B1417, 0))</f>
        <v>0</v>
      </c>
      <c r="I1418" s="32"/>
      <c r="J1418" s="32"/>
    </row>
    <row r="1419" spans="1:10">
      <c r="A1419" s="44">
        <v>45361.62777777778</v>
      </c>
      <c r="B1419" s="32">
        <v>7972</v>
      </c>
      <c r="C1419" s="32">
        <v>100</v>
      </c>
      <c r="D1419" s="32">
        <v>2</v>
      </c>
      <c r="E1419" s="32"/>
      <c r="F1419" s="32" t="s">
        <v>2299</v>
      </c>
      <c r="G1419" s="32" t="b">
        <f>ISNUMBER(MATCH(ggPayers[[#This Row],[payer]], gg_teammates[ID], 0))</f>
        <v>0</v>
      </c>
      <c r="H1419" s="32" t="b">
        <f>ISNUMBER(MATCH(ggPayers[[#This Row],[payer]], B$564:$B1418, 0))</f>
        <v>0</v>
      </c>
      <c r="I1419" s="32"/>
      <c r="J1419" s="32"/>
    </row>
    <row r="1420" spans="1:10">
      <c r="A1420" s="44">
        <v>45361.604166666664</v>
      </c>
      <c r="B1420" s="32">
        <v>3550</v>
      </c>
      <c r="C1420" s="32">
        <v>500</v>
      </c>
      <c r="D1420" s="32">
        <v>3</v>
      </c>
      <c r="E1420" s="32" t="s">
        <v>1171</v>
      </c>
      <c r="F1420" s="32" t="s">
        <v>2300</v>
      </c>
      <c r="G1420" s="32" t="b">
        <f>ISNUMBER(MATCH(ggPayers[[#This Row],[payer]], gg_teammates[ID], 0))</f>
        <v>0</v>
      </c>
      <c r="H1420" s="32" t="b">
        <f>ISNUMBER(MATCH(ggPayers[[#This Row],[payer]], B$564:$B1419, 0))</f>
        <v>0</v>
      </c>
      <c r="I1420" s="32"/>
      <c r="J1420" s="32"/>
    </row>
    <row r="1421" spans="1:10">
      <c r="A1421" s="44">
        <v>45361.521527777775</v>
      </c>
      <c r="B1421" s="32">
        <v>4626</v>
      </c>
      <c r="C1421" s="32">
        <v>2100</v>
      </c>
      <c r="D1421" s="32">
        <v>2</v>
      </c>
      <c r="E1421" s="32"/>
      <c r="F1421" s="32" t="s">
        <v>2301</v>
      </c>
      <c r="G1421" s="32" t="b">
        <f>ISNUMBER(MATCH(ggPayers[[#This Row],[payer]], gg_teammates[ID], 0))</f>
        <v>0</v>
      </c>
      <c r="H1421" s="32" t="b">
        <f>ISNUMBER(MATCH(ggPayers[[#This Row],[payer]], B$564:$B1420, 0))</f>
        <v>0</v>
      </c>
      <c r="I1421" s="32"/>
      <c r="J1421" s="32"/>
    </row>
    <row r="1422" spans="1:10">
      <c r="A1422" s="44">
        <v>45361.489583333336</v>
      </c>
      <c r="B1422" s="32">
        <v>5711</v>
      </c>
      <c r="C1422" s="32">
        <v>5000</v>
      </c>
      <c r="D1422" s="32">
        <v>2</v>
      </c>
      <c r="E1422" s="32"/>
      <c r="F1422" s="32" t="s">
        <v>2302</v>
      </c>
      <c r="G1422" s="32" t="b">
        <f>ISNUMBER(MATCH(ggPayers[[#This Row],[payer]], gg_teammates[ID], 0))</f>
        <v>0</v>
      </c>
      <c r="H1422" s="32" t="b">
        <f>ISNUMBER(MATCH(ggPayers[[#This Row],[payer]], B$564:$B1421, 0))</f>
        <v>0</v>
      </c>
      <c r="I1422" s="32"/>
      <c r="J1422" s="32"/>
    </row>
    <row r="1423" spans="1:10">
      <c r="A1423" s="44">
        <v>45361.479861111111</v>
      </c>
      <c r="B1423" s="32">
        <v>4600</v>
      </c>
      <c r="C1423" s="32">
        <v>3000</v>
      </c>
      <c r="D1423" s="32">
        <v>2</v>
      </c>
      <c r="E1423" s="32"/>
      <c r="F1423" s="32" t="s">
        <v>2303</v>
      </c>
      <c r="G1423" s="32" t="b">
        <f>ISNUMBER(MATCH(ggPayers[[#This Row],[payer]], gg_teammates[ID], 0))</f>
        <v>0</v>
      </c>
      <c r="H1423" s="32" t="b">
        <f>ISNUMBER(MATCH(ggPayers[[#This Row],[payer]], B$564:$B1422, 0))</f>
        <v>0</v>
      </c>
      <c r="I1423" s="32"/>
      <c r="J1423" s="32"/>
    </row>
    <row r="1424" spans="1:10">
      <c r="A1424" s="44">
        <v>45360.936111111114</v>
      </c>
      <c r="B1424" s="32">
        <v>7759</v>
      </c>
      <c r="C1424" s="32">
        <v>1500</v>
      </c>
      <c r="D1424" s="32">
        <v>2</v>
      </c>
      <c r="E1424" s="32"/>
      <c r="F1424" s="32" t="s">
        <v>2304</v>
      </c>
      <c r="G1424" s="32" t="b">
        <f>ISNUMBER(MATCH(ggPayers[[#This Row],[payer]], gg_teammates[ID], 0))</f>
        <v>0</v>
      </c>
      <c r="H1424" s="32" t="b">
        <f>ISNUMBER(MATCH(ggPayers[[#This Row],[payer]], B$564:$B1423, 0))</f>
        <v>0</v>
      </c>
      <c r="I1424" s="32"/>
      <c r="J1424" s="32"/>
    </row>
    <row r="1425" spans="1:10">
      <c r="A1425" s="44">
        <v>45360.936111111114</v>
      </c>
      <c r="B1425" s="32">
        <v>9973</v>
      </c>
      <c r="C1425" s="32">
        <v>1500</v>
      </c>
      <c r="D1425" s="32">
        <v>3</v>
      </c>
      <c r="E1425" s="32" t="s">
        <v>1173</v>
      </c>
      <c r="F1425" s="32" t="s">
        <v>2305</v>
      </c>
      <c r="G1425" s="32" t="b">
        <f>ISNUMBER(MATCH(ggPayers[[#This Row],[payer]], gg_teammates[ID], 0))</f>
        <v>0</v>
      </c>
      <c r="H1425" s="32" t="b">
        <f>ISNUMBER(MATCH(ggPayers[[#This Row],[payer]], B$564:$B1424, 0))</f>
        <v>0</v>
      </c>
      <c r="I1425" s="32"/>
      <c r="J1425" s="32"/>
    </row>
    <row r="1426" spans="1:10">
      <c r="A1426" s="44">
        <v>45360.717361111114</v>
      </c>
      <c r="B1426" s="32">
        <v>1273</v>
      </c>
      <c r="C1426" s="32">
        <v>100</v>
      </c>
      <c r="D1426" s="32">
        <v>2</v>
      </c>
      <c r="E1426" s="32"/>
      <c r="F1426" s="32" t="s">
        <v>2306</v>
      </c>
      <c r="G1426" s="32" t="b">
        <f>ISNUMBER(MATCH(ggPayers[[#This Row],[payer]], gg_teammates[ID], 0))</f>
        <v>0</v>
      </c>
      <c r="H1426" s="32" t="b">
        <f>ISNUMBER(MATCH(ggPayers[[#This Row],[payer]], B$564:$B1425, 0))</f>
        <v>0</v>
      </c>
      <c r="I1426" s="32"/>
      <c r="J1426" s="32"/>
    </row>
    <row r="1427" spans="1:10">
      <c r="A1427" s="44">
        <v>45360.703472222223</v>
      </c>
      <c r="B1427" s="32">
        <v>6520</v>
      </c>
      <c r="C1427" s="32">
        <v>500</v>
      </c>
      <c r="D1427" s="32">
        <v>2</v>
      </c>
      <c r="E1427" s="32"/>
      <c r="F1427" s="32" t="s">
        <v>2307</v>
      </c>
      <c r="G1427" s="32" t="b">
        <f>ISNUMBER(MATCH(ggPayers[[#This Row],[payer]], gg_teammates[ID], 0))</f>
        <v>0</v>
      </c>
      <c r="H1427" s="32" t="b">
        <f>ISNUMBER(MATCH(ggPayers[[#This Row],[payer]], B$564:$B1426, 0))</f>
        <v>0</v>
      </c>
      <c r="I1427" s="32"/>
      <c r="J1427" s="32"/>
    </row>
    <row r="1428" spans="1:10">
      <c r="A1428" s="44">
        <v>45360.694444444445</v>
      </c>
      <c r="B1428" s="32">
        <v>4380</v>
      </c>
      <c r="C1428" s="32">
        <v>2000</v>
      </c>
      <c r="D1428" s="32">
        <v>2</v>
      </c>
      <c r="E1428" s="32"/>
      <c r="F1428" s="32" t="s">
        <v>2308</v>
      </c>
      <c r="G1428" s="32" t="b">
        <f>ISNUMBER(MATCH(ggPayers[[#This Row],[payer]], gg_teammates[ID], 0))</f>
        <v>0</v>
      </c>
      <c r="H1428" s="32" t="b">
        <f>ISNUMBER(MATCH(ggPayers[[#This Row],[payer]], B$564:$B1427, 0))</f>
        <v>0</v>
      </c>
      <c r="I1428" s="32"/>
      <c r="J1428" s="32"/>
    </row>
    <row r="1429" spans="1:10">
      <c r="A1429" s="44">
        <v>45360.651388888888</v>
      </c>
      <c r="B1429" s="32">
        <v>2039</v>
      </c>
      <c r="C1429" s="32">
        <v>1000</v>
      </c>
      <c r="D1429" s="32">
        <v>2</v>
      </c>
      <c r="E1429" s="32"/>
      <c r="F1429" s="32" t="s">
        <v>2309</v>
      </c>
      <c r="G1429" s="32" t="b">
        <f>ISNUMBER(MATCH(ggPayers[[#This Row],[payer]], gg_teammates[ID], 0))</f>
        <v>0</v>
      </c>
      <c r="H1429" s="32" t="b">
        <f>ISNUMBER(MATCH(ggPayers[[#This Row],[payer]], B$564:$B1428, 0))</f>
        <v>0</v>
      </c>
      <c r="I1429" s="32"/>
      <c r="J1429" s="32"/>
    </row>
    <row r="1430" spans="1:10">
      <c r="A1430" s="44">
        <v>45360.583333333336</v>
      </c>
      <c r="B1430" s="32">
        <v>3131</v>
      </c>
      <c r="C1430" s="32">
        <v>500</v>
      </c>
      <c r="D1430" s="32">
        <v>2</v>
      </c>
      <c r="E1430" s="32"/>
      <c r="F1430" s="32" t="s">
        <v>2310</v>
      </c>
      <c r="G1430" s="32" t="b">
        <f>ISNUMBER(MATCH(ggPayers[[#This Row],[payer]], gg_teammates[ID], 0))</f>
        <v>0</v>
      </c>
      <c r="H1430" s="32" t="b">
        <f>ISNUMBER(MATCH(ggPayers[[#This Row],[payer]], B$564:$B1429, 0))</f>
        <v>0</v>
      </c>
      <c r="I1430" s="32"/>
      <c r="J1430" s="32"/>
    </row>
    <row r="1431" spans="1:10">
      <c r="A1431" s="44">
        <v>45360.502083333333</v>
      </c>
      <c r="B1431" s="32">
        <v>2819</v>
      </c>
      <c r="C1431" s="32">
        <v>500</v>
      </c>
      <c r="D1431" s="32">
        <v>2</v>
      </c>
      <c r="E1431" s="32"/>
      <c r="F1431" s="32" t="s">
        <v>2311</v>
      </c>
      <c r="G1431" s="32" t="b">
        <f>ISNUMBER(MATCH(ggPayers[[#This Row],[payer]], gg_teammates[ID], 0))</f>
        <v>0</v>
      </c>
      <c r="H1431" s="32" t="b">
        <f>ISNUMBER(MATCH(ggPayers[[#This Row],[payer]], B$564:$B1430, 0))</f>
        <v>0</v>
      </c>
      <c r="I1431" s="32"/>
      <c r="J1431" s="32"/>
    </row>
    <row r="1432" spans="1:10">
      <c r="A1432" s="44">
        <v>45360.501388888886</v>
      </c>
      <c r="B1432" s="32">
        <v>8031</v>
      </c>
      <c r="C1432" s="32">
        <v>1000</v>
      </c>
      <c r="D1432" s="32">
        <v>2</v>
      </c>
      <c r="E1432" s="32"/>
      <c r="F1432" s="32" t="s">
        <v>2312</v>
      </c>
      <c r="G1432" s="32" t="b">
        <f>ISNUMBER(MATCH(ggPayers[[#This Row],[payer]], gg_teammates[ID], 0))</f>
        <v>0</v>
      </c>
      <c r="H1432" s="32" t="b">
        <f>ISNUMBER(MATCH(ggPayers[[#This Row],[payer]], B$564:$B1431, 0))</f>
        <v>0</v>
      </c>
      <c r="I1432" s="32"/>
      <c r="J1432" s="32"/>
    </row>
    <row r="1433" spans="1:10">
      <c r="A1433" s="44">
        <v>45360.489583333336</v>
      </c>
      <c r="B1433" s="32">
        <v>2948</v>
      </c>
      <c r="C1433" s="32">
        <v>2000</v>
      </c>
      <c r="D1433" s="32">
        <v>2</v>
      </c>
      <c r="E1433" s="32"/>
      <c r="F1433" s="32" t="s">
        <v>2313</v>
      </c>
      <c r="G1433" s="32" t="b">
        <f>ISNUMBER(MATCH(ggPayers[[#This Row],[payer]], gg_teammates[ID], 0))</f>
        <v>0</v>
      </c>
      <c r="H1433" s="32" t="b">
        <f>ISNUMBER(MATCH(ggPayers[[#This Row],[payer]], B$564:$B1432, 0))</f>
        <v>0</v>
      </c>
      <c r="I1433" s="32"/>
      <c r="J1433" s="32"/>
    </row>
    <row r="1434" spans="1:10">
      <c r="A1434" s="44">
        <v>45360.488888888889</v>
      </c>
      <c r="B1434" s="32">
        <v>7979</v>
      </c>
      <c r="C1434" s="32">
        <v>1000</v>
      </c>
      <c r="D1434" s="32">
        <v>3</v>
      </c>
      <c r="E1434" s="32" t="s">
        <v>1173</v>
      </c>
      <c r="F1434" s="32" t="s">
        <v>2314</v>
      </c>
      <c r="G1434" s="32" t="b">
        <f>ISNUMBER(MATCH(ggPayers[[#This Row],[payer]], gg_teammates[ID], 0))</f>
        <v>0</v>
      </c>
      <c r="H1434" s="32" t="b">
        <f>ISNUMBER(MATCH(ggPayers[[#This Row],[payer]], B$564:$B1433, 0))</f>
        <v>1</v>
      </c>
      <c r="I1434" s="32"/>
      <c r="J1434" s="32"/>
    </row>
    <row r="1435" spans="1:10">
      <c r="A1435" s="44">
        <v>45360.488194444442</v>
      </c>
      <c r="B1435" s="32">
        <v>4288</v>
      </c>
      <c r="C1435" s="32">
        <v>1000</v>
      </c>
      <c r="D1435" s="32">
        <v>3</v>
      </c>
      <c r="E1435" s="32" t="s">
        <v>1173</v>
      </c>
      <c r="F1435" s="32" t="s">
        <v>2315</v>
      </c>
      <c r="G1435" s="32" t="b">
        <f>ISNUMBER(MATCH(ggPayers[[#This Row],[payer]], gg_teammates[ID], 0))</f>
        <v>0</v>
      </c>
      <c r="H1435" s="32" t="b">
        <f>ISNUMBER(MATCH(ggPayers[[#This Row],[payer]], B$564:$B1434, 0))</f>
        <v>0</v>
      </c>
      <c r="I1435" s="32"/>
      <c r="J1435" s="32"/>
    </row>
    <row r="1436" spans="1:10">
      <c r="A1436" s="44">
        <v>45360.488194444442</v>
      </c>
      <c r="B1436" s="32">
        <v>6279</v>
      </c>
      <c r="C1436" s="32">
        <v>1000</v>
      </c>
      <c r="D1436" s="32">
        <v>3</v>
      </c>
      <c r="E1436" s="32" t="s">
        <v>1173</v>
      </c>
      <c r="F1436" s="32" t="s">
        <v>2316</v>
      </c>
      <c r="G1436" s="32" t="b">
        <f>ISNUMBER(MATCH(ggPayers[[#This Row],[payer]], gg_teammates[ID], 0))</f>
        <v>0</v>
      </c>
      <c r="H1436" s="32" t="b">
        <f>ISNUMBER(MATCH(ggPayers[[#This Row],[payer]], B$564:$B1435, 0))</f>
        <v>0</v>
      </c>
      <c r="I1436" s="32"/>
      <c r="J1436" s="32"/>
    </row>
    <row r="1437" spans="1:10">
      <c r="A1437" s="44">
        <v>45360.486805555556</v>
      </c>
      <c r="B1437" s="32">
        <v>4334</v>
      </c>
      <c r="C1437" s="32">
        <v>1000</v>
      </c>
      <c r="D1437" s="32">
        <v>2</v>
      </c>
      <c r="E1437" s="32"/>
      <c r="F1437" s="32" t="s">
        <v>2317</v>
      </c>
      <c r="G1437" s="32" t="b">
        <f>ISNUMBER(MATCH(ggPayers[[#This Row],[payer]], gg_teammates[ID], 0))</f>
        <v>0</v>
      </c>
      <c r="H1437" s="32" t="b">
        <f>ISNUMBER(MATCH(ggPayers[[#This Row],[payer]], B$564:$B1436, 0))</f>
        <v>0</v>
      </c>
      <c r="I1437" s="32"/>
      <c r="J1437" s="32"/>
    </row>
    <row r="1438" spans="1:10">
      <c r="A1438" s="44">
        <v>45360.486111111109</v>
      </c>
      <c r="B1438" s="32">
        <v>1066</v>
      </c>
      <c r="C1438" s="32">
        <v>5000</v>
      </c>
      <c r="D1438" s="32">
        <v>2</v>
      </c>
      <c r="E1438" s="32"/>
      <c r="F1438" s="32" t="s">
        <v>2318</v>
      </c>
      <c r="G1438" s="32" t="b">
        <f>ISNUMBER(MATCH(ggPayers[[#This Row],[payer]], gg_teammates[ID], 0))</f>
        <v>0</v>
      </c>
      <c r="H1438" s="32" t="b">
        <f>ISNUMBER(MATCH(ggPayers[[#This Row],[payer]], B$564:$B1437, 0))</f>
        <v>0</v>
      </c>
      <c r="I1438" s="32"/>
      <c r="J1438" s="32"/>
    </row>
    <row r="1439" spans="1:10">
      <c r="A1439" s="44">
        <v>45360.477777777778</v>
      </c>
      <c r="B1439" s="32">
        <v>5320</v>
      </c>
      <c r="C1439" s="32">
        <v>500</v>
      </c>
      <c r="D1439" s="32">
        <v>2</v>
      </c>
      <c r="E1439" s="32"/>
      <c r="F1439" s="32" t="s">
        <v>2319</v>
      </c>
      <c r="G1439" s="32" t="b">
        <f>ISNUMBER(MATCH(ggPayers[[#This Row],[payer]], gg_teammates[ID], 0))</f>
        <v>0</v>
      </c>
      <c r="H1439" s="32" t="b">
        <f>ISNUMBER(MATCH(ggPayers[[#This Row],[payer]], B$564:$B1438, 0))</f>
        <v>0</v>
      </c>
      <c r="I1439" s="32"/>
      <c r="J1439" s="32"/>
    </row>
    <row r="1440" spans="1:10">
      <c r="A1440" s="44">
        <v>45360.450694444444</v>
      </c>
      <c r="B1440" s="32">
        <v>5981</v>
      </c>
      <c r="C1440" s="32">
        <v>500</v>
      </c>
      <c r="D1440" s="32">
        <v>2</v>
      </c>
      <c r="E1440" s="32"/>
      <c r="F1440" s="32" t="s">
        <v>2320</v>
      </c>
      <c r="G1440" s="32" t="b">
        <f>ISNUMBER(MATCH(ggPayers[[#This Row],[payer]], gg_teammates[ID], 0))</f>
        <v>0</v>
      </c>
      <c r="H1440" s="32" t="b">
        <f>ISNUMBER(MATCH(ggPayers[[#This Row],[payer]], B$564:$B1439, 0))</f>
        <v>0</v>
      </c>
      <c r="I1440" s="32"/>
      <c r="J1440" s="32"/>
    </row>
    <row r="1441" spans="1:10">
      <c r="A1441" s="44">
        <v>45360.448611111111</v>
      </c>
      <c r="B1441" s="32">
        <v>419</v>
      </c>
      <c r="C1441" s="32">
        <v>1000</v>
      </c>
      <c r="D1441" s="32">
        <v>2</v>
      </c>
      <c r="E1441" s="32"/>
      <c r="F1441" s="32" t="s">
        <v>2321</v>
      </c>
      <c r="G1441" s="32" t="b">
        <f>ISNUMBER(MATCH(ggPayers[[#This Row],[payer]], gg_teammates[ID], 0))</f>
        <v>0</v>
      </c>
      <c r="H1441" s="32" t="b">
        <f>ISNUMBER(MATCH(ggPayers[[#This Row],[payer]], B$564:$B1440, 0))</f>
        <v>0</v>
      </c>
      <c r="I1441" s="32"/>
      <c r="J1441" s="32"/>
    </row>
    <row r="1442" spans="1:10">
      <c r="A1442" s="44">
        <v>45360.447222222225</v>
      </c>
      <c r="B1442" s="32">
        <v>9229</v>
      </c>
      <c r="C1442" s="32">
        <v>5000</v>
      </c>
      <c r="D1442" s="32">
        <v>2</v>
      </c>
      <c r="E1442" s="32"/>
      <c r="F1442" s="32" t="s">
        <v>2322</v>
      </c>
      <c r="G1442" s="32" t="b">
        <f>ISNUMBER(MATCH(ggPayers[[#This Row],[payer]], gg_teammates[ID], 0))</f>
        <v>0</v>
      </c>
      <c r="H1442" s="32" t="b">
        <f>ISNUMBER(MATCH(ggPayers[[#This Row],[payer]], B$564:$B1441, 0))</f>
        <v>0</v>
      </c>
      <c r="I1442" s="32"/>
      <c r="J1442" s="32"/>
    </row>
    <row r="1443" spans="1:10">
      <c r="A1443" s="44">
        <v>45359.84097222222</v>
      </c>
      <c r="B1443" s="32">
        <v>3813</v>
      </c>
      <c r="C1443" s="32">
        <v>3000</v>
      </c>
      <c r="D1443" s="32">
        <v>2</v>
      </c>
      <c r="E1443" s="32"/>
      <c r="F1443" s="32" t="s">
        <v>2323</v>
      </c>
      <c r="G1443" s="32" t="b">
        <f>ISNUMBER(MATCH(ggPayers[[#This Row],[payer]], gg_teammates[ID], 0))</f>
        <v>0</v>
      </c>
      <c r="H1443" s="32" t="b">
        <f>ISNUMBER(MATCH(ggPayers[[#This Row],[payer]], B$564:$B1442, 0))</f>
        <v>0</v>
      </c>
      <c r="I1443" s="32"/>
      <c r="J1443" s="32"/>
    </row>
    <row r="1444" spans="1:10">
      <c r="A1444" s="44">
        <v>45359.831944444442</v>
      </c>
      <c r="B1444" s="32">
        <v>1289</v>
      </c>
      <c r="C1444" s="32">
        <v>1000</v>
      </c>
      <c r="D1444" s="32">
        <v>2</v>
      </c>
      <c r="E1444" s="32"/>
      <c r="F1444" s="32" t="s">
        <v>2324</v>
      </c>
      <c r="G1444" s="32" t="b">
        <f>ISNUMBER(MATCH(ggPayers[[#This Row],[payer]], gg_teammates[ID], 0))</f>
        <v>0</v>
      </c>
      <c r="H1444" s="32" t="b">
        <f>ISNUMBER(MATCH(ggPayers[[#This Row],[payer]], B$564:$B1443, 0))</f>
        <v>0</v>
      </c>
      <c r="I1444" s="32"/>
      <c r="J1444" s="32"/>
    </row>
    <row r="1445" spans="1:10">
      <c r="A1445" s="44">
        <v>45359.831250000003</v>
      </c>
      <c r="B1445" s="32">
        <v>1978</v>
      </c>
      <c r="C1445" s="32">
        <v>1000</v>
      </c>
      <c r="D1445" s="32">
        <v>3</v>
      </c>
      <c r="E1445" s="32" t="s">
        <v>1171</v>
      </c>
      <c r="F1445" s="32" t="s">
        <v>2325</v>
      </c>
      <c r="G1445" s="32" t="b">
        <f>ISNUMBER(MATCH(ggPayers[[#This Row],[payer]], gg_teammates[ID], 0))</f>
        <v>0</v>
      </c>
      <c r="H1445" s="32" t="b">
        <f>ISNUMBER(MATCH(ggPayers[[#This Row],[payer]], B$564:$B1444, 0))</f>
        <v>0</v>
      </c>
      <c r="I1445" s="32"/>
      <c r="J1445" s="32"/>
    </row>
    <row r="1446" spans="1:10">
      <c r="A1446" s="44">
        <v>45359.78125</v>
      </c>
      <c r="B1446" s="32">
        <v>6688</v>
      </c>
      <c r="C1446" s="32">
        <v>300</v>
      </c>
      <c r="D1446" s="32">
        <v>3</v>
      </c>
      <c r="E1446" s="32" t="s">
        <v>1183</v>
      </c>
      <c r="F1446" s="32" t="s">
        <v>2326</v>
      </c>
      <c r="G1446" s="32" t="b">
        <f>ISNUMBER(MATCH(ggPayers[[#This Row],[payer]], gg_teammates[ID], 0))</f>
        <v>0</v>
      </c>
      <c r="H1446" s="32" t="b">
        <f>ISNUMBER(MATCH(ggPayers[[#This Row],[payer]], B$564:$B1445, 0))</f>
        <v>0</v>
      </c>
      <c r="I1446" s="32"/>
      <c r="J1446" s="32"/>
    </row>
    <row r="1447" spans="1:10">
      <c r="A1447" s="44">
        <v>45359.672222222223</v>
      </c>
      <c r="B1447" s="32">
        <v>6954</v>
      </c>
      <c r="C1447" s="32">
        <v>100</v>
      </c>
      <c r="D1447" s="32">
        <v>2</v>
      </c>
      <c r="E1447" s="32"/>
      <c r="F1447" s="32" t="s">
        <v>2327</v>
      </c>
      <c r="G1447" s="32" t="b">
        <f>ISNUMBER(MATCH(ggPayers[[#This Row],[payer]], gg_teammates[ID], 0))</f>
        <v>0</v>
      </c>
      <c r="H1447" s="32" t="b">
        <f>ISNUMBER(MATCH(ggPayers[[#This Row],[payer]], B$564:$B1446, 0))</f>
        <v>0</v>
      </c>
      <c r="I1447" s="32"/>
      <c r="J1447" s="32"/>
    </row>
    <row r="1448" spans="1:10">
      <c r="A1448" s="44">
        <v>45359.663888888892</v>
      </c>
      <c r="B1448" s="32">
        <v>5013</v>
      </c>
      <c r="C1448" s="32">
        <v>1000</v>
      </c>
      <c r="D1448" s="32">
        <v>2</v>
      </c>
      <c r="E1448" s="32"/>
      <c r="F1448" s="32" t="s">
        <v>2328</v>
      </c>
      <c r="G1448" s="32" t="b">
        <f>ISNUMBER(MATCH(ggPayers[[#This Row],[payer]], gg_teammates[ID], 0))</f>
        <v>0</v>
      </c>
      <c r="H1448" s="32" t="b">
        <f>ISNUMBER(MATCH(ggPayers[[#This Row],[payer]], B$564:$B1447, 0))</f>
        <v>0</v>
      </c>
      <c r="I1448" s="32"/>
      <c r="J1448" s="32"/>
    </row>
    <row r="1449" spans="1:10">
      <c r="A1449" s="44">
        <v>45359.663888888892</v>
      </c>
      <c r="B1449" s="32">
        <v>1444</v>
      </c>
      <c r="C1449" s="32">
        <v>1000</v>
      </c>
      <c r="D1449" s="32">
        <v>2</v>
      </c>
      <c r="E1449" s="32"/>
      <c r="F1449" s="32" t="s">
        <v>2329</v>
      </c>
      <c r="G1449" s="32" t="b">
        <f>ISNUMBER(MATCH(ggPayers[[#This Row],[payer]], gg_teammates[ID], 0))</f>
        <v>0</v>
      </c>
      <c r="H1449" s="32" t="b">
        <f>ISNUMBER(MATCH(ggPayers[[#This Row],[payer]], B$564:$B1448, 0))</f>
        <v>0</v>
      </c>
      <c r="I1449" s="32"/>
      <c r="J1449" s="32"/>
    </row>
    <row r="1450" spans="1:10">
      <c r="A1450" s="44">
        <v>45359.65902777778</v>
      </c>
      <c r="B1450" s="32">
        <v>789</v>
      </c>
      <c r="C1450" s="32">
        <v>500</v>
      </c>
      <c r="D1450" s="32">
        <v>2</v>
      </c>
      <c r="E1450" s="32"/>
      <c r="F1450" s="32" t="s">
        <v>2330</v>
      </c>
      <c r="G1450" s="32" t="b">
        <f>ISNUMBER(MATCH(ggPayers[[#This Row],[payer]], gg_teammates[ID], 0))</f>
        <v>0</v>
      </c>
      <c r="H1450" s="32" t="b">
        <f>ISNUMBER(MATCH(ggPayers[[#This Row],[payer]], B$564:$B1449, 0))</f>
        <v>0</v>
      </c>
      <c r="I1450" s="32"/>
      <c r="J1450" s="32"/>
    </row>
    <row r="1451" spans="1:10">
      <c r="A1451" s="44">
        <v>45359.590277777781</v>
      </c>
      <c r="B1451" s="32">
        <v>4753</v>
      </c>
      <c r="C1451" s="32">
        <v>2000</v>
      </c>
      <c r="D1451" s="32">
        <v>2</v>
      </c>
      <c r="E1451" s="32"/>
      <c r="F1451" s="32" t="s">
        <v>2331</v>
      </c>
      <c r="G1451" s="32" t="b">
        <f>ISNUMBER(MATCH(ggPayers[[#This Row],[payer]], gg_teammates[ID], 0))</f>
        <v>0</v>
      </c>
      <c r="H1451" s="32" t="b">
        <f>ISNUMBER(MATCH(ggPayers[[#This Row],[payer]], B$564:$B1450, 0))</f>
        <v>0</v>
      </c>
      <c r="I1451" s="32"/>
      <c r="J1451" s="32"/>
    </row>
    <row r="1452" spans="1:10">
      <c r="A1452" s="44">
        <v>45359.493055555555</v>
      </c>
      <c r="B1452" s="32">
        <v>8731</v>
      </c>
      <c r="C1452" s="32">
        <v>300</v>
      </c>
      <c r="D1452" s="32">
        <v>2</v>
      </c>
      <c r="E1452" s="32"/>
      <c r="F1452" s="32" t="s">
        <v>2332</v>
      </c>
      <c r="G1452" s="32" t="b">
        <f>ISNUMBER(MATCH(ggPayers[[#This Row],[payer]], gg_teammates[ID], 0))</f>
        <v>0</v>
      </c>
      <c r="H1452" s="32" t="b">
        <f>ISNUMBER(MATCH(ggPayers[[#This Row],[payer]], B$564:$B1451, 0))</f>
        <v>0</v>
      </c>
      <c r="I1452" s="32"/>
      <c r="J1452" s="32"/>
    </row>
    <row r="1453" spans="1:10">
      <c r="A1453" s="44">
        <v>45359.476388888892</v>
      </c>
      <c r="B1453" s="32">
        <v>1164</v>
      </c>
      <c r="C1453" s="32">
        <v>500</v>
      </c>
      <c r="D1453" s="32">
        <v>3</v>
      </c>
      <c r="E1453" s="32" t="s">
        <v>1418</v>
      </c>
      <c r="F1453" s="32" t="s">
        <v>2333</v>
      </c>
      <c r="G1453" s="32" t="b">
        <f>ISNUMBER(MATCH(ggPayers[[#This Row],[payer]], gg_teammates[ID], 0))</f>
        <v>0</v>
      </c>
      <c r="H1453" s="32" t="b">
        <f>ISNUMBER(MATCH(ggPayers[[#This Row],[payer]], B$564:$B1452, 0))</f>
        <v>0</v>
      </c>
      <c r="I1453" s="32"/>
      <c r="J1453" s="32"/>
    </row>
    <row r="1454" spans="1:10">
      <c r="A1454" s="44">
        <v>45358.918055555558</v>
      </c>
      <c r="B1454" s="32">
        <v>7557</v>
      </c>
      <c r="C1454" s="32">
        <v>500</v>
      </c>
      <c r="D1454" s="32">
        <v>2</v>
      </c>
      <c r="E1454" s="32"/>
      <c r="F1454" s="32" t="s">
        <v>2334</v>
      </c>
      <c r="G1454" s="32" t="b">
        <f>ISNUMBER(MATCH(ggPayers[[#This Row],[payer]], gg_teammates[ID], 0))</f>
        <v>0</v>
      </c>
      <c r="H1454" s="32" t="b">
        <f>ISNUMBER(MATCH(ggPayers[[#This Row],[payer]], B$564:$B1453, 0))</f>
        <v>1</v>
      </c>
      <c r="I1454" s="32"/>
      <c r="J1454" s="32"/>
    </row>
    <row r="1455" spans="1:10">
      <c r="A1455" s="44">
        <v>45358.75277777778</v>
      </c>
      <c r="B1455" s="32">
        <v>6888</v>
      </c>
      <c r="C1455" s="32">
        <v>1000</v>
      </c>
      <c r="D1455" s="32">
        <v>2</v>
      </c>
      <c r="E1455" s="32"/>
      <c r="F1455" s="32" t="s">
        <v>2335</v>
      </c>
      <c r="G1455" s="32" t="b">
        <f>ISNUMBER(MATCH(ggPayers[[#This Row],[payer]], gg_teammates[ID], 0))</f>
        <v>0</v>
      </c>
      <c r="H1455" s="32" t="b">
        <f>ISNUMBER(MATCH(ggPayers[[#This Row],[payer]], B$564:$B1454, 0))</f>
        <v>0</v>
      </c>
      <c r="I1455" s="32"/>
      <c r="J1455" s="32"/>
    </row>
    <row r="1456" spans="1:10">
      <c r="A1456" s="44">
        <v>45358.51666666667</v>
      </c>
      <c r="B1456" s="32">
        <v>8015</v>
      </c>
      <c r="C1456" s="32">
        <v>100</v>
      </c>
      <c r="D1456" s="32">
        <v>2</v>
      </c>
      <c r="E1456" s="32"/>
      <c r="F1456" s="32" t="s">
        <v>2336</v>
      </c>
      <c r="G1456" s="32" t="b">
        <f>ISNUMBER(MATCH(ggPayers[[#This Row],[payer]], gg_teammates[ID], 0))</f>
        <v>0</v>
      </c>
      <c r="H1456" s="32" t="b">
        <f>ISNUMBER(MATCH(ggPayers[[#This Row],[payer]], B$564:$B1455, 0))</f>
        <v>0</v>
      </c>
      <c r="I1456" s="32"/>
      <c r="J1456" s="32"/>
    </row>
    <row r="1457" spans="1:10">
      <c r="A1457" s="44">
        <v>45358.505555555559</v>
      </c>
      <c r="B1457" s="32">
        <v>9308</v>
      </c>
      <c r="C1457" s="32">
        <v>300</v>
      </c>
      <c r="D1457" s="32">
        <v>2</v>
      </c>
      <c r="E1457" s="32"/>
      <c r="F1457" s="32" t="s">
        <v>2337</v>
      </c>
      <c r="G1457" s="32" t="b">
        <f>ISNUMBER(MATCH(ggPayers[[#This Row],[payer]], gg_teammates[ID], 0))</f>
        <v>0</v>
      </c>
      <c r="H1457" s="32" t="b">
        <f>ISNUMBER(MATCH(ggPayers[[#This Row],[payer]], B$564:$B1456, 0))</f>
        <v>0</v>
      </c>
      <c r="I1457" s="32"/>
      <c r="J1457" s="32"/>
    </row>
    <row r="1458" spans="1:10">
      <c r="A1458" s="44">
        <v>45358.442361111112</v>
      </c>
      <c r="B1458" s="32">
        <v>4449</v>
      </c>
      <c r="C1458" s="32">
        <v>500</v>
      </c>
      <c r="D1458" s="32">
        <v>2</v>
      </c>
      <c r="E1458" s="32"/>
      <c r="F1458" s="32" t="s">
        <v>2338</v>
      </c>
      <c r="G1458" s="32" t="b">
        <f>ISNUMBER(MATCH(ggPayers[[#This Row],[payer]], gg_teammates[ID], 0))</f>
        <v>0</v>
      </c>
      <c r="H1458" s="32" t="b">
        <f>ISNUMBER(MATCH(ggPayers[[#This Row],[payer]], B$564:$B1457, 0))</f>
        <v>0</v>
      </c>
      <c r="I1458" s="32"/>
      <c r="J1458" s="32"/>
    </row>
    <row r="1459" spans="1:10">
      <c r="A1459" s="44">
        <v>45357.902083333334</v>
      </c>
      <c r="B1459" s="32">
        <v>3050</v>
      </c>
      <c r="C1459" s="32">
        <v>300</v>
      </c>
      <c r="D1459" s="32">
        <v>2</v>
      </c>
      <c r="E1459" s="32"/>
      <c r="F1459" s="32" t="s">
        <v>2339</v>
      </c>
      <c r="G1459" s="32" t="b">
        <f>ISNUMBER(MATCH(ggPayers[[#This Row],[payer]], gg_teammates[ID], 0))</f>
        <v>0</v>
      </c>
      <c r="H1459" s="32" t="b">
        <f>ISNUMBER(MATCH(ggPayers[[#This Row],[payer]], B$564:$B1458, 0))</f>
        <v>0</v>
      </c>
      <c r="I1459" s="32"/>
      <c r="J1459" s="32"/>
    </row>
    <row r="1460" spans="1:10">
      <c r="A1460" s="44">
        <v>45357.888194444444</v>
      </c>
      <c r="B1460" s="32">
        <v>3938</v>
      </c>
      <c r="C1460" s="32">
        <v>1000</v>
      </c>
      <c r="D1460" s="32">
        <v>2</v>
      </c>
      <c r="E1460" s="32"/>
      <c r="F1460" s="32" t="s">
        <v>2340</v>
      </c>
      <c r="G1460" s="32" t="b">
        <f>ISNUMBER(MATCH(ggPayers[[#This Row],[payer]], gg_teammates[ID], 0))</f>
        <v>0</v>
      </c>
      <c r="H1460" s="32" t="b">
        <f>ISNUMBER(MATCH(ggPayers[[#This Row],[payer]], B$564:$B1459, 0))</f>
        <v>1</v>
      </c>
      <c r="I1460" s="32"/>
      <c r="J1460" s="32"/>
    </row>
    <row r="1461" spans="1:10">
      <c r="A1461" s="44">
        <v>45357.844444444447</v>
      </c>
      <c r="B1461" s="32">
        <v>1880</v>
      </c>
      <c r="C1461" s="32">
        <v>10000</v>
      </c>
      <c r="D1461" s="32">
        <v>2</v>
      </c>
      <c r="E1461" s="32"/>
      <c r="F1461" s="32" t="s">
        <v>2341</v>
      </c>
      <c r="G1461" s="32" t="b">
        <f>ISNUMBER(MATCH(ggPayers[[#This Row],[payer]], gg_teammates[ID], 0))</f>
        <v>0</v>
      </c>
      <c r="H1461" s="32" t="b">
        <f>ISNUMBER(MATCH(ggPayers[[#This Row],[payer]], B$564:$B1460, 0))</f>
        <v>0</v>
      </c>
      <c r="I1461" s="32"/>
      <c r="J1461" s="32"/>
    </row>
    <row r="1462" spans="1:10">
      <c r="A1462" s="44">
        <v>45357.705555555556</v>
      </c>
      <c r="B1462" s="32">
        <v>5018</v>
      </c>
      <c r="C1462" s="32">
        <v>100</v>
      </c>
      <c r="D1462" s="32">
        <v>2</v>
      </c>
      <c r="E1462" s="32"/>
      <c r="F1462" s="32" t="s">
        <v>2342</v>
      </c>
      <c r="G1462" s="32" t="b">
        <f>ISNUMBER(MATCH(ggPayers[[#This Row],[payer]], gg_teammates[ID], 0))</f>
        <v>0</v>
      </c>
      <c r="H1462" s="32" t="b">
        <f>ISNUMBER(MATCH(ggPayers[[#This Row],[payer]], B$564:$B1461, 0))</f>
        <v>1</v>
      </c>
      <c r="I1462" s="32"/>
      <c r="J1462" s="32"/>
    </row>
    <row r="1463" spans="1:10">
      <c r="A1463" s="44">
        <v>45357.629166666666</v>
      </c>
      <c r="B1463" s="32">
        <v>7755</v>
      </c>
      <c r="C1463" s="32">
        <v>100</v>
      </c>
      <c r="D1463" s="32">
        <v>3</v>
      </c>
      <c r="E1463" s="32" t="s">
        <v>1173</v>
      </c>
      <c r="F1463" s="32" t="s">
        <v>2343</v>
      </c>
      <c r="G1463" s="32" t="b">
        <f>ISNUMBER(MATCH(ggPayers[[#This Row],[payer]], gg_teammates[ID], 0))</f>
        <v>0</v>
      </c>
      <c r="H1463" s="32" t="b">
        <f>ISNUMBER(MATCH(ggPayers[[#This Row],[payer]], B$564:$B1462, 0))</f>
        <v>0</v>
      </c>
      <c r="I1463" s="32"/>
      <c r="J1463" s="32"/>
    </row>
    <row r="1464" spans="1:10">
      <c r="A1464" s="44">
        <v>45357.550694444442</v>
      </c>
      <c r="B1464" s="32">
        <v>6793</v>
      </c>
      <c r="C1464" s="32">
        <v>2000</v>
      </c>
      <c r="D1464" s="32">
        <v>2</v>
      </c>
      <c r="E1464" s="32"/>
      <c r="F1464" s="32" t="s">
        <v>2344</v>
      </c>
      <c r="G1464" s="32" t="b">
        <f>ISNUMBER(MATCH(ggPayers[[#This Row],[payer]], gg_teammates[ID], 0))</f>
        <v>0</v>
      </c>
      <c r="H1464" s="32" t="b">
        <f>ISNUMBER(MATCH(ggPayers[[#This Row],[payer]], B$564:$B1463, 0))</f>
        <v>0</v>
      </c>
      <c r="I1464" s="32"/>
      <c r="J1464" s="32"/>
    </row>
    <row r="1465" spans="1:10">
      <c r="A1465" s="44">
        <v>45357.421527777777</v>
      </c>
      <c r="B1465" s="32">
        <v>5010</v>
      </c>
      <c r="C1465" s="32">
        <v>5000</v>
      </c>
      <c r="D1465" s="32">
        <v>2</v>
      </c>
      <c r="E1465" s="32"/>
      <c r="F1465" s="32" t="s">
        <v>2345</v>
      </c>
      <c r="G1465" s="32" t="b">
        <f>ISNUMBER(MATCH(ggPayers[[#This Row],[payer]], gg_teammates[ID], 0))</f>
        <v>0</v>
      </c>
      <c r="H1465" s="32" t="b">
        <f>ISNUMBER(MATCH(ggPayers[[#This Row],[payer]], B$564:$B1464, 0))</f>
        <v>0</v>
      </c>
      <c r="I1465" s="32"/>
      <c r="J1465" s="32"/>
    </row>
    <row r="1466" spans="1:10">
      <c r="A1466" s="44">
        <v>45357.406944444447</v>
      </c>
      <c r="B1466" s="32">
        <v>2435</v>
      </c>
      <c r="C1466" s="32">
        <v>100</v>
      </c>
      <c r="D1466" s="32">
        <v>2</v>
      </c>
      <c r="E1466" s="32"/>
      <c r="F1466" s="32" t="s">
        <v>2346</v>
      </c>
      <c r="G1466" s="32" t="b">
        <f>ISNUMBER(MATCH(ggPayers[[#This Row],[payer]], gg_teammates[ID], 0))</f>
        <v>0</v>
      </c>
      <c r="H1466" s="32" t="b">
        <f>ISNUMBER(MATCH(ggPayers[[#This Row],[payer]], B$564:$B1465, 0))</f>
        <v>0</v>
      </c>
      <c r="I1466" s="32"/>
      <c r="J1466" s="32"/>
    </row>
    <row r="1467" spans="1:10">
      <c r="A1467" s="44">
        <v>45356.645833333336</v>
      </c>
      <c r="B1467" s="32">
        <v>885</v>
      </c>
      <c r="C1467" s="32">
        <v>300</v>
      </c>
      <c r="D1467" s="32">
        <v>2</v>
      </c>
      <c r="E1467" s="32"/>
      <c r="F1467" s="32" t="s">
        <v>2347</v>
      </c>
      <c r="G1467" s="32" t="b">
        <f>ISNUMBER(MATCH(ggPayers[[#This Row],[payer]], gg_teammates[ID], 0))</f>
        <v>0</v>
      </c>
      <c r="H1467" s="32" t="b">
        <f>ISNUMBER(MATCH(ggPayers[[#This Row],[payer]], B$564:$B1466, 0))</f>
        <v>0</v>
      </c>
      <c r="I1467" s="32"/>
      <c r="J1467" s="32"/>
    </row>
    <row r="1468" spans="1:10">
      <c r="A1468" s="44">
        <v>45356.597222222219</v>
      </c>
      <c r="B1468" s="32">
        <v>3093</v>
      </c>
      <c r="C1468" s="32">
        <v>3000</v>
      </c>
      <c r="D1468" s="32">
        <v>2</v>
      </c>
      <c r="E1468" s="32"/>
      <c r="F1468" s="32" t="s">
        <v>2348</v>
      </c>
      <c r="G1468" s="32" t="b">
        <f>ISNUMBER(MATCH(ggPayers[[#This Row],[payer]], gg_teammates[ID], 0))</f>
        <v>0</v>
      </c>
      <c r="H1468" s="32" t="b">
        <f>ISNUMBER(MATCH(ggPayers[[#This Row],[payer]], B$564:$B1467, 0))</f>
        <v>0</v>
      </c>
      <c r="I1468" s="32"/>
      <c r="J1468" s="32"/>
    </row>
    <row r="1469" spans="1:10">
      <c r="A1469" s="44">
        <v>45356.566666666666</v>
      </c>
      <c r="B1469" s="32">
        <v>7333</v>
      </c>
      <c r="C1469" s="32">
        <v>300</v>
      </c>
      <c r="D1469" s="32">
        <v>2</v>
      </c>
      <c r="E1469" s="32"/>
      <c r="F1469" s="32" t="s">
        <v>2349</v>
      </c>
      <c r="G1469" s="32" t="b">
        <f>ISNUMBER(MATCH(ggPayers[[#This Row],[payer]], gg_teammates[ID], 0))</f>
        <v>0</v>
      </c>
      <c r="H1469" s="32" t="b">
        <f>ISNUMBER(MATCH(ggPayers[[#This Row],[payer]], B$564:$B1468, 0))</f>
        <v>0</v>
      </c>
      <c r="I1469" s="32"/>
      <c r="J1469" s="32"/>
    </row>
    <row r="1470" spans="1:10">
      <c r="A1470" s="44">
        <v>45355.850694444445</v>
      </c>
      <c r="B1470" s="32">
        <v>7400</v>
      </c>
      <c r="C1470" s="32">
        <v>1000</v>
      </c>
      <c r="D1470" s="32">
        <v>3</v>
      </c>
      <c r="E1470" s="32" t="s">
        <v>1171</v>
      </c>
      <c r="F1470" s="32" t="s">
        <v>2350</v>
      </c>
      <c r="G1470" s="32" t="b">
        <f>ISNUMBER(MATCH(ggPayers[[#This Row],[payer]], gg_teammates[ID], 0))</f>
        <v>0</v>
      </c>
      <c r="H1470" s="32" t="b">
        <f>ISNUMBER(MATCH(ggPayers[[#This Row],[payer]], B$564:$B1469, 0))</f>
        <v>0</v>
      </c>
      <c r="I1470" s="32"/>
      <c r="J1470" s="32"/>
    </row>
    <row r="1471" spans="1:10">
      <c r="A1471" s="44">
        <v>45355.747916666667</v>
      </c>
      <c r="B1471" s="32">
        <v>5149</v>
      </c>
      <c r="C1471" s="32">
        <v>200</v>
      </c>
      <c r="D1471" s="32">
        <v>2</v>
      </c>
      <c r="E1471" s="32"/>
      <c r="F1471" s="32" t="s">
        <v>2351</v>
      </c>
      <c r="G1471" s="32" t="b">
        <f>ISNUMBER(MATCH(ggPayers[[#This Row],[payer]], gg_teammates[ID], 0))</f>
        <v>0</v>
      </c>
      <c r="H1471" s="32" t="b">
        <f>ISNUMBER(MATCH(ggPayers[[#This Row],[payer]], B$564:$B1470, 0))</f>
        <v>0</v>
      </c>
      <c r="I1471" s="32"/>
      <c r="J1471" s="32"/>
    </row>
    <row r="1472" spans="1:10">
      <c r="A1472" s="44">
        <v>45355.671527777777</v>
      </c>
      <c r="B1472" s="32">
        <v>7744</v>
      </c>
      <c r="C1472" s="32">
        <v>300</v>
      </c>
      <c r="D1472" s="32">
        <v>2</v>
      </c>
      <c r="E1472" s="32"/>
      <c r="F1472" s="32" t="s">
        <v>2352</v>
      </c>
      <c r="G1472" s="32" t="b">
        <f>ISNUMBER(MATCH(ggPayers[[#This Row],[payer]], gg_teammates[ID], 0))</f>
        <v>0</v>
      </c>
      <c r="H1472" s="32" t="b">
        <f>ISNUMBER(MATCH(ggPayers[[#This Row],[payer]], B$564:$B1471, 0))</f>
        <v>0</v>
      </c>
      <c r="I1472" s="32"/>
      <c r="J1472" s="32"/>
    </row>
    <row r="1473" spans="1:10">
      <c r="A1473" s="44">
        <v>45354.931944444441</v>
      </c>
      <c r="B1473" s="32">
        <v>5879</v>
      </c>
      <c r="C1473" s="32">
        <v>1000</v>
      </c>
      <c r="D1473" s="32">
        <v>2</v>
      </c>
      <c r="E1473" s="32"/>
      <c r="F1473" s="32" t="s">
        <v>2353</v>
      </c>
      <c r="G1473" s="32" t="b">
        <f>ISNUMBER(MATCH(ggPayers[[#This Row],[payer]], gg_teammates[ID], 0))</f>
        <v>0</v>
      </c>
      <c r="H1473" s="32" t="b">
        <f>ISNUMBER(MATCH(ggPayers[[#This Row],[payer]], B$564:$B1472, 0))</f>
        <v>0</v>
      </c>
      <c r="I1473" s="32"/>
      <c r="J1473" s="32"/>
    </row>
    <row r="1474" spans="1:10">
      <c r="A1474" s="44">
        <v>45354.854166666664</v>
      </c>
      <c r="B1474" s="32">
        <v>6597</v>
      </c>
      <c r="C1474" s="32">
        <v>2000</v>
      </c>
      <c r="D1474" s="32">
        <v>2</v>
      </c>
      <c r="E1474" s="32"/>
      <c r="F1474" s="32" t="s">
        <v>2354</v>
      </c>
      <c r="G1474" s="32" t="b">
        <f>ISNUMBER(MATCH(ggPayers[[#This Row],[payer]], gg_teammates[ID], 0))</f>
        <v>0</v>
      </c>
      <c r="H1474" s="32" t="b">
        <f>ISNUMBER(MATCH(ggPayers[[#This Row],[payer]], B$564:$B1473, 0))</f>
        <v>0</v>
      </c>
      <c r="I1474" s="32"/>
      <c r="J1474" s="32"/>
    </row>
    <row r="1475" spans="1:10">
      <c r="A1475" s="44">
        <v>45354.791666666664</v>
      </c>
      <c r="B1475" s="32">
        <v>2063</v>
      </c>
      <c r="C1475" s="32">
        <v>300</v>
      </c>
      <c r="D1475" s="32">
        <v>2</v>
      </c>
      <c r="E1475" s="32"/>
      <c r="F1475" s="32" t="s">
        <v>2355</v>
      </c>
      <c r="G1475" s="32" t="b">
        <f>ISNUMBER(MATCH(ggPayers[[#This Row],[payer]], gg_teammates[ID], 0))</f>
        <v>0</v>
      </c>
      <c r="H1475" s="32" t="b">
        <f>ISNUMBER(MATCH(ggPayers[[#This Row],[payer]], B$564:$B1474, 0))</f>
        <v>0</v>
      </c>
      <c r="I1475" s="32"/>
      <c r="J1475" s="32"/>
    </row>
    <row r="1476" spans="1:10">
      <c r="A1476" s="44">
        <v>45354.763194444444</v>
      </c>
      <c r="B1476" s="32">
        <v>4735</v>
      </c>
      <c r="C1476" s="32">
        <v>1000</v>
      </c>
      <c r="D1476" s="32">
        <v>2</v>
      </c>
      <c r="E1476" s="32"/>
      <c r="F1476" s="32" t="s">
        <v>2356</v>
      </c>
      <c r="G1476" s="32" t="b">
        <f>ISNUMBER(MATCH(ggPayers[[#This Row],[payer]], gg_teammates[ID], 0))</f>
        <v>0</v>
      </c>
      <c r="H1476" s="32" t="b">
        <f>ISNUMBER(MATCH(ggPayers[[#This Row],[payer]], B$564:$B1475, 0))</f>
        <v>0</v>
      </c>
      <c r="I1476" s="32"/>
      <c r="J1476" s="32"/>
    </row>
    <row r="1477" spans="1:10">
      <c r="A1477" s="44">
        <v>45354.597916666666</v>
      </c>
      <c r="B1477" s="32">
        <v>6657</v>
      </c>
      <c r="C1477" s="32">
        <v>1000</v>
      </c>
      <c r="D1477" s="32">
        <v>2</v>
      </c>
      <c r="E1477" s="32"/>
      <c r="F1477" s="32" t="s">
        <v>2357</v>
      </c>
      <c r="G1477" s="32" t="b">
        <f>ISNUMBER(MATCH(ggPayers[[#This Row],[payer]], gg_teammates[ID], 0))</f>
        <v>0</v>
      </c>
      <c r="H1477" s="32" t="b">
        <f>ISNUMBER(MATCH(ggPayers[[#This Row],[payer]], B$564:$B1476, 0))</f>
        <v>0</v>
      </c>
      <c r="I1477" s="32"/>
      <c r="J1477" s="32"/>
    </row>
    <row r="1478" spans="1:10">
      <c r="A1478" s="44">
        <v>45354.595138888886</v>
      </c>
      <c r="B1478" s="32">
        <v>9239</v>
      </c>
      <c r="C1478" s="32">
        <v>1500</v>
      </c>
      <c r="D1478" s="32">
        <v>2</v>
      </c>
      <c r="E1478" s="32"/>
      <c r="F1478" s="32" t="s">
        <v>2358</v>
      </c>
      <c r="G1478" s="32" t="b">
        <f>ISNUMBER(MATCH(ggPayers[[#This Row],[payer]], gg_teammates[ID], 0))</f>
        <v>0</v>
      </c>
      <c r="H1478" s="32" t="b">
        <f>ISNUMBER(MATCH(ggPayers[[#This Row],[payer]], B$564:$B1477, 0))</f>
        <v>0</v>
      </c>
      <c r="I1478" s="32"/>
      <c r="J1478" s="32"/>
    </row>
    <row r="1479" spans="1:10">
      <c r="A1479" s="44">
        <v>45354.59375</v>
      </c>
      <c r="B1479" s="32">
        <v>3067</v>
      </c>
      <c r="C1479" s="32">
        <v>1500</v>
      </c>
      <c r="D1479" s="32">
        <v>2</v>
      </c>
      <c r="E1479" s="32"/>
      <c r="F1479" s="32" t="s">
        <v>2359</v>
      </c>
      <c r="G1479" s="32" t="b">
        <f>ISNUMBER(MATCH(ggPayers[[#This Row],[payer]], gg_teammates[ID], 0))</f>
        <v>0</v>
      </c>
      <c r="H1479" s="32" t="b">
        <f>ISNUMBER(MATCH(ggPayers[[#This Row],[payer]], B$564:$B1478, 0))</f>
        <v>0</v>
      </c>
      <c r="I1479" s="32"/>
      <c r="J1479" s="32"/>
    </row>
    <row r="1480" spans="1:10">
      <c r="A1480" s="44">
        <v>45354.546527777777</v>
      </c>
      <c r="B1480" s="32">
        <v>349</v>
      </c>
      <c r="C1480" s="32">
        <v>500</v>
      </c>
      <c r="D1480" s="32">
        <v>2</v>
      </c>
      <c r="E1480" s="32"/>
      <c r="F1480" s="32" t="s">
        <v>2360</v>
      </c>
      <c r="G1480" s="32" t="b">
        <f>ISNUMBER(MATCH(ggPayers[[#This Row],[payer]], gg_teammates[ID], 0))</f>
        <v>0</v>
      </c>
      <c r="H1480" s="32" t="b">
        <f>ISNUMBER(MATCH(ggPayers[[#This Row],[payer]], B$564:$B1479, 0))</f>
        <v>0</v>
      </c>
      <c r="I1480" s="32"/>
      <c r="J1480" s="32"/>
    </row>
    <row r="1481" spans="1:10">
      <c r="A1481" s="44">
        <v>45354.531944444447</v>
      </c>
      <c r="B1481" s="32">
        <v>9862</v>
      </c>
      <c r="C1481" s="32">
        <v>2000</v>
      </c>
      <c r="D1481" s="32">
        <v>2</v>
      </c>
      <c r="E1481" s="32"/>
      <c r="F1481" s="32" t="s">
        <v>2361</v>
      </c>
      <c r="G1481" s="32" t="b">
        <f>ISNUMBER(MATCH(ggPayers[[#This Row],[payer]], gg_teammates[ID], 0))</f>
        <v>0</v>
      </c>
      <c r="H1481" s="32" t="b">
        <f>ISNUMBER(MATCH(ggPayers[[#This Row],[payer]], B$564:$B1480, 0))</f>
        <v>0</v>
      </c>
      <c r="I1481" s="32"/>
      <c r="J1481" s="32"/>
    </row>
    <row r="1482" spans="1:10">
      <c r="A1482" s="44">
        <v>45354.515277777777</v>
      </c>
      <c r="B1482" s="32">
        <v>1901</v>
      </c>
      <c r="C1482" s="32">
        <v>500</v>
      </c>
      <c r="D1482" s="32">
        <v>2</v>
      </c>
      <c r="E1482" s="32"/>
      <c r="F1482" s="32" t="s">
        <v>2362</v>
      </c>
      <c r="G1482" s="32" t="b">
        <f>ISNUMBER(MATCH(ggPayers[[#This Row],[payer]], gg_teammates[ID], 0))</f>
        <v>0</v>
      </c>
      <c r="H1482" s="32" t="b">
        <f>ISNUMBER(MATCH(ggPayers[[#This Row],[payer]], B$564:$B1481, 0))</f>
        <v>0</v>
      </c>
      <c r="I1482" s="32"/>
      <c r="J1482" s="32"/>
    </row>
    <row r="1483" spans="1:10">
      <c r="A1483" s="44">
        <v>45353.877083333333</v>
      </c>
      <c r="B1483" s="32">
        <v>1452</v>
      </c>
      <c r="C1483" s="32">
        <v>300</v>
      </c>
      <c r="D1483" s="32">
        <v>2</v>
      </c>
      <c r="E1483" s="32"/>
      <c r="F1483" s="32" t="s">
        <v>2363</v>
      </c>
      <c r="G1483" s="32" t="b">
        <f>ISNUMBER(MATCH(ggPayers[[#This Row],[payer]], gg_teammates[ID], 0))</f>
        <v>0</v>
      </c>
      <c r="H1483" s="32" t="b">
        <f>ISNUMBER(MATCH(ggPayers[[#This Row],[payer]], B$564:$B1482, 0))</f>
        <v>0</v>
      </c>
      <c r="I1483" s="32"/>
      <c r="J1483" s="32"/>
    </row>
    <row r="1484" spans="1:10">
      <c r="A1484" s="44">
        <v>45353.756944444445</v>
      </c>
      <c r="B1484" s="32">
        <v>3984</v>
      </c>
      <c r="C1484" s="32">
        <v>1000</v>
      </c>
      <c r="D1484" s="32">
        <v>2</v>
      </c>
      <c r="E1484" s="32"/>
      <c r="F1484" s="32" t="s">
        <v>2364</v>
      </c>
      <c r="G1484" s="32" t="b">
        <f>ISNUMBER(MATCH(ggPayers[[#This Row],[payer]], gg_teammates[ID], 0))</f>
        <v>0</v>
      </c>
      <c r="H1484" s="32" t="b">
        <f>ISNUMBER(MATCH(ggPayers[[#This Row],[payer]], B$564:$B1483, 0))</f>
        <v>0</v>
      </c>
      <c r="I1484" s="32"/>
      <c r="J1484" s="32"/>
    </row>
    <row r="1485" spans="1:10">
      <c r="A1485" s="44">
        <v>45353.643750000003</v>
      </c>
      <c r="B1485" s="32">
        <v>1143</v>
      </c>
      <c r="C1485" s="32">
        <v>300</v>
      </c>
      <c r="D1485" s="32">
        <v>2</v>
      </c>
      <c r="E1485" s="32"/>
      <c r="F1485" s="32" t="s">
        <v>2365</v>
      </c>
      <c r="G1485" s="32" t="b">
        <f>ISNUMBER(MATCH(ggPayers[[#This Row],[payer]], gg_teammates[ID], 0))</f>
        <v>0</v>
      </c>
      <c r="H1485" s="32" t="b">
        <f>ISNUMBER(MATCH(ggPayers[[#This Row],[payer]], B$564:$B1484, 0))</f>
        <v>0</v>
      </c>
      <c r="I1485" s="32"/>
      <c r="J1485" s="32"/>
    </row>
    <row r="1486" spans="1:10">
      <c r="A1486" s="44">
        <v>45353.611111111109</v>
      </c>
      <c r="B1486" s="32">
        <v>9228</v>
      </c>
      <c r="C1486" s="32">
        <v>1500</v>
      </c>
      <c r="D1486" s="32">
        <v>2</v>
      </c>
      <c r="E1486" s="32"/>
      <c r="F1486" s="32" t="s">
        <v>2366</v>
      </c>
      <c r="G1486" s="32" t="b">
        <f>ISNUMBER(MATCH(ggPayers[[#This Row],[payer]], gg_teammates[ID], 0))</f>
        <v>0</v>
      </c>
      <c r="H1486" s="32" t="b">
        <f>ISNUMBER(MATCH(ggPayers[[#This Row],[payer]], B$564:$B1485, 0))</f>
        <v>0</v>
      </c>
      <c r="I1486" s="32"/>
      <c r="J1486" s="32"/>
    </row>
    <row r="1487" spans="1:10">
      <c r="A1487" s="44">
        <v>45353.554166666669</v>
      </c>
      <c r="B1487" s="32">
        <v>4426</v>
      </c>
      <c r="C1487" s="32">
        <v>200</v>
      </c>
      <c r="D1487" s="32">
        <v>2</v>
      </c>
      <c r="E1487" s="32"/>
      <c r="F1487" s="32" t="s">
        <v>2367</v>
      </c>
      <c r="G1487" s="32" t="b">
        <f>ISNUMBER(MATCH(ggPayers[[#This Row],[payer]], gg_teammates[ID], 0))</f>
        <v>0</v>
      </c>
      <c r="H1487" s="32" t="b">
        <f>ISNUMBER(MATCH(ggPayers[[#This Row],[payer]], B$564:$B1486, 0))</f>
        <v>0</v>
      </c>
      <c r="I1487" s="32"/>
      <c r="J1487" s="32"/>
    </row>
    <row r="1488" spans="1:10">
      <c r="A1488" s="44">
        <v>45353.518055555556</v>
      </c>
      <c r="B1488" s="32">
        <v>9381</v>
      </c>
      <c r="C1488" s="32">
        <v>1000</v>
      </c>
      <c r="D1488" s="32">
        <v>3</v>
      </c>
      <c r="E1488" s="32" t="s">
        <v>1171</v>
      </c>
      <c r="F1488" s="32" t="s">
        <v>2368</v>
      </c>
      <c r="G1488" s="32" t="b">
        <f>ISNUMBER(MATCH(ggPayers[[#This Row],[payer]], gg_teammates[ID], 0))</f>
        <v>0</v>
      </c>
      <c r="H1488" s="32" t="b">
        <f>ISNUMBER(MATCH(ggPayers[[#This Row],[payer]], B$564:$B1487, 0))</f>
        <v>0</v>
      </c>
      <c r="I1488" s="32"/>
      <c r="J1488" s="32"/>
    </row>
    <row r="1489" spans="1:10">
      <c r="A1489" s="44">
        <v>45352.989583333336</v>
      </c>
      <c r="B1489" s="32">
        <v>4549</v>
      </c>
      <c r="C1489" s="32">
        <v>500</v>
      </c>
      <c r="D1489" s="32">
        <v>2</v>
      </c>
      <c r="E1489" s="32"/>
      <c r="F1489" s="32" t="s">
        <v>2369</v>
      </c>
      <c r="G1489" s="32" t="b">
        <f>ISNUMBER(MATCH(ggPayers[[#This Row],[payer]], gg_teammates[ID], 0))</f>
        <v>0</v>
      </c>
      <c r="H1489" s="32" t="b">
        <f>ISNUMBER(MATCH(ggPayers[[#This Row],[payer]], B$564:$B1488, 0))</f>
        <v>0</v>
      </c>
      <c r="I1489" s="32"/>
      <c r="J1489" s="32"/>
    </row>
    <row r="1490" spans="1:10">
      <c r="A1490" s="44">
        <v>45352.853472222225</v>
      </c>
      <c r="B1490" s="32">
        <v>1119</v>
      </c>
      <c r="C1490" s="32">
        <v>300</v>
      </c>
      <c r="D1490" s="32">
        <v>2</v>
      </c>
      <c r="E1490" s="32"/>
      <c r="F1490" s="32" t="s">
        <v>2370</v>
      </c>
      <c r="G1490" s="32" t="b">
        <f>ISNUMBER(MATCH(ggPayers[[#This Row],[payer]], gg_teammates[ID], 0))</f>
        <v>0</v>
      </c>
      <c r="H1490" s="32" t="b">
        <f>ISNUMBER(MATCH(ggPayers[[#This Row],[payer]], B$564:$B1489, 0))</f>
        <v>0</v>
      </c>
      <c r="I1490" s="32"/>
      <c r="J1490" s="32"/>
    </row>
    <row r="1491" spans="1:10">
      <c r="A1491" s="44">
        <v>45352.842361111114</v>
      </c>
      <c r="B1491" s="32">
        <v>3140</v>
      </c>
      <c r="C1491" s="32">
        <v>500</v>
      </c>
      <c r="D1491" s="32">
        <v>2</v>
      </c>
      <c r="E1491" s="32"/>
      <c r="F1491" s="32" t="s">
        <v>2371</v>
      </c>
      <c r="G1491" s="32" t="b">
        <f>ISNUMBER(MATCH(ggPayers[[#This Row],[payer]], gg_teammates[ID], 0))</f>
        <v>0</v>
      </c>
      <c r="H1491" s="32" t="b">
        <f>ISNUMBER(MATCH(ggPayers[[#This Row],[payer]], B$564:$B1490, 0))</f>
        <v>1</v>
      </c>
      <c r="I1491" s="32"/>
      <c r="J1491" s="32"/>
    </row>
    <row r="1492" spans="1:10">
      <c r="A1492" s="44">
        <v>45352.586111111108</v>
      </c>
      <c r="B1492" s="32">
        <v>1601</v>
      </c>
      <c r="C1492" s="32">
        <v>500</v>
      </c>
      <c r="D1492" s="32">
        <v>2</v>
      </c>
      <c r="E1492" s="32"/>
      <c r="F1492" s="32" t="s">
        <v>2372</v>
      </c>
      <c r="G1492" s="32" t="b">
        <f>ISNUMBER(MATCH(ggPayers[[#This Row],[payer]], gg_teammates[ID], 0))</f>
        <v>0</v>
      </c>
      <c r="H1492" s="32" t="b">
        <f>ISNUMBER(MATCH(ggPayers[[#This Row],[payer]], B$564:$B1491, 0))</f>
        <v>0</v>
      </c>
      <c r="I1492" s="32"/>
      <c r="J1492" s="32"/>
    </row>
    <row r="1493" spans="1:10">
      <c r="A1493" s="44">
        <v>45351.929166666669</v>
      </c>
      <c r="B1493" s="32">
        <v>7492</v>
      </c>
      <c r="C1493" s="32">
        <v>2000</v>
      </c>
      <c r="D1493" s="32">
        <v>2</v>
      </c>
      <c r="E1493" s="32"/>
      <c r="F1493" s="32" t="s">
        <v>2373</v>
      </c>
      <c r="G1493" s="32" t="b">
        <f>ISNUMBER(MATCH(ggPayers[[#This Row],[payer]], gg_teammates[ID], 0))</f>
        <v>0</v>
      </c>
      <c r="H1493" s="32" t="b">
        <f>ISNUMBER(MATCH(ggPayers[[#This Row],[payer]], B$564:$B1492, 0))</f>
        <v>0</v>
      </c>
      <c r="I1493" s="32"/>
      <c r="J1493" s="32"/>
    </row>
    <row r="1494" spans="1:10">
      <c r="A1494" s="44">
        <v>45351.928472222222</v>
      </c>
      <c r="B1494" s="32">
        <v>6204</v>
      </c>
      <c r="C1494" s="32">
        <v>3000</v>
      </c>
      <c r="D1494" s="32">
        <v>3</v>
      </c>
      <c r="E1494" s="32" t="s">
        <v>1173</v>
      </c>
      <c r="F1494" s="32" t="s">
        <v>2374</v>
      </c>
      <c r="G1494" s="32" t="b">
        <f>ISNUMBER(MATCH(ggPayers[[#This Row],[payer]], gg_teammates[ID], 0))</f>
        <v>0</v>
      </c>
      <c r="H1494" s="32" t="b">
        <f>ISNUMBER(MATCH(ggPayers[[#This Row],[payer]], B$564:$B1493, 0))</f>
        <v>0</v>
      </c>
      <c r="I1494" s="32"/>
      <c r="J1494" s="32"/>
    </row>
    <row r="1495" spans="1:10">
      <c r="A1495" s="44">
        <v>45350.590277777781</v>
      </c>
      <c r="B1495" s="32">
        <v>5953</v>
      </c>
      <c r="C1495" s="32">
        <v>300</v>
      </c>
      <c r="D1495" s="32">
        <v>2</v>
      </c>
      <c r="E1495" s="32"/>
      <c r="F1495" s="32" t="s">
        <v>2375</v>
      </c>
      <c r="G1495" s="32" t="b">
        <f>ISNUMBER(MATCH(ggPayers[[#This Row],[payer]], gg_teammates[ID], 0))</f>
        <v>0</v>
      </c>
      <c r="H1495" s="32" t="b">
        <f>ISNUMBER(MATCH(ggPayers[[#This Row],[payer]], B$564:$B1494, 0))</f>
        <v>0</v>
      </c>
      <c r="I1495" s="32"/>
      <c r="J1495" s="32"/>
    </row>
    <row r="1496" spans="1:10">
      <c r="A1496" s="44">
        <v>45350.428472222222</v>
      </c>
      <c r="B1496" s="32">
        <v>7123</v>
      </c>
      <c r="C1496" s="32">
        <v>1000</v>
      </c>
      <c r="D1496" s="32">
        <v>2</v>
      </c>
      <c r="E1496" s="32"/>
      <c r="F1496" s="32" t="s">
        <v>2376</v>
      </c>
      <c r="G1496" s="32" t="b">
        <f>ISNUMBER(MATCH(ggPayers[[#This Row],[payer]], gg_teammates[ID], 0))</f>
        <v>0</v>
      </c>
      <c r="H1496" s="32" t="b">
        <f>ISNUMBER(MATCH(ggPayers[[#This Row],[payer]], B$564:$B1495, 0))</f>
        <v>0</v>
      </c>
      <c r="I1496" s="32"/>
      <c r="J1496" s="32"/>
    </row>
    <row r="1497" spans="1:10">
      <c r="A1497" s="44">
        <v>45349.951388888891</v>
      </c>
      <c r="B1497" s="32">
        <v>6325</v>
      </c>
      <c r="C1497" s="32">
        <v>1000</v>
      </c>
      <c r="D1497" s="32">
        <v>2</v>
      </c>
      <c r="E1497" s="32"/>
      <c r="F1497" s="32" t="s">
        <v>2377</v>
      </c>
      <c r="G1497" s="32" t="b">
        <f>ISNUMBER(MATCH(ggPayers[[#This Row],[payer]], gg_teammates[ID], 0))</f>
        <v>0</v>
      </c>
      <c r="H1497" s="32" t="b">
        <f>ISNUMBER(MATCH(ggPayers[[#This Row],[payer]], B$564:$B1496, 0))</f>
        <v>0</v>
      </c>
      <c r="I1497" s="32"/>
      <c r="J1497" s="32"/>
    </row>
    <row r="1498" spans="1:10">
      <c r="A1498" s="44">
        <v>45349.880555555559</v>
      </c>
      <c r="B1498" s="32">
        <v>5177</v>
      </c>
      <c r="C1498" s="32">
        <v>300</v>
      </c>
      <c r="D1498" s="32">
        <v>2</v>
      </c>
      <c r="E1498" s="32"/>
      <c r="F1498" s="32" t="s">
        <v>2378</v>
      </c>
      <c r="G1498" s="32" t="b">
        <f>ISNUMBER(MATCH(ggPayers[[#This Row],[payer]], gg_teammates[ID], 0))</f>
        <v>0</v>
      </c>
      <c r="H1498" s="32" t="b">
        <f>ISNUMBER(MATCH(ggPayers[[#This Row],[payer]], B$564:$B1497, 0))</f>
        <v>0</v>
      </c>
      <c r="I1498" s="32"/>
      <c r="J1498" s="32"/>
    </row>
    <row r="1499" spans="1:10">
      <c r="A1499" s="44">
        <v>45349.845138888886</v>
      </c>
      <c r="B1499" s="32">
        <v>211</v>
      </c>
      <c r="C1499" s="32">
        <v>100</v>
      </c>
      <c r="D1499" s="32">
        <v>2</v>
      </c>
      <c r="E1499" s="32"/>
      <c r="F1499" s="32" t="s">
        <v>2379</v>
      </c>
      <c r="G1499" s="32" t="b">
        <f>ISNUMBER(MATCH(ggPayers[[#This Row],[payer]], gg_teammates[ID], 0))</f>
        <v>0</v>
      </c>
      <c r="H1499" s="32" t="b">
        <f>ISNUMBER(MATCH(ggPayers[[#This Row],[payer]], B$564:$B1498, 0))</f>
        <v>0</v>
      </c>
      <c r="I1499" s="32"/>
      <c r="J1499" s="32"/>
    </row>
    <row r="1500" spans="1:10">
      <c r="A1500" s="44">
        <v>45349.818055555559</v>
      </c>
      <c r="B1500" s="32">
        <v>9113</v>
      </c>
      <c r="C1500" s="32">
        <v>500</v>
      </c>
      <c r="D1500" s="32">
        <v>2</v>
      </c>
      <c r="E1500" s="32"/>
      <c r="F1500" s="32" t="s">
        <v>2380</v>
      </c>
      <c r="G1500" s="32" t="b">
        <f>ISNUMBER(MATCH(ggPayers[[#This Row],[payer]], gg_teammates[ID], 0))</f>
        <v>0</v>
      </c>
      <c r="H1500" s="32" t="b">
        <f>ISNUMBER(MATCH(ggPayers[[#This Row],[payer]], B$564:$B1499, 0))</f>
        <v>0</v>
      </c>
      <c r="I1500" s="32"/>
      <c r="J1500" s="32"/>
    </row>
    <row r="1501" spans="1:10">
      <c r="A1501" s="44">
        <v>45349.767361111109</v>
      </c>
      <c r="B1501" s="32">
        <v>4943</v>
      </c>
      <c r="C1501" s="32">
        <v>500</v>
      </c>
      <c r="D1501" s="32">
        <v>2</v>
      </c>
      <c r="E1501" s="32"/>
      <c r="F1501" s="32" t="s">
        <v>2381</v>
      </c>
      <c r="G1501" s="32" t="b">
        <f>ISNUMBER(MATCH(ggPayers[[#This Row],[payer]], gg_teammates[ID], 0))</f>
        <v>0</v>
      </c>
      <c r="H1501" s="32" t="b">
        <f>ISNUMBER(MATCH(ggPayers[[#This Row],[payer]], B$564:$B1500, 0))</f>
        <v>0</v>
      </c>
      <c r="I1501" s="32"/>
      <c r="J1501" s="32"/>
    </row>
    <row r="1502" spans="1:10">
      <c r="A1502" s="44">
        <v>45349.535416666666</v>
      </c>
      <c r="B1502" s="32">
        <v>5031</v>
      </c>
      <c r="C1502" s="32">
        <v>500</v>
      </c>
      <c r="D1502" s="32">
        <v>2</v>
      </c>
      <c r="E1502" s="32"/>
      <c r="F1502" s="32" t="s">
        <v>2382</v>
      </c>
      <c r="G1502" s="32" t="b">
        <f>ISNUMBER(MATCH(ggPayers[[#This Row],[payer]], gg_teammates[ID], 0))</f>
        <v>0</v>
      </c>
      <c r="H1502" s="32" t="b">
        <f>ISNUMBER(MATCH(ggPayers[[#This Row],[payer]], B$564:$B1501, 0))</f>
        <v>1</v>
      </c>
      <c r="I1502" s="32"/>
      <c r="J1502" s="32"/>
    </row>
    <row r="1503" spans="1:10">
      <c r="A1503" s="44">
        <v>45348.986111111109</v>
      </c>
      <c r="B1503" s="32">
        <v>1084</v>
      </c>
      <c r="C1503" s="32">
        <v>300</v>
      </c>
      <c r="D1503" s="32">
        <v>3</v>
      </c>
      <c r="E1503" s="32" t="s">
        <v>1171</v>
      </c>
      <c r="F1503" s="32" t="s">
        <v>2383</v>
      </c>
      <c r="G1503" s="32" t="b">
        <f>ISNUMBER(MATCH(ggPayers[[#This Row],[payer]], gg_teammates[ID], 0))</f>
        <v>0</v>
      </c>
      <c r="H1503" s="32" t="b">
        <f>ISNUMBER(MATCH(ggPayers[[#This Row],[payer]], B$564:$B1502, 0))</f>
        <v>0</v>
      </c>
      <c r="I1503" s="32"/>
      <c r="J1503" s="32"/>
    </row>
    <row r="1504" spans="1:10">
      <c r="A1504" s="44">
        <v>45348.984722222223</v>
      </c>
      <c r="B1504" s="32">
        <v>5499</v>
      </c>
      <c r="C1504" s="32">
        <v>300</v>
      </c>
      <c r="D1504" s="32">
        <v>3</v>
      </c>
      <c r="E1504" s="32" t="s">
        <v>1171</v>
      </c>
      <c r="F1504" s="32" t="s">
        <v>2384</v>
      </c>
      <c r="G1504" s="32" t="b">
        <f>ISNUMBER(MATCH(ggPayers[[#This Row],[payer]], gg_teammates[ID], 0))</f>
        <v>0</v>
      </c>
      <c r="H1504" s="32" t="b">
        <f>ISNUMBER(MATCH(ggPayers[[#This Row],[payer]], B$564:$B1503, 0))</f>
        <v>0</v>
      </c>
      <c r="I1504" s="32"/>
      <c r="J1504" s="32"/>
    </row>
    <row r="1505" spans="1:10">
      <c r="A1505" s="44">
        <v>45348.979166666664</v>
      </c>
      <c r="B1505" s="32">
        <v>9690</v>
      </c>
      <c r="C1505" s="32">
        <v>2000</v>
      </c>
      <c r="D1505" s="32">
        <v>2</v>
      </c>
      <c r="E1505" s="32"/>
      <c r="F1505" s="32" t="s">
        <v>2385</v>
      </c>
      <c r="G1505" s="32" t="b">
        <f>ISNUMBER(MATCH(ggPayers[[#This Row],[payer]], gg_teammates[ID], 0))</f>
        <v>0</v>
      </c>
      <c r="H1505" s="32" t="b">
        <f>ISNUMBER(MATCH(ggPayers[[#This Row],[payer]], B$564:$B1504, 0))</f>
        <v>0</v>
      </c>
      <c r="I1505" s="32"/>
      <c r="J1505" s="32"/>
    </row>
    <row r="1506" spans="1:10">
      <c r="A1506" s="44">
        <v>45348.92291666667</v>
      </c>
      <c r="B1506" s="32">
        <v>9255</v>
      </c>
      <c r="C1506" s="32">
        <v>100</v>
      </c>
      <c r="D1506" s="32">
        <v>2</v>
      </c>
      <c r="E1506" s="32"/>
      <c r="F1506" s="32" t="s">
        <v>2386</v>
      </c>
      <c r="G1506" s="32" t="b">
        <f>ISNUMBER(MATCH(ggPayers[[#This Row],[payer]], gg_teammates[ID], 0))</f>
        <v>0</v>
      </c>
      <c r="H1506" s="32" t="b">
        <f>ISNUMBER(MATCH(ggPayers[[#This Row],[payer]], B$564:$B1505, 0))</f>
        <v>0</v>
      </c>
      <c r="I1506" s="32"/>
      <c r="J1506" s="32"/>
    </row>
    <row r="1507" spans="1:10">
      <c r="A1507" s="44">
        <v>45348.873611111114</v>
      </c>
      <c r="B1507" s="32">
        <v>9575</v>
      </c>
      <c r="C1507" s="32">
        <v>100</v>
      </c>
      <c r="D1507" s="32">
        <v>3</v>
      </c>
      <c r="E1507" s="32" t="s">
        <v>1173</v>
      </c>
      <c r="F1507" s="32" t="s">
        <v>2387</v>
      </c>
      <c r="G1507" s="32" t="b">
        <f>ISNUMBER(MATCH(ggPayers[[#This Row],[payer]], gg_teammates[ID], 0))</f>
        <v>0</v>
      </c>
      <c r="H1507" s="32" t="b">
        <f>ISNUMBER(MATCH(ggPayers[[#This Row],[payer]], B$564:$B1506, 0))</f>
        <v>1</v>
      </c>
      <c r="I1507" s="32"/>
      <c r="J1507" s="32"/>
    </row>
    <row r="1508" spans="1:10">
      <c r="A1508" s="44">
        <v>45348.538888888892</v>
      </c>
      <c r="B1508" s="32">
        <v>6289</v>
      </c>
      <c r="C1508" s="32">
        <v>3000</v>
      </c>
      <c r="D1508" s="32">
        <v>2</v>
      </c>
      <c r="E1508" s="32"/>
      <c r="F1508" s="32" t="s">
        <v>2388</v>
      </c>
      <c r="G1508" s="32" t="b">
        <f>ISNUMBER(MATCH(ggPayers[[#This Row],[payer]], gg_teammates[ID], 0))</f>
        <v>0</v>
      </c>
      <c r="H1508" s="32" t="b">
        <f>ISNUMBER(MATCH(ggPayers[[#This Row],[payer]], B$564:$B1507, 0))</f>
        <v>0</v>
      </c>
      <c r="I1508" s="32"/>
      <c r="J1508" s="32"/>
    </row>
    <row r="1509" spans="1:10">
      <c r="A1509" s="44">
        <v>45348.493055555555</v>
      </c>
      <c r="B1509" s="32">
        <v>5988</v>
      </c>
      <c r="C1509" s="32">
        <v>500</v>
      </c>
      <c r="D1509" s="32">
        <v>2</v>
      </c>
      <c r="E1509" s="32"/>
      <c r="F1509" s="32" t="s">
        <v>2389</v>
      </c>
      <c r="G1509" s="32" t="b">
        <f>ISNUMBER(MATCH(ggPayers[[#This Row],[payer]], gg_teammates[ID], 0))</f>
        <v>0</v>
      </c>
      <c r="H1509" s="32" t="b">
        <f>ISNUMBER(MATCH(ggPayers[[#This Row],[payer]], B$564:$B1508, 0))</f>
        <v>0</v>
      </c>
      <c r="I1509" s="32"/>
      <c r="J1509" s="32"/>
    </row>
    <row r="1510" spans="1:10">
      <c r="A1510" s="44">
        <v>45348.368750000001</v>
      </c>
      <c r="B1510" s="32">
        <v>6612</v>
      </c>
      <c r="C1510" s="32">
        <v>500</v>
      </c>
      <c r="D1510" s="32">
        <v>2</v>
      </c>
      <c r="E1510" s="32"/>
      <c r="F1510" s="32" t="s">
        <v>2390</v>
      </c>
      <c r="G1510" s="32" t="b">
        <f>ISNUMBER(MATCH(ggPayers[[#This Row],[payer]], gg_teammates[ID], 0))</f>
        <v>0</v>
      </c>
      <c r="H1510" s="32" t="b">
        <f>ISNUMBER(MATCH(ggPayers[[#This Row],[payer]], B$564:$B1509, 0))</f>
        <v>0</v>
      </c>
      <c r="I1510" s="32"/>
      <c r="J1510" s="32"/>
    </row>
    <row r="1511" spans="1:10">
      <c r="A1511" s="44">
        <v>45347.918749999997</v>
      </c>
      <c r="B1511" s="32">
        <v>7660</v>
      </c>
      <c r="C1511" s="32">
        <v>2000</v>
      </c>
      <c r="D1511" s="32">
        <v>2</v>
      </c>
      <c r="E1511" s="32"/>
      <c r="F1511" s="32" t="s">
        <v>2391</v>
      </c>
      <c r="G1511" s="32" t="b">
        <f>ISNUMBER(MATCH(ggPayers[[#This Row],[payer]], gg_teammates[ID], 0))</f>
        <v>0</v>
      </c>
      <c r="H1511" s="32" t="b">
        <f>ISNUMBER(MATCH(ggPayers[[#This Row],[payer]], B$564:$B1510, 0))</f>
        <v>0</v>
      </c>
      <c r="I1511" s="32"/>
      <c r="J1511" s="32"/>
    </row>
    <row r="1512" spans="1:10">
      <c r="A1512" s="44">
        <v>45347.709027777775</v>
      </c>
      <c r="B1512" s="32">
        <v>4037</v>
      </c>
      <c r="C1512" s="32">
        <v>1000</v>
      </c>
      <c r="D1512" s="32">
        <v>2</v>
      </c>
      <c r="E1512" s="32"/>
      <c r="F1512" s="32" t="s">
        <v>2392</v>
      </c>
      <c r="G1512" s="32" t="b">
        <f>ISNUMBER(MATCH(ggPayers[[#This Row],[payer]], gg_teammates[ID], 0))</f>
        <v>0</v>
      </c>
      <c r="H1512" s="32" t="b">
        <f>ISNUMBER(MATCH(ggPayers[[#This Row],[payer]], B$564:$B1511, 0))</f>
        <v>0</v>
      </c>
      <c r="I1512" s="32"/>
      <c r="J1512" s="32"/>
    </row>
    <row r="1513" spans="1:10">
      <c r="A1513" s="44">
        <v>45347.678472222222</v>
      </c>
      <c r="B1513" s="32">
        <v>8365</v>
      </c>
      <c r="C1513" s="32">
        <v>500</v>
      </c>
      <c r="D1513" s="32">
        <v>2</v>
      </c>
      <c r="E1513" s="32"/>
      <c r="F1513" s="32" t="s">
        <v>2393</v>
      </c>
      <c r="G1513" s="32" t="b">
        <f>ISNUMBER(MATCH(ggPayers[[#This Row],[payer]], gg_teammates[ID], 0))</f>
        <v>0</v>
      </c>
      <c r="H1513" s="32" t="b">
        <f>ISNUMBER(MATCH(ggPayers[[#This Row],[payer]], B$564:$B1512, 0))</f>
        <v>0</v>
      </c>
      <c r="I1513" s="32"/>
      <c r="J1513" s="32"/>
    </row>
    <row r="1514" spans="1:10">
      <c r="A1514" s="44">
        <v>45347.678472222222</v>
      </c>
      <c r="B1514" s="32">
        <v>3717</v>
      </c>
      <c r="C1514" s="32">
        <v>1000</v>
      </c>
      <c r="D1514" s="32">
        <v>2</v>
      </c>
      <c r="E1514" s="32"/>
      <c r="F1514" s="32" t="s">
        <v>2394</v>
      </c>
      <c r="G1514" s="32" t="b">
        <f>ISNUMBER(MATCH(ggPayers[[#This Row],[payer]], gg_teammates[ID], 0))</f>
        <v>0</v>
      </c>
      <c r="H1514" s="32" t="b">
        <f>ISNUMBER(MATCH(ggPayers[[#This Row],[payer]], B$564:$B1513, 0))</f>
        <v>0</v>
      </c>
      <c r="I1514" s="32"/>
      <c r="J1514" s="32"/>
    </row>
    <row r="1515" spans="1:10">
      <c r="A1515" s="44">
        <v>45347.63958333333</v>
      </c>
      <c r="B1515" s="32">
        <v>8383</v>
      </c>
      <c r="C1515" s="32">
        <v>500</v>
      </c>
      <c r="D1515" s="32">
        <v>2</v>
      </c>
      <c r="E1515" s="32"/>
      <c r="F1515" s="32" t="s">
        <v>2395</v>
      </c>
      <c r="G1515" s="32" t="b">
        <f>ISNUMBER(MATCH(ggPayers[[#This Row],[payer]], gg_teammates[ID], 0))</f>
        <v>0</v>
      </c>
      <c r="H1515" s="32" t="b">
        <f>ISNUMBER(MATCH(ggPayers[[#This Row],[payer]], B$564:$B1514, 0))</f>
        <v>0</v>
      </c>
      <c r="I1515" s="32"/>
      <c r="J1515" s="32"/>
    </row>
    <row r="1516" spans="1:10">
      <c r="A1516" s="44">
        <v>45347.614583333336</v>
      </c>
      <c r="B1516" s="32">
        <v>3668</v>
      </c>
      <c r="C1516" s="32">
        <v>1000</v>
      </c>
      <c r="D1516" s="32">
        <v>2</v>
      </c>
      <c r="E1516" s="32"/>
      <c r="F1516" s="32" t="s">
        <v>2396</v>
      </c>
      <c r="G1516" s="32" t="b">
        <f>ISNUMBER(MATCH(ggPayers[[#This Row],[payer]], gg_teammates[ID], 0))</f>
        <v>0</v>
      </c>
      <c r="H1516" s="32" t="b">
        <f>ISNUMBER(MATCH(ggPayers[[#This Row],[payer]], B$564:$B1515, 0))</f>
        <v>0</v>
      </c>
      <c r="I1516" s="32"/>
      <c r="J1516" s="32"/>
    </row>
    <row r="1517" spans="1:10">
      <c r="A1517" s="44">
        <v>45347.579861111109</v>
      </c>
      <c r="B1517" s="32">
        <v>168</v>
      </c>
      <c r="C1517" s="32">
        <v>2000</v>
      </c>
      <c r="D1517" s="32">
        <v>2</v>
      </c>
      <c r="E1517" s="32"/>
      <c r="F1517" s="32" t="s">
        <v>2397</v>
      </c>
      <c r="G1517" s="32" t="b">
        <f>ISNUMBER(MATCH(ggPayers[[#This Row],[payer]], gg_teammates[ID], 0))</f>
        <v>0</v>
      </c>
      <c r="H1517" s="32" t="b">
        <f>ISNUMBER(MATCH(ggPayers[[#This Row],[payer]], B$564:$B1516, 0))</f>
        <v>0</v>
      </c>
      <c r="I1517" s="32"/>
      <c r="J1517" s="32"/>
    </row>
    <row r="1518" spans="1:10">
      <c r="A1518" s="44">
        <v>45347.548611111109</v>
      </c>
      <c r="B1518" s="32">
        <v>2127</v>
      </c>
      <c r="C1518" s="32">
        <v>1000</v>
      </c>
      <c r="D1518" s="32">
        <v>2</v>
      </c>
      <c r="E1518" s="32"/>
      <c r="F1518" s="32" t="s">
        <v>2398</v>
      </c>
      <c r="G1518" s="32" t="b">
        <f>ISNUMBER(MATCH(ggPayers[[#This Row],[payer]], gg_teammates[ID], 0))</f>
        <v>0</v>
      </c>
      <c r="H1518" s="32" t="b">
        <f>ISNUMBER(MATCH(ggPayers[[#This Row],[payer]], B$564:$B1517, 0))</f>
        <v>0</v>
      </c>
      <c r="I1518" s="32"/>
      <c r="J1518" s="32"/>
    </row>
    <row r="1519" spans="1:10">
      <c r="A1519" s="44">
        <v>45347.54791666667</v>
      </c>
      <c r="B1519" s="32">
        <v>5856</v>
      </c>
      <c r="C1519" s="32">
        <v>1000</v>
      </c>
      <c r="D1519" s="32">
        <v>3</v>
      </c>
      <c r="E1519" s="32" t="s">
        <v>1173</v>
      </c>
      <c r="F1519" s="32" t="s">
        <v>2399</v>
      </c>
      <c r="G1519" s="32" t="b">
        <f>ISNUMBER(MATCH(ggPayers[[#This Row],[payer]], gg_teammates[ID], 0))</f>
        <v>0</v>
      </c>
      <c r="H1519" s="32" t="b">
        <f>ISNUMBER(MATCH(ggPayers[[#This Row],[payer]], B$564:$B1518, 0))</f>
        <v>0</v>
      </c>
      <c r="I1519" s="32"/>
      <c r="J1519" s="32"/>
    </row>
    <row r="1520" spans="1:10">
      <c r="A1520" s="44">
        <v>45347.532638888886</v>
      </c>
      <c r="B1520" s="32">
        <v>989</v>
      </c>
      <c r="C1520" s="32">
        <v>1000</v>
      </c>
      <c r="D1520" s="32">
        <v>2</v>
      </c>
      <c r="E1520" s="32"/>
      <c r="F1520" s="32" t="s">
        <v>2400</v>
      </c>
      <c r="G1520" s="32" t="b">
        <f>ISNUMBER(MATCH(ggPayers[[#This Row],[payer]], gg_teammates[ID], 0))</f>
        <v>0</v>
      </c>
      <c r="H1520" s="32" t="b">
        <f>ISNUMBER(MATCH(ggPayers[[#This Row],[payer]], B$564:$B1519, 0))</f>
        <v>0</v>
      </c>
      <c r="I1520" s="32"/>
      <c r="J1520" s="32"/>
    </row>
    <row r="1521" spans="1:10">
      <c r="A1521" s="44">
        <v>45347.526388888888</v>
      </c>
      <c r="B1521" s="32">
        <v>7915</v>
      </c>
      <c r="C1521" s="32">
        <v>500</v>
      </c>
      <c r="D1521" s="32">
        <v>3</v>
      </c>
      <c r="E1521" s="32" t="s">
        <v>1173</v>
      </c>
      <c r="F1521" s="32" t="s">
        <v>2401</v>
      </c>
      <c r="G1521" s="32" t="b">
        <f>ISNUMBER(MATCH(ggPayers[[#This Row],[payer]], gg_teammates[ID], 0))</f>
        <v>0</v>
      </c>
      <c r="H1521" s="32" t="b">
        <f>ISNUMBER(MATCH(ggPayers[[#This Row],[payer]], B$564:$B1520, 0))</f>
        <v>0</v>
      </c>
      <c r="I1521" s="32"/>
      <c r="J1521" s="32"/>
    </row>
    <row r="1522" spans="1:10">
      <c r="A1522" s="44">
        <v>45346.94027777778</v>
      </c>
      <c r="B1522" s="32">
        <v>4646</v>
      </c>
      <c r="C1522" s="32">
        <v>2000</v>
      </c>
      <c r="D1522" s="32">
        <v>2</v>
      </c>
      <c r="E1522" s="32"/>
      <c r="F1522" s="32" t="s">
        <v>2402</v>
      </c>
      <c r="G1522" s="32" t="b">
        <f>ISNUMBER(MATCH(ggPayers[[#This Row],[payer]], gg_teammates[ID], 0))</f>
        <v>0</v>
      </c>
      <c r="H1522" s="32" t="b">
        <f>ISNUMBER(MATCH(ggPayers[[#This Row],[payer]], B$564:$B1521, 0))</f>
        <v>1</v>
      </c>
      <c r="I1522" s="32"/>
      <c r="J1522" s="32"/>
    </row>
    <row r="1523" spans="1:10">
      <c r="A1523" s="44">
        <v>45346.883333333331</v>
      </c>
      <c r="B1523" s="32">
        <v>8250</v>
      </c>
      <c r="C1523" s="32">
        <v>1500</v>
      </c>
      <c r="D1523" s="32">
        <v>2</v>
      </c>
      <c r="E1523" s="32"/>
      <c r="F1523" s="32" t="s">
        <v>2403</v>
      </c>
      <c r="G1523" s="32" t="b">
        <f>ISNUMBER(MATCH(ggPayers[[#This Row],[payer]], gg_teammates[ID], 0))</f>
        <v>0</v>
      </c>
      <c r="H1523" s="32" t="b">
        <f>ISNUMBER(MATCH(ggPayers[[#This Row],[payer]], B$564:$B1522, 0))</f>
        <v>0</v>
      </c>
      <c r="I1523" s="32"/>
      <c r="J1523" s="32"/>
    </row>
    <row r="1524" spans="1:10">
      <c r="A1524" s="44">
        <v>45346.879166666666</v>
      </c>
      <c r="B1524" s="32">
        <v>950</v>
      </c>
      <c r="C1524" s="32">
        <v>3000</v>
      </c>
      <c r="D1524" s="32">
        <v>2</v>
      </c>
      <c r="E1524" s="32"/>
      <c r="F1524" s="32" t="s">
        <v>2404</v>
      </c>
      <c r="G1524" s="32" t="b">
        <f>ISNUMBER(MATCH(ggPayers[[#This Row],[payer]], gg_teammates[ID], 0))</f>
        <v>0</v>
      </c>
      <c r="H1524" s="32" t="b">
        <f>ISNUMBER(MATCH(ggPayers[[#This Row],[payer]], B$564:$B1523, 0))</f>
        <v>0</v>
      </c>
      <c r="I1524" s="32"/>
      <c r="J1524" s="32"/>
    </row>
    <row r="1525" spans="1:10">
      <c r="A1525" s="44">
        <v>45346.866666666669</v>
      </c>
      <c r="B1525" s="32">
        <v>1911</v>
      </c>
      <c r="C1525" s="32">
        <v>6800</v>
      </c>
      <c r="D1525" s="32">
        <v>2</v>
      </c>
      <c r="E1525" s="32"/>
      <c r="F1525" s="32" t="s">
        <v>2405</v>
      </c>
      <c r="G1525" s="32" t="b">
        <f>ISNUMBER(MATCH(ggPayers[[#This Row],[payer]], gg_teammates[ID], 0))</f>
        <v>0</v>
      </c>
      <c r="H1525" s="32" t="b">
        <f>ISNUMBER(MATCH(ggPayers[[#This Row],[payer]], B$564:$B1524, 0))</f>
        <v>0</v>
      </c>
      <c r="I1525" s="32"/>
      <c r="J1525" s="32"/>
    </row>
    <row r="1526" spans="1:10">
      <c r="A1526" s="44">
        <v>45346.54791666667</v>
      </c>
      <c r="B1526" s="32">
        <v>3836</v>
      </c>
      <c r="C1526" s="32">
        <v>1000</v>
      </c>
      <c r="D1526" s="32">
        <v>2</v>
      </c>
      <c r="E1526" s="32"/>
      <c r="F1526" s="32" t="s">
        <v>2406</v>
      </c>
      <c r="G1526" s="32" t="b">
        <f>ISNUMBER(MATCH(ggPayers[[#This Row],[payer]], gg_teammates[ID], 0))</f>
        <v>0</v>
      </c>
      <c r="H1526" s="32" t="b">
        <f>ISNUMBER(MATCH(ggPayers[[#This Row],[payer]], B$564:$B1525, 0))</f>
        <v>0</v>
      </c>
      <c r="I1526" s="32"/>
      <c r="J1526" s="32"/>
    </row>
    <row r="1527" spans="1:10">
      <c r="A1527" s="44">
        <v>45346.496527777781</v>
      </c>
      <c r="B1527" s="32">
        <v>7104</v>
      </c>
      <c r="C1527" s="32">
        <v>2000</v>
      </c>
      <c r="D1527" s="32">
        <v>3</v>
      </c>
      <c r="E1527" s="32" t="s">
        <v>1171</v>
      </c>
      <c r="F1527" s="32" t="s">
        <v>2407</v>
      </c>
      <c r="G1527" s="32" t="b">
        <f>ISNUMBER(MATCH(ggPayers[[#This Row],[payer]], gg_teammates[ID], 0))</f>
        <v>0</v>
      </c>
      <c r="H1527" s="32" t="b">
        <f>ISNUMBER(MATCH(ggPayers[[#This Row],[payer]], B$564:$B1526, 0))</f>
        <v>0</v>
      </c>
      <c r="I1527" s="32"/>
      <c r="J1527" s="32"/>
    </row>
    <row r="1528" spans="1:10">
      <c r="A1528" s="44">
        <v>45345.913888888892</v>
      </c>
      <c r="B1528" s="32">
        <v>6900</v>
      </c>
      <c r="C1528" s="32">
        <v>1000</v>
      </c>
      <c r="D1528" s="32">
        <v>2</v>
      </c>
      <c r="E1528" s="32"/>
      <c r="F1528" s="32" t="s">
        <v>2408</v>
      </c>
      <c r="G1528" s="32" t="b">
        <f>ISNUMBER(MATCH(ggPayers[[#This Row],[payer]], gg_teammates[ID], 0))</f>
        <v>0</v>
      </c>
      <c r="H1528" s="32" t="b">
        <f>ISNUMBER(MATCH(ggPayers[[#This Row],[payer]], B$564:$B1527, 0))</f>
        <v>0</v>
      </c>
      <c r="I1528" s="32"/>
      <c r="J1528" s="32"/>
    </row>
    <row r="1529" spans="1:10">
      <c r="A1529" s="44">
        <v>45345.62222222222</v>
      </c>
      <c r="B1529" s="32">
        <v>5620</v>
      </c>
      <c r="C1529" s="32">
        <v>300</v>
      </c>
      <c r="D1529" s="32">
        <v>2</v>
      </c>
      <c r="E1529" s="32"/>
      <c r="F1529" s="32" t="s">
        <v>2409</v>
      </c>
      <c r="G1529" s="32" t="b">
        <f>ISNUMBER(MATCH(ggPayers[[#This Row],[payer]], gg_teammates[ID], 0))</f>
        <v>0</v>
      </c>
      <c r="H1529" s="32" t="b">
        <f>ISNUMBER(MATCH(ggPayers[[#This Row],[payer]], B$564:$B1528, 0))</f>
        <v>0</v>
      </c>
      <c r="I1529" s="32"/>
      <c r="J1529" s="32"/>
    </row>
    <row r="1530" spans="1:10">
      <c r="A1530" s="44">
        <v>45345.560416666667</v>
      </c>
      <c r="B1530" s="32">
        <v>7652</v>
      </c>
      <c r="C1530" s="32">
        <v>1600</v>
      </c>
      <c r="D1530" s="32">
        <v>2</v>
      </c>
      <c r="E1530" s="32"/>
      <c r="F1530" s="32" t="s">
        <v>2410</v>
      </c>
      <c r="G1530" s="32" t="b">
        <f>ISNUMBER(MATCH(ggPayers[[#This Row],[payer]], gg_teammates[ID], 0))</f>
        <v>0</v>
      </c>
      <c r="H1530" s="32" t="b">
        <f>ISNUMBER(MATCH(ggPayers[[#This Row],[payer]], B$564:$B1529, 0))</f>
        <v>0</v>
      </c>
      <c r="I1530" s="32"/>
      <c r="J1530" s="32"/>
    </row>
    <row r="1531" spans="1:10">
      <c r="A1531" s="44">
        <v>45345.53402777778</v>
      </c>
      <c r="B1531" s="32">
        <v>5474</v>
      </c>
      <c r="C1531" s="32">
        <v>500</v>
      </c>
      <c r="D1531" s="32">
        <v>2</v>
      </c>
      <c r="E1531" s="32"/>
      <c r="F1531" s="32" t="s">
        <v>2411</v>
      </c>
      <c r="G1531" s="32" t="b">
        <f>ISNUMBER(MATCH(ggPayers[[#This Row],[payer]], gg_teammates[ID], 0))</f>
        <v>0</v>
      </c>
      <c r="H1531" s="32" t="b">
        <f>ISNUMBER(MATCH(ggPayers[[#This Row],[payer]], B$564:$B1530, 0))</f>
        <v>0</v>
      </c>
      <c r="I1531" s="32"/>
      <c r="J1531" s="32"/>
    </row>
    <row r="1532" spans="1:10">
      <c r="A1532" s="44">
        <v>45344.996527777781</v>
      </c>
      <c r="B1532" s="32">
        <v>2582</v>
      </c>
      <c r="C1532" s="32">
        <v>500</v>
      </c>
      <c r="D1532" s="32">
        <v>2</v>
      </c>
      <c r="E1532" s="32"/>
      <c r="F1532" s="32" t="s">
        <v>2412</v>
      </c>
      <c r="G1532" s="32" t="b">
        <f>ISNUMBER(MATCH(ggPayers[[#This Row],[payer]], gg_teammates[ID], 0))</f>
        <v>0</v>
      </c>
      <c r="H1532" s="32" t="b">
        <f>ISNUMBER(MATCH(ggPayers[[#This Row],[payer]], B$564:$B1531, 0))</f>
        <v>0</v>
      </c>
      <c r="I1532" s="32"/>
      <c r="J1532" s="32"/>
    </row>
    <row r="1533" spans="1:10">
      <c r="A1533" s="44">
        <v>45344.921527777777</v>
      </c>
      <c r="B1533" s="32">
        <v>5283</v>
      </c>
      <c r="C1533" s="32">
        <v>500</v>
      </c>
      <c r="D1533" s="32">
        <v>3</v>
      </c>
      <c r="E1533" s="32" t="s">
        <v>1171</v>
      </c>
      <c r="F1533" s="32" t="s">
        <v>2413</v>
      </c>
      <c r="G1533" s="32" t="b">
        <f>ISNUMBER(MATCH(ggPayers[[#This Row],[payer]], gg_teammates[ID], 0))</f>
        <v>0</v>
      </c>
      <c r="H1533" s="32" t="b">
        <f>ISNUMBER(MATCH(ggPayers[[#This Row],[payer]], B$564:$B1532, 0))</f>
        <v>0</v>
      </c>
      <c r="I1533" s="32"/>
      <c r="J1533" s="32"/>
    </row>
    <row r="1534" spans="1:10">
      <c r="A1534" s="44">
        <v>45344.715277777781</v>
      </c>
      <c r="B1534" s="32">
        <v>8275</v>
      </c>
      <c r="C1534" s="32">
        <v>1000</v>
      </c>
      <c r="D1534" s="32">
        <v>2</v>
      </c>
      <c r="E1534" s="32"/>
      <c r="F1534" s="32" t="s">
        <v>2414</v>
      </c>
      <c r="G1534" s="32" t="b">
        <f>ISNUMBER(MATCH(ggPayers[[#This Row],[payer]], gg_teammates[ID], 0))</f>
        <v>0</v>
      </c>
      <c r="H1534" s="32" t="b">
        <f>ISNUMBER(MATCH(ggPayers[[#This Row],[payer]], B$564:$B1533, 0))</f>
        <v>0</v>
      </c>
      <c r="I1534" s="32"/>
      <c r="J1534" s="32"/>
    </row>
    <row r="1535" spans="1:10">
      <c r="A1535" s="44">
        <v>45344.711805555555</v>
      </c>
      <c r="B1535" s="32">
        <v>9452</v>
      </c>
      <c r="C1535" s="32">
        <v>500</v>
      </c>
      <c r="D1535" s="32">
        <v>2</v>
      </c>
      <c r="E1535" s="32"/>
      <c r="F1535" s="32" t="s">
        <v>2415</v>
      </c>
      <c r="G1535" s="32" t="b">
        <f>ISNUMBER(MATCH(ggPayers[[#This Row],[payer]], gg_teammates[ID], 0))</f>
        <v>0</v>
      </c>
      <c r="H1535" s="32" t="b">
        <f>ISNUMBER(MATCH(ggPayers[[#This Row],[payer]], B$564:$B1534, 0))</f>
        <v>0</v>
      </c>
      <c r="I1535" s="32"/>
      <c r="J1535" s="32"/>
    </row>
    <row r="1536" spans="1:10">
      <c r="A1536" s="44">
        <v>45344.709027777775</v>
      </c>
      <c r="B1536" s="32">
        <v>4165</v>
      </c>
      <c r="C1536" s="32">
        <v>100</v>
      </c>
      <c r="D1536" s="32">
        <v>2</v>
      </c>
      <c r="E1536" s="32"/>
      <c r="F1536" s="32" t="s">
        <v>2416</v>
      </c>
      <c r="G1536" s="32" t="b">
        <f>ISNUMBER(MATCH(ggPayers[[#This Row],[payer]], gg_teammates[ID], 0))</f>
        <v>0</v>
      </c>
      <c r="H1536" s="32" t="b">
        <f>ISNUMBER(MATCH(ggPayers[[#This Row],[payer]], B$564:$B1535, 0))</f>
        <v>0</v>
      </c>
      <c r="I1536" s="32"/>
      <c r="J1536" s="32"/>
    </row>
    <row r="1537" spans="1:10">
      <c r="A1537" s="44">
        <v>45344.706944444442</v>
      </c>
      <c r="B1537" s="32">
        <v>6868</v>
      </c>
      <c r="C1537" s="32">
        <v>100</v>
      </c>
      <c r="D1537" s="32">
        <v>2</v>
      </c>
      <c r="E1537" s="32"/>
      <c r="F1537" s="32" t="s">
        <v>2417</v>
      </c>
      <c r="G1537" s="32" t="b">
        <f>ISNUMBER(MATCH(ggPayers[[#This Row],[payer]], gg_teammates[ID], 0))</f>
        <v>0</v>
      </c>
      <c r="H1537" s="32" t="b">
        <f>ISNUMBER(MATCH(ggPayers[[#This Row],[payer]], B$564:$B1536, 0))</f>
        <v>0</v>
      </c>
      <c r="I1537" s="32"/>
      <c r="J1537" s="32"/>
    </row>
    <row r="1538" spans="1:10">
      <c r="A1538" s="44">
        <v>45344.697222222225</v>
      </c>
      <c r="B1538" s="32">
        <v>2920</v>
      </c>
      <c r="C1538" s="32">
        <v>1</v>
      </c>
      <c r="D1538" s="32">
        <v>2</v>
      </c>
      <c r="E1538" s="32"/>
      <c r="F1538" s="32" t="s">
        <v>2418</v>
      </c>
      <c r="G1538" s="32" t="b">
        <f>ISNUMBER(MATCH(ggPayers[[#This Row],[payer]], gg_teammates[ID], 0))</f>
        <v>0</v>
      </c>
      <c r="H1538" s="32" t="b">
        <f>ISNUMBER(MATCH(ggPayers[[#This Row],[payer]], B$564:$B1537, 0))</f>
        <v>0</v>
      </c>
      <c r="I1538" s="32"/>
      <c r="J1538" s="32"/>
    </row>
    <row r="1539" spans="1:10">
      <c r="A1539" s="44">
        <v>45344.661111111112</v>
      </c>
      <c r="B1539" s="32">
        <v>1413</v>
      </c>
      <c r="C1539" s="32">
        <v>100</v>
      </c>
      <c r="D1539" s="32">
        <v>2</v>
      </c>
      <c r="E1539" s="32"/>
      <c r="F1539" s="32" t="s">
        <v>2419</v>
      </c>
      <c r="G1539" s="32" t="b">
        <f>ISNUMBER(MATCH(ggPayers[[#This Row],[payer]], gg_teammates[ID], 0))</f>
        <v>0</v>
      </c>
      <c r="H1539" s="32" t="b">
        <f>ISNUMBER(MATCH(ggPayers[[#This Row],[payer]], B$564:$B1538, 0))</f>
        <v>0</v>
      </c>
      <c r="I1539" s="32"/>
      <c r="J1539" s="32"/>
    </row>
    <row r="1540" spans="1:10">
      <c r="A1540" s="44">
        <v>45344.657638888886</v>
      </c>
      <c r="B1540" s="32">
        <v>8194</v>
      </c>
      <c r="C1540" s="32">
        <v>100</v>
      </c>
      <c r="D1540" s="32">
        <v>3</v>
      </c>
      <c r="E1540" s="32" t="s">
        <v>1173</v>
      </c>
      <c r="F1540" s="32" t="s">
        <v>2420</v>
      </c>
      <c r="G1540" s="32" t="b">
        <f>ISNUMBER(MATCH(ggPayers[[#This Row],[payer]], gg_teammates[ID], 0))</f>
        <v>0</v>
      </c>
      <c r="H1540" s="32" t="b">
        <f>ISNUMBER(MATCH(ggPayers[[#This Row],[payer]], B$564:$B1539, 0))</f>
        <v>0</v>
      </c>
      <c r="I1540" s="32"/>
      <c r="J1540" s="32"/>
    </row>
    <row r="1541" spans="1:10">
      <c r="A1541" s="44">
        <v>45344.654166666667</v>
      </c>
      <c r="B1541" s="32">
        <v>3122</v>
      </c>
      <c r="C1541" s="32">
        <v>10</v>
      </c>
      <c r="D1541" s="32">
        <v>2</v>
      </c>
      <c r="E1541" s="32"/>
      <c r="F1541" s="32" t="s">
        <v>2421</v>
      </c>
      <c r="G1541" s="32" t="b">
        <f>ISNUMBER(MATCH(ggPayers[[#This Row],[payer]], gg_teammates[ID], 0))</f>
        <v>0</v>
      </c>
      <c r="H1541" s="32" t="b">
        <f>ISNUMBER(MATCH(ggPayers[[#This Row],[payer]], B$564:$B1540, 0))</f>
        <v>0</v>
      </c>
      <c r="I1541" s="32"/>
      <c r="J1541" s="32"/>
    </row>
    <row r="1542" spans="1:10">
      <c r="A1542" s="44">
        <v>45344.65347222222</v>
      </c>
      <c r="B1542" s="32">
        <v>9467</v>
      </c>
      <c r="C1542" s="32">
        <v>500</v>
      </c>
      <c r="D1542" s="32">
        <v>2</v>
      </c>
      <c r="E1542" s="32"/>
      <c r="F1542" s="32" t="s">
        <v>2422</v>
      </c>
      <c r="G1542" s="32" t="b">
        <f>ISNUMBER(MATCH(ggPayers[[#This Row],[payer]], gg_teammates[ID], 0))</f>
        <v>0</v>
      </c>
      <c r="H1542" s="32" t="b">
        <f>ISNUMBER(MATCH(ggPayers[[#This Row],[payer]], B$564:$B1541, 0))</f>
        <v>0</v>
      </c>
      <c r="I1542" s="32"/>
      <c r="J1542" s="32"/>
    </row>
    <row r="1543" spans="1:10">
      <c r="A1543" s="44">
        <v>45344.64166666667</v>
      </c>
      <c r="B1543" s="32">
        <v>4369</v>
      </c>
      <c r="C1543" s="32">
        <v>500</v>
      </c>
      <c r="D1543" s="32">
        <v>2</v>
      </c>
      <c r="E1543" s="32"/>
      <c r="F1543" s="32" t="s">
        <v>2423</v>
      </c>
      <c r="G1543" s="32" t="b">
        <f>ISNUMBER(MATCH(ggPayers[[#This Row],[payer]], gg_teammates[ID], 0))</f>
        <v>0</v>
      </c>
      <c r="H1543" s="32" t="b">
        <f>ISNUMBER(MATCH(ggPayers[[#This Row],[payer]], B$564:$B1542, 0))</f>
        <v>0</v>
      </c>
      <c r="I1543" s="32"/>
      <c r="J1543" s="32"/>
    </row>
    <row r="1544" spans="1:10">
      <c r="A1544" s="44">
        <v>45344.64166666667</v>
      </c>
      <c r="B1544" s="32">
        <v>959</v>
      </c>
      <c r="C1544" s="32">
        <v>500</v>
      </c>
      <c r="D1544" s="32">
        <v>3</v>
      </c>
      <c r="E1544" s="32" t="s">
        <v>1173</v>
      </c>
      <c r="F1544" s="32" t="s">
        <v>2423</v>
      </c>
      <c r="G1544" s="32" t="b">
        <f>ISNUMBER(MATCH(ggPayers[[#This Row],[payer]], gg_teammates[ID], 0))</f>
        <v>0</v>
      </c>
      <c r="H1544" s="32" t="b">
        <f>ISNUMBER(MATCH(ggPayers[[#This Row],[payer]], B$564:$B1543, 0))</f>
        <v>0</v>
      </c>
      <c r="I1544" s="32"/>
      <c r="J1544" s="32"/>
    </row>
    <row r="1545" spans="1:10">
      <c r="A1545" s="44">
        <v>45344.63958333333</v>
      </c>
      <c r="B1545" s="32">
        <v>194</v>
      </c>
      <c r="C1545" s="32">
        <v>500</v>
      </c>
      <c r="D1545" s="32">
        <v>2</v>
      </c>
      <c r="E1545" s="32"/>
      <c r="F1545" s="32" t="s">
        <v>2424</v>
      </c>
      <c r="G1545" s="32" t="b">
        <f>ISNUMBER(MATCH(ggPayers[[#This Row],[payer]], gg_teammates[ID], 0))</f>
        <v>0</v>
      </c>
      <c r="H1545" s="32" t="b">
        <f>ISNUMBER(MATCH(ggPayers[[#This Row],[payer]], B$564:$B1544, 0))</f>
        <v>1</v>
      </c>
      <c r="I1545" s="32"/>
      <c r="J1545" s="32"/>
    </row>
    <row r="1546" spans="1:10">
      <c r="A1546" s="44">
        <v>45344.638194444444</v>
      </c>
      <c r="B1546" s="32">
        <v>1031</v>
      </c>
      <c r="C1546" s="32">
        <v>2000</v>
      </c>
      <c r="D1546" s="32">
        <v>2</v>
      </c>
      <c r="E1546" s="32"/>
      <c r="F1546" s="32" t="s">
        <v>2425</v>
      </c>
      <c r="G1546" s="32" t="b">
        <f>ISNUMBER(MATCH(ggPayers[[#This Row],[payer]], gg_teammates[ID], 0))</f>
        <v>0</v>
      </c>
      <c r="H1546" s="32" t="b">
        <f>ISNUMBER(MATCH(ggPayers[[#This Row],[payer]], B$564:$B1545, 0))</f>
        <v>0</v>
      </c>
      <c r="I1546" s="32"/>
      <c r="J1546" s="32"/>
    </row>
    <row r="1547" spans="1:10">
      <c r="A1547" s="44">
        <v>45344.566666666666</v>
      </c>
      <c r="B1547" s="32">
        <v>7853</v>
      </c>
      <c r="C1547" s="32">
        <v>1500</v>
      </c>
      <c r="D1547" s="32">
        <v>2</v>
      </c>
      <c r="E1547" s="32"/>
      <c r="F1547" s="32" t="s">
        <v>2426</v>
      </c>
      <c r="G1547" s="32" t="b">
        <f>ISNUMBER(MATCH(ggPayers[[#This Row],[payer]], gg_teammates[ID], 0))</f>
        <v>0</v>
      </c>
      <c r="H1547" s="32" t="b">
        <f>ISNUMBER(MATCH(ggPayers[[#This Row],[payer]], B$564:$B1546, 0))</f>
        <v>0</v>
      </c>
      <c r="I1547" s="32"/>
      <c r="J1547" s="32"/>
    </row>
    <row r="1548" spans="1:10">
      <c r="A1548" s="44">
        <v>45344.540277777778</v>
      </c>
      <c r="B1548" s="32">
        <v>1529</v>
      </c>
      <c r="C1548" s="32">
        <v>300</v>
      </c>
      <c r="D1548" s="32">
        <v>2</v>
      </c>
      <c r="E1548" s="32"/>
      <c r="F1548" s="32" t="s">
        <v>2427</v>
      </c>
      <c r="G1548" s="32" t="b">
        <f>ISNUMBER(MATCH(ggPayers[[#This Row],[payer]], gg_teammates[ID], 0))</f>
        <v>0</v>
      </c>
      <c r="H1548" s="32" t="b">
        <f>ISNUMBER(MATCH(ggPayers[[#This Row],[payer]], B$564:$B1547, 0))</f>
        <v>0</v>
      </c>
      <c r="I1548" s="32"/>
      <c r="J1548" s="32"/>
    </row>
    <row r="1549" spans="1:10">
      <c r="A1549" s="44">
        <v>45344.536111111112</v>
      </c>
      <c r="B1549" s="32">
        <v>4874</v>
      </c>
      <c r="C1549" s="32">
        <v>500</v>
      </c>
      <c r="D1549" s="32">
        <v>2</v>
      </c>
      <c r="E1549" s="32"/>
      <c r="F1549" s="32" t="s">
        <v>2428</v>
      </c>
      <c r="G1549" s="32" t="b">
        <f>ISNUMBER(MATCH(ggPayers[[#This Row],[payer]], gg_teammates[ID], 0))</f>
        <v>0</v>
      </c>
      <c r="H1549" s="32" t="b">
        <f>ISNUMBER(MATCH(ggPayers[[#This Row],[payer]], B$564:$B1548, 0))</f>
        <v>0</v>
      </c>
      <c r="I1549" s="32"/>
      <c r="J1549" s="32"/>
    </row>
    <row r="1550" spans="1:10">
      <c r="A1550" s="44">
        <v>45343.981944444444</v>
      </c>
      <c r="B1550" s="32">
        <v>4578</v>
      </c>
      <c r="C1550" s="32">
        <v>1000</v>
      </c>
      <c r="D1550" s="32">
        <v>2</v>
      </c>
      <c r="E1550" s="32"/>
      <c r="F1550" s="32" t="s">
        <v>2429</v>
      </c>
      <c r="G1550" s="32" t="b">
        <f>ISNUMBER(MATCH(ggPayers[[#This Row],[payer]], gg_teammates[ID], 0))</f>
        <v>0</v>
      </c>
      <c r="H1550" s="32" t="b">
        <f>ISNUMBER(MATCH(ggPayers[[#This Row],[payer]], B$564:$B1549, 0))</f>
        <v>0</v>
      </c>
      <c r="I1550" s="32"/>
      <c r="J1550" s="32"/>
    </row>
    <row r="1551" spans="1:10">
      <c r="A1551" s="44">
        <v>45343.981249999997</v>
      </c>
      <c r="B1551" s="32">
        <v>776</v>
      </c>
      <c r="C1551" s="32">
        <v>1000</v>
      </c>
      <c r="D1551" s="32">
        <v>2</v>
      </c>
      <c r="E1551" s="32"/>
      <c r="F1551" s="32" t="s">
        <v>2430</v>
      </c>
      <c r="G1551" s="32" t="b">
        <f>ISNUMBER(MATCH(ggPayers[[#This Row],[payer]], gg_teammates[ID], 0))</f>
        <v>0</v>
      </c>
      <c r="H1551" s="32" t="b">
        <f>ISNUMBER(MATCH(ggPayers[[#This Row],[payer]], B$564:$B1550, 0))</f>
        <v>0</v>
      </c>
      <c r="I1551" s="32"/>
      <c r="J1551" s="32"/>
    </row>
    <row r="1552" spans="1:10">
      <c r="A1552" s="44">
        <v>45343.907638888886</v>
      </c>
      <c r="B1552" s="32">
        <v>7641</v>
      </c>
      <c r="C1552" s="32">
        <v>3000</v>
      </c>
      <c r="D1552" s="32">
        <v>2</v>
      </c>
      <c r="E1552" s="32"/>
      <c r="F1552" s="32" t="s">
        <v>2431</v>
      </c>
      <c r="G1552" s="32" t="b">
        <f>ISNUMBER(MATCH(ggPayers[[#This Row],[payer]], gg_teammates[ID], 0))</f>
        <v>0</v>
      </c>
      <c r="H1552" s="32" t="b">
        <f>ISNUMBER(MATCH(ggPayers[[#This Row],[payer]], B$564:$B1551, 0))</f>
        <v>1</v>
      </c>
      <c r="I1552" s="32"/>
      <c r="J1552" s="32"/>
    </row>
    <row r="1553" spans="1:10">
      <c r="A1553" s="44">
        <v>45343.840277777781</v>
      </c>
      <c r="B1553" s="32">
        <v>9717</v>
      </c>
      <c r="C1553" s="32">
        <v>1000</v>
      </c>
      <c r="D1553" s="32">
        <v>2</v>
      </c>
      <c r="E1553" s="32"/>
      <c r="F1553" s="32" t="s">
        <v>2432</v>
      </c>
      <c r="G1553" s="32" t="b">
        <f>ISNUMBER(MATCH(ggPayers[[#This Row],[payer]], gg_teammates[ID], 0))</f>
        <v>0</v>
      </c>
      <c r="H1553" s="32" t="b">
        <f>ISNUMBER(MATCH(ggPayers[[#This Row],[payer]], B$564:$B1552, 0))</f>
        <v>0</v>
      </c>
      <c r="I1553" s="32"/>
      <c r="J1553" s="32"/>
    </row>
    <row r="1554" spans="1:10">
      <c r="A1554" s="44">
        <v>45343.675694444442</v>
      </c>
      <c r="B1554" s="32">
        <v>7173</v>
      </c>
      <c r="C1554" s="32">
        <v>100</v>
      </c>
      <c r="D1554" s="32">
        <v>2</v>
      </c>
      <c r="E1554" s="32"/>
      <c r="F1554" s="32" t="s">
        <v>2433</v>
      </c>
      <c r="G1554" s="32" t="b">
        <f>ISNUMBER(MATCH(ggPayers[[#This Row],[payer]], gg_teammates[ID], 0))</f>
        <v>0</v>
      </c>
      <c r="H1554" s="32" t="b">
        <f>ISNUMBER(MATCH(ggPayers[[#This Row],[payer]], B$564:$B1553, 0))</f>
        <v>1</v>
      </c>
      <c r="I1554" s="32"/>
      <c r="J1554" s="32"/>
    </row>
    <row r="1555" spans="1:10">
      <c r="A1555" s="44">
        <v>45343.67083333333</v>
      </c>
      <c r="B1555" s="32">
        <v>2092</v>
      </c>
      <c r="C1555" s="32">
        <v>10</v>
      </c>
      <c r="D1555" s="32">
        <v>2</v>
      </c>
      <c r="E1555" s="32"/>
      <c r="F1555" s="39" t="s">
        <v>2434</v>
      </c>
      <c r="G1555" s="32" t="b">
        <f>ISNUMBER(MATCH(ggPayers[[#This Row],[payer]], gg_teammates[ID], 0))</f>
        <v>0</v>
      </c>
      <c r="H1555" s="32" t="b">
        <f>ISNUMBER(MATCH(ggPayers[[#This Row],[payer]], B$564:$B1554, 0))</f>
        <v>0</v>
      </c>
      <c r="I1555" s="32"/>
      <c r="J1555" s="32"/>
    </row>
    <row r="1556" spans="1:10">
      <c r="A1556" s="44">
        <v>45343.665277777778</v>
      </c>
      <c r="B1556" s="32">
        <v>3213</v>
      </c>
      <c r="C1556" s="32">
        <v>100</v>
      </c>
      <c r="D1556" s="32">
        <v>2</v>
      </c>
      <c r="E1556" s="32"/>
      <c r="F1556" s="39" t="s">
        <v>2435</v>
      </c>
      <c r="G1556" s="32" t="b">
        <f>ISNUMBER(MATCH(ggPayers[[#This Row],[payer]], gg_teammates[ID], 0))</f>
        <v>0</v>
      </c>
      <c r="H1556" s="32" t="b">
        <f>ISNUMBER(MATCH(ggPayers[[#This Row],[payer]], B$564:$B1555, 0))</f>
        <v>0</v>
      </c>
      <c r="I1556" s="32"/>
      <c r="J1556" s="32"/>
    </row>
    <row r="1557" spans="1:10">
      <c r="A1557" s="44">
        <v>45343.662499999999</v>
      </c>
      <c r="B1557" s="32">
        <v>6145</v>
      </c>
      <c r="C1557" s="32">
        <v>100</v>
      </c>
      <c r="D1557" s="32">
        <v>2</v>
      </c>
      <c r="E1557" s="32"/>
      <c r="F1557" s="32" t="s">
        <v>2436</v>
      </c>
      <c r="G1557" s="32" t="b">
        <f>ISNUMBER(MATCH(ggPayers[[#This Row],[payer]], gg_teammates[ID], 0))</f>
        <v>0</v>
      </c>
      <c r="H1557" s="32" t="b">
        <f>ISNUMBER(MATCH(ggPayers[[#This Row],[payer]], B$564:$B1556, 0))</f>
        <v>0</v>
      </c>
      <c r="I1557" s="32"/>
      <c r="J1557" s="32"/>
    </row>
    <row r="1558" spans="1:10">
      <c r="A1558" s="44">
        <v>45343.657638888886</v>
      </c>
      <c r="B1558" s="32">
        <v>7327</v>
      </c>
      <c r="C1558" s="32">
        <v>1000</v>
      </c>
      <c r="D1558" s="32">
        <v>2</v>
      </c>
      <c r="E1558" s="32"/>
      <c r="F1558" s="32" t="s">
        <v>2437</v>
      </c>
      <c r="G1558" s="32" t="b">
        <f>ISNUMBER(MATCH(ggPayers[[#This Row],[payer]], gg_teammates[ID], 0))</f>
        <v>0</v>
      </c>
      <c r="H1558" s="32" t="b">
        <f>ISNUMBER(MATCH(ggPayers[[#This Row],[payer]], B$564:$B1557, 0))</f>
        <v>0</v>
      </c>
      <c r="I1558" s="32"/>
      <c r="J1558" s="32"/>
    </row>
    <row r="1559" spans="1:10">
      <c r="A1559" s="44">
        <v>45343.637499999997</v>
      </c>
      <c r="B1559" s="32">
        <v>5992</v>
      </c>
      <c r="C1559" s="32">
        <v>10</v>
      </c>
      <c r="D1559" s="32">
        <v>2</v>
      </c>
      <c r="E1559" s="32"/>
      <c r="F1559" s="32" t="s">
        <v>2438</v>
      </c>
      <c r="G1559" s="32" t="b">
        <f>ISNUMBER(MATCH(ggPayers[[#This Row],[payer]], gg_teammates[ID], 0))</f>
        <v>0</v>
      </c>
      <c r="H1559" s="32" t="b">
        <f>ISNUMBER(MATCH(ggPayers[[#This Row],[payer]], B$564:$B1558, 0))</f>
        <v>0</v>
      </c>
      <c r="I1559" s="32"/>
      <c r="J1559" s="32"/>
    </row>
    <row r="1560" spans="1:10">
      <c r="A1560" s="44">
        <v>45342.76666666667</v>
      </c>
      <c r="B1560" s="32">
        <v>1924</v>
      </c>
      <c r="C1560" s="32">
        <v>100</v>
      </c>
      <c r="D1560" s="32">
        <v>3</v>
      </c>
      <c r="E1560" s="32" t="s">
        <v>1173</v>
      </c>
      <c r="F1560" s="32" t="s">
        <v>2439</v>
      </c>
      <c r="G1560" s="32" t="b">
        <f>ISNUMBER(MATCH(ggPayers[[#This Row],[payer]], gg_teammates[ID], 0))</f>
        <v>0</v>
      </c>
      <c r="H1560" s="32" t="b">
        <f>ISNUMBER(MATCH(ggPayers[[#This Row],[payer]], B$564:$B1559, 0))</f>
        <v>0</v>
      </c>
      <c r="I1560" s="32"/>
      <c r="J1560" s="32"/>
    </row>
    <row r="1561" spans="1:10">
      <c r="A1561" s="44">
        <v>45342.765277777777</v>
      </c>
      <c r="B1561" s="32">
        <v>8768</v>
      </c>
      <c r="C1561" s="32">
        <v>10</v>
      </c>
      <c r="D1561" s="32">
        <v>2</v>
      </c>
      <c r="E1561" s="32"/>
      <c r="F1561" s="39" t="s">
        <v>2440</v>
      </c>
      <c r="G1561" s="32" t="b">
        <f>ISNUMBER(MATCH(ggPayers[[#This Row],[payer]], gg_teammates[ID], 0))</f>
        <v>0</v>
      </c>
      <c r="H1561" s="32" t="b">
        <f>ISNUMBER(MATCH(ggPayers[[#This Row],[payer]], B$564:$B1560, 0))</f>
        <v>0</v>
      </c>
      <c r="I1561" s="32"/>
      <c r="J1561" s="32"/>
    </row>
    <row r="1562" spans="1:10">
      <c r="A1562" s="44">
        <v>45342.734027777777</v>
      </c>
      <c r="B1562" s="32">
        <v>8388</v>
      </c>
      <c r="C1562" s="32">
        <v>100</v>
      </c>
      <c r="D1562" s="32">
        <v>2</v>
      </c>
      <c r="E1562" s="32"/>
      <c r="F1562" s="32" t="s">
        <v>2441</v>
      </c>
      <c r="G1562" s="32" t="b">
        <f>ISNUMBER(MATCH(ggPayers[[#This Row],[payer]], gg_teammates[ID], 0))</f>
        <v>0</v>
      </c>
      <c r="H1562" s="32" t="b">
        <f>ISNUMBER(MATCH(ggPayers[[#This Row],[payer]], B$564:$B1561, 0))</f>
        <v>0</v>
      </c>
      <c r="I1562" s="32"/>
      <c r="J1562" s="32"/>
    </row>
    <row r="1563" spans="1:10">
      <c r="A1563" s="44">
        <v>45342.734027777777</v>
      </c>
      <c r="B1563" s="32">
        <v>5230</v>
      </c>
      <c r="C1563" s="32">
        <v>100</v>
      </c>
      <c r="D1563" s="32">
        <v>3</v>
      </c>
      <c r="E1563" s="32" t="s">
        <v>1173</v>
      </c>
      <c r="F1563" s="32" t="s">
        <v>2442</v>
      </c>
      <c r="G1563" s="32" t="b">
        <f>ISNUMBER(MATCH(ggPayers[[#This Row],[payer]], gg_teammates[ID], 0))</f>
        <v>0</v>
      </c>
      <c r="H1563" s="32" t="b">
        <f>ISNUMBER(MATCH(ggPayers[[#This Row],[payer]], B$564:$B1562, 0))</f>
        <v>0</v>
      </c>
      <c r="I1563" s="32"/>
      <c r="J1563" s="32"/>
    </row>
    <row r="1564" spans="1:10">
      <c r="A1564" s="44">
        <v>45342.73333333333</v>
      </c>
      <c r="B1564" s="32">
        <v>5533</v>
      </c>
      <c r="C1564" s="32">
        <v>100</v>
      </c>
      <c r="D1564" s="32">
        <v>2</v>
      </c>
      <c r="E1564" s="32"/>
      <c r="F1564" s="32" t="s">
        <v>2443</v>
      </c>
      <c r="G1564" s="32" t="b">
        <f>ISNUMBER(MATCH(ggPayers[[#This Row],[payer]], gg_teammates[ID], 0))</f>
        <v>0</v>
      </c>
      <c r="H1564" s="32" t="b">
        <f>ISNUMBER(MATCH(ggPayers[[#This Row],[payer]], B$564:$B1563, 0))</f>
        <v>0</v>
      </c>
      <c r="I1564" s="32"/>
      <c r="J1564" s="32"/>
    </row>
    <row r="1565" spans="1:10">
      <c r="A1565" s="44">
        <v>45342.695833333331</v>
      </c>
      <c r="B1565" s="32">
        <v>8612</v>
      </c>
      <c r="C1565" s="32">
        <v>100</v>
      </c>
      <c r="D1565" s="32">
        <v>2</v>
      </c>
      <c r="E1565" s="32"/>
      <c r="F1565" s="32" t="s">
        <v>2444</v>
      </c>
      <c r="G1565" s="32" t="b">
        <f>ISNUMBER(MATCH(ggPayers[[#This Row],[payer]], gg_teammates[ID], 0))</f>
        <v>0</v>
      </c>
      <c r="H1565" s="32" t="b">
        <f>ISNUMBER(MATCH(ggPayers[[#This Row],[payer]], B$564:$B1564, 0))</f>
        <v>0</v>
      </c>
      <c r="I1565" s="32"/>
      <c r="J1565" s="32"/>
    </row>
    <row r="1566" spans="1:10">
      <c r="A1566" s="44">
        <v>45342.689583333333</v>
      </c>
      <c r="B1566" s="32">
        <v>9002</v>
      </c>
      <c r="C1566" s="32">
        <v>100</v>
      </c>
      <c r="D1566" s="32">
        <v>2</v>
      </c>
      <c r="E1566" s="32"/>
      <c r="F1566" s="32" t="s">
        <v>2445</v>
      </c>
      <c r="G1566" s="32" t="b">
        <f>ISNUMBER(MATCH(ggPayers[[#This Row],[payer]], gg_teammates[ID], 0))</f>
        <v>0</v>
      </c>
      <c r="H1566" s="32" t="b">
        <f>ISNUMBER(MATCH(ggPayers[[#This Row],[payer]], B$564:$B1565, 0))</f>
        <v>0</v>
      </c>
      <c r="I1566" s="32"/>
      <c r="J1566" s="32"/>
    </row>
    <row r="1567" spans="1:10">
      <c r="A1567" s="44">
        <v>45342.68472222222</v>
      </c>
      <c r="B1567" s="32">
        <v>9658</v>
      </c>
      <c r="C1567" s="32">
        <v>100</v>
      </c>
      <c r="D1567" s="32">
        <v>3</v>
      </c>
      <c r="E1567" s="32" t="s">
        <v>1173</v>
      </c>
      <c r="F1567" s="32" t="s">
        <v>2446</v>
      </c>
      <c r="G1567" s="32" t="b">
        <f>ISNUMBER(MATCH(ggPayers[[#This Row],[payer]], gg_teammates[ID], 0))</f>
        <v>0</v>
      </c>
      <c r="H1567" s="32" t="b">
        <f>ISNUMBER(MATCH(ggPayers[[#This Row],[payer]], B$564:$B1566, 0))</f>
        <v>0</v>
      </c>
      <c r="I1567" s="32"/>
      <c r="J1567" s="32"/>
    </row>
    <row r="1568" spans="1:10">
      <c r="A1568" s="44">
        <v>45342.683333333334</v>
      </c>
      <c r="B1568" s="32">
        <v>6490</v>
      </c>
      <c r="C1568" s="32">
        <v>100</v>
      </c>
      <c r="D1568" s="32">
        <v>3</v>
      </c>
      <c r="E1568" s="32" t="s">
        <v>1173</v>
      </c>
      <c r="F1568" s="32" t="s">
        <v>2447</v>
      </c>
      <c r="G1568" s="32" t="b">
        <f>ISNUMBER(MATCH(ggPayers[[#This Row],[payer]], gg_teammates[ID], 0))</f>
        <v>0</v>
      </c>
      <c r="H1568" s="32" t="b">
        <f>ISNUMBER(MATCH(ggPayers[[#This Row],[payer]], B$564:$B1567, 0))</f>
        <v>0</v>
      </c>
      <c r="I1568" s="32"/>
      <c r="J1568" s="32"/>
    </row>
    <row r="1569" spans="1:10">
      <c r="A1569" s="44">
        <v>45342.612500000003</v>
      </c>
      <c r="B1569" s="32">
        <v>2065</v>
      </c>
      <c r="C1569" s="32">
        <v>300</v>
      </c>
      <c r="D1569" s="32">
        <v>2</v>
      </c>
      <c r="E1569" s="32"/>
      <c r="F1569" s="32" t="s">
        <v>2448</v>
      </c>
      <c r="G1569" s="32" t="b">
        <f>ISNUMBER(MATCH(ggPayers[[#This Row],[payer]], gg_teammates[ID], 0))</f>
        <v>0</v>
      </c>
      <c r="H1569" s="32" t="b">
        <f>ISNUMBER(MATCH(ggPayers[[#This Row],[payer]], B$564:$B1568, 0))</f>
        <v>1</v>
      </c>
      <c r="I1569" s="32"/>
      <c r="J1569" s="32"/>
    </row>
    <row r="1570" spans="1:10">
      <c r="A1570" s="44">
        <v>45342.60833333333</v>
      </c>
      <c r="B1570" s="32">
        <v>550</v>
      </c>
      <c r="C1570" s="32">
        <v>100</v>
      </c>
      <c r="D1570" s="32">
        <v>2</v>
      </c>
      <c r="E1570" s="32"/>
      <c r="F1570" s="32" t="s">
        <v>2449</v>
      </c>
      <c r="G1570" s="32" t="b">
        <f>ISNUMBER(MATCH(ggPayers[[#This Row],[payer]], gg_teammates[ID], 0))</f>
        <v>0</v>
      </c>
      <c r="H1570" s="32" t="b">
        <f>ISNUMBER(MATCH(ggPayers[[#This Row],[payer]], B$564:$B1569, 0))</f>
        <v>1</v>
      </c>
      <c r="I1570" s="32"/>
      <c r="J1570" s="32"/>
    </row>
    <row r="1571" spans="1:10">
      <c r="A1571" s="44">
        <v>45342.45416666667</v>
      </c>
      <c r="B1571" s="32">
        <v>593</v>
      </c>
      <c r="C1571" s="32">
        <v>500</v>
      </c>
      <c r="D1571" s="32">
        <v>2</v>
      </c>
      <c r="E1571" s="32"/>
      <c r="F1571" s="32" t="s">
        <v>2450</v>
      </c>
      <c r="G1571" s="32" t="b">
        <f>ISNUMBER(MATCH(ggPayers[[#This Row],[payer]], gg_teammates[ID], 0))</f>
        <v>0</v>
      </c>
      <c r="H1571" s="32" t="b">
        <f>ISNUMBER(MATCH(ggPayers[[#This Row],[payer]], B$564:$B1570, 0))</f>
        <v>0</v>
      </c>
      <c r="I1571" s="32"/>
      <c r="J1571" s="32"/>
    </row>
    <row r="1572" spans="1:10">
      <c r="A1572" s="44">
        <v>45341.718055555553</v>
      </c>
      <c r="B1572" s="32">
        <v>3691</v>
      </c>
      <c r="C1572" s="32">
        <v>500</v>
      </c>
      <c r="D1572" s="32">
        <v>2</v>
      </c>
      <c r="E1572" s="32"/>
      <c r="F1572" s="32" t="s">
        <v>2451</v>
      </c>
      <c r="G1572" s="32" t="b">
        <f>ISNUMBER(MATCH(ggPayers[[#This Row],[payer]], gg_teammates[ID], 0))</f>
        <v>0</v>
      </c>
      <c r="H1572" s="32" t="b">
        <f>ISNUMBER(MATCH(ggPayers[[#This Row],[payer]], B$564:$B1571, 0))</f>
        <v>0</v>
      </c>
      <c r="I1572" s="32"/>
      <c r="J1572" s="32"/>
    </row>
    <row r="1573" spans="1:10">
      <c r="A1573" s="44">
        <v>45341.71597222222</v>
      </c>
      <c r="B1573" s="32">
        <v>292</v>
      </c>
      <c r="C1573" s="32">
        <v>300</v>
      </c>
      <c r="D1573" s="32">
        <v>2</v>
      </c>
      <c r="E1573" s="32"/>
      <c r="F1573" s="32" t="s">
        <v>2452</v>
      </c>
      <c r="G1573" s="32" t="b">
        <f>ISNUMBER(MATCH(ggPayers[[#This Row],[payer]], gg_teammates[ID], 0))</f>
        <v>0</v>
      </c>
      <c r="H1573" s="32" t="b">
        <f>ISNUMBER(MATCH(ggPayers[[#This Row],[payer]], B$564:$B1572, 0))</f>
        <v>0</v>
      </c>
      <c r="I1573" s="32"/>
      <c r="J1573" s="32"/>
    </row>
    <row r="1574" spans="1:10">
      <c r="A1574" s="44">
        <v>45341.69027777778</v>
      </c>
      <c r="B1574" s="32">
        <v>7805</v>
      </c>
      <c r="C1574" s="32">
        <v>10</v>
      </c>
      <c r="D1574" s="32">
        <v>2</v>
      </c>
      <c r="E1574" s="32"/>
      <c r="F1574" s="32" t="s">
        <v>2453</v>
      </c>
      <c r="G1574" s="32" t="b">
        <f>ISNUMBER(MATCH(ggPayers[[#This Row],[payer]], gg_teammates[ID], 0))</f>
        <v>0</v>
      </c>
      <c r="H1574" s="32" t="b">
        <f>ISNUMBER(MATCH(ggPayers[[#This Row],[payer]], B$564:$B1573, 0))</f>
        <v>0</v>
      </c>
      <c r="I1574" s="32"/>
      <c r="J1574" s="32"/>
    </row>
    <row r="1575" spans="1:10">
      <c r="A1575" s="44">
        <v>45341.486111111109</v>
      </c>
      <c r="B1575" s="32">
        <v>1857</v>
      </c>
      <c r="C1575" s="32">
        <v>100</v>
      </c>
      <c r="D1575" s="32">
        <v>2</v>
      </c>
      <c r="E1575" s="32"/>
      <c r="F1575" s="32" t="s">
        <v>2454</v>
      </c>
      <c r="G1575" s="32" t="b">
        <f>ISNUMBER(MATCH(ggPayers[[#This Row],[payer]], gg_teammates[ID], 0))</f>
        <v>0</v>
      </c>
      <c r="H1575" s="32" t="b">
        <f>ISNUMBER(MATCH(ggPayers[[#This Row],[payer]], B$564:$B1574, 0))</f>
        <v>0</v>
      </c>
      <c r="I1575" s="32"/>
      <c r="J1575" s="32"/>
    </row>
    <row r="1576" spans="1:10">
      <c r="A1576" s="44">
        <v>45340.634722222225</v>
      </c>
      <c r="B1576" s="32">
        <v>9187</v>
      </c>
      <c r="C1576" s="32">
        <v>1500</v>
      </c>
      <c r="D1576" s="32">
        <v>2</v>
      </c>
      <c r="E1576" s="32"/>
      <c r="F1576" s="32" t="s">
        <v>2455</v>
      </c>
      <c r="G1576" s="32" t="b">
        <f>ISNUMBER(MATCH(ggPayers[[#This Row],[payer]], gg_teammates[ID], 0))</f>
        <v>0</v>
      </c>
      <c r="H1576" s="32" t="b">
        <f>ISNUMBER(MATCH(ggPayers[[#This Row],[payer]], B$564:$B1575, 0))</f>
        <v>0</v>
      </c>
      <c r="I1576" s="32"/>
      <c r="J1576" s="32"/>
    </row>
    <row r="1577" spans="1:10">
      <c r="A1577" s="44">
        <v>45340.385416666664</v>
      </c>
      <c r="B1577" s="32">
        <v>7471</v>
      </c>
      <c r="C1577" s="32">
        <v>500</v>
      </c>
      <c r="D1577" s="32">
        <v>2</v>
      </c>
      <c r="E1577" s="32"/>
      <c r="F1577" s="32" t="s">
        <v>2456</v>
      </c>
      <c r="G1577" s="32" t="b">
        <f>ISNUMBER(MATCH(ggPayers[[#This Row],[payer]], gg_teammates[ID], 0))</f>
        <v>0</v>
      </c>
      <c r="H1577" s="32" t="b">
        <f>ISNUMBER(MATCH(ggPayers[[#This Row],[payer]], B$564:$B1576, 0))</f>
        <v>0</v>
      </c>
      <c r="I1577" s="32"/>
      <c r="J1577" s="32"/>
    </row>
    <row r="1578" spans="1:10">
      <c r="A1578" s="44">
        <v>45339.834722222222</v>
      </c>
      <c r="B1578" s="32">
        <v>2251</v>
      </c>
      <c r="C1578" s="32">
        <v>1000</v>
      </c>
      <c r="D1578" s="32">
        <v>2</v>
      </c>
      <c r="E1578" s="32"/>
      <c r="F1578" s="32" t="s">
        <v>2457</v>
      </c>
      <c r="G1578" s="32" t="b">
        <f>ISNUMBER(MATCH(ggPayers[[#This Row],[payer]], gg_teammates[ID], 0))</f>
        <v>0</v>
      </c>
      <c r="H1578" s="32" t="b">
        <f>ISNUMBER(MATCH(ggPayers[[#This Row],[payer]], B$564:$B1577, 0))</f>
        <v>0</v>
      </c>
      <c r="I1578" s="32"/>
      <c r="J1578" s="32"/>
    </row>
    <row r="1579" spans="1:10">
      <c r="A1579" s="44">
        <v>45339.833333333336</v>
      </c>
      <c r="B1579" s="32">
        <v>8823</v>
      </c>
      <c r="C1579" s="32">
        <v>1000</v>
      </c>
      <c r="D1579" s="32">
        <v>2</v>
      </c>
      <c r="E1579" s="32"/>
      <c r="F1579" s="32" t="s">
        <v>2458</v>
      </c>
      <c r="G1579" s="32" t="b">
        <f>ISNUMBER(MATCH(ggPayers[[#This Row],[payer]], gg_teammates[ID], 0))</f>
        <v>0</v>
      </c>
      <c r="H1579" s="32" t="b">
        <f>ISNUMBER(MATCH(ggPayers[[#This Row],[payer]], B$564:$B1578, 0))</f>
        <v>0</v>
      </c>
      <c r="I1579" s="32"/>
      <c r="J1579" s="32"/>
    </row>
    <row r="1580" spans="1:10">
      <c r="A1580" s="44">
        <v>45339.831944444442</v>
      </c>
      <c r="B1580" s="32">
        <v>5415</v>
      </c>
      <c r="C1580" s="32">
        <v>1000</v>
      </c>
      <c r="D1580" s="32">
        <v>2</v>
      </c>
      <c r="E1580" s="32"/>
      <c r="F1580" s="32" t="s">
        <v>2459</v>
      </c>
      <c r="G1580" s="32" t="b">
        <f>ISNUMBER(MATCH(ggPayers[[#This Row],[payer]], gg_teammates[ID], 0))</f>
        <v>0</v>
      </c>
      <c r="H1580" s="32" t="b">
        <f>ISNUMBER(MATCH(ggPayers[[#This Row],[payer]], B$564:$B1579, 0))</f>
        <v>1</v>
      </c>
      <c r="I1580" s="32"/>
      <c r="J1580" s="32"/>
    </row>
    <row r="1581" spans="1:10">
      <c r="A1581" s="44">
        <v>45339.831250000003</v>
      </c>
      <c r="B1581" s="32">
        <v>9595</v>
      </c>
      <c r="C1581" s="32">
        <v>1000</v>
      </c>
      <c r="D1581" s="32">
        <v>2</v>
      </c>
      <c r="E1581" s="32"/>
      <c r="F1581" s="32" t="s">
        <v>2460</v>
      </c>
      <c r="G1581" s="32" t="b">
        <f>ISNUMBER(MATCH(ggPayers[[#This Row],[payer]], gg_teammates[ID], 0))</f>
        <v>0</v>
      </c>
      <c r="H1581" s="32" t="b">
        <f>ISNUMBER(MATCH(ggPayers[[#This Row],[payer]], B$564:$B1580, 0))</f>
        <v>0</v>
      </c>
      <c r="I1581" s="32"/>
      <c r="J1581" s="32"/>
    </row>
    <row r="1582" spans="1:10">
      <c r="A1582" s="44">
        <v>45339.831250000003</v>
      </c>
      <c r="B1582" s="32">
        <v>5727</v>
      </c>
      <c r="C1582" s="32">
        <v>1000</v>
      </c>
      <c r="D1582" s="32">
        <v>2</v>
      </c>
      <c r="E1582" s="32"/>
      <c r="F1582" s="32" t="s">
        <v>2461</v>
      </c>
      <c r="G1582" s="32" t="b">
        <f>ISNUMBER(MATCH(ggPayers[[#This Row],[payer]], gg_teammates[ID], 0))</f>
        <v>0</v>
      </c>
      <c r="H1582" s="32" t="b">
        <f>ISNUMBER(MATCH(ggPayers[[#This Row],[payer]], B$564:$B1581, 0))</f>
        <v>1</v>
      </c>
      <c r="I1582" s="32"/>
      <c r="J1582" s="32"/>
    </row>
    <row r="1583" spans="1:10">
      <c r="A1583" s="44">
        <v>45339.754166666666</v>
      </c>
      <c r="B1583" s="32">
        <v>4085</v>
      </c>
      <c r="C1583" s="32">
        <v>3000</v>
      </c>
      <c r="D1583" s="32">
        <v>2</v>
      </c>
      <c r="E1583" s="32"/>
      <c r="F1583" s="32" t="s">
        <v>2462</v>
      </c>
      <c r="G1583" s="32" t="b">
        <f>ISNUMBER(MATCH(ggPayers[[#This Row],[payer]], gg_teammates[ID], 0))</f>
        <v>0</v>
      </c>
      <c r="H1583" s="32" t="b">
        <f>ISNUMBER(MATCH(ggPayers[[#This Row],[payer]], B$564:$B1582, 0))</f>
        <v>0</v>
      </c>
      <c r="I1583" s="32"/>
      <c r="J1583" s="32"/>
    </row>
    <row r="1584" spans="1:10">
      <c r="A1584" s="44">
        <v>45339.711805555555</v>
      </c>
      <c r="B1584" s="32">
        <v>4656</v>
      </c>
      <c r="C1584" s="32">
        <v>1000</v>
      </c>
      <c r="D1584" s="32">
        <v>2</v>
      </c>
      <c r="E1584" s="32"/>
      <c r="F1584" s="32" t="s">
        <v>2463</v>
      </c>
      <c r="G1584" s="32" t="b">
        <f>ISNUMBER(MATCH(ggPayers[[#This Row],[payer]], gg_teammates[ID], 0))</f>
        <v>0</v>
      </c>
      <c r="H1584" s="32" t="b">
        <f>ISNUMBER(MATCH(ggPayers[[#This Row],[payer]], B$564:$B1583, 0))</f>
        <v>0</v>
      </c>
      <c r="I1584" s="32"/>
      <c r="J1584" s="32"/>
    </row>
    <row r="1585" spans="1:10">
      <c r="A1585" s="44">
        <v>45339.673611111109</v>
      </c>
      <c r="B1585" s="32">
        <v>1839</v>
      </c>
      <c r="C1585" s="32">
        <v>500</v>
      </c>
      <c r="D1585" s="32">
        <v>2</v>
      </c>
      <c r="E1585" s="32"/>
      <c r="F1585" s="32" t="s">
        <v>2464</v>
      </c>
      <c r="G1585" s="32" t="b">
        <f>ISNUMBER(MATCH(ggPayers[[#This Row],[payer]], gg_teammates[ID], 0))</f>
        <v>0</v>
      </c>
      <c r="H1585" s="32" t="b">
        <f>ISNUMBER(MATCH(ggPayers[[#This Row],[payer]], B$564:$B1584, 0))</f>
        <v>0</v>
      </c>
      <c r="I1585" s="32"/>
      <c r="J1585" s="32"/>
    </row>
    <row r="1586" spans="1:10">
      <c r="A1586" s="44">
        <v>45339.642361111109</v>
      </c>
      <c r="B1586" s="32">
        <v>8122</v>
      </c>
      <c r="C1586" s="32">
        <v>1000</v>
      </c>
      <c r="D1586" s="32">
        <v>2</v>
      </c>
      <c r="E1586" s="32"/>
      <c r="F1586" s="32" t="s">
        <v>2465</v>
      </c>
      <c r="G1586" s="32" t="b">
        <f>ISNUMBER(MATCH(ggPayers[[#This Row],[payer]], gg_teammates[ID], 0))</f>
        <v>0</v>
      </c>
      <c r="H1586" s="32" t="b">
        <f>ISNUMBER(MATCH(ggPayers[[#This Row],[payer]], B$564:$B1585, 0))</f>
        <v>0</v>
      </c>
      <c r="I1586" s="32"/>
      <c r="J1586" s="32"/>
    </row>
    <row r="1587" spans="1:10">
      <c r="A1587" s="44">
        <v>45339.640972222223</v>
      </c>
      <c r="B1587" s="32">
        <v>6990</v>
      </c>
      <c r="C1587" s="32">
        <v>500</v>
      </c>
      <c r="D1587" s="32">
        <v>2</v>
      </c>
      <c r="E1587" s="32"/>
      <c r="F1587" s="32" t="s">
        <v>2466</v>
      </c>
      <c r="G1587" s="32" t="b">
        <f>ISNUMBER(MATCH(ggPayers[[#This Row],[payer]], gg_teammates[ID], 0))</f>
        <v>0</v>
      </c>
      <c r="H1587" s="32" t="b">
        <f>ISNUMBER(MATCH(ggPayers[[#This Row],[payer]], B$564:$B1586, 0))</f>
        <v>0</v>
      </c>
      <c r="I1587" s="32"/>
      <c r="J1587" s="32"/>
    </row>
    <row r="1588" spans="1:10">
      <c r="A1588" s="44">
        <v>45339.533333333333</v>
      </c>
      <c r="B1588" s="32">
        <v>6869</v>
      </c>
      <c r="C1588" s="32">
        <v>500</v>
      </c>
      <c r="D1588" s="32">
        <v>2</v>
      </c>
      <c r="E1588" s="32"/>
      <c r="F1588" s="39" t="s">
        <v>2467</v>
      </c>
      <c r="G1588" s="32" t="b">
        <f>ISNUMBER(MATCH(ggPayers[[#This Row],[payer]], gg_teammates[ID], 0))</f>
        <v>0</v>
      </c>
      <c r="H1588" s="32" t="b">
        <f>ISNUMBER(MATCH(ggPayers[[#This Row],[payer]], B$564:$B1587, 0))</f>
        <v>0</v>
      </c>
      <c r="I1588" s="32"/>
      <c r="J1588" s="32"/>
    </row>
    <row r="1589" spans="1:10">
      <c r="A1589" s="44">
        <v>45339.436805555553</v>
      </c>
      <c r="B1589" s="32">
        <v>8789</v>
      </c>
      <c r="C1589" s="32">
        <v>300</v>
      </c>
      <c r="D1589" s="32">
        <v>2</v>
      </c>
      <c r="E1589" s="32"/>
      <c r="F1589" s="32" t="s">
        <v>2468</v>
      </c>
      <c r="G1589" s="32" t="b">
        <f>ISNUMBER(MATCH(ggPayers[[#This Row],[payer]], gg_teammates[ID], 0))</f>
        <v>0</v>
      </c>
      <c r="H1589" s="32" t="b">
        <f>ISNUMBER(MATCH(ggPayers[[#This Row],[payer]], B$564:$B1588, 0))</f>
        <v>0</v>
      </c>
      <c r="I1589" s="32"/>
      <c r="J1589" s="32"/>
    </row>
    <row r="1590" spans="1:10">
      <c r="A1590" s="44">
        <v>45338.844444444447</v>
      </c>
      <c r="B1590" s="32">
        <v>8399</v>
      </c>
      <c r="C1590" s="32">
        <v>500</v>
      </c>
      <c r="D1590" s="32">
        <v>3</v>
      </c>
      <c r="E1590" s="32" t="s">
        <v>1171</v>
      </c>
      <c r="F1590" s="32" t="s">
        <v>2469</v>
      </c>
      <c r="G1590" s="32" t="b">
        <f>ISNUMBER(MATCH(ggPayers[[#This Row],[payer]], gg_teammates[ID], 0))</f>
        <v>0</v>
      </c>
      <c r="H1590" s="32" t="b">
        <f>ISNUMBER(MATCH(ggPayers[[#This Row],[payer]], B$564:$B1589, 0))</f>
        <v>0</v>
      </c>
      <c r="I1590" s="32"/>
      <c r="J1590" s="32"/>
    </row>
    <row r="1591" spans="1:10">
      <c r="A1591" s="44">
        <v>45338.843055555553</v>
      </c>
      <c r="B1591" s="32">
        <v>4624</v>
      </c>
      <c r="C1591" s="32">
        <v>300</v>
      </c>
      <c r="D1591" s="32">
        <v>3</v>
      </c>
      <c r="E1591" s="32" t="s">
        <v>1171</v>
      </c>
      <c r="F1591" s="32" t="s">
        <v>2470</v>
      </c>
      <c r="G1591" s="32" t="b">
        <f>ISNUMBER(MATCH(ggPayers[[#This Row],[payer]], gg_teammates[ID], 0))</f>
        <v>0</v>
      </c>
      <c r="H1591" s="32" t="b">
        <f>ISNUMBER(MATCH(ggPayers[[#This Row],[payer]], B$564:$B1590, 0))</f>
        <v>0</v>
      </c>
      <c r="I1591" s="32"/>
      <c r="J1591" s="32"/>
    </row>
    <row r="1592" spans="1:10">
      <c r="A1592" s="44">
        <v>45338.445138888892</v>
      </c>
      <c r="B1592" s="32">
        <v>9988</v>
      </c>
      <c r="C1592" s="32">
        <v>500</v>
      </c>
      <c r="D1592" s="32">
        <v>2</v>
      </c>
      <c r="E1592" s="32"/>
      <c r="F1592" s="32" t="s">
        <v>2471</v>
      </c>
      <c r="G1592" s="32" t="b">
        <f>ISNUMBER(MATCH(ggPayers[[#This Row],[payer]], gg_teammates[ID], 0))</f>
        <v>0</v>
      </c>
      <c r="H1592" s="32" t="b">
        <f>ISNUMBER(MATCH(ggPayers[[#This Row],[payer]], B$564:$B1591, 0))</f>
        <v>0</v>
      </c>
      <c r="I1592" s="32"/>
      <c r="J1592" s="32"/>
    </row>
    <row r="1593" spans="1:10">
      <c r="A1593" s="44">
        <v>45338.024305555555</v>
      </c>
      <c r="B1593" s="32">
        <v>4410</v>
      </c>
      <c r="C1593" s="32">
        <v>1</v>
      </c>
      <c r="D1593" s="32">
        <v>2</v>
      </c>
      <c r="E1593" s="32"/>
      <c r="F1593" s="32" t="s">
        <v>2472</v>
      </c>
      <c r="G1593" s="32" t="b">
        <f>ISNUMBER(MATCH(ggPayers[[#This Row],[payer]], gg_teammates[ID], 0))</f>
        <v>0</v>
      </c>
      <c r="H1593" s="32" t="b">
        <f>ISNUMBER(MATCH(ggPayers[[#This Row],[payer]], B$564:$B1592, 0))</f>
        <v>0</v>
      </c>
      <c r="I1593" s="32"/>
      <c r="J1593" s="32"/>
    </row>
    <row r="1594" spans="1:10">
      <c r="A1594" s="44">
        <v>45338.018055555556</v>
      </c>
      <c r="B1594" s="32">
        <v>7375</v>
      </c>
      <c r="C1594" s="32">
        <v>300</v>
      </c>
      <c r="D1594" s="32">
        <v>2</v>
      </c>
      <c r="E1594" s="32"/>
      <c r="F1594" s="32" t="s">
        <v>2473</v>
      </c>
      <c r="G1594" s="32" t="b">
        <f>ISNUMBER(MATCH(ggPayers[[#This Row],[payer]], gg_teammates[ID], 0))</f>
        <v>0</v>
      </c>
      <c r="H1594" s="32" t="b">
        <f>ISNUMBER(MATCH(ggPayers[[#This Row],[payer]], B$564:$B1593, 0))</f>
        <v>1</v>
      </c>
      <c r="I1594" s="32"/>
      <c r="J1594" s="32"/>
    </row>
    <row r="1595" spans="1:10">
      <c r="A1595" s="44">
        <v>45337.979861111111</v>
      </c>
      <c r="B1595" s="32">
        <v>442</v>
      </c>
      <c r="C1595" s="32">
        <v>500</v>
      </c>
      <c r="D1595" s="32">
        <v>2</v>
      </c>
      <c r="E1595" s="32"/>
      <c r="F1595" s="32" t="s">
        <v>2474</v>
      </c>
      <c r="G1595" s="32" t="b">
        <f>ISNUMBER(MATCH(ggPayers[[#This Row],[payer]], gg_teammates[ID], 0))</f>
        <v>0</v>
      </c>
      <c r="H1595" s="32" t="b">
        <f>ISNUMBER(MATCH(ggPayers[[#This Row],[payer]], B$564:$B1594, 0))</f>
        <v>0</v>
      </c>
      <c r="I1595" s="32"/>
      <c r="J1595" s="32"/>
    </row>
    <row r="1596" spans="1:10">
      <c r="A1596" s="44">
        <v>45337.745138888888</v>
      </c>
      <c r="B1596" s="32">
        <v>3204</v>
      </c>
      <c r="C1596" s="32">
        <v>2000</v>
      </c>
      <c r="D1596" s="32">
        <v>2</v>
      </c>
      <c r="E1596" s="32"/>
      <c r="F1596" s="32" t="s">
        <v>2475</v>
      </c>
      <c r="G1596" s="32" t="b">
        <f>ISNUMBER(MATCH(ggPayers[[#This Row],[payer]], gg_teammates[ID], 0))</f>
        <v>0</v>
      </c>
      <c r="H1596" s="32" t="b">
        <f>ISNUMBER(MATCH(ggPayers[[#This Row],[payer]], B$564:$B1595, 0))</f>
        <v>0</v>
      </c>
      <c r="I1596" s="32"/>
      <c r="J1596" s="32"/>
    </row>
    <row r="1597" spans="1:10">
      <c r="A1597" s="44">
        <v>45337.729861111111</v>
      </c>
      <c r="B1597" s="32">
        <v>5602</v>
      </c>
      <c r="C1597" s="32">
        <v>500</v>
      </c>
      <c r="D1597" s="32">
        <v>2</v>
      </c>
      <c r="E1597" s="32"/>
      <c r="F1597" s="39" t="s">
        <v>2476</v>
      </c>
      <c r="G1597" s="32" t="b">
        <f>ISNUMBER(MATCH(ggPayers[[#This Row],[payer]], gg_teammates[ID], 0))</f>
        <v>0</v>
      </c>
      <c r="H1597" s="32" t="b">
        <f>ISNUMBER(MATCH(ggPayers[[#This Row],[payer]], B$564:$B1596, 0))</f>
        <v>0</v>
      </c>
      <c r="I1597" s="32"/>
      <c r="J1597" s="32"/>
    </row>
    <row r="1598" spans="1:10">
      <c r="A1598" s="44">
        <v>45336.979166666664</v>
      </c>
      <c r="B1598" s="32">
        <v>1951</v>
      </c>
      <c r="C1598" s="32">
        <v>2000</v>
      </c>
      <c r="D1598" s="32">
        <v>2</v>
      </c>
      <c r="E1598" s="32"/>
      <c r="F1598" s="32" t="s">
        <v>2477</v>
      </c>
      <c r="G1598" s="32" t="b">
        <f>ISNUMBER(MATCH(ggPayers[[#This Row],[payer]], gg_teammates[ID], 0))</f>
        <v>0</v>
      </c>
      <c r="H1598" s="32" t="b">
        <f>ISNUMBER(MATCH(ggPayers[[#This Row],[payer]], B$564:$B1597, 0))</f>
        <v>0</v>
      </c>
      <c r="I1598" s="32"/>
      <c r="J1598" s="32"/>
    </row>
    <row r="1599" spans="1:10">
      <c r="A1599" s="44">
        <v>45336.951388888891</v>
      </c>
      <c r="B1599" s="32">
        <v>2771</v>
      </c>
      <c r="C1599" s="32">
        <v>2000</v>
      </c>
      <c r="D1599" s="32">
        <v>2</v>
      </c>
      <c r="E1599" s="32"/>
      <c r="F1599" s="32" t="s">
        <v>2478</v>
      </c>
      <c r="G1599" s="32" t="b">
        <f>ISNUMBER(MATCH(ggPayers[[#This Row],[payer]], gg_teammates[ID], 0))</f>
        <v>0</v>
      </c>
      <c r="H1599" s="32" t="b">
        <f>ISNUMBER(MATCH(ggPayers[[#This Row],[payer]], B$564:$B1598, 0))</f>
        <v>0</v>
      </c>
      <c r="I1599" s="32"/>
      <c r="J1599" s="32"/>
    </row>
    <row r="1600" spans="1:10">
      <c r="A1600" s="44">
        <v>45336.886111111111</v>
      </c>
      <c r="B1600" s="32">
        <v>4839</v>
      </c>
      <c r="C1600" s="32">
        <v>300</v>
      </c>
      <c r="D1600" s="32">
        <v>2</v>
      </c>
      <c r="E1600" s="32"/>
      <c r="F1600" s="32" t="s">
        <v>2479</v>
      </c>
      <c r="G1600" s="32" t="b">
        <f>ISNUMBER(MATCH(ggPayers[[#This Row],[payer]], gg_teammates[ID], 0))</f>
        <v>0</v>
      </c>
      <c r="H1600" s="32" t="b">
        <f>ISNUMBER(MATCH(ggPayers[[#This Row],[payer]], B$564:$B1599, 0))</f>
        <v>0</v>
      </c>
      <c r="I1600" s="32"/>
      <c r="J1600" s="32"/>
    </row>
    <row r="1601" spans="1:10">
      <c r="A1601" s="44">
        <v>45336.886111111111</v>
      </c>
      <c r="B1601" s="32">
        <v>8154</v>
      </c>
      <c r="C1601" s="32">
        <v>1000</v>
      </c>
      <c r="D1601" s="32">
        <v>2</v>
      </c>
      <c r="E1601" s="32"/>
      <c r="F1601" s="32" t="s">
        <v>2480</v>
      </c>
      <c r="G1601" s="32" t="b">
        <f>ISNUMBER(MATCH(ggPayers[[#This Row],[payer]], gg_teammates[ID], 0))</f>
        <v>0</v>
      </c>
      <c r="H1601" s="32" t="b">
        <f>ISNUMBER(MATCH(ggPayers[[#This Row],[payer]], B$564:$B1600, 0))</f>
        <v>0</v>
      </c>
      <c r="I1601" s="32"/>
      <c r="J1601" s="32"/>
    </row>
    <row r="1602" spans="1:10">
      <c r="A1602" s="44">
        <v>45336.73541666667</v>
      </c>
      <c r="B1602" s="32">
        <v>787</v>
      </c>
      <c r="C1602" s="32">
        <v>300</v>
      </c>
      <c r="D1602" s="32">
        <v>2</v>
      </c>
      <c r="E1602" s="32"/>
      <c r="F1602" s="32" t="s">
        <v>2481</v>
      </c>
      <c r="G1602" s="32" t="b">
        <f>ISNUMBER(MATCH(ggPayers[[#This Row],[payer]], gg_teammates[ID], 0))</f>
        <v>0</v>
      </c>
      <c r="H1602" s="32" t="b">
        <f>ISNUMBER(MATCH(ggPayers[[#This Row],[payer]], B$564:$B1601, 0))</f>
        <v>0</v>
      </c>
      <c r="I1602" s="32"/>
      <c r="J1602" s="32"/>
    </row>
    <row r="1603" spans="1:10">
      <c r="A1603" s="44">
        <v>45336.488194444442</v>
      </c>
      <c r="B1603" s="32">
        <v>3861</v>
      </c>
      <c r="C1603" s="32">
        <v>300</v>
      </c>
      <c r="D1603" s="32">
        <v>2</v>
      </c>
      <c r="E1603" s="32"/>
      <c r="F1603" s="32" t="s">
        <v>2482</v>
      </c>
      <c r="G1603" s="32" t="b">
        <f>ISNUMBER(MATCH(ggPayers[[#This Row],[payer]], gg_teammates[ID], 0))</f>
        <v>0</v>
      </c>
      <c r="H1603" s="32" t="b">
        <f>ISNUMBER(MATCH(ggPayers[[#This Row],[payer]], B$564:$B1602, 0))</f>
        <v>1</v>
      </c>
      <c r="I1603" s="32"/>
      <c r="J1603" s="32"/>
    </row>
    <row r="1604" spans="1:10">
      <c r="A1604" s="44">
        <v>45336.486805555556</v>
      </c>
      <c r="B1604" s="32">
        <v>2663</v>
      </c>
      <c r="C1604" s="32">
        <v>100</v>
      </c>
      <c r="D1604" s="32">
        <v>2</v>
      </c>
      <c r="E1604" s="32"/>
      <c r="F1604" s="32" t="s">
        <v>2483</v>
      </c>
      <c r="G1604" s="32" t="b">
        <f>ISNUMBER(MATCH(ggPayers[[#This Row],[payer]], gg_teammates[ID], 0))</f>
        <v>0</v>
      </c>
      <c r="H1604" s="32" t="b">
        <f>ISNUMBER(MATCH(ggPayers[[#This Row],[payer]], B$564:$B1603, 0))</f>
        <v>0</v>
      </c>
      <c r="I1604" s="32"/>
      <c r="J1604" s="32"/>
    </row>
    <row r="1605" spans="1:10">
      <c r="A1605" s="44">
        <v>45336.484722222223</v>
      </c>
      <c r="B1605" s="32">
        <v>5225</v>
      </c>
      <c r="C1605" s="32">
        <v>100</v>
      </c>
      <c r="D1605" s="32">
        <v>2</v>
      </c>
      <c r="E1605" s="32"/>
      <c r="F1605" s="32" t="s">
        <v>2484</v>
      </c>
      <c r="G1605" s="32" t="b">
        <f>ISNUMBER(MATCH(ggPayers[[#This Row],[payer]], gg_teammates[ID], 0))</f>
        <v>0</v>
      </c>
      <c r="H1605" s="32" t="b">
        <f>ISNUMBER(MATCH(ggPayers[[#This Row],[payer]], B$564:$B1604, 0))</f>
        <v>1</v>
      </c>
      <c r="I1605" s="32"/>
      <c r="J1605" s="32"/>
    </row>
    <row r="1606" spans="1:10">
      <c r="A1606" s="44">
        <v>45336.481944444444</v>
      </c>
      <c r="B1606" s="32">
        <v>1292</v>
      </c>
      <c r="C1606" s="32">
        <v>300</v>
      </c>
      <c r="D1606" s="32">
        <v>2</v>
      </c>
      <c r="E1606" s="32"/>
      <c r="F1606" s="32" t="s">
        <v>2485</v>
      </c>
      <c r="G1606" s="32" t="b">
        <f>ISNUMBER(MATCH(ggPayers[[#This Row],[payer]], gg_teammates[ID], 0))</f>
        <v>0</v>
      </c>
      <c r="H1606" s="32" t="b">
        <f>ISNUMBER(MATCH(ggPayers[[#This Row],[payer]], B$564:$B1605, 0))</f>
        <v>0</v>
      </c>
      <c r="I1606" s="32"/>
      <c r="J1606" s="32"/>
    </row>
    <row r="1607" spans="1:10">
      <c r="A1607" s="44">
        <v>45335.599305555559</v>
      </c>
      <c r="B1607" s="32">
        <v>2750</v>
      </c>
      <c r="C1607" s="32">
        <v>10</v>
      </c>
      <c r="D1607" s="32">
        <v>2</v>
      </c>
      <c r="E1607" s="32"/>
      <c r="F1607" s="32" t="s">
        <v>2486</v>
      </c>
      <c r="G1607" s="32" t="b">
        <f>ISNUMBER(MATCH(ggPayers[[#This Row],[payer]], gg_teammates[ID], 0))</f>
        <v>0</v>
      </c>
      <c r="H1607" s="32" t="b">
        <f>ISNUMBER(MATCH(ggPayers[[#This Row],[payer]], B$564:$B1606, 0))</f>
        <v>0</v>
      </c>
      <c r="I1607" s="32"/>
      <c r="J1607" s="32"/>
    </row>
    <row r="1608" spans="1:10">
      <c r="A1608" s="44">
        <v>45335.537499999999</v>
      </c>
      <c r="B1608" s="32">
        <v>8181</v>
      </c>
      <c r="C1608" s="32">
        <v>2</v>
      </c>
      <c r="D1608" s="32">
        <v>2</v>
      </c>
      <c r="E1608" s="32"/>
      <c r="F1608" s="32" t="s">
        <v>2487</v>
      </c>
      <c r="G1608" s="32" t="b">
        <f>ISNUMBER(MATCH(ggPayers[[#This Row],[payer]], gg_teammates[ID], 0))</f>
        <v>0</v>
      </c>
      <c r="H1608" s="32" t="b">
        <f>ISNUMBER(MATCH(ggPayers[[#This Row],[payer]], B$564:$B1607, 0))</f>
        <v>0</v>
      </c>
      <c r="I1608" s="32"/>
      <c r="J1608" s="32"/>
    </row>
    <row r="1609" spans="1:10">
      <c r="A1609" s="44">
        <v>45335.534722222219</v>
      </c>
      <c r="B1609" s="32">
        <v>4070</v>
      </c>
      <c r="C1609" s="32">
        <v>1</v>
      </c>
      <c r="D1609" s="32">
        <v>2</v>
      </c>
      <c r="E1609" s="32"/>
      <c r="F1609" s="32" t="s">
        <v>2488</v>
      </c>
      <c r="G1609" s="32" t="b">
        <f>ISNUMBER(MATCH(ggPayers[[#This Row],[payer]], gg_teammates[ID], 0))</f>
        <v>0</v>
      </c>
      <c r="H1609" s="32" t="b">
        <f>ISNUMBER(MATCH(ggPayers[[#This Row],[payer]], B$564:$B1608, 0))</f>
        <v>1</v>
      </c>
      <c r="I1609" s="32"/>
      <c r="J1609" s="32"/>
    </row>
    <row r="1610" spans="1:10">
      <c r="A1610" s="44">
        <v>45335.515972222223</v>
      </c>
      <c r="B1610" s="32">
        <v>3488</v>
      </c>
      <c r="C1610" s="32">
        <v>100</v>
      </c>
      <c r="D1610" s="32">
        <v>2</v>
      </c>
      <c r="E1610" s="32"/>
      <c r="F1610" s="32" t="s">
        <v>2489</v>
      </c>
      <c r="G1610" s="32" t="b">
        <f>ISNUMBER(MATCH(ggPayers[[#This Row],[payer]], gg_teammates[ID], 0))</f>
        <v>0</v>
      </c>
      <c r="H1610" s="32" t="b">
        <f>ISNUMBER(MATCH(ggPayers[[#This Row],[payer]], B$564:$B1609, 0))</f>
        <v>0</v>
      </c>
      <c r="I1610" s="32"/>
      <c r="J1610" s="32"/>
    </row>
    <row r="1611" spans="1:10">
      <c r="A1611" s="44">
        <v>45335.515277777777</v>
      </c>
      <c r="B1611" s="32">
        <v>5814</v>
      </c>
      <c r="C1611" s="32">
        <v>1</v>
      </c>
      <c r="D1611" s="32">
        <v>2</v>
      </c>
      <c r="E1611" s="32"/>
      <c r="F1611" s="32" t="s">
        <v>2490</v>
      </c>
      <c r="G1611" s="32" t="b">
        <f>ISNUMBER(MATCH(ggPayers[[#This Row],[payer]], gg_teammates[ID], 0))</f>
        <v>0</v>
      </c>
      <c r="H1611" s="32" t="b">
        <f>ISNUMBER(MATCH(ggPayers[[#This Row],[payer]], B$564:$B1610, 0))</f>
        <v>0</v>
      </c>
      <c r="I1611" s="32"/>
      <c r="J1611" s="32"/>
    </row>
    <row r="1612" spans="1:10">
      <c r="A1612" s="44">
        <v>45335.509722222225</v>
      </c>
      <c r="B1612" s="32">
        <v>4426</v>
      </c>
      <c r="C1612" s="32">
        <v>100</v>
      </c>
      <c r="D1612" s="32">
        <v>2</v>
      </c>
      <c r="E1612" s="32"/>
      <c r="F1612" s="32" t="s">
        <v>2491</v>
      </c>
      <c r="G1612" s="32" t="b">
        <f>ISNUMBER(MATCH(ggPayers[[#This Row],[payer]], gg_teammates[ID], 0))</f>
        <v>0</v>
      </c>
      <c r="H1612" s="32" t="b">
        <f>ISNUMBER(MATCH(ggPayers[[#This Row],[payer]], B$564:$B1611, 0))</f>
        <v>1</v>
      </c>
      <c r="I1612" s="32"/>
      <c r="J1612" s="32"/>
    </row>
    <row r="1613" spans="1:10">
      <c r="A1613" s="44">
        <v>45335.477777777778</v>
      </c>
      <c r="B1613" s="32">
        <v>2663</v>
      </c>
      <c r="C1613" s="32">
        <v>100</v>
      </c>
      <c r="D1613" s="32">
        <v>2</v>
      </c>
      <c r="E1613" s="32"/>
      <c r="F1613" s="32" t="s">
        <v>2492</v>
      </c>
      <c r="G1613" s="32" t="b">
        <f>ISNUMBER(MATCH(ggPayers[[#This Row],[payer]], gg_teammates[ID], 0))</f>
        <v>0</v>
      </c>
      <c r="H1613" s="32" t="b">
        <f>ISNUMBER(MATCH(ggPayers[[#This Row],[payer]], B$564:$B1612, 0))</f>
        <v>1</v>
      </c>
      <c r="I1613" s="32"/>
      <c r="J1613" s="32"/>
    </row>
    <row r="1614" spans="1:10">
      <c r="A1614" s="44">
        <v>45335.467361111114</v>
      </c>
      <c r="B1614" s="32">
        <v>4283</v>
      </c>
      <c r="C1614" s="32">
        <v>100</v>
      </c>
      <c r="D1614" s="32">
        <v>2</v>
      </c>
      <c r="E1614" s="32"/>
      <c r="F1614" s="32" t="s">
        <v>2493</v>
      </c>
      <c r="G1614" s="32" t="b">
        <f>ISNUMBER(MATCH(ggPayers[[#This Row],[payer]], gg_teammates[ID], 0))</f>
        <v>0</v>
      </c>
      <c r="H1614" s="32" t="b">
        <f>ISNUMBER(MATCH(ggPayers[[#This Row],[payer]], B$564:$B1613, 0))</f>
        <v>0</v>
      </c>
      <c r="I1614" s="32"/>
      <c r="J1614" s="32"/>
    </row>
    <row r="1615" spans="1:10">
      <c r="A1615" s="44">
        <v>45335.422222222223</v>
      </c>
      <c r="B1615" s="32">
        <v>8225</v>
      </c>
      <c r="C1615" s="32">
        <v>1</v>
      </c>
      <c r="D1615" s="32">
        <v>2</v>
      </c>
      <c r="E1615" s="32"/>
      <c r="F1615" s="32" t="s">
        <v>2494</v>
      </c>
      <c r="G1615" s="32" t="b">
        <f>ISNUMBER(MATCH(ggPayers[[#This Row],[payer]], gg_teammates[ID], 0))</f>
        <v>0</v>
      </c>
      <c r="H1615" s="32" t="b">
        <f>ISNUMBER(MATCH(ggPayers[[#This Row],[payer]], B$564:$B1614, 0))</f>
        <v>1</v>
      </c>
      <c r="I1615" s="32"/>
      <c r="J1615" s="32"/>
    </row>
    <row r="1616" spans="1:10">
      <c r="A1616" s="44">
        <v>45335.409722222219</v>
      </c>
      <c r="B1616" s="32">
        <v>6396</v>
      </c>
      <c r="C1616" s="32">
        <v>1</v>
      </c>
      <c r="D1616" s="32">
        <v>2</v>
      </c>
      <c r="E1616" s="32"/>
      <c r="F1616" s="32" t="s">
        <v>2495</v>
      </c>
      <c r="G1616" s="32" t="b">
        <f>ISNUMBER(MATCH(ggPayers[[#This Row],[payer]], gg_teammates[ID], 0))</f>
        <v>0</v>
      </c>
      <c r="H1616" s="32" t="b">
        <f>ISNUMBER(MATCH(ggPayers[[#This Row],[payer]], B$564:$B1615, 0))</f>
        <v>0</v>
      </c>
      <c r="I1616" s="32"/>
      <c r="J1616" s="32"/>
    </row>
    <row r="1617" spans="1:10">
      <c r="A1617" s="44">
        <v>45335.395833333336</v>
      </c>
      <c r="B1617" s="32">
        <v>5484</v>
      </c>
      <c r="C1617" s="32">
        <v>1</v>
      </c>
      <c r="D1617" s="32">
        <v>2</v>
      </c>
      <c r="E1617" s="32"/>
      <c r="F1617" s="32" t="s">
        <v>2496</v>
      </c>
      <c r="G1617" s="32" t="b">
        <f>ISNUMBER(MATCH(ggPayers[[#This Row],[payer]], gg_teammates[ID], 0))</f>
        <v>0</v>
      </c>
      <c r="H1617" s="32" t="b">
        <f>ISNUMBER(MATCH(ggPayers[[#This Row],[payer]], B$564:$B1616, 0))</f>
        <v>0</v>
      </c>
      <c r="I1617" s="32"/>
      <c r="J1617" s="32"/>
    </row>
    <row r="1618" spans="1:10">
      <c r="A1618" s="44">
        <v>45334.966666666667</v>
      </c>
      <c r="B1618" s="32">
        <v>7406</v>
      </c>
      <c r="C1618" s="32">
        <v>500</v>
      </c>
      <c r="D1618" s="32">
        <v>2</v>
      </c>
      <c r="E1618" s="32"/>
      <c r="F1618" s="32" t="s">
        <v>2497</v>
      </c>
      <c r="G1618" s="32" t="b">
        <f>ISNUMBER(MATCH(ggPayers[[#This Row],[payer]], gg_teammates[ID], 0))</f>
        <v>0</v>
      </c>
      <c r="H1618" s="32" t="b">
        <f>ISNUMBER(MATCH(ggPayers[[#This Row],[payer]], B$564:$B1617, 0))</f>
        <v>0</v>
      </c>
      <c r="I1618" s="32"/>
      <c r="J1618" s="32"/>
    </row>
    <row r="1619" spans="1:10">
      <c r="A1619" s="44">
        <v>45334.831250000003</v>
      </c>
      <c r="B1619" s="32">
        <v>4903</v>
      </c>
      <c r="C1619" s="32">
        <v>500</v>
      </c>
      <c r="D1619" s="32">
        <v>2</v>
      </c>
      <c r="E1619" s="32"/>
      <c r="F1619" s="32" t="s">
        <v>2498</v>
      </c>
      <c r="G1619" s="32" t="b">
        <f>ISNUMBER(MATCH(ggPayers[[#This Row],[payer]], gg_teammates[ID], 0))</f>
        <v>0</v>
      </c>
      <c r="H1619" s="32" t="b">
        <f>ISNUMBER(MATCH(ggPayers[[#This Row],[payer]], B$564:$B1618, 0))</f>
        <v>1</v>
      </c>
      <c r="I1619" s="32"/>
      <c r="J1619" s="32"/>
    </row>
    <row r="1620" spans="1:10">
      <c r="A1620" s="44">
        <v>45334.760416666664</v>
      </c>
      <c r="B1620" s="32">
        <v>7728</v>
      </c>
      <c r="C1620" s="32">
        <v>100</v>
      </c>
      <c r="D1620" s="32">
        <v>2</v>
      </c>
      <c r="E1620" s="32"/>
      <c r="F1620" s="32" t="s">
        <v>2499</v>
      </c>
      <c r="G1620" s="32" t="b">
        <f>ISNUMBER(MATCH(ggPayers[[#This Row],[payer]], gg_teammates[ID], 0))</f>
        <v>0</v>
      </c>
      <c r="H1620" s="32" t="b">
        <f>ISNUMBER(MATCH(ggPayers[[#This Row],[payer]], B$564:$B1619, 0))</f>
        <v>0</v>
      </c>
      <c r="I1620" s="32"/>
      <c r="J1620" s="32"/>
    </row>
    <row r="1621" spans="1:10">
      <c r="A1621" s="44">
        <v>45334.759722222225</v>
      </c>
      <c r="B1621" s="32">
        <v>4430</v>
      </c>
      <c r="C1621" s="32">
        <v>100</v>
      </c>
      <c r="D1621" s="32">
        <v>2</v>
      </c>
      <c r="E1621" s="32"/>
      <c r="F1621" s="32" t="s">
        <v>2500</v>
      </c>
      <c r="G1621" s="32" t="b">
        <f>ISNUMBER(MATCH(ggPayers[[#This Row],[payer]], gg_teammates[ID], 0))</f>
        <v>0</v>
      </c>
      <c r="H1621" s="32" t="b">
        <f>ISNUMBER(MATCH(ggPayers[[#This Row],[payer]], B$564:$B1620, 0))</f>
        <v>0</v>
      </c>
      <c r="I1621" s="32"/>
      <c r="J1621" s="32"/>
    </row>
    <row r="1622" spans="1:10">
      <c r="A1622" s="44">
        <v>45334.730555555558</v>
      </c>
      <c r="B1622" s="32">
        <v>4509</v>
      </c>
      <c r="C1622" s="32">
        <v>500</v>
      </c>
      <c r="D1622" s="32">
        <v>2</v>
      </c>
      <c r="E1622" s="32"/>
      <c r="F1622" s="32" t="s">
        <v>2501</v>
      </c>
      <c r="G1622" s="32" t="b">
        <f>ISNUMBER(MATCH(ggPayers[[#This Row],[payer]], gg_teammates[ID], 0))</f>
        <v>0</v>
      </c>
      <c r="H1622" s="32" t="b">
        <f>ISNUMBER(MATCH(ggPayers[[#This Row],[payer]], B$564:$B1621, 0))</f>
        <v>0</v>
      </c>
      <c r="I1622" s="32"/>
      <c r="J1622" s="32"/>
    </row>
    <row r="1623" spans="1:10">
      <c r="A1623" s="44">
        <v>45334.730555555558</v>
      </c>
      <c r="B1623" s="32">
        <v>8013</v>
      </c>
      <c r="C1623" s="32">
        <v>500</v>
      </c>
      <c r="D1623" s="32">
        <v>2</v>
      </c>
      <c r="E1623" s="32"/>
      <c r="F1623" s="32" t="s">
        <v>2502</v>
      </c>
      <c r="G1623" s="32" t="b">
        <f>ISNUMBER(MATCH(ggPayers[[#This Row],[payer]], gg_teammates[ID], 0))</f>
        <v>0</v>
      </c>
      <c r="H1623" s="32" t="b">
        <f>ISNUMBER(MATCH(ggPayers[[#This Row],[payer]], B$564:$B1622, 0))</f>
        <v>0</v>
      </c>
      <c r="I1623" s="32"/>
      <c r="J1623" s="32"/>
    </row>
    <row r="1624" spans="1:10">
      <c r="A1624" s="44">
        <v>45334.729861111111</v>
      </c>
      <c r="B1624" s="32">
        <v>7947</v>
      </c>
      <c r="C1624" s="32">
        <v>100</v>
      </c>
      <c r="D1624" s="32">
        <v>2</v>
      </c>
      <c r="E1624" s="32"/>
      <c r="F1624" s="32" t="s">
        <v>2503</v>
      </c>
      <c r="G1624" s="32" t="b">
        <f>ISNUMBER(MATCH(ggPayers[[#This Row],[payer]], gg_teammates[ID], 0))</f>
        <v>0</v>
      </c>
      <c r="H1624" s="32" t="b">
        <f>ISNUMBER(MATCH(ggPayers[[#This Row],[payer]], B$564:$B1623, 0))</f>
        <v>0</v>
      </c>
      <c r="I1624" s="32"/>
      <c r="J1624" s="32"/>
    </row>
    <row r="1625" spans="1:10">
      <c r="A1625" s="44">
        <v>45334.540277777778</v>
      </c>
      <c r="B1625" s="32">
        <v>750</v>
      </c>
      <c r="C1625" s="32">
        <v>1</v>
      </c>
      <c r="D1625" s="32">
        <v>2</v>
      </c>
      <c r="E1625" s="32"/>
      <c r="F1625" s="32" t="s">
        <v>2504</v>
      </c>
      <c r="G1625" s="32" t="b">
        <f>ISNUMBER(MATCH(ggPayers[[#This Row],[payer]], gg_teammates[ID], 0))</f>
        <v>0</v>
      </c>
      <c r="H1625" s="32" t="b">
        <f>ISNUMBER(MATCH(ggPayers[[#This Row],[payer]], B$564:$B1624, 0))</f>
        <v>0</v>
      </c>
      <c r="I1625" s="32"/>
      <c r="J1625" s="32"/>
    </row>
    <row r="1626" spans="1:10">
      <c r="A1626" s="44">
        <v>45333.951388888891</v>
      </c>
      <c r="B1626" s="32">
        <v>8444</v>
      </c>
      <c r="C1626" s="32">
        <v>5000</v>
      </c>
      <c r="D1626" s="32">
        <v>2</v>
      </c>
      <c r="E1626" s="32"/>
      <c r="F1626" s="32" t="s">
        <v>2505</v>
      </c>
      <c r="G1626" s="32" t="b">
        <f>ISNUMBER(MATCH(ggPayers[[#This Row],[payer]], gg_teammates[ID], 0))</f>
        <v>0</v>
      </c>
      <c r="H1626" s="32" t="b">
        <f>ISNUMBER(MATCH(ggPayers[[#This Row],[payer]], B$564:$B1625, 0))</f>
        <v>0</v>
      </c>
      <c r="I1626" s="32"/>
      <c r="J1626" s="32"/>
    </row>
    <row r="1627" spans="1:10">
      <c r="A1627" s="44">
        <v>45333.761111111111</v>
      </c>
      <c r="B1627" s="32">
        <v>5721</v>
      </c>
      <c r="C1627" s="32">
        <v>500</v>
      </c>
      <c r="D1627" s="32">
        <v>2</v>
      </c>
      <c r="E1627" s="32"/>
      <c r="F1627" s="32" t="s">
        <v>2506</v>
      </c>
      <c r="G1627" s="32" t="b">
        <f>ISNUMBER(MATCH(ggPayers[[#This Row],[payer]], gg_teammates[ID], 0))</f>
        <v>0</v>
      </c>
      <c r="H1627" s="32" t="b">
        <f>ISNUMBER(MATCH(ggPayers[[#This Row],[payer]], B$564:$B1626, 0))</f>
        <v>0</v>
      </c>
      <c r="I1627" s="32"/>
      <c r="J1627" s="32"/>
    </row>
    <row r="1628" spans="1:10">
      <c r="A1628" s="44">
        <v>45333.654861111114</v>
      </c>
      <c r="B1628" s="32">
        <v>4374</v>
      </c>
      <c r="C1628" s="32">
        <v>1000</v>
      </c>
      <c r="D1628" s="32">
        <v>2</v>
      </c>
      <c r="E1628" s="32"/>
      <c r="F1628" s="32" t="s">
        <v>2507</v>
      </c>
      <c r="G1628" s="32" t="b">
        <f>ISNUMBER(MATCH(ggPayers[[#This Row],[payer]], gg_teammates[ID], 0))</f>
        <v>0</v>
      </c>
      <c r="H1628" s="32" t="b">
        <f>ISNUMBER(MATCH(ggPayers[[#This Row],[payer]], B$564:$B1627, 0))</f>
        <v>0</v>
      </c>
      <c r="I1628" s="32"/>
      <c r="J1628" s="32"/>
    </row>
    <row r="1629" spans="1:10">
      <c r="A1629" s="44">
        <v>45333.628472222219</v>
      </c>
      <c r="B1629" s="32">
        <v>7778</v>
      </c>
      <c r="C1629" s="32">
        <v>1000</v>
      </c>
      <c r="D1629" s="32">
        <v>2</v>
      </c>
      <c r="E1629" s="32"/>
      <c r="F1629" s="32" t="s">
        <v>2508</v>
      </c>
      <c r="G1629" s="32" t="b">
        <f>ISNUMBER(MATCH(ggPayers[[#This Row],[payer]], gg_teammates[ID], 0))</f>
        <v>0</v>
      </c>
      <c r="H1629" s="32" t="b">
        <f>ISNUMBER(MATCH(ggPayers[[#This Row],[payer]], B$564:$B1628, 0))</f>
        <v>0</v>
      </c>
      <c r="I1629" s="32"/>
      <c r="J1629" s="32"/>
    </row>
    <row r="1630" spans="1:10">
      <c r="A1630" s="44">
        <v>45333.515277777777</v>
      </c>
      <c r="B1630" s="32">
        <v>5487</v>
      </c>
      <c r="C1630" s="32">
        <v>500</v>
      </c>
      <c r="D1630" s="32">
        <v>2</v>
      </c>
      <c r="E1630" s="32"/>
      <c r="F1630" s="32" t="s">
        <v>2509</v>
      </c>
      <c r="G1630" s="32" t="b">
        <f>ISNUMBER(MATCH(ggPayers[[#This Row],[payer]], gg_teammates[ID], 0))</f>
        <v>0</v>
      </c>
      <c r="H1630" s="32" t="b">
        <f>ISNUMBER(MATCH(ggPayers[[#This Row],[payer]], B$564:$B1629, 0))</f>
        <v>0</v>
      </c>
      <c r="I1630" s="32"/>
      <c r="J1630" s="32"/>
    </row>
    <row r="1631" spans="1:10">
      <c r="A1631" s="44">
        <v>45333.415277777778</v>
      </c>
      <c r="B1631" s="32">
        <v>6007</v>
      </c>
      <c r="C1631" s="32">
        <v>500</v>
      </c>
      <c r="D1631" s="32">
        <v>2</v>
      </c>
      <c r="E1631" s="32"/>
      <c r="F1631" s="32" t="s">
        <v>2510</v>
      </c>
      <c r="G1631" s="32" t="b">
        <f>ISNUMBER(MATCH(ggPayers[[#This Row],[payer]], gg_teammates[ID], 0))</f>
        <v>0</v>
      </c>
      <c r="H1631" s="32" t="b">
        <f>ISNUMBER(MATCH(ggPayers[[#This Row],[payer]], B$564:$B1630, 0))</f>
        <v>0</v>
      </c>
      <c r="I1631" s="32"/>
      <c r="J1631" s="32"/>
    </row>
    <row r="1632" spans="1:10">
      <c r="A1632" s="44">
        <v>45332.759027777778</v>
      </c>
      <c r="B1632" s="32">
        <v>6831</v>
      </c>
      <c r="C1632" s="32">
        <v>1000</v>
      </c>
      <c r="D1632" s="32">
        <v>2</v>
      </c>
      <c r="E1632" s="32"/>
      <c r="F1632" s="32" t="s">
        <v>2511</v>
      </c>
      <c r="G1632" s="32" t="b">
        <f>ISNUMBER(MATCH(ggPayers[[#This Row],[payer]], gg_teammates[ID], 0))</f>
        <v>0</v>
      </c>
      <c r="H1632" s="32" t="b">
        <f>ISNUMBER(MATCH(ggPayers[[#This Row],[payer]], B$564:$B1631, 0))</f>
        <v>0</v>
      </c>
      <c r="I1632" s="32"/>
      <c r="J1632" s="32"/>
    </row>
    <row r="1633" spans="1:10">
      <c r="A1633" s="44">
        <v>45332.603472222225</v>
      </c>
      <c r="B1633" s="32">
        <v>6723</v>
      </c>
      <c r="C1633" s="32">
        <v>300</v>
      </c>
      <c r="D1633" s="32">
        <v>2</v>
      </c>
      <c r="E1633" s="32"/>
      <c r="F1633" s="32" t="s">
        <v>2512</v>
      </c>
      <c r="G1633" s="32" t="b">
        <f>ISNUMBER(MATCH(ggPayers[[#This Row],[payer]], gg_teammates[ID], 0))</f>
        <v>0</v>
      </c>
      <c r="H1633" s="32" t="b">
        <f>ISNUMBER(MATCH(ggPayers[[#This Row],[payer]], B$564:$B1632, 0))</f>
        <v>0</v>
      </c>
      <c r="I1633" s="32"/>
      <c r="J1633" s="32"/>
    </row>
    <row r="1634" spans="1:10">
      <c r="A1634" s="44">
        <v>45332.51458333333</v>
      </c>
      <c r="B1634" s="32">
        <v>1210</v>
      </c>
      <c r="C1634" s="32">
        <v>300</v>
      </c>
      <c r="D1634" s="32">
        <v>2</v>
      </c>
      <c r="E1634" s="32"/>
      <c r="F1634" s="32" t="s">
        <v>2513</v>
      </c>
      <c r="G1634" s="32" t="b">
        <f>ISNUMBER(MATCH(ggPayers[[#This Row],[payer]], gg_teammates[ID], 0))</f>
        <v>0</v>
      </c>
      <c r="H1634" s="32" t="b">
        <f>ISNUMBER(MATCH(ggPayers[[#This Row],[payer]], B$564:$B1633, 0))</f>
        <v>0</v>
      </c>
      <c r="I1634" s="32"/>
      <c r="J1634" s="32"/>
    </row>
    <row r="1635" spans="1:10">
      <c r="A1635" s="44">
        <v>45332.489583333336</v>
      </c>
      <c r="B1635" s="32">
        <v>2199</v>
      </c>
      <c r="C1635" s="32">
        <v>1800</v>
      </c>
      <c r="D1635" s="32">
        <v>2</v>
      </c>
      <c r="E1635" s="32"/>
      <c r="F1635" s="32" t="s">
        <v>2514</v>
      </c>
      <c r="G1635" s="32" t="b">
        <f>ISNUMBER(MATCH(ggPayers[[#This Row],[payer]], gg_teammates[ID], 0))</f>
        <v>0</v>
      </c>
      <c r="H1635" s="32" t="b">
        <f>ISNUMBER(MATCH(ggPayers[[#This Row],[payer]], B$564:$B1634, 0))</f>
        <v>0</v>
      </c>
      <c r="I1635" s="32"/>
      <c r="J1635" s="32"/>
    </row>
    <row r="1636" spans="1:10">
      <c r="A1636" s="44">
        <v>45331.998611111114</v>
      </c>
      <c r="B1636" s="32">
        <v>9277</v>
      </c>
      <c r="C1636" s="32">
        <v>2000</v>
      </c>
      <c r="D1636" s="32">
        <v>2</v>
      </c>
      <c r="E1636" s="32"/>
      <c r="F1636" s="32" t="s">
        <v>2515</v>
      </c>
      <c r="G1636" s="32" t="b">
        <f>ISNUMBER(MATCH(ggPayers[[#This Row],[payer]], gg_teammates[ID], 0))</f>
        <v>0</v>
      </c>
      <c r="H1636" s="32" t="b">
        <f>ISNUMBER(MATCH(ggPayers[[#This Row],[payer]], B$564:$B1635, 0))</f>
        <v>0</v>
      </c>
      <c r="I1636" s="32"/>
      <c r="J1636" s="32"/>
    </row>
    <row r="1637" spans="1:10">
      <c r="A1637" s="44">
        <v>45331.990972222222</v>
      </c>
      <c r="B1637" s="32">
        <v>8709</v>
      </c>
      <c r="C1637" s="32">
        <v>300</v>
      </c>
      <c r="D1637" s="32">
        <v>2</v>
      </c>
      <c r="E1637" s="32"/>
      <c r="F1637" s="39" t="s">
        <v>2516</v>
      </c>
      <c r="G1637" s="32" t="b">
        <f>ISNUMBER(MATCH(ggPayers[[#This Row],[payer]], gg_teammates[ID], 0))</f>
        <v>0</v>
      </c>
      <c r="H1637" s="32" t="b">
        <f>ISNUMBER(MATCH(ggPayers[[#This Row],[payer]], B$564:$B1636, 0))</f>
        <v>0</v>
      </c>
      <c r="I1637" s="32"/>
      <c r="J1637" s="32"/>
    </row>
    <row r="1638" spans="1:10">
      <c r="A1638" s="44">
        <v>45331.990277777775</v>
      </c>
      <c r="B1638" s="32">
        <v>3886</v>
      </c>
      <c r="C1638" s="32">
        <v>1000</v>
      </c>
      <c r="D1638" s="32">
        <v>2</v>
      </c>
      <c r="E1638" s="32"/>
      <c r="F1638" s="32" t="s">
        <v>2517</v>
      </c>
      <c r="G1638" s="32" t="b">
        <f>ISNUMBER(MATCH(ggPayers[[#This Row],[payer]], gg_teammates[ID], 0))</f>
        <v>0</v>
      </c>
      <c r="H1638" s="32" t="b">
        <f>ISNUMBER(MATCH(ggPayers[[#This Row],[payer]], B$564:$B1637, 0))</f>
        <v>0</v>
      </c>
      <c r="I1638" s="32"/>
      <c r="J1638" s="32"/>
    </row>
    <row r="1639" spans="1:10">
      <c r="A1639" s="44">
        <v>45331.631249999999</v>
      </c>
      <c r="B1639" s="32">
        <v>3192</v>
      </c>
      <c r="C1639" s="32">
        <v>500</v>
      </c>
      <c r="D1639" s="32">
        <v>2</v>
      </c>
      <c r="E1639" s="32"/>
      <c r="F1639" s="32" t="s">
        <v>2518</v>
      </c>
      <c r="G1639" s="32" t="b">
        <f>ISNUMBER(MATCH(ggPayers[[#This Row],[payer]], gg_teammates[ID], 0))</f>
        <v>0</v>
      </c>
      <c r="H1639" s="32" t="b">
        <f>ISNUMBER(MATCH(ggPayers[[#This Row],[payer]], B$564:$B1638, 0))</f>
        <v>0</v>
      </c>
      <c r="I1639" s="32"/>
      <c r="J1639" s="32"/>
    </row>
    <row r="1640" spans="1:10">
      <c r="A1640" s="44">
        <v>45331.455555555556</v>
      </c>
      <c r="B1640" s="32">
        <v>1384</v>
      </c>
      <c r="C1640" s="32">
        <v>500</v>
      </c>
      <c r="D1640" s="32">
        <v>2</v>
      </c>
      <c r="E1640" s="32"/>
      <c r="F1640" s="32" t="s">
        <v>2519</v>
      </c>
      <c r="G1640" s="32" t="b">
        <f>ISNUMBER(MATCH(ggPayers[[#This Row],[payer]], gg_teammates[ID], 0))</f>
        <v>0</v>
      </c>
      <c r="H1640" s="32" t="b">
        <f>ISNUMBER(MATCH(ggPayers[[#This Row],[payer]], B$564:$B1639, 0))</f>
        <v>0</v>
      </c>
      <c r="I1640" s="32"/>
      <c r="J1640" s="32"/>
    </row>
    <row r="1641" spans="1:10">
      <c r="A1641" s="44">
        <v>45331.406944444447</v>
      </c>
      <c r="B1641" s="32">
        <v>501</v>
      </c>
      <c r="C1641" s="32">
        <v>100</v>
      </c>
      <c r="D1641" s="32">
        <v>2</v>
      </c>
      <c r="E1641" s="32"/>
      <c r="F1641" s="32" t="s">
        <v>2520</v>
      </c>
      <c r="G1641" s="32" t="b">
        <f>ISNUMBER(MATCH(ggPayers[[#This Row],[payer]], gg_teammates[ID], 0))</f>
        <v>0</v>
      </c>
      <c r="H1641" s="32" t="b">
        <f>ISNUMBER(MATCH(ggPayers[[#This Row],[payer]], B$564:$B1640, 0))</f>
        <v>0</v>
      </c>
      <c r="I1641" s="32"/>
      <c r="J1641" s="32"/>
    </row>
    <row r="1642" spans="1:10">
      <c r="A1642" s="44">
        <v>45329.62222222222</v>
      </c>
      <c r="B1642" s="32">
        <v>6486</v>
      </c>
      <c r="C1642" s="32">
        <v>1000</v>
      </c>
      <c r="D1642" s="32">
        <v>2</v>
      </c>
      <c r="E1642" s="32"/>
      <c r="F1642" s="32" t="s">
        <v>2521</v>
      </c>
      <c r="G1642" s="32" t="b">
        <f>ISNUMBER(MATCH(ggPayers[[#This Row],[payer]], gg_teammates[ID], 0))</f>
        <v>0</v>
      </c>
      <c r="H1642" s="32" t="b">
        <f>ISNUMBER(MATCH(ggPayers[[#This Row],[payer]], B$564:$B1641, 0))</f>
        <v>0</v>
      </c>
      <c r="I1642" s="32"/>
      <c r="J1642" s="32"/>
    </row>
    <row r="1643" spans="1:10">
      <c r="A1643" s="44">
        <v>45329.525694444441</v>
      </c>
      <c r="B1643" s="32">
        <v>6431</v>
      </c>
      <c r="C1643" s="32">
        <v>500</v>
      </c>
      <c r="D1643" s="32">
        <v>3</v>
      </c>
      <c r="E1643" s="32" t="s">
        <v>1171</v>
      </c>
      <c r="F1643" s="32" t="s">
        <v>2522</v>
      </c>
      <c r="G1643" s="32" t="b">
        <f>ISNUMBER(MATCH(ggPayers[[#This Row],[payer]], gg_teammates[ID], 0))</f>
        <v>0</v>
      </c>
      <c r="H1643" s="32" t="b">
        <f>ISNUMBER(MATCH(ggPayers[[#This Row],[payer]], B$564:$B1642, 0))</f>
        <v>0</v>
      </c>
      <c r="I1643" s="32"/>
      <c r="J1643" s="32"/>
    </row>
    <row r="1644" spans="1:10">
      <c r="A1644" s="44">
        <v>45328.86041666667</v>
      </c>
      <c r="B1644" s="32">
        <v>1745</v>
      </c>
      <c r="C1644" s="32">
        <v>1000</v>
      </c>
      <c r="D1644" s="32">
        <v>2</v>
      </c>
      <c r="E1644" s="32"/>
      <c r="F1644" s="32" t="s">
        <v>2523</v>
      </c>
      <c r="G1644" s="32" t="b">
        <f>ISNUMBER(MATCH(ggPayers[[#This Row],[payer]], gg_teammates[ID], 0))</f>
        <v>0</v>
      </c>
      <c r="H1644" s="32" t="b">
        <f>ISNUMBER(MATCH(ggPayers[[#This Row],[payer]], B$564:$B1643, 0))</f>
        <v>0</v>
      </c>
      <c r="I1644" s="32"/>
      <c r="J1644" s="32"/>
    </row>
    <row r="1645" spans="1:10">
      <c r="A1645" s="44">
        <v>45328.840277777781</v>
      </c>
      <c r="B1645" s="32">
        <v>3475</v>
      </c>
      <c r="C1645" s="32">
        <v>500</v>
      </c>
      <c r="D1645" s="32">
        <v>2</v>
      </c>
      <c r="E1645" s="32"/>
      <c r="F1645" s="32" t="s">
        <v>2524</v>
      </c>
      <c r="G1645" s="32" t="b">
        <f>ISNUMBER(MATCH(ggPayers[[#This Row],[payer]], gg_teammates[ID], 0))</f>
        <v>0</v>
      </c>
      <c r="H1645" s="32" t="b">
        <f>ISNUMBER(MATCH(ggPayers[[#This Row],[payer]], B$564:$B1644, 0))</f>
        <v>0</v>
      </c>
      <c r="I1645" s="32"/>
      <c r="J1645" s="32"/>
    </row>
    <row r="1646" spans="1:10">
      <c r="A1646" s="44">
        <v>45328.840277777781</v>
      </c>
      <c r="B1646" s="32">
        <v>5451</v>
      </c>
      <c r="C1646" s="32">
        <v>500</v>
      </c>
      <c r="D1646" s="32">
        <v>2</v>
      </c>
      <c r="E1646" s="32"/>
      <c r="F1646" s="32" t="s">
        <v>2525</v>
      </c>
      <c r="G1646" s="32" t="b">
        <f>ISNUMBER(MATCH(ggPayers[[#This Row],[payer]], gg_teammates[ID], 0))</f>
        <v>0</v>
      </c>
      <c r="H1646" s="32" t="b">
        <f>ISNUMBER(MATCH(ggPayers[[#This Row],[payer]], B$564:$B1645, 0))</f>
        <v>0</v>
      </c>
      <c r="I1646" s="32"/>
      <c r="J1646" s="32"/>
    </row>
    <row r="1647" spans="1:10">
      <c r="A1647" s="44">
        <v>45327.683333333334</v>
      </c>
      <c r="B1647" s="32">
        <v>2963</v>
      </c>
      <c r="C1647" s="32">
        <v>1000</v>
      </c>
      <c r="D1647" s="32">
        <v>2</v>
      </c>
      <c r="E1647" s="32"/>
      <c r="F1647" s="32" t="s">
        <v>2526</v>
      </c>
      <c r="G1647" s="32" t="b">
        <f>ISNUMBER(MATCH(ggPayers[[#This Row],[payer]], gg_teammates[ID], 0))</f>
        <v>0</v>
      </c>
      <c r="H1647" s="32" t="b">
        <f>ISNUMBER(MATCH(ggPayers[[#This Row],[payer]], B$564:$B1646, 0))</f>
        <v>0</v>
      </c>
      <c r="I1647" s="32"/>
      <c r="J1647" s="32"/>
    </row>
    <row r="1648" spans="1:10">
      <c r="A1648" s="44">
        <v>45327.601388888892</v>
      </c>
      <c r="B1648" s="32">
        <v>163</v>
      </c>
      <c r="C1648" s="32">
        <v>300</v>
      </c>
      <c r="D1648" s="32">
        <v>2</v>
      </c>
      <c r="E1648" s="32"/>
      <c r="F1648" s="32" t="s">
        <v>2527</v>
      </c>
      <c r="G1648" s="32" t="b">
        <f>ISNUMBER(MATCH(ggPayers[[#This Row],[payer]], gg_teammates[ID], 0))</f>
        <v>0</v>
      </c>
      <c r="H1648" s="32" t="b">
        <f>ISNUMBER(MATCH(ggPayers[[#This Row],[payer]], B$564:$B1647, 0))</f>
        <v>0</v>
      </c>
      <c r="I1648" s="32"/>
      <c r="J1648" s="32"/>
    </row>
    <row r="1649" spans="1:10">
      <c r="A1649" s="44">
        <v>45327.600694444445</v>
      </c>
      <c r="B1649" s="32">
        <v>1775</v>
      </c>
      <c r="C1649" s="32">
        <v>300</v>
      </c>
      <c r="D1649" s="32">
        <v>2</v>
      </c>
      <c r="E1649" s="32"/>
      <c r="F1649" s="32" t="s">
        <v>2528</v>
      </c>
      <c r="G1649" s="32" t="b">
        <f>ISNUMBER(MATCH(ggPayers[[#This Row],[payer]], gg_teammates[ID], 0))</f>
        <v>0</v>
      </c>
      <c r="H1649" s="32" t="b">
        <f>ISNUMBER(MATCH(ggPayers[[#This Row],[payer]], B$564:$B1648, 0))</f>
        <v>0</v>
      </c>
      <c r="I1649" s="32"/>
      <c r="J1649" s="32"/>
    </row>
    <row r="1650" spans="1:10">
      <c r="A1650" s="44">
        <v>45327.423611111109</v>
      </c>
      <c r="B1650" s="32">
        <v>8909</v>
      </c>
      <c r="C1650" s="32">
        <v>100</v>
      </c>
      <c r="D1650" s="32">
        <v>2</v>
      </c>
      <c r="E1650" s="32"/>
      <c r="F1650" s="32" t="s">
        <v>2529</v>
      </c>
      <c r="G1650" s="32" t="b">
        <f>ISNUMBER(MATCH(ggPayers[[#This Row],[payer]], gg_teammates[ID], 0))</f>
        <v>0</v>
      </c>
      <c r="H1650" s="32" t="b">
        <f>ISNUMBER(MATCH(ggPayers[[#This Row],[payer]], B$564:$B1649, 0))</f>
        <v>0</v>
      </c>
      <c r="I1650" s="32"/>
      <c r="J1650" s="32"/>
    </row>
    <row r="1651" spans="1:10">
      <c r="A1651" s="44">
        <v>45326.940972222219</v>
      </c>
      <c r="B1651" s="32">
        <v>2272</v>
      </c>
      <c r="C1651" s="32">
        <v>500</v>
      </c>
      <c r="D1651" s="32">
        <v>2</v>
      </c>
      <c r="E1651" s="32"/>
      <c r="F1651" s="32" t="s">
        <v>2530</v>
      </c>
      <c r="G1651" s="32" t="b">
        <f>ISNUMBER(MATCH(ggPayers[[#This Row],[payer]], gg_teammates[ID], 0))</f>
        <v>0</v>
      </c>
      <c r="H1651" s="32" t="b">
        <f>ISNUMBER(MATCH(ggPayers[[#This Row],[payer]], B$564:$B1650, 0))</f>
        <v>0</v>
      </c>
      <c r="I1651" s="32"/>
      <c r="J1651" s="32"/>
    </row>
    <row r="1652" spans="1:10">
      <c r="A1652" s="44">
        <v>45326.939583333333</v>
      </c>
      <c r="B1652" s="32">
        <v>4831</v>
      </c>
      <c r="C1652" s="32">
        <v>500</v>
      </c>
      <c r="D1652" s="32">
        <v>3</v>
      </c>
      <c r="E1652" s="32" t="s">
        <v>1173</v>
      </c>
      <c r="F1652" s="32" t="s">
        <v>2531</v>
      </c>
      <c r="G1652" s="32" t="b">
        <f>ISNUMBER(MATCH(ggPayers[[#This Row],[payer]], gg_teammates[ID], 0))</f>
        <v>0</v>
      </c>
      <c r="H1652" s="32" t="b">
        <f>ISNUMBER(MATCH(ggPayers[[#This Row],[payer]], B$564:$B1651, 0))</f>
        <v>0</v>
      </c>
      <c r="I1652" s="32"/>
      <c r="J1652" s="32"/>
    </row>
    <row r="1653" spans="1:10">
      <c r="A1653" s="44">
        <v>45326.779166666667</v>
      </c>
      <c r="B1653" s="32">
        <v>9311</v>
      </c>
      <c r="C1653" s="32">
        <v>3000</v>
      </c>
      <c r="D1653" s="32">
        <v>2</v>
      </c>
      <c r="E1653" s="32"/>
      <c r="F1653" s="32" t="s">
        <v>2532</v>
      </c>
      <c r="G1653" s="32" t="b">
        <f>ISNUMBER(MATCH(ggPayers[[#This Row],[payer]], gg_teammates[ID], 0))</f>
        <v>0</v>
      </c>
      <c r="H1653" s="32" t="b">
        <f>ISNUMBER(MATCH(ggPayers[[#This Row],[payer]], B$564:$B1652, 0))</f>
        <v>0</v>
      </c>
      <c r="I1653" s="32"/>
      <c r="J1653" s="32"/>
    </row>
    <row r="1654" spans="1:10">
      <c r="A1654" s="44">
        <v>45325.922222222223</v>
      </c>
      <c r="B1654" s="32">
        <v>848</v>
      </c>
      <c r="C1654" s="32">
        <v>100</v>
      </c>
      <c r="D1654" s="32">
        <v>2</v>
      </c>
      <c r="E1654" s="32"/>
      <c r="F1654" s="32" t="s">
        <v>2533</v>
      </c>
      <c r="G1654" s="32" t="b">
        <f>ISNUMBER(MATCH(ggPayers[[#This Row],[payer]], gg_teammates[ID], 0))</f>
        <v>0</v>
      </c>
      <c r="H1654" s="32" t="b">
        <f>ISNUMBER(MATCH(ggPayers[[#This Row],[payer]], B$564:$B1653, 0))</f>
        <v>0</v>
      </c>
      <c r="I1654" s="32"/>
      <c r="J1654" s="32"/>
    </row>
    <row r="1655" spans="1:10">
      <c r="A1655" s="44">
        <v>45325.510416666664</v>
      </c>
      <c r="B1655" s="32">
        <v>5551</v>
      </c>
      <c r="C1655" s="32">
        <v>1000</v>
      </c>
      <c r="D1655" s="32">
        <v>2</v>
      </c>
      <c r="E1655" s="32"/>
      <c r="F1655" s="32" t="s">
        <v>2534</v>
      </c>
      <c r="G1655" s="32" t="b">
        <f>ISNUMBER(MATCH(ggPayers[[#This Row],[payer]], gg_teammates[ID], 0))</f>
        <v>0</v>
      </c>
      <c r="H1655" s="32" t="b">
        <f>ISNUMBER(MATCH(ggPayers[[#This Row],[payer]], B$564:$B1654, 0))</f>
        <v>0</v>
      </c>
      <c r="I1655" s="32"/>
      <c r="J1655" s="32"/>
    </row>
    <row r="1656" spans="1:10">
      <c r="A1656" s="44">
        <v>45325.423611111109</v>
      </c>
      <c r="B1656" s="32">
        <v>6470</v>
      </c>
      <c r="C1656" s="32">
        <v>100</v>
      </c>
      <c r="D1656" s="32">
        <v>2</v>
      </c>
      <c r="E1656" s="32"/>
      <c r="F1656" s="32" t="s">
        <v>2535</v>
      </c>
      <c r="G1656" s="32" t="b">
        <f>ISNUMBER(MATCH(ggPayers[[#This Row],[payer]], gg_teammates[ID], 0))</f>
        <v>0</v>
      </c>
      <c r="H1656" s="32" t="b">
        <f>ISNUMBER(MATCH(ggPayers[[#This Row],[payer]], B$564:$B1655, 0))</f>
        <v>0</v>
      </c>
      <c r="I1656" s="32"/>
      <c r="J1656" s="32"/>
    </row>
    <row r="1657" spans="1:10">
      <c r="A1657" s="44">
        <v>45325.423611111109</v>
      </c>
      <c r="B1657" s="32">
        <v>512</v>
      </c>
      <c r="C1657" s="32">
        <v>100</v>
      </c>
      <c r="D1657" s="32">
        <v>2</v>
      </c>
      <c r="E1657" s="32"/>
      <c r="F1657" s="32" t="s">
        <v>2536</v>
      </c>
      <c r="G1657" s="32" t="b">
        <f>ISNUMBER(MATCH(ggPayers[[#This Row],[payer]], gg_teammates[ID], 0))</f>
        <v>0</v>
      </c>
      <c r="H1657" s="32" t="b">
        <f>ISNUMBER(MATCH(ggPayers[[#This Row],[payer]], B$564:$B1656, 0))</f>
        <v>0</v>
      </c>
      <c r="I1657" s="32"/>
      <c r="J1657" s="32"/>
    </row>
    <row r="1658" spans="1:10">
      <c r="A1658" s="44">
        <v>45325.42083333333</v>
      </c>
      <c r="B1658" s="32">
        <v>7135</v>
      </c>
      <c r="C1658" s="32">
        <v>50</v>
      </c>
      <c r="D1658" s="32">
        <v>2</v>
      </c>
      <c r="E1658" s="32"/>
      <c r="F1658" s="32" t="s">
        <v>2537</v>
      </c>
      <c r="G1658" s="32" t="b">
        <f>ISNUMBER(MATCH(ggPayers[[#This Row],[payer]], gg_teammates[ID], 0))</f>
        <v>0</v>
      </c>
      <c r="H1658" s="32" t="b">
        <f>ISNUMBER(MATCH(ggPayers[[#This Row],[payer]], B$564:$B1657, 0))</f>
        <v>0</v>
      </c>
      <c r="I1658" s="32"/>
      <c r="J1658" s="32"/>
    </row>
    <row r="1659" spans="1:10">
      <c r="A1659" s="44">
        <v>45325.419444444444</v>
      </c>
      <c r="B1659" s="32">
        <v>6442</v>
      </c>
      <c r="C1659" s="32">
        <v>200</v>
      </c>
      <c r="D1659" s="32">
        <v>2</v>
      </c>
      <c r="E1659" s="32"/>
      <c r="F1659" s="32" t="s">
        <v>2538</v>
      </c>
      <c r="G1659" s="32" t="b">
        <f>ISNUMBER(MATCH(ggPayers[[#This Row],[payer]], gg_teammates[ID], 0))</f>
        <v>0</v>
      </c>
      <c r="H1659" s="32" t="b">
        <f>ISNUMBER(MATCH(ggPayers[[#This Row],[payer]], B$564:$B1658, 0))</f>
        <v>0</v>
      </c>
      <c r="I1659" s="32"/>
      <c r="J1659" s="32"/>
    </row>
    <row r="1660" spans="1:10">
      <c r="A1660" s="44">
        <v>45325.386805555558</v>
      </c>
      <c r="B1660" s="32">
        <v>7378</v>
      </c>
      <c r="C1660" s="32">
        <v>100</v>
      </c>
      <c r="D1660" s="32">
        <v>2</v>
      </c>
      <c r="E1660" s="32"/>
      <c r="F1660" s="32" t="s">
        <v>2539</v>
      </c>
      <c r="G1660" s="32" t="b">
        <f>ISNUMBER(MATCH(ggPayers[[#This Row],[payer]], gg_teammates[ID], 0))</f>
        <v>0</v>
      </c>
      <c r="H1660" s="32" t="b">
        <f>ISNUMBER(MATCH(ggPayers[[#This Row],[payer]], B$564:$B1659, 0))</f>
        <v>0</v>
      </c>
      <c r="I1660" s="32"/>
      <c r="J1660" s="32"/>
    </row>
    <row r="1661" spans="1:10">
      <c r="A1661" s="44">
        <v>45324.902777777781</v>
      </c>
      <c r="B1661" s="32">
        <v>6107</v>
      </c>
      <c r="C1661" s="32">
        <v>100</v>
      </c>
      <c r="D1661" s="32">
        <v>2</v>
      </c>
      <c r="E1661" s="32"/>
      <c r="F1661" s="32" t="s">
        <v>2540</v>
      </c>
      <c r="G1661" s="32" t="b">
        <f>ISNUMBER(MATCH(ggPayers[[#This Row],[payer]], gg_teammates[ID], 0))</f>
        <v>0</v>
      </c>
      <c r="H1661" s="32" t="b">
        <f>ISNUMBER(MATCH(ggPayers[[#This Row],[payer]], B$564:$B1660, 0))</f>
        <v>0</v>
      </c>
      <c r="I1661" s="32"/>
      <c r="J1661" s="32"/>
    </row>
    <row r="1662" spans="1:10">
      <c r="A1662" s="44">
        <v>45324.772222222222</v>
      </c>
      <c r="B1662" s="32">
        <v>3546</v>
      </c>
      <c r="C1662" s="32">
        <v>100</v>
      </c>
      <c r="D1662" s="32">
        <v>2</v>
      </c>
      <c r="E1662" s="32"/>
      <c r="F1662" s="32" t="s">
        <v>2541</v>
      </c>
      <c r="G1662" s="32" t="b">
        <f>ISNUMBER(MATCH(ggPayers[[#This Row],[payer]], gg_teammates[ID], 0))</f>
        <v>0</v>
      </c>
      <c r="H1662" s="32" t="b">
        <f>ISNUMBER(MATCH(ggPayers[[#This Row],[payer]], B$564:$B1661, 0))</f>
        <v>0</v>
      </c>
      <c r="I1662" s="32"/>
      <c r="J1662" s="32"/>
    </row>
    <row r="1663" spans="1:10">
      <c r="A1663" s="44">
        <v>45324.771527777775</v>
      </c>
      <c r="B1663" s="32">
        <v>4260</v>
      </c>
      <c r="C1663" s="32">
        <v>50</v>
      </c>
      <c r="D1663" s="32">
        <v>2</v>
      </c>
      <c r="E1663" s="32"/>
      <c r="F1663" s="32" t="s">
        <v>2542</v>
      </c>
      <c r="G1663" s="32" t="b">
        <f>ISNUMBER(MATCH(ggPayers[[#This Row],[payer]], gg_teammates[ID], 0))</f>
        <v>0</v>
      </c>
      <c r="H1663" s="32" t="b">
        <f>ISNUMBER(MATCH(ggPayers[[#This Row],[payer]], B$564:$B1662, 0))</f>
        <v>0</v>
      </c>
      <c r="I1663" s="32"/>
      <c r="J1663" s="32"/>
    </row>
    <row r="1664" spans="1:10">
      <c r="A1664" s="44">
        <v>45324.756944444445</v>
      </c>
      <c r="B1664" s="32">
        <v>8616</v>
      </c>
      <c r="C1664" s="32">
        <v>100</v>
      </c>
      <c r="D1664" s="32">
        <v>2</v>
      </c>
      <c r="E1664" s="32"/>
      <c r="F1664" s="32" t="s">
        <v>2543</v>
      </c>
      <c r="G1664" s="32" t="b">
        <f>ISNUMBER(MATCH(ggPayers[[#This Row],[payer]], gg_teammates[ID], 0))</f>
        <v>0</v>
      </c>
      <c r="H1664" s="32" t="b">
        <f>ISNUMBER(MATCH(ggPayers[[#This Row],[payer]], B$564:$B1663, 0))</f>
        <v>0</v>
      </c>
      <c r="I1664" s="32"/>
      <c r="J1664" s="32"/>
    </row>
    <row r="1665" spans="1:10">
      <c r="A1665" s="44">
        <v>45324.589583333334</v>
      </c>
      <c r="B1665" s="32">
        <v>7024</v>
      </c>
      <c r="C1665" s="32">
        <v>300</v>
      </c>
      <c r="D1665" s="32">
        <v>2</v>
      </c>
      <c r="E1665" s="32"/>
      <c r="F1665" s="32" t="s">
        <v>2544</v>
      </c>
      <c r="G1665" s="32" t="b">
        <f>ISNUMBER(MATCH(ggPayers[[#This Row],[payer]], gg_teammates[ID], 0))</f>
        <v>0</v>
      </c>
      <c r="H1665" s="32" t="b">
        <f>ISNUMBER(MATCH(ggPayers[[#This Row],[payer]], B$564:$B1664, 0))</f>
        <v>0</v>
      </c>
      <c r="I1665" s="32"/>
      <c r="J1665" s="32"/>
    </row>
    <row r="1666" spans="1:10">
      <c r="A1666" s="44">
        <v>45324.468055555553</v>
      </c>
      <c r="B1666" s="32">
        <v>5313</v>
      </c>
      <c r="C1666" s="32">
        <v>500</v>
      </c>
      <c r="D1666" s="32">
        <v>2</v>
      </c>
      <c r="E1666" s="32"/>
      <c r="F1666" s="32" t="s">
        <v>2545</v>
      </c>
      <c r="G1666" s="32" t="b">
        <f>ISNUMBER(MATCH(ggPayers[[#This Row],[payer]], gg_teammates[ID], 0))</f>
        <v>0</v>
      </c>
      <c r="H1666" s="32" t="b">
        <f>ISNUMBER(MATCH(ggPayers[[#This Row],[payer]], B$564:$B1665, 0))</f>
        <v>0</v>
      </c>
      <c r="I1666" s="32"/>
      <c r="J1666" s="32"/>
    </row>
    <row r="1667" spans="1:10">
      <c r="A1667" s="44">
        <v>45324.446527777778</v>
      </c>
      <c r="B1667" s="32">
        <v>4300</v>
      </c>
      <c r="C1667" s="32">
        <v>100</v>
      </c>
      <c r="D1667" s="32">
        <v>2</v>
      </c>
      <c r="E1667" s="32"/>
      <c r="F1667" s="32" t="s">
        <v>2546</v>
      </c>
      <c r="G1667" s="32" t="b">
        <f>ISNUMBER(MATCH(ggPayers[[#This Row],[payer]], gg_teammates[ID], 0))</f>
        <v>0</v>
      </c>
      <c r="H1667" s="32" t="b">
        <f>ISNUMBER(MATCH(ggPayers[[#This Row],[payer]], B$564:$B1666, 0))</f>
        <v>0</v>
      </c>
      <c r="I1667" s="32"/>
      <c r="J1667" s="32"/>
    </row>
    <row r="1668" spans="1:10">
      <c r="A1668" s="44">
        <v>45324.440972222219</v>
      </c>
      <c r="B1668" s="32">
        <v>9126</v>
      </c>
      <c r="C1668" s="32">
        <v>1000</v>
      </c>
      <c r="D1668" s="32">
        <v>2</v>
      </c>
      <c r="E1668" s="32"/>
      <c r="F1668" s="32" t="s">
        <v>2547</v>
      </c>
      <c r="G1668" s="32" t="b">
        <f>ISNUMBER(MATCH(ggPayers[[#This Row],[payer]], gg_teammates[ID], 0))</f>
        <v>0</v>
      </c>
      <c r="H1668" s="32" t="b">
        <f>ISNUMBER(MATCH(ggPayers[[#This Row],[payer]], B$564:$B1667, 0))</f>
        <v>0</v>
      </c>
      <c r="I1668" s="32"/>
      <c r="J1668" s="32"/>
    </row>
    <row r="1669" spans="1:10">
      <c r="A1669" s="44">
        <v>45323.752083333333</v>
      </c>
      <c r="B1669" s="32">
        <v>9760</v>
      </c>
      <c r="C1669" s="32">
        <v>1000</v>
      </c>
      <c r="D1669" s="32">
        <v>2</v>
      </c>
      <c r="E1669" s="32"/>
      <c r="F1669" s="32" t="s">
        <v>2548</v>
      </c>
      <c r="G1669" s="32" t="b">
        <f>ISNUMBER(MATCH(ggPayers[[#This Row],[payer]], gg_teammates[ID], 0))</f>
        <v>0</v>
      </c>
      <c r="H1669" s="32" t="b">
        <f>ISNUMBER(MATCH(ggPayers[[#This Row],[payer]], B$564:$B1668, 0))</f>
        <v>0</v>
      </c>
      <c r="I1669" s="32"/>
      <c r="J1669" s="32"/>
    </row>
    <row r="1670" spans="1:10">
      <c r="A1670" s="44">
        <v>45323.622916666667</v>
      </c>
      <c r="B1670" s="32">
        <v>9782</v>
      </c>
      <c r="C1670" s="32">
        <v>500</v>
      </c>
      <c r="D1670" s="32">
        <v>2</v>
      </c>
      <c r="E1670" s="32"/>
      <c r="F1670" s="32" t="s">
        <v>2549</v>
      </c>
      <c r="G1670" s="32" t="b">
        <f>ISNUMBER(MATCH(ggPayers[[#This Row],[payer]], gg_teammates[ID], 0))</f>
        <v>0</v>
      </c>
      <c r="H1670" s="32" t="b">
        <f>ISNUMBER(MATCH(ggPayers[[#This Row],[payer]], B$564:$B1669, 0))</f>
        <v>0</v>
      </c>
      <c r="I1670" s="32"/>
      <c r="J1670" s="32"/>
    </row>
    <row r="1671" spans="1:10">
      <c r="A1671" s="44">
        <v>45323.54583333333</v>
      </c>
      <c r="B1671" s="32">
        <v>9691</v>
      </c>
      <c r="C1671" s="32">
        <v>500</v>
      </c>
      <c r="D1671" s="32">
        <v>2</v>
      </c>
      <c r="E1671" s="32"/>
      <c r="F1671" s="32" t="s">
        <v>2550</v>
      </c>
      <c r="G1671" s="32" t="b">
        <f>ISNUMBER(MATCH(ggPayers[[#This Row],[payer]], gg_teammates[ID], 0))</f>
        <v>0</v>
      </c>
      <c r="H1671" s="32" t="b">
        <f>ISNUMBER(MATCH(ggPayers[[#This Row],[payer]], B$564:$B1670, 0))</f>
        <v>0</v>
      </c>
      <c r="I1671" s="32"/>
      <c r="J1671" s="32"/>
    </row>
    <row r="1672" spans="1:10">
      <c r="A1672" s="44">
        <v>45322.843055555553</v>
      </c>
      <c r="B1672" s="32">
        <v>2812</v>
      </c>
      <c r="C1672" s="32">
        <v>500</v>
      </c>
      <c r="D1672" s="32">
        <v>2</v>
      </c>
      <c r="E1672" s="32"/>
      <c r="F1672" s="32" t="s">
        <v>2551</v>
      </c>
      <c r="G1672" s="32" t="b">
        <f>ISNUMBER(MATCH(ggPayers[[#This Row],[payer]], gg_teammates[ID], 0))</f>
        <v>0</v>
      </c>
      <c r="H1672" s="32" t="b">
        <f>ISNUMBER(MATCH(ggPayers[[#This Row],[payer]], B$564:$B1671, 0))</f>
        <v>0</v>
      </c>
      <c r="I1672" s="32"/>
      <c r="J1672" s="32"/>
    </row>
    <row r="1673" spans="1:10">
      <c r="A1673" s="44">
        <v>45322.696527777778</v>
      </c>
      <c r="B1673" s="32">
        <v>8430</v>
      </c>
      <c r="C1673" s="32">
        <v>100</v>
      </c>
      <c r="D1673" s="32">
        <v>2</v>
      </c>
      <c r="E1673" s="32"/>
      <c r="F1673" s="32" t="s">
        <v>2552</v>
      </c>
      <c r="G1673" s="32" t="b">
        <f>ISNUMBER(MATCH(ggPayers[[#This Row],[payer]], gg_teammates[ID], 0))</f>
        <v>0</v>
      </c>
      <c r="H1673" s="32" t="b">
        <f>ISNUMBER(MATCH(ggPayers[[#This Row],[payer]], B$564:$B1672, 0))</f>
        <v>0</v>
      </c>
      <c r="I1673" s="32"/>
      <c r="J1673" s="32"/>
    </row>
    <row r="1674" spans="1:10">
      <c r="A1674" s="44">
        <v>45322.695138888892</v>
      </c>
      <c r="B1674" s="32">
        <v>3684</v>
      </c>
      <c r="C1674" s="32">
        <v>500</v>
      </c>
      <c r="D1674" s="32">
        <v>2</v>
      </c>
      <c r="E1674" s="32"/>
      <c r="F1674" s="32" t="s">
        <v>2553</v>
      </c>
      <c r="G1674" s="32" t="b">
        <f>ISNUMBER(MATCH(ggPayers[[#This Row],[payer]], gg_teammates[ID], 0))</f>
        <v>0</v>
      </c>
      <c r="H1674" s="32" t="b">
        <f>ISNUMBER(MATCH(ggPayers[[#This Row],[payer]], B$564:$B1673, 0))</f>
        <v>1</v>
      </c>
      <c r="I1674" s="32"/>
      <c r="J1674" s="32"/>
    </row>
    <row r="1675" spans="1:10">
      <c r="A1675" s="44">
        <v>45322.695138888892</v>
      </c>
      <c r="B1675" s="32">
        <v>8516</v>
      </c>
      <c r="C1675" s="32">
        <v>500</v>
      </c>
      <c r="D1675" s="32">
        <v>2</v>
      </c>
      <c r="E1675" s="32"/>
      <c r="F1675" s="32" t="s">
        <v>2554</v>
      </c>
      <c r="G1675" s="32" t="b">
        <f>ISNUMBER(MATCH(ggPayers[[#This Row],[payer]], gg_teammates[ID], 0))</f>
        <v>0</v>
      </c>
      <c r="H1675" s="32" t="b">
        <f>ISNUMBER(MATCH(ggPayers[[#This Row],[payer]], B$564:$B1674, 0))</f>
        <v>0</v>
      </c>
      <c r="I1675" s="32"/>
      <c r="J1675" s="32"/>
    </row>
    <row r="1676" spans="1:10">
      <c r="A1676" s="44">
        <v>45322.655555555553</v>
      </c>
      <c r="B1676" s="32">
        <v>3309</v>
      </c>
      <c r="C1676" s="32">
        <v>300</v>
      </c>
      <c r="D1676" s="32">
        <v>2</v>
      </c>
      <c r="E1676" s="32"/>
      <c r="F1676" s="32" t="s">
        <v>2555</v>
      </c>
      <c r="G1676" s="32" t="b">
        <f>ISNUMBER(MATCH(ggPayers[[#This Row],[payer]], gg_teammates[ID], 0))</f>
        <v>0</v>
      </c>
      <c r="H1676" s="32" t="b">
        <f>ISNUMBER(MATCH(ggPayers[[#This Row],[payer]], B$564:$B1675, 0))</f>
        <v>0</v>
      </c>
      <c r="I1676" s="32"/>
      <c r="J1676" s="32"/>
    </row>
    <row r="1677" spans="1:10">
      <c r="A1677" s="44">
        <v>45322.586111111108</v>
      </c>
      <c r="B1677" s="32">
        <v>5306</v>
      </c>
      <c r="C1677" s="32">
        <v>300</v>
      </c>
      <c r="D1677" s="32">
        <v>2</v>
      </c>
      <c r="E1677" s="32"/>
      <c r="F1677" s="32" t="s">
        <v>2556</v>
      </c>
      <c r="G1677" s="32" t="b">
        <f>ISNUMBER(MATCH(ggPayers[[#This Row],[payer]], gg_teammates[ID], 0))</f>
        <v>0</v>
      </c>
      <c r="H1677" s="32" t="b">
        <f>ISNUMBER(MATCH(ggPayers[[#This Row],[payer]], B$564:$B1676, 0))</f>
        <v>0</v>
      </c>
      <c r="I1677" s="32"/>
      <c r="J1677" s="32"/>
    </row>
    <row r="1678" spans="1:10">
      <c r="A1678" s="44">
        <v>45322.533333333333</v>
      </c>
      <c r="B1678" s="32">
        <v>1167</v>
      </c>
      <c r="C1678" s="32">
        <v>500</v>
      </c>
      <c r="D1678" s="32">
        <v>2</v>
      </c>
      <c r="E1678" s="32"/>
      <c r="F1678" s="32" t="s">
        <v>2557</v>
      </c>
      <c r="G1678" s="32" t="b">
        <f>ISNUMBER(MATCH(ggPayers[[#This Row],[payer]], gg_teammates[ID], 0))</f>
        <v>0</v>
      </c>
      <c r="H1678" s="32" t="b">
        <f>ISNUMBER(MATCH(ggPayers[[#This Row],[payer]], B$564:$B1677, 0))</f>
        <v>0</v>
      </c>
      <c r="I1678" s="32"/>
      <c r="J1678" s="32"/>
    </row>
    <row r="1679" spans="1:10">
      <c r="A1679" s="44">
        <v>45322.488888888889</v>
      </c>
      <c r="B1679" s="32">
        <v>8742</v>
      </c>
      <c r="C1679" s="32">
        <v>500</v>
      </c>
      <c r="D1679" s="32">
        <v>2</v>
      </c>
      <c r="E1679" s="32"/>
      <c r="F1679" s="32" t="s">
        <v>2558</v>
      </c>
      <c r="G1679" s="32" t="b">
        <f>ISNUMBER(MATCH(ggPayers[[#This Row],[payer]], gg_teammates[ID], 0))</f>
        <v>0</v>
      </c>
      <c r="H1679" s="32" t="b">
        <f>ISNUMBER(MATCH(ggPayers[[#This Row],[payer]], B$564:$B1678, 0))</f>
        <v>0</v>
      </c>
      <c r="I1679" s="32"/>
      <c r="J1679" s="32"/>
    </row>
    <row r="1680" spans="1:10">
      <c r="A1680" s="44">
        <v>45321.667361111111</v>
      </c>
      <c r="B1680" s="32">
        <v>2371</v>
      </c>
      <c r="C1680" s="32">
        <v>500</v>
      </c>
      <c r="D1680" s="32">
        <v>2</v>
      </c>
      <c r="E1680" s="32"/>
      <c r="F1680" s="32" t="s">
        <v>2559</v>
      </c>
      <c r="G1680" s="32" t="b">
        <f>ISNUMBER(MATCH(ggPayers[[#This Row],[payer]], gg_teammates[ID], 0))</f>
        <v>0</v>
      </c>
      <c r="H1680" s="32" t="b">
        <f>ISNUMBER(MATCH(ggPayers[[#This Row],[payer]], B$564:$B1679, 0))</f>
        <v>0</v>
      </c>
      <c r="I1680" s="32"/>
      <c r="J1680" s="32"/>
    </row>
    <row r="1681" spans="1:10">
      <c r="A1681" s="44">
        <v>45321.649305555555</v>
      </c>
      <c r="B1681" s="32">
        <v>9780</v>
      </c>
      <c r="C1681" s="32">
        <v>300</v>
      </c>
      <c r="D1681" s="32">
        <v>2</v>
      </c>
      <c r="E1681" s="32"/>
      <c r="F1681" s="32" t="s">
        <v>2560</v>
      </c>
      <c r="G1681" s="32" t="b">
        <f>ISNUMBER(MATCH(ggPayers[[#This Row],[payer]], gg_teammates[ID], 0))</f>
        <v>0</v>
      </c>
      <c r="H1681" s="32" t="b">
        <f>ISNUMBER(MATCH(ggPayers[[#This Row],[payer]], B$564:$B1680, 0))</f>
        <v>0</v>
      </c>
      <c r="I1681" s="32"/>
      <c r="J1681" s="32"/>
    </row>
    <row r="1682" spans="1:10">
      <c r="A1682" s="44">
        <v>45321.645833333336</v>
      </c>
      <c r="B1682" s="32">
        <v>9097</v>
      </c>
      <c r="C1682" s="32">
        <v>300</v>
      </c>
      <c r="D1682" s="32">
        <v>2</v>
      </c>
      <c r="E1682" s="32"/>
      <c r="F1682" s="32" t="s">
        <v>2561</v>
      </c>
      <c r="G1682" s="32" t="b">
        <f>ISNUMBER(MATCH(ggPayers[[#This Row],[payer]], gg_teammates[ID], 0))</f>
        <v>0</v>
      </c>
      <c r="H1682" s="32" t="b">
        <f>ISNUMBER(MATCH(ggPayers[[#This Row],[payer]], B$564:$B1681, 0))</f>
        <v>0</v>
      </c>
      <c r="I1682" s="32"/>
      <c r="J1682" s="32"/>
    </row>
    <row r="1683" spans="1:10">
      <c r="A1683" s="44">
        <v>45321.460416666669</v>
      </c>
      <c r="B1683" s="32">
        <v>6560</v>
      </c>
      <c r="C1683" s="32">
        <v>50</v>
      </c>
      <c r="D1683" s="32">
        <v>2</v>
      </c>
      <c r="E1683" s="32"/>
      <c r="F1683" s="32" t="s">
        <v>2562</v>
      </c>
      <c r="G1683" s="32" t="b">
        <f>ISNUMBER(MATCH(ggPayers[[#This Row],[payer]], gg_teammates[ID], 0))</f>
        <v>0</v>
      </c>
      <c r="H1683" s="32" t="b">
        <f>ISNUMBER(MATCH(ggPayers[[#This Row],[payer]], B$564:$B1682, 0))</f>
        <v>0</v>
      </c>
      <c r="I1683" s="32"/>
      <c r="J1683" s="32"/>
    </row>
    <row r="1684" spans="1:10">
      <c r="A1684" s="44">
        <v>45321.45208333333</v>
      </c>
      <c r="B1684" s="32">
        <v>3048</v>
      </c>
      <c r="C1684" s="32">
        <v>50</v>
      </c>
      <c r="D1684" s="32">
        <v>2</v>
      </c>
      <c r="E1684" s="32"/>
      <c r="F1684" s="32" t="s">
        <v>2563</v>
      </c>
      <c r="G1684" s="32" t="b">
        <f>ISNUMBER(MATCH(ggPayers[[#This Row],[payer]], gg_teammates[ID], 0))</f>
        <v>0</v>
      </c>
      <c r="H1684" s="32" t="b">
        <f>ISNUMBER(MATCH(ggPayers[[#This Row],[payer]], B$564:$B1683, 0))</f>
        <v>0</v>
      </c>
      <c r="I1684" s="32"/>
      <c r="J1684" s="32"/>
    </row>
    <row r="1685" spans="1:10">
      <c r="A1685" s="44">
        <v>45321.45208333333</v>
      </c>
      <c r="B1685" s="32">
        <v>8947</v>
      </c>
      <c r="C1685" s="32">
        <v>50</v>
      </c>
      <c r="D1685" s="32">
        <v>2</v>
      </c>
      <c r="E1685" s="32"/>
      <c r="F1685" s="32" t="s">
        <v>2564</v>
      </c>
      <c r="G1685" s="32" t="b">
        <f>ISNUMBER(MATCH(ggPayers[[#This Row],[payer]], gg_teammates[ID], 0))</f>
        <v>0</v>
      </c>
      <c r="H1685" s="32" t="b">
        <f>ISNUMBER(MATCH(ggPayers[[#This Row],[payer]], B$564:$B1684, 0))</f>
        <v>1</v>
      </c>
      <c r="I1685" s="32"/>
      <c r="J1685" s="32"/>
    </row>
    <row r="1686" spans="1:10">
      <c r="A1686" s="44">
        <v>45320.803472222222</v>
      </c>
      <c r="B1686" s="32">
        <v>9100</v>
      </c>
      <c r="C1686" s="32">
        <v>500</v>
      </c>
      <c r="D1686" s="32">
        <v>2</v>
      </c>
      <c r="E1686" s="32"/>
      <c r="F1686" s="32" t="s">
        <v>2565</v>
      </c>
      <c r="G1686" s="32" t="b">
        <f>ISNUMBER(MATCH(ggPayers[[#This Row],[payer]], gg_teammates[ID], 0))</f>
        <v>0</v>
      </c>
      <c r="H1686" s="32" t="b">
        <f>ISNUMBER(MATCH(ggPayers[[#This Row],[payer]], B$564:$B1685, 0))</f>
        <v>0</v>
      </c>
      <c r="I1686" s="32"/>
      <c r="J1686" s="32"/>
    </row>
    <row r="1687" spans="1:10">
      <c r="A1687" s="44">
        <v>45320.65347222222</v>
      </c>
      <c r="B1687" s="32">
        <v>563</v>
      </c>
      <c r="C1687" s="32">
        <v>300</v>
      </c>
      <c r="D1687" s="32">
        <v>3</v>
      </c>
      <c r="E1687" s="32" t="s">
        <v>1446</v>
      </c>
      <c r="F1687" s="32" t="s">
        <v>2566</v>
      </c>
      <c r="G1687" s="32" t="b">
        <f>ISNUMBER(MATCH(ggPayers[[#This Row],[payer]], gg_teammates[ID], 0))</f>
        <v>0</v>
      </c>
      <c r="H1687" s="32" t="b">
        <f>ISNUMBER(MATCH(ggPayers[[#This Row],[payer]], B$564:$B1686, 0))</f>
        <v>0</v>
      </c>
      <c r="I1687" s="32"/>
      <c r="J1687" s="32"/>
    </row>
    <row r="1688" spans="1:10">
      <c r="A1688" s="44">
        <v>45320.636111111111</v>
      </c>
      <c r="B1688" s="32">
        <v>2481</v>
      </c>
      <c r="C1688" s="32">
        <v>300</v>
      </c>
      <c r="D1688" s="32">
        <v>3</v>
      </c>
      <c r="E1688" s="32" t="s">
        <v>1446</v>
      </c>
      <c r="F1688" s="32" t="s">
        <v>2567</v>
      </c>
      <c r="G1688" s="32" t="b">
        <f>ISNUMBER(MATCH(ggPayers[[#This Row],[payer]], gg_teammates[ID], 0))</f>
        <v>0</v>
      </c>
      <c r="H1688" s="32" t="b">
        <f>ISNUMBER(MATCH(ggPayers[[#This Row],[payer]], B$564:$B1687, 0))</f>
        <v>0</v>
      </c>
      <c r="I1688" s="32"/>
      <c r="J1688" s="32"/>
    </row>
    <row r="1689" spans="1:10">
      <c r="A1689" s="44">
        <v>45320.597222222219</v>
      </c>
      <c r="B1689" s="32">
        <v>7747</v>
      </c>
      <c r="C1689" s="32">
        <v>500</v>
      </c>
      <c r="D1689" s="32">
        <v>2</v>
      </c>
      <c r="E1689" s="32"/>
      <c r="F1689" s="32" t="s">
        <v>2568</v>
      </c>
      <c r="G1689" s="32" t="b">
        <f>ISNUMBER(MATCH(ggPayers[[#This Row],[payer]], gg_teammates[ID], 0))</f>
        <v>0</v>
      </c>
      <c r="H1689" s="32" t="b">
        <f>ISNUMBER(MATCH(ggPayers[[#This Row],[payer]], B$564:$B1688, 0))</f>
        <v>0</v>
      </c>
      <c r="I1689" s="32"/>
      <c r="J1689" s="32"/>
    </row>
    <row r="1690" spans="1:10">
      <c r="A1690" s="44">
        <v>45320.59652777778</v>
      </c>
      <c r="B1690" s="32">
        <v>1774</v>
      </c>
      <c r="C1690" s="32">
        <v>500</v>
      </c>
      <c r="D1690" s="32">
        <v>1</v>
      </c>
      <c r="E1690" s="32"/>
      <c r="F1690" s="32" t="s">
        <v>2569</v>
      </c>
      <c r="G1690" s="32" t="b">
        <f>ISNUMBER(MATCH(ggPayers[[#This Row],[payer]], gg_teammates[ID], 0))</f>
        <v>0</v>
      </c>
      <c r="H1690" s="32" t="b">
        <f>ISNUMBER(MATCH(ggPayers[[#This Row],[payer]], B$564:$B1689, 0))</f>
        <v>0</v>
      </c>
      <c r="I1690" s="32"/>
      <c r="J1690" s="32"/>
    </row>
    <row r="1691" spans="1:10">
      <c r="A1691" s="44">
        <v>45320.595833333333</v>
      </c>
      <c r="B1691" s="32">
        <v>1626</v>
      </c>
      <c r="C1691" s="32">
        <v>500</v>
      </c>
      <c r="D1691" s="32">
        <v>1</v>
      </c>
      <c r="E1691" s="32"/>
      <c r="F1691" s="32" t="s">
        <v>2570</v>
      </c>
      <c r="G1691" s="32" t="b">
        <f>ISNUMBER(MATCH(ggPayers[[#This Row],[payer]], gg_teammates[ID], 0))</f>
        <v>0</v>
      </c>
      <c r="H1691" s="32" t="b">
        <f>ISNUMBER(MATCH(ggPayers[[#This Row],[payer]], B$564:$B1690, 0))</f>
        <v>0</v>
      </c>
      <c r="I1691" s="32"/>
      <c r="J1691" s="32"/>
    </row>
    <row r="1692" spans="1:10">
      <c r="A1692" s="44">
        <v>45320.588888888888</v>
      </c>
      <c r="B1692" s="32">
        <v>7834</v>
      </c>
      <c r="C1692" s="32">
        <v>1000</v>
      </c>
      <c r="D1692" s="32">
        <v>1</v>
      </c>
      <c r="E1692" s="32"/>
      <c r="F1692" s="32" t="s">
        <v>2571</v>
      </c>
      <c r="G1692" s="32" t="b">
        <f>ISNUMBER(MATCH(ggPayers[[#This Row],[payer]], gg_teammates[ID], 0))</f>
        <v>0</v>
      </c>
      <c r="H1692" s="32" t="b">
        <f>ISNUMBER(MATCH(ggPayers[[#This Row],[payer]], B$564:$B1691, 0))</f>
        <v>0</v>
      </c>
      <c r="I1692" s="32"/>
      <c r="J1692" s="32"/>
    </row>
    <row r="1693" spans="1:10">
      <c r="A1693" s="44">
        <v>45320.495833333334</v>
      </c>
      <c r="B1693" s="32">
        <v>3395</v>
      </c>
      <c r="C1693" s="32">
        <v>300</v>
      </c>
      <c r="D1693" s="32">
        <v>2</v>
      </c>
      <c r="E1693" s="32"/>
      <c r="F1693" s="32" t="s">
        <v>2572</v>
      </c>
      <c r="G1693" s="32" t="b">
        <f>ISNUMBER(MATCH(ggPayers[[#This Row],[payer]], gg_teammates[ID], 0))</f>
        <v>0</v>
      </c>
      <c r="H1693" s="32" t="b">
        <f>ISNUMBER(MATCH(ggPayers[[#This Row],[payer]], B$564:$B1692, 0))</f>
        <v>0</v>
      </c>
      <c r="I1693" s="32"/>
      <c r="J1693" s="32"/>
    </row>
    <row r="1694" spans="1:10">
      <c r="A1694" s="44">
        <v>45320.477777777778</v>
      </c>
      <c r="B1694" s="32">
        <v>262</v>
      </c>
      <c r="C1694" s="32">
        <v>300</v>
      </c>
      <c r="D1694" s="32">
        <v>2</v>
      </c>
      <c r="E1694" s="32"/>
      <c r="F1694" s="32" t="s">
        <v>2573</v>
      </c>
      <c r="G1694" s="32" t="b">
        <f>ISNUMBER(MATCH(ggPayers[[#This Row],[payer]], gg_teammates[ID], 0))</f>
        <v>0</v>
      </c>
      <c r="H1694" s="32" t="b">
        <f>ISNUMBER(MATCH(ggPayers[[#This Row],[payer]], B$564:$B1693, 0))</f>
        <v>0</v>
      </c>
      <c r="I1694" s="32"/>
      <c r="J1694" s="32"/>
    </row>
    <row r="1695" spans="1:10">
      <c r="A1695" s="44">
        <v>45320.472916666666</v>
      </c>
      <c r="B1695" s="32">
        <v>8544</v>
      </c>
      <c r="C1695" s="32">
        <v>500</v>
      </c>
      <c r="D1695" s="32">
        <v>2</v>
      </c>
      <c r="E1695" s="32"/>
      <c r="F1695" s="32" t="s">
        <v>2574</v>
      </c>
      <c r="G1695" s="32" t="b">
        <f>ISNUMBER(MATCH(ggPayers[[#This Row],[payer]], gg_teammates[ID], 0))</f>
        <v>0</v>
      </c>
      <c r="H1695" s="32" t="b">
        <f>ISNUMBER(MATCH(ggPayers[[#This Row],[payer]], B$564:$B1694, 0))</f>
        <v>0</v>
      </c>
      <c r="I1695" s="32"/>
      <c r="J1695" s="32"/>
    </row>
    <row r="1696" spans="1:10">
      <c r="A1696" s="44">
        <v>45320.463888888888</v>
      </c>
      <c r="B1696" s="32">
        <v>2949</v>
      </c>
      <c r="C1696" s="32">
        <v>1000</v>
      </c>
      <c r="D1696" s="32">
        <v>2</v>
      </c>
      <c r="E1696" s="32"/>
      <c r="F1696" s="32" t="s">
        <v>2575</v>
      </c>
      <c r="G1696" s="32" t="b">
        <f>ISNUMBER(MATCH(ggPayers[[#This Row],[payer]], gg_teammates[ID], 0))</f>
        <v>0</v>
      </c>
      <c r="H1696" s="32" t="b">
        <f>ISNUMBER(MATCH(ggPayers[[#This Row],[payer]], B$564:$B1695, 0))</f>
        <v>0</v>
      </c>
      <c r="I1696" s="32"/>
      <c r="J1696" s="32"/>
    </row>
    <row r="1697" spans="1:10">
      <c r="A1697" s="44">
        <v>45320.463194444441</v>
      </c>
      <c r="B1697" s="32">
        <v>4932</v>
      </c>
      <c r="C1697" s="32">
        <v>100</v>
      </c>
      <c r="D1697" s="32">
        <v>2</v>
      </c>
      <c r="E1697" s="32"/>
      <c r="F1697" s="32" t="s">
        <v>2576</v>
      </c>
      <c r="G1697" s="32" t="b">
        <f>ISNUMBER(MATCH(ggPayers[[#This Row],[payer]], gg_teammates[ID], 0))</f>
        <v>0</v>
      </c>
      <c r="H1697" s="32" t="b">
        <f>ISNUMBER(MATCH(ggPayers[[#This Row],[payer]], B$564:$B1696, 0))</f>
        <v>0</v>
      </c>
      <c r="I1697" s="32"/>
      <c r="J1697" s="32"/>
    </row>
    <row r="1698" spans="1:10">
      <c r="A1698" s="44">
        <v>45320.402083333334</v>
      </c>
      <c r="B1698" s="32">
        <v>9318</v>
      </c>
      <c r="C1698" s="32">
        <v>100</v>
      </c>
      <c r="D1698" s="32">
        <v>2</v>
      </c>
      <c r="E1698" s="32"/>
      <c r="F1698" s="32" t="s">
        <v>2577</v>
      </c>
      <c r="G1698" s="32" t="b">
        <f>ISNUMBER(MATCH(ggPayers[[#This Row],[payer]], gg_teammates[ID], 0))</f>
        <v>0</v>
      </c>
      <c r="H1698" s="32" t="b">
        <f>ISNUMBER(MATCH(ggPayers[[#This Row],[payer]], B$564:$B1697, 0))</f>
        <v>0</v>
      </c>
      <c r="I1698" s="32"/>
      <c r="J1698" s="32"/>
    </row>
    <row r="1699" spans="1:10">
      <c r="A1699" s="44">
        <v>45320.395138888889</v>
      </c>
      <c r="B1699" s="32">
        <v>9802</v>
      </c>
      <c r="C1699" s="32">
        <v>300</v>
      </c>
      <c r="D1699" s="32">
        <v>2</v>
      </c>
      <c r="E1699" s="32"/>
      <c r="F1699" s="32" t="s">
        <v>2578</v>
      </c>
      <c r="G1699" s="32" t="b">
        <f>ISNUMBER(MATCH(ggPayers[[#This Row],[payer]], gg_teammates[ID], 0))</f>
        <v>0</v>
      </c>
      <c r="H1699" s="32" t="b">
        <f>ISNUMBER(MATCH(ggPayers[[#This Row],[payer]], B$564:$B1698, 0))</f>
        <v>0</v>
      </c>
      <c r="I1699" s="32"/>
      <c r="J1699" s="32"/>
    </row>
    <row r="1700" spans="1:10">
      <c r="A1700" s="44">
        <v>45319.723611111112</v>
      </c>
      <c r="B1700" s="32">
        <v>4158</v>
      </c>
      <c r="C1700" s="32">
        <v>300</v>
      </c>
      <c r="D1700" s="32">
        <v>2</v>
      </c>
      <c r="E1700" s="32"/>
      <c r="F1700" s="32" t="s">
        <v>2579</v>
      </c>
      <c r="G1700" s="32" t="b">
        <f>ISNUMBER(MATCH(ggPayers[[#This Row],[payer]], gg_teammates[ID], 0))</f>
        <v>0</v>
      </c>
      <c r="H1700" s="32" t="b">
        <f>ISNUMBER(MATCH(ggPayers[[#This Row],[payer]], B$564:$B1699, 0))</f>
        <v>0</v>
      </c>
      <c r="I1700" s="32"/>
      <c r="J1700" s="32"/>
    </row>
    <row r="1701" spans="1:10">
      <c r="A1701" s="44">
        <v>45319.618750000001</v>
      </c>
      <c r="B1701" s="32">
        <v>6770</v>
      </c>
      <c r="C1701" s="32">
        <v>300</v>
      </c>
      <c r="D1701" s="32">
        <v>2</v>
      </c>
      <c r="E1701" s="32"/>
      <c r="F1701" s="32" t="s">
        <v>2580</v>
      </c>
      <c r="G1701" s="32" t="b">
        <f>ISNUMBER(MATCH(ggPayers[[#This Row],[payer]], gg_teammates[ID], 0))</f>
        <v>0</v>
      </c>
      <c r="H1701" s="32" t="b">
        <f>ISNUMBER(MATCH(ggPayers[[#This Row],[payer]], B$564:$B1700, 0))</f>
        <v>0</v>
      </c>
      <c r="I1701" s="32"/>
      <c r="J1701" s="32"/>
    </row>
    <row r="1702" spans="1:10">
      <c r="A1702" s="44">
        <v>45319.611805555556</v>
      </c>
      <c r="B1702" s="32">
        <v>5653</v>
      </c>
      <c r="C1702" s="32">
        <v>300</v>
      </c>
      <c r="D1702" s="32">
        <v>2</v>
      </c>
      <c r="E1702" s="32"/>
      <c r="F1702" s="32" t="s">
        <v>2581</v>
      </c>
      <c r="G1702" s="32" t="b">
        <f>ISNUMBER(MATCH(ggPayers[[#This Row],[payer]], gg_teammates[ID], 0))</f>
        <v>0</v>
      </c>
      <c r="H1702" s="32" t="b">
        <f>ISNUMBER(MATCH(ggPayers[[#This Row],[payer]], B$564:$B1701, 0))</f>
        <v>0</v>
      </c>
      <c r="I1702" s="32"/>
      <c r="J1702" s="32"/>
    </row>
    <row r="1703" spans="1:10">
      <c r="A1703" s="44">
        <v>45319.589583333334</v>
      </c>
      <c r="B1703" s="32">
        <v>6977</v>
      </c>
      <c r="C1703" s="32">
        <v>300</v>
      </c>
      <c r="D1703" s="32">
        <v>2</v>
      </c>
      <c r="E1703" s="32"/>
      <c r="F1703" s="32" t="s">
        <v>2582</v>
      </c>
      <c r="G1703" s="32" t="b">
        <f>ISNUMBER(MATCH(ggPayers[[#This Row],[payer]], gg_teammates[ID], 0))</f>
        <v>0</v>
      </c>
      <c r="H1703" s="32" t="b">
        <f>ISNUMBER(MATCH(ggPayers[[#This Row],[payer]], B$564:$B1702, 0))</f>
        <v>0</v>
      </c>
      <c r="I1703" s="32"/>
      <c r="J1703" s="32"/>
    </row>
    <row r="1704" spans="1:10">
      <c r="A1704" s="44">
        <v>45319.589583333334</v>
      </c>
      <c r="B1704" s="32">
        <v>2410</v>
      </c>
      <c r="C1704" s="32">
        <v>100</v>
      </c>
      <c r="D1704" s="32">
        <v>2</v>
      </c>
      <c r="E1704" s="32"/>
      <c r="F1704" s="32" t="s">
        <v>2583</v>
      </c>
      <c r="G1704" s="32" t="b">
        <f>ISNUMBER(MATCH(ggPayers[[#This Row],[payer]], gg_teammates[ID], 0))</f>
        <v>0</v>
      </c>
      <c r="H1704" s="32" t="b">
        <f>ISNUMBER(MATCH(ggPayers[[#This Row],[payer]], B$564:$B1703, 0))</f>
        <v>0</v>
      </c>
      <c r="I1704" s="32"/>
      <c r="J1704" s="32"/>
    </row>
    <row r="1705" spans="1:10">
      <c r="A1705" s="44">
        <v>45319.574999999997</v>
      </c>
      <c r="B1705" s="32">
        <v>6465</v>
      </c>
      <c r="C1705" s="32">
        <v>300</v>
      </c>
      <c r="D1705" s="32">
        <v>2</v>
      </c>
      <c r="E1705" s="32"/>
      <c r="F1705" s="32" t="s">
        <v>2584</v>
      </c>
      <c r="G1705" s="32" t="b">
        <f>ISNUMBER(MATCH(ggPayers[[#This Row],[payer]], gg_teammates[ID], 0))</f>
        <v>0</v>
      </c>
      <c r="H1705" s="32" t="b">
        <f>ISNUMBER(MATCH(ggPayers[[#This Row],[payer]], B$564:$B1704, 0))</f>
        <v>0</v>
      </c>
      <c r="I1705" s="32"/>
      <c r="J1705" s="32"/>
    </row>
    <row r="1706" spans="1:10">
      <c r="A1706" s="44">
        <v>45319.503472222219</v>
      </c>
      <c r="B1706" s="32">
        <v>1880</v>
      </c>
      <c r="C1706" s="32">
        <v>500</v>
      </c>
      <c r="D1706" s="32">
        <v>2</v>
      </c>
      <c r="E1706" s="32"/>
      <c r="F1706" s="32" t="s">
        <v>2585</v>
      </c>
      <c r="G1706" s="32" t="b">
        <f>ISNUMBER(MATCH(ggPayers[[#This Row],[payer]], gg_teammates[ID], 0))</f>
        <v>0</v>
      </c>
      <c r="H1706" s="32" t="b">
        <f>ISNUMBER(MATCH(ggPayers[[#This Row],[payer]], B$564:$B1705, 0))</f>
        <v>1</v>
      </c>
      <c r="I1706" s="32"/>
      <c r="J1706" s="32"/>
    </row>
    <row r="1707" spans="1:10">
      <c r="A1707" s="44">
        <v>45319.424305555556</v>
      </c>
      <c r="B1707" s="32">
        <v>1973</v>
      </c>
      <c r="C1707" s="32">
        <v>500</v>
      </c>
      <c r="D1707" s="32">
        <v>2</v>
      </c>
      <c r="E1707" s="32"/>
      <c r="F1707" s="32" t="s">
        <v>2586</v>
      </c>
      <c r="G1707" s="32" t="b">
        <f>ISNUMBER(MATCH(ggPayers[[#This Row],[payer]], gg_teammates[ID], 0))</f>
        <v>0</v>
      </c>
      <c r="H1707" s="32" t="b">
        <f>ISNUMBER(MATCH(ggPayers[[#This Row],[payer]], B$564:$B1706, 0))</f>
        <v>0</v>
      </c>
      <c r="I1707" s="32"/>
      <c r="J1707" s="32"/>
    </row>
    <row r="1708" spans="1:10">
      <c r="A1708" s="44">
        <v>45318.770833333336</v>
      </c>
      <c r="B1708" s="32">
        <v>8237</v>
      </c>
      <c r="C1708" s="32">
        <v>500</v>
      </c>
      <c r="D1708" s="32">
        <v>2</v>
      </c>
      <c r="E1708" s="32"/>
      <c r="F1708" s="32" t="s">
        <v>2587</v>
      </c>
      <c r="G1708" s="32" t="b">
        <f>ISNUMBER(MATCH(ggPayers[[#This Row],[payer]], gg_teammates[ID], 0))</f>
        <v>0</v>
      </c>
      <c r="H1708" s="32" t="b">
        <f>ISNUMBER(MATCH(ggPayers[[#This Row],[payer]], B$564:$B1707, 0))</f>
        <v>0</v>
      </c>
      <c r="I1708" s="32"/>
      <c r="J1708" s="32"/>
    </row>
    <row r="1709" spans="1:10">
      <c r="A1709" s="44">
        <v>45318.597916666666</v>
      </c>
      <c r="B1709" s="32">
        <v>5606</v>
      </c>
      <c r="C1709" s="32">
        <v>500</v>
      </c>
      <c r="D1709" s="32">
        <v>3</v>
      </c>
      <c r="E1709" s="32"/>
      <c r="F1709" s="32" t="s">
        <v>2588</v>
      </c>
      <c r="G1709" s="32" t="b">
        <f>ISNUMBER(MATCH(ggPayers[[#This Row],[payer]], gg_teammates[ID], 0))</f>
        <v>0</v>
      </c>
      <c r="H1709" s="32" t="b">
        <f>ISNUMBER(MATCH(ggPayers[[#This Row],[payer]], B$564:$B1708, 0))</f>
        <v>0</v>
      </c>
      <c r="I1709" s="32"/>
      <c r="J1709" s="32"/>
    </row>
    <row r="1710" spans="1:10">
      <c r="A1710" s="44">
        <v>45318.595833333333</v>
      </c>
      <c r="B1710" s="32">
        <v>2523</v>
      </c>
      <c r="C1710" s="32">
        <v>500</v>
      </c>
      <c r="D1710" s="32">
        <v>3</v>
      </c>
      <c r="E1710" s="32"/>
      <c r="F1710" s="32" t="s">
        <v>2589</v>
      </c>
      <c r="G1710" s="32" t="b">
        <f>ISNUMBER(MATCH(ggPayers[[#This Row],[payer]], gg_teammates[ID], 0))</f>
        <v>0</v>
      </c>
      <c r="H1710" s="32" t="b">
        <f>ISNUMBER(MATCH(ggPayers[[#This Row],[payer]], B$564:$B1709, 0))</f>
        <v>0</v>
      </c>
      <c r="I1710" s="32"/>
      <c r="J1710" s="32"/>
    </row>
    <row r="1711" spans="1:10">
      <c r="A1711" s="44">
        <v>45301.474305555559</v>
      </c>
      <c r="B1711" s="32">
        <v>4008</v>
      </c>
      <c r="C1711" s="32">
        <v>100</v>
      </c>
      <c r="D1711" s="32">
        <v>3</v>
      </c>
      <c r="E1711" s="32"/>
      <c r="F1711" s="32" t="s">
        <v>2590</v>
      </c>
      <c r="G1711" s="32" t="b">
        <f>ISNUMBER(MATCH(ggPayers[[#This Row],[payer]], gg_teammates[ID], 0))</f>
        <v>0</v>
      </c>
      <c r="H1711" s="32" t="b">
        <f>ISNUMBER(MATCH(ggPayers[[#This Row],[payer]], B$564:$B1710, 0))</f>
        <v>1</v>
      </c>
      <c r="I1711" s="32"/>
      <c r="J1711" s="32"/>
    </row>
    <row r="1712" spans="1:10">
      <c r="A1712" s="44">
        <v>45502.383376412035</v>
      </c>
      <c r="B1712" s="32">
        <v>5587</v>
      </c>
      <c r="C1712" s="32">
        <v>500</v>
      </c>
      <c r="D1712" s="32">
        <v>2</v>
      </c>
      <c r="E1712" s="32"/>
      <c r="F1712" s="32" t="s">
        <v>932</v>
      </c>
      <c r="G1712" s="32" t="b">
        <f>ISNUMBER(MATCH(ggPayers[[#This Row],[payer]], gg_teammates[ID], 0))</f>
        <v>0</v>
      </c>
      <c r="H1712" s="32" t="b">
        <f>ISNUMBER(MATCH(ggPayers[[#This Row],[payer]], B$564:$B1711, 0))</f>
        <v>0</v>
      </c>
      <c r="I1712" s="32"/>
      <c r="J1712" s="32"/>
    </row>
    <row r="1713" spans="1:10">
      <c r="A1713" s="44">
        <v>45501.983713923612</v>
      </c>
      <c r="B1713" s="32">
        <v>3076</v>
      </c>
      <c r="C1713" s="32">
        <v>500</v>
      </c>
      <c r="D1713" s="32">
        <v>2</v>
      </c>
      <c r="E1713" s="32"/>
      <c r="F1713" s="32" t="s">
        <v>933</v>
      </c>
      <c r="G1713" s="32" t="b">
        <f>ISNUMBER(MATCH(ggPayers[[#This Row],[payer]], gg_teammates[ID], 0))</f>
        <v>0</v>
      </c>
      <c r="H1713" s="32" t="b">
        <f>ISNUMBER(MATCH(ggPayers[[#This Row],[payer]], B$564:$B1712, 0))</f>
        <v>0</v>
      </c>
      <c r="I1713" s="32" t="b">
        <v>1</v>
      </c>
      <c r="J1713" s="32"/>
    </row>
    <row r="1714" spans="1:10">
      <c r="A1714" s="44">
        <v>45501.776857349534</v>
      </c>
      <c r="B1714" s="32">
        <v>2217</v>
      </c>
      <c r="C1714" s="32">
        <v>1000</v>
      </c>
      <c r="D1714" s="32">
        <v>3</v>
      </c>
      <c r="E1714" s="32"/>
      <c r="F1714" s="32" t="s">
        <v>1127</v>
      </c>
      <c r="G1714" s="32" t="b">
        <f>ISNUMBER(MATCH(ggPayers[[#This Row],[payer]], gg_teammates[ID], 0))</f>
        <v>0</v>
      </c>
      <c r="H1714" s="32" t="b">
        <f>ISNUMBER(MATCH(ggPayers[[#This Row],[payer]], B$564:$B1713, 0))</f>
        <v>0</v>
      </c>
      <c r="I1714" s="32"/>
      <c r="J1714" s="32"/>
    </row>
    <row r="1715" spans="1:10">
      <c r="A1715" s="44">
        <v>45501.776681203701</v>
      </c>
      <c r="B1715" s="32">
        <v>8239</v>
      </c>
      <c r="C1715" s="32">
        <v>1000</v>
      </c>
      <c r="D1715" s="32">
        <v>3</v>
      </c>
      <c r="E1715" s="32"/>
      <c r="F1715" s="32" t="s">
        <v>1126</v>
      </c>
      <c r="G1715" s="32" t="b">
        <f>ISNUMBER(MATCH(ggPayers[[#This Row],[payer]], gg_teammates[ID], 0))</f>
        <v>0</v>
      </c>
      <c r="H1715" s="32" t="b">
        <f>ISNUMBER(MATCH(ggPayers[[#This Row],[payer]], B$564:$B1714, 0))</f>
        <v>1</v>
      </c>
      <c r="I1715" s="32"/>
      <c r="J1715" s="32"/>
    </row>
    <row r="1716" spans="1:10">
      <c r="A1716" s="44">
        <v>45501.73937880787</v>
      </c>
      <c r="B1716" s="32">
        <v>2321</v>
      </c>
      <c r="C1716" s="32">
        <v>500</v>
      </c>
      <c r="D1716" s="32">
        <v>2</v>
      </c>
      <c r="E1716" s="32"/>
      <c r="F1716" s="32" t="s">
        <v>938</v>
      </c>
      <c r="G1716" s="32" t="b">
        <f>ISNUMBER(MATCH(ggPayers[[#This Row],[payer]], gg_teammates[ID], 0))</f>
        <v>0</v>
      </c>
      <c r="H1716" s="32" t="b">
        <f>ISNUMBER(MATCH(ggPayers[[#This Row],[payer]], B$564:$B1715, 0))</f>
        <v>1</v>
      </c>
      <c r="I1716" s="32" t="b">
        <v>1</v>
      </c>
      <c r="J1716" s="32"/>
    </row>
    <row r="1717" spans="1:10">
      <c r="A1717" s="44">
        <v>45501.698862453704</v>
      </c>
      <c r="B1717" s="32">
        <v>1154</v>
      </c>
      <c r="C1717" s="32">
        <v>1000</v>
      </c>
      <c r="D1717" s="32">
        <v>2</v>
      </c>
      <c r="E1717" s="32"/>
      <c r="F1717" s="32" t="s">
        <v>943</v>
      </c>
      <c r="G1717" s="32" t="b">
        <f>ISNUMBER(MATCH(ggPayers[[#This Row],[payer]], gg_teammates[ID], 0))</f>
        <v>0</v>
      </c>
      <c r="H1717" s="32" t="b">
        <f>ISNUMBER(MATCH(ggPayers[[#This Row],[payer]], B$564:$B1716, 0))</f>
        <v>1</v>
      </c>
      <c r="I1717" s="32" t="b">
        <v>1</v>
      </c>
      <c r="J1717" s="32"/>
    </row>
    <row r="1718" spans="1:10">
      <c r="A1718" s="44">
        <v>45501.673607476849</v>
      </c>
      <c r="B1718" s="32">
        <v>122</v>
      </c>
      <c r="C1718" s="32">
        <v>2000</v>
      </c>
      <c r="D1718" s="32">
        <v>2</v>
      </c>
      <c r="E1718" s="32"/>
      <c r="F1718" s="32" t="s">
        <v>949</v>
      </c>
      <c r="G1718" s="32" t="b">
        <f>ISNUMBER(MATCH(ggPayers[[#This Row],[payer]], gg_teammates[ID], 0))</f>
        <v>0</v>
      </c>
      <c r="H1718" s="32" t="b">
        <f>ISNUMBER(MATCH(ggPayers[[#This Row],[payer]], B$564:$B1717, 0))</f>
        <v>0</v>
      </c>
      <c r="I1718" s="32" t="b">
        <v>1</v>
      </c>
      <c r="J1718" s="32"/>
    </row>
    <row r="1719" spans="1:10">
      <c r="A1719" s="44">
        <v>45501.660740601852</v>
      </c>
      <c r="B1719" s="32">
        <v>2266</v>
      </c>
      <c r="C1719" s="32">
        <v>500</v>
      </c>
      <c r="D1719" s="32">
        <v>2</v>
      </c>
      <c r="E1719" s="32"/>
      <c r="F1719" s="32" t="s">
        <v>952</v>
      </c>
      <c r="G1719" s="32" t="b">
        <f>ISNUMBER(MATCH(ggPayers[[#This Row],[payer]], gg_teammates[ID], 0))</f>
        <v>0</v>
      </c>
      <c r="H1719" s="32" t="b">
        <f>ISNUMBER(MATCH(ggPayers[[#This Row],[payer]], B$564:$B1718, 0))</f>
        <v>0</v>
      </c>
      <c r="I1719" s="32" t="b">
        <v>1</v>
      </c>
      <c r="J1719" s="32"/>
    </row>
    <row r="1720" spans="1:10">
      <c r="A1720" s="44">
        <v>45500.990855821758</v>
      </c>
      <c r="B1720" s="32">
        <v>216</v>
      </c>
      <c r="C1720" s="32">
        <v>500</v>
      </c>
      <c r="D1720" s="32">
        <v>2</v>
      </c>
      <c r="E1720" s="32"/>
      <c r="F1720" s="32" t="s">
        <v>953</v>
      </c>
      <c r="G1720" s="32" t="b">
        <f>ISNUMBER(MATCH(ggPayers[[#This Row],[payer]], gg_teammates[ID], 0))</f>
        <v>0</v>
      </c>
      <c r="H1720" s="32" t="b">
        <f>ISNUMBER(MATCH(ggPayers[[#This Row],[payer]], B$564:$B1719, 0))</f>
        <v>0</v>
      </c>
      <c r="I1720" s="32" t="b">
        <v>1</v>
      </c>
      <c r="J1720" s="32"/>
    </row>
    <row r="1721" spans="1:10">
      <c r="A1721" s="44">
        <v>45500.938766250001</v>
      </c>
      <c r="B1721" s="32">
        <v>9629</v>
      </c>
      <c r="C1721" s="32">
        <v>500</v>
      </c>
      <c r="D1721" s="32">
        <v>3</v>
      </c>
      <c r="E1721" s="32"/>
      <c r="F1721" s="32" t="s">
        <v>1124</v>
      </c>
      <c r="G1721" s="32" t="b">
        <f>ISNUMBER(MATCH(ggPayers[[#This Row],[payer]], gg_teammates[ID], 0))</f>
        <v>0</v>
      </c>
      <c r="H1721" s="32" t="b">
        <f>ISNUMBER(MATCH(ggPayers[[#This Row],[payer]], B$564:$B1720, 0))</f>
        <v>0</v>
      </c>
      <c r="I1721" s="32"/>
      <c r="J1721" s="32"/>
    </row>
    <row r="1722" spans="1:10">
      <c r="A1722" s="44">
        <v>45500.913651423609</v>
      </c>
      <c r="B1722" s="32">
        <v>5601</v>
      </c>
      <c r="C1722" s="32">
        <v>200</v>
      </c>
      <c r="D1722" s="32">
        <v>2</v>
      </c>
      <c r="E1722" s="32"/>
      <c r="F1722" s="32" t="s">
        <v>954</v>
      </c>
      <c r="G1722" s="32" t="b">
        <f>ISNUMBER(MATCH(ggPayers[[#This Row],[payer]], gg_teammates[ID], 0))</f>
        <v>0</v>
      </c>
      <c r="H1722" s="32" t="b">
        <f>ISNUMBER(MATCH(ggPayers[[#This Row],[payer]], B$564:$B1721, 0))</f>
        <v>0</v>
      </c>
      <c r="I1722" s="32" t="b">
        <v>1</v>
      </c>
      <c r="J1722" s="32"/>
    </row>
    <row r="1723" spans="1:10">
      <c r="A1723" s="44">
        <v>45500.869667060186</v>
      </c>
      <c r="B1723" s="32">
        <v>8875</v>
      </c>
      <c r="C1723" s="32">
        <v>500</v>
      </c>
      <c r="D1723" s="32">
        <v>3</v>
      </c>
      <c r="E1723" s="32"/>
      <c r="F1723" s="32" t="s">
        <v>1123</v>
      </c>
      <c r="G1723" s="32" t="b">
        <f>ISNUMBER(MATCH(ggPayers[[#This Row],[payer]], gg_teammates[ID], 0))</f>
        <v>0</v>
      </c>
      <c r="H1723" s="32" t="b">
        <f>ISNUMBER(MATCH(ggPayers[[#This Row],[payer]], B$564:$B1722, 0))</f>
        <v>0</v>
      </c>
      <c r="I1723" s="32"/>
      <c r="J1723" s="32"/>
    </row>
    <row r="1724" spans="1:10">
      <c r="A1724" s="44">
        <v>45500.86947474537</v>
      </c>
      <c r="B1724" s="32">
        <v>3836</v>
      </c>
      <c r="C1724" s="32">
        <v>500</v>
      </c>
      <c r="D1724" s="32">
        <v>3</v>
      </c>
      <c r="E1724" s="32"/>
      <c r="F1724" s="32" t="s">
        <v>1122</v>
      </c>
      <c r="G1724" s="32" t="b">
        <f>ISNUMBER(MATCH(ggPayers[[#This Row],[payer]], gg_teammates[ID], 0))</f>
        <v>0</v>
      </c>
      <c r="H1724" s="32" t="b">
        <f>ISNUMBER(MATCH(ggPayers[[#This Row],[payer]], B$564:$B1723, 0))</f>
        <v>1</v>
      </c>
      <c r="I1724" s="32"/>
      <c r="J1724" s="32"/>
    </row>
    <row r="1725" spans="1:10">
      <c r="A1725" s="44">
        <v>45500.775491805558</v>
      </c>
      <c r="B1725" s="32">
        <v>6822</v>
      </c>
      <c r="C1725" s="32">
        <v>2000</v>
      </c>
      <c r="D1725" s="32">
        <v>3</v>
      </c>
      <c r="E1725" s="32" t="s">
        <v>1171</v>
      </c>
      <c r="F1725" s="32" t="s">
        <v>1120</v>
      </c>
      <c r="G1725" s="32" t="b">
        <f>ISNUMBER(MATCH(ggPayers[[#This Row],[payer]], gg_teammates[ID], 0))</f>
        <v>0</v>
      </c>
      <c r="H1725" s="32" t="b">
        <f>ISNUMBER(MATCH(ggPayers[[#This Row],[payer]], B$564:$B1724, 0))</f>
        <v>1</v>
      </c>
      <c r="I1725" s="32"/>
      <c r="J1725" s="32"/>
    </row>
    <row r="1726" spans="1:10">
      <c r="A1726" s="44">
        <v>45500.752681736114</v>
      </c>
      <c r="B1726" s="32">
        <v>3553</v>
      </c>
      <c r="C1726" s="32">
        <v>1000</v>
      </c>
      <c r="D1726" s="32">
        <v>3</v>
      </c>
      <c r="E1726" s="32"/>
      <c r="F1726" s="32" t="s">
        <v>1119</v>
      </c>
      <c r="G1726" s="32" t="b">
        <f>ISNUMBER(MATCH(ggPayers[[#This Row],[payer]], gg_teammates[ID], 0))</f>
        <v>0</v>
      </c>
      <c r="H1726" s="32" t="b">
        <f>ISNUMBER(MATCH(ggPayers[[#This Row],[payer]], B$564:$B1725, 0))</f>
        <v>0</v>
      </c>
      <c r="I1726" s="32"/>
      <c r="J1726" s="32"/>
    </row>
    <row r="1727" spans="1:10">
      <c r="A1727" s="44">
        <v>45500.75246585648</v>
      </c>
      <c r="B1727" s="32">
        <v>7856</v>
      </c>
      <c r="C1727" s="32">
        <v>2000</v>
      </c>
      <c r="D1727" s="32">
        <v>3</v>
      </c>
      <c r="E1727" s="32"/>
      <c r="F1727" s="32" t="s">
        <v>1118</v>
      </c>
      <c r="G1727" s="32" t="b">
        <f>ISNUMBER(MATCH(ggPayers[[#This Row],[payer]], gg_teammates[ID], 0))</f>
        <v>0</v>
      </c>
      <c r="H1727" s="32" t="b">
        <f>ISNUMBER(MATCH(ggPayers[[#This Row],[payer]], B$564:$B1726, 0))</f>
        <v>0</v>
      </c>
      <c r="I1727" s="32"/>
      <c r="J1727" s="32"/>
    </row>
    <row r="1728" spans="1:10">
      <c r="A1728" s="44">
        <v>45500.743581469906</v>
      </c>
      <c r="B1728" s="32">
        <v>6045</v>
      </c>
      <c r="C1728" s="32">
        <v>1000</v>
      </c>
      <c r="D1728" s="32">
        <v>2</v>
      </c>
      <c r="E1728" s="32"/>
      <c r="F1728" s="32" t="s">
        <v>957</v>
      </c>
      <c r="G1728" s="32" t="b">
        <f>ISNUMBER(MATCH(ggPayers[[#This Row],[payer]], gg_teammates[ID], 0))</f>
        <v>0</v>
      </c>
      <c r="H1728" s="32" t="b">
        <f>ISNUMBER(MATCH(ggPayers[[#This Row],[payer]], B$564:$B1727, 0))</f>
        <v>0</v>
      </c>
      <c r="I1728" s="32" t="b">
        <v>1</v>
      </c>
      <c r="J1728" s="32"/>
    </row>
    <row r="1729" spans="1:10">
      <c r="A1729" s="44">
        <v>45500.681019814816</v>
      </c>
      <c r="B1729" s="32">
        <v>2554</v>
      </c>
      <c r="C1729" s="32">
        <v>500</v>
      </c>
      <c r="D1729" s="32">
        <v>2</v>
      </c>
      <c r="E1729" s="32"/>
      <c r="F1729" s="32" t="s">
        <v>961</v>
      </c>
      <c r="G1729" s="32" t="b">
        <f>ISNUMBER(MATCH(ggPayers[[#This Row],[payer]], gg_teammates[ID], 0))</f>
        <v>0</v>
      </c>
      <c r="H1729" s="32" t="b">
        <f>ISNUMBER(MATCH(ggPayers[[#This Row],[payer]], B$564:$B1728, 0))</f>
        <v>1</v>
      </c>
      <c r="I1729" s="32"/>
      <c r="J1729" s="32"/>
    </row>
    <row r="1730" spans="1:10">
      <c r="A1730" s="44">
        <v>45500.674315636577</v>
      </c>
      <c r="B1730" s="32">
        <v>6742</v>
      </c>
      <c r="C1730" s="32">
        <v>2000</v>
      </c>
      <c r="D1730" s="32">
        <v>3</v>
      </c>
      <c r="E1730" s="32"/>
      <c r="F1730" s="32" t="s">
        <v>1117</v>
      </c>
      <c r="G1730" s="32" t="b">
        <f>ISNUMBER(MATCH(ggPayers[[#This Row],[payer]], gg_teammates[ID], 0))</f>
        <v>0</v>
      </c>
      <c r="H1730" s="32" t="b">
        <f>ISNUMBER(MATCH(ggPayers[[#This Row],[payer]], B$564:$B1729, 0))</f>
        <v>1</v>
      </c>
      <c r="I1730" s="32"/>
      <c r="J1730" s="32"/>
    </row>
    <row r="1731" spans="1:10">
      <c r="A1731" s="44">
        <v>45500.673963252317</v>
      </c>
      <c r="B1731" s="32">
        <v>4744</v>
      </c>
      <c r="C1731" s="32">
        <v>2000</v>
      </c>
      <c r="D1731" s="32">
        <v>3</v>
      </c>
      <c r="E1731" s="32"/>
      <c r="F1731" s="32" t="s">
        <v>1116</v>
      </c>
      <c r="G1731" s="32" t="b">
        <f>ISNUMBER(MATCH(ggPayers[[#This Row],[payer]], gg_teammates[ID], 0))</f>
        <v>0</v>
      </c>
      <c r="H1731" s="32" t="b">
        <f>ISNUMBER(MATCH(ggPayers[[#This Row],[payer]], B$564:$B1730, 0))</f>
        <v>0</v>
      </c>
      <c r="I1731" s="32"/>
      <c r="J1731" s="32"/>
    </row>
    <row r="1732" spans="1:10">
      <c r="A1732" s="44">
        <v>45500.653931643516</v>
      </c>
      <c r="B1732" s="32">
        <v>5830</v>
      </c>
      <c r="C1732" s="32">
        <v>1000</v>
      </c>
      <c r="D1732" s="32">
        <v>2</v>
      </c>
      <c r="E1732" s="32"/>
      <c r="F1732" s="32" t="s">
        <v>963</v>
      </c>
      <c r="G1732" s="32" t="b">
        <f>ISNUMBER(MATCH(ggPayers[[#This Row],[payer]], gg_teammates[ID], 0))</f>
        <v>0</v>
      </c>
      <c r="H1732" s="32" t="b">
        <f>ISNUMBER(MATCH(ggPayers[[#This Row],[payer]], B$564:$B1731, 0))</f>
        <v>1</v>
      </c>
      <c r="I1732" s="32" t="b">
        <v>1</v>
      </c>
      <c r="J1732" s="32"/>
    </row>
    <row r="1733" spans="1:10">
      <c r="A1733" s="44">
        <v>45500.653580694445</v>
      </c>
      <c r="B1733" s="32">
        <v>8721</v>
      </c>
      <c r="C1733" s="32">
        <v>1000</v>
      </c>
      <c r="D1733" s="32">
        <v>2</v>
      </c>
      <c r="E1733" s="32"/>
      <c r="F1733" s="32" t="s">
        <v>965</v>
      </c>
      <c r="G1733" s="32" t="b">
        <f>ISNUMBER(MATCH(ggPayers[[#This Row],[payer]], gg_teammates[ID], 0))</f>
        <v>0</v>
      </c>
      <c r="H1733" s="32" t="b">
        <f>ISNUMBER(MATCH(ggPayers[[#This Row],[payer]], B$564:$B1732, 0))</f>
        <v>0</v>
      </c>
      <c r="I1733" s="32" t="b">
        <v>1</v>
      </c>
      <c r="J1733" s="32"/>
    </row>
    <row r="1734" spans="1:10">
      <c r="A1734" s="44">
        <v>45500.653233368059</v>
      </c>
      <c r="B1734" s="32">
        <v>1479</v>
      </c>
      <c r="C1734" s="32">
        <v>500</v>
      </c>
      <c r="D1734" s="32">
        <v>2</v>
      </c>
      <c r="E1734" s="32"/>
      <c r="F1734" s="32" t="s">
        <v>967</v>
      </c>
      <c r="G1734" s="32" t="b">
        <f>ISNUMBER(MATCH(ggPayers[[#This Row],[payer]], gg_teammates[ID], 0))</f>
        <v>0</v>
      </c>
      <c r="H1734" s="32" t="b">
        <f>ISNUMBER(MATCH(ggPayers[[#This Row],[payer]], B$564:$B1733, 0))</f>
        <v>0</v>
      </c>
      <c r="I1734" s="32"/>
      <c r="J1734" s="32"/>
    </row>
    <row r="1735" spans="1:10">
      <c r="A1735" s="44">
        <v>45500.623489050929</v>
      </c>
      <c r="B1735" s="32">
        <v>7896</v>
      </c>
      <c r="C1735" s="32">
        <v>1000</v>
      </c>
      <c r="D1735" s="32">
        <v>2</v>
      </c>
      <c r="E1735" s="32"/>
      <c r="F1735" s="32" t="s">
        <v>971</v>
      </c>
      <c r="G1735" s="32" t="b">
        <f>ISNUMBER(MATCH(ggPayers[[#This Row],[payer]], gg_teammates[ID], 0))</f>
        <v>0</v>
      </c>
      <c r="H1735" s="32" t="b">
        <f>ISNUMBER(MATCH(ggPayers[[#This Row],[payer]], B$564:$B1734, 0))</f>
        <v>0</v>
      </c>
      <c r="I1735" s="32" t="b">
        <v>1</v>
      </c>
      <c r="J1735" s="32"/>
    </row>
    <row r="1736" spans="1:10">
      <c r="A1736" s="44">
        <v>45500.526256921294</v>
      </c>
      <c r="B1736" s="32">
        <v>9915</v>
      </c>
      <c r="C1736" s="32">
        <v>1000</v>
      </c>
      <c r="D1736" s="32">
        <v>2</v>
      </c>
      <c r="E1736" s="32"/>
      <c r="F1736" s="32" t="s">
        <v>973</v>
      </c>
      <c r="G1736" s="32" t="b">
        <f>ISNUMBER(MATCH(ggPayers[[#This Row],[payer]], gg_teammates[ID], 0))</f>
        <v>0</v>
      </c>
      <c r="H1736" s="32" t="b">
        <f>ISNUMBER(MATCH(ggPayers[[#This Row],[payer]], B$564:$B1735, 0))</f>
        <v>1</v>
      </c>
      <c r="I1736" s="32" t="b">
        <v>1</v>
      </c>
      <c r="J1736" s="32"/>
    </row>
    <row r="1737" spans="1:10">
      <c r="A1737" s="44">
        <v>45499.99197023148</v>
      </c>
      <c r="B1737" s="32">
        <v>6831</v>
      </c>
      <c r="C1737" s="32">
        <v>1000</v>
      </c>
      <c r="D1737" s="32">
        <v>2</v>
      </c>
      <c r="E1737" s="32"/>
      <c r="F1737" s="32" t="s">
        <v>975</v>
      </c>
      <c r="G1737" s="32" t="b">
        <f>ISNUMBER(MATCH(ggPayers[[#This Row],[payer]], gg_teammates[ID], 0))</f>
        <v>0</v>
      </c>
      <c r="H1737" s="32" t="b">
        <f>ISNUMBER(MATCH(ggPayers[[#This Row],[payer]], B$564:$B1736, 0))</f>
        <v>1</v>
      </c>
      <c r="I1737" s="32" t="b">
        <v>1</v>
      </c>
      <c r="J1737" s="32"/>
    </row>
    <row r="1738" spans="1:10">
      <c r="A1738" s="44">
        <v>45499.970479722222</v>
      </c>
      <c r="B1738" s="32">
        <v>2783</v>
      </c>
      <c r="C1738" s="32">
        <v>2000</v>
      </c>
      <c r="D1738" s="32">
        <v>2</v>
      </c>
      <c r="E1738" s="32"/>
      <c r="F1738" s="32" t="s">
        <v>977</v>
      </c>
      <c r="G1738" s="32" t="b">
        <f>ISNUMBER(MATCH(ggPayers[[#This Row],[payer]], gg_teammates[ID], 0))</f>
        <v>0</v>
      </c>
      <c r="H1738" s="32" t="b">
        <f>ISNUMBER(MATCH(ggPayers[[#This Row],[payer]], B$564:$B1737, 0))</f>
        <v>0</v>
      </c>
      <c r="I1738" s="32" t="b">
        <v>1</v>
      </c>
      <c r="J1738" s="32"/>
    </row>
    <row r="1739" spans="1:10">
      <c r="A1739" s="44">
        <v>45499.966477256945</v>
      </c>
      <c r="B1739" s="32">
        <v>2066</v>
      </c>
      <c r="C1739" s="32">
        <v>500</v>
      </c>
      <c r="D1739" s="32">
        <v>2</v>
      </c>
      <c r="E1739" s="32"/>
      <c r="F1739" s="32" t="s">
        <v>980</v>
      </c>
      <c r="G1739" s="32" t="b">
        <f>ISNUMBER(MATCH(ggPayers[[#This Row],[payer]], gg_teammates[ID], 0))</f>
        <v>0</v>
      </c>
      <c r="H1739" s="32" t="b">
        <f>ISNUMBER(MATCH(ggPayers[[#This Row],[payer]], B$564:$B1738, 0))</f>
        <v>0</v>
      </c>
      <c r="I1739" s="32" t="b">
        <v>1</v>
      </c>
      <c r="J1739" s="32"/>
    </row>
    <row r="1740" spans="1:10">
      <c r="A1740" s="44">
        <v>45499.966457442133</v>
      </c>
      <c r="B1740" s="32">
        <v>2975</v>
      </c>
      <c r="C1740" s="32">
        <v>500</v>
      </c>
      <c r="D1740" s="32">
        <v>2</v>
      </c>
      <c r="E1740" s="32"/>
      <c r="F1740" s="32" t="s">
        <v>982</v>
      </c>
      <c r="G1740" s="32" t="b">
        <f>ISNUMBER(MATCH(ggPayers[[#This Row],[payer]], gg_teammates[ID], 0))</f>
        <v>0</v>
      </c>
      <c r="H1740" s="32" t="b">
        <f>ISNUMBER(MATCH(ggPayers[[#This Row],[payer]], B$564:$B1739, 0))</f>
        <v>0</v>
      </c>
      <c r="I1740" s="32" t="b">
        <v>0</v>
      </c>
      <c r="J1740" s="32"/>
    </row>
    <row r="1741" spans="1:10">
      <c r="A1741" s="44">
        <v>45499.940878842594</v>
      </c>
      <c r="B1741" s="32">
        <v>3860</v>
      </c>
      <c r="C1741" s="32">
        <v>3000</v>
      </c>
      <c r="D1741" s="32">
        <v>2</v>
      </c>
      <c r="E1741" s="32"/>
      <c r="F1741" s="32" t="s">
        <v>984</v>
      </c>
      <c r="G1741" s="32" t="b">
        <f>ISNUMBER(MATCH(ggPayers[[#This Row],[payer]], gg_teammates[ID], 0))</f>
        <v>0</v>
      </c>
      <c r="H1741" s="32" t="b">
        <f>ISNUMBER(MATCH(ggPayers[[#This Row],[payer]], B$564:$B1740, 0))</f>
        <v>0</v>
      </c>
      <c r="I1741" s="32" t="b">
        <v>1</v>
      </c>
      <c r="J1741" s="32"/>
    </row>
    <row r="1742" spans="1:10">
      <c r="A1742" s="44">
        <v>45499.872961990739</v>
      </c>
      <c r="B1742" s="32">
        <v>5144</v>
      </c>
      <c r="C1742" s="32">
        <v>500</v>
      </c>
      <c r="D1742" s="32">
        <v>2</v>
      </c>
      <c r="E1742" s="32"/>
      <c r="F1742" s="32" t="s">
        <v>990</v>
      </c>
      <c r="G1742" s="32" t="b">
        <f>ISNUMBER(MATCH(ggPayers[[#This Row],[payer]], gg_teammates[ID], 0))</f>
        <v>0</v>
      </c>
      <c r="H1742" s="32" t="b">
        <f>ISNUMBER(MATCH(ggPayers[[#This Row],[payer]], B$564:$B1741, 0))</f>
        <v>0</v>
      </c>
      <c r="I1742" s="32" t="b">
        <v>1</v>
      </c>
      <c r="J1742" s="32"/>
    </row>
    <row r="1743" spans="1:10">
      <c r="A1743" s="44">
        <v>45499.760016435182</v>
      </c>
      <c r="B1743" s="32">
        <v>9133</v>
      </c>
      <c r="C1743" s="32">
        <v>1000</v>
      </c>
      <c r="D1743" s="32">
        <v>2</v>
      </c>
      <c r="E1743" s="32"/>
      <c r="F1743" s="32" t="s">
        <v>996</v>
      </c>
      <c r="G1743" s="32" t="b">
        <f>ISNUMBER(MATCH(ggPayers[[#This Row],[payer]], gg_teammates[ID], 0))</f>
        <v>0</v>
      </c>
      <c r="H1743" s="32" t="b">
        <f>ISNUMBER(MATCH(ggPayers[[#This Row],[payer]], B$564:$B1742, 0))</f>
        <v>0</v>
      </c>
      <c r="I1743" s="32" t="b">
        <v>1</v>
      </c>
      <c r="J1743" s="32"/>
    </row>
    <row r="1744" spans="1:10">
      <c r="A1744" s="44">
        <v>45499.730364097224</v>
      </c>
      <c r="B1744" s="32">
        <v>7972</v>
      </c>
      <c r="C1744" s="32">
        <v>500</v>
      </c>
      <c r="D1744" s="32">
        <v>2</v>
      </c>
      <c r="E1744" s="32"/>
      <c r="F1744" s="32" t="s">
        <v>1000</v>
      </c>
      <c r="G1744" s="32" t="b">
        <f>ISNUMBER(MATCH(ggPayers[[#This Row],[payer]], gg_teammates[ID], 0))</f>
        <v>0</v>
      </c>
      <c r="H1744" s="32" t="b">
        <f>ISNUMBER(MATCH(ggPayers[[#This Row],[payer]], B$564:$B1743, 0))</f>
        <v>1</v>
      </c>
      <c r="I1744" s="32" t="b">
        <v>1</v>
      </c>
      <c r="J1744" s="32"/>
    </row>
    <row r="1745" spans="1:10">
      <c r="A1745" s="44">
        <v>45499.62773915509</v>
      </c>
      <c r="B1745" s="32">
        <v>6235</v>
      </c>
      <c r="C1745" s="32">
        <v>500</v>
      </c>
      <c r="D1745" s="32">
        <v>2</v>
      </c>
      <c r="E1745" s="32"/>
      <c r="F1745" s="32" t="s">
        <v>1110</v>
      </c>
      <c r="G1745" s="32" t="b">
        <f>ISNUMBER(MATCH(ggPayers[[#This Row],[payer]], gg_teammates[ID], 0))</f>
        <v>0</v>
      </c>
      <c r="H1745" s="32" t="b">
        <f>ISNUMBER(MATCH(ggPayers[[#This Row],[payer]], B$564:$B1744, 0))</f>
        <v>0</v>
      </c>
      <c r="I1745" s="32"/>
      <c r="J1745" s="32"/>
    </row>
    <row r="1746" spans="1:10">
      <c r="A1746" s="44">
        <v>45499.626028125</v>
      </c>
      <c r="B1746" s="32">
        <v>5089</v>
      </c>
      <c r="C1746" s="32">
        <v>500</v>
      </c>
      <c r="D1746" s="32">
        <v>2</v>
      </c>
      <c r="E1746" s="32"/>
      <c r="F1746" s="32" t="s">
        <v>1006</v>
      </c>
      <c r="G1746" s="32" t="b">
        <f>ISNUMBER(MATCH(ggPayers[[#This Row],[payer]], gg_teammates[ID], 0))</f>
        <v>0</v>
      </c>
      <c r="H1746" s="32" t="b">
        <f>ISNUMBER(MATCH(ggPayers[[#This Row],[payer]], B$564:$B1745, 0))</f>
        <v>0</v>
      </c>
      <c r="I1746" s="32" t="b">
        <v>1</v>
      </c>
      <c r="J1746" s="32"/>
    </row>
    <row r="1747" spans="1:10">
      <c r="A1747" s="44">
        <v>45499.625970543981</v>
      </c>
      <c r="B1747" s="32">
        <v>196</v>
      </c>
      <c r="C1747" s="32">
        <v>1000</v>
      </c>
      <c r="D1747" s="32">
        <v>2</v>
      </c>
      <c r="E1747" s="32"/>
      <c r="F1747" s="32" t="s">
        <v>1108</v>
      </c>
      <c r="G1747" s="32" t="b">
        <f>ISNUMBER(MATCH(ggPayers[[#This Row],[payer]], gg_teammates[ID], 0))</f>
        <v>0</v>
      </c>
      <c r="H1747" s="32" t="b">
        <f>ISNUMBER(MATCH(ggPayers[[#This Row],[payer]], B$564:$B1746, 0))</f>
        <v>0</v>
      </c>
      <c r="I1747" s="32"/>
      <c r="J1747" s="32"/>
    </row>
    <row r="1748" spans="1:10">
      <c r="A1748" s="44">
        <v>45499.625110393521</v>
      </c>
      <c r="B1748" s="32">
        <v>1352</v>
      </c>
      <c r="C1748" s="32">
        <v>1000</v>
      </c>
      <c r="D1748" s="32">
        <v>2</v>
      </c>
      <c r="E1748" s="32"/>
      <c r="F1748" s="32" t="s">
        <v>1106</v>
      </c>
      <c r="G1748" s="32" t="b">
        <f>ISNUMBER(MATCH(ggPayers[[#This Row],[payer]], gg_teammates[ID], 0))</f>
        <v>0</v>
      </c>
      <c r="H1748" s="32" t="b">
        <f>ISNUMBER(MATCH(ggPayers[[#This Row],[payer]], B$564:$B1747, 0))</f>
        <v>0</v>
      </c>
      <c r="I1748" s="32"/>
      <c r="J1748" s="32"/>
    </row>
    <row r="1749" spans="1:10">
      <c r="A1749" s="44">
        <v>45499.624489050926</v>
      </c>
      <c r="B1749" s="32">
        <v>1432</v>
      </c>
      <c r="C1749" s="32">
        <v>500</v>
      </c>
      <c r="D1749" s="32">
        <v>2</v>
      </c>
      <c r="E1749" s="32"/>
      <c r="F1749" s="32" t="s">
        <v>1104</v>
      </c>
      <c r="G1749" s="32" t="b">
        <f>ISNUMBER(MATCH(ggPayers[[#This Row],[payer]], gg_teammates[ID], 0))</f>
        <v>0</v>
      </c>
      <c r="H1749" s="32" t="b">
        <f>ISNUMBER(MATCH(ggPayers[[#This Row],[payer]], B$564:$B1748, 0))</f>
        <v>0</v>
      </c>
      <c r="I1749" s="32"/>
      <c r="J1749" s="32"/>
    </row>
    <row r="1750" spans="1:10">
      <c r="A1750" s="44">
        <v>45499.623517916669</v>
      </c>
      <c r="B1750" s="32">
        <v>7796</v>
      </c>
      <c r="C1750" s="32">
        <v>2000</v>
      </c>
      <c r="D1750" s="32">
        <v>2</v>
      </c>
      <c r="E1750" s="32"/>
      <c r="F1750" s="32" t="s">
        <v>1102</v>
      </c>
      <c r="G1750" s="32" t="b">
        <f>ISNUMBER(MATCH(ggPayers[[#This Row],[payer]], gg_teammates[ID], 0))</f>
        <v>0</v>
      </c>
      <c r="H1750" s="32" t="b">
        <f>ISNUMBER(MATCH(ggPayers[[#This Row],[payer]], B$564:$B1749, 0))</f>
        <v>0</v>
      </c>
      <c r="I1750" s="32"/>
      <c r="J1750" s="32"/>
    </row>
    <row r="1751" spans="1:10">
      <c r="A1751" s="44">
        <v>45499.621242951391</v>
      </c>
      <c r="B1751" s="32">
        <v>7776</v>
      </c>
      <c r="C1751" s="32">
        <v>1000</v>
      </c>
      <c r="D1751" s="32">
        <v>2</v>
      </c>
      <c r="E1751" s="32"/>
      <c r="F1751" s="32" t="s">
        <v>1100</v>
      </c>
      <c r="G1751" s="32" t="b">
        <f>ISNUMBER(MATCH(ggPayers[[#This Row],[payer]], gg_teammates[ID], 0))</f>
        <v>0</v>
      </c>
      <c r="H1751" s="32" t="b">
        <f>ISNUMBER(MATCH(ggPayers[[#This Row],[payer]], B$564:$B1750, 0))</f>
        <v>0</v>
      </c>
      <c r="I1751" s="32"/>
      <c r="J1751" s="32"/>
    </row>
    <row r="1752" spans="1:10">
      <c r="A1752" s="44">
        <v>45499.620533252317</v>
      </c>
      <c r="B1752" s="32">
        <v>6015</v>
      </c>
      <c r="C1752" s="32">
        <v>500</v>
      </c>
      <c r="D1752" s="32">
        <v>2</v>
      </c>
      <c r="E1752" s="32"/>
      <c r="F1752" s="32" t="s">
        <v>1098</v>
      </c>
      <c r="G1752" s="32" t="b">
        <f>ISNUMBER(MATCH(ggPayers[[#This Row],[payer]], gg_teammates[ID], 0))</f>
        <v>0</v>
      </c>
      <c r="H1752" s="32" t="b">
        <f>ISNUMBER(MATCH(ggPayers[[#This Row],[payer]], B$564:$B1751, 0))</f>
        <v>0</v>
      </c>
      <c r="I1752" s="32"/>
      <c r="J1752" s="32"/>
    </row>
    <row r="1753" spans="1:10">
      <c r="A1753" s="44">
        <v>45499.616190416666</v>
      </c>
      <c r="B1753" s="32">
        <v>3273</v>
      </c>
      <c r="C1753" s="32">
        <v>1000</v>
      </c>
      <c r="D1753" s="32">
        <v>2</v>
      </c>
      <c r="E1753" s="32"/>
      <c r="F1753" s="32" t="s">
        <v>1007</v>
      </c>
      <c r="G1753" s="32" t="b">
        <f>ISNUMBER(MATCH(ggPayers[[#This Row],[payer]], gg_teammates[ID], 0))</f>
        <v>0</v>
      </c>
      <c r="H1753" s="32" t="b">
        <f>ISNUMBER(MATCH(ggPayers[[#This Row],[payer]], B$564:$B1752, 0))</f>
        <v>0</v>
      </c>
      <c r="I1753" s="32" t="b">
        <v>1</v>
      </c>
      <c r="J1753" s="32"/>
    </row>
    <row r="1754" spans="1:10">
      <c r="A1754" s="44">
        <v>45503.632986631943</v>
      </c>
      <c r="B1754" s="32">
        <v>7384</v>
      </c>
      <c r="C1754" s="32">
        <v>500</v>
      </c>
      <c r="D1754" s="32">
        <v>2</v>
      </c>
      <c r="E1754" s="32"/>
      <c r="F1754" s="32" t="s">
        <v>1144</v>
      </c>
      <c r="G1754" s="32" t="b">
        <f>ISNUMBER(MATCH(ggPayers[[#This Row],[payer]], gg_teammates[ID], 0))</f>
        <v>0</v>
      </c>
      <c r="H1754" s="32" t="b">
        <f>ISNUMBER(MATCH(ggPayers[[#This Row],[payer]], B$564:$B1753, 0))</f>
        <v>0</v>
      </c>
      <c r="I1754" s="32" t="b">
        <v>1</v>
      </c>
      <c r="J1754" s="32"/>
    </row>
    <row r="1755" spans="1:10">
      <c r="A1755" s="44">
        <v>45503.423153067131</v>
      </c>
      <c r="B1755" s="32">
        <v>9766</v>
      </c>
      <c r="C1755" s="32">
        <v>100</v>
      </c>
      <c r="D1755" s="32">
        <v>2</v>
      </c>
      <c r="E1755" s="32"/>
      <c r="F1755" s="32" t="s">
        <v>1142</v>
      </c>
      <c r="G1755" s="32" t="b">
        <f>ISNUMBER(MATCH(ggPayers[[#This Row],[payer]], gg_teammates[ID], 0))</f>
        <v>0</v>
      </c>
      <c r="H1755" s="32" t="b">
        <f>ISNUMBER(MATCH(ggPayers[[#This Row],[payer]], B$564:$B1754, 0))</f>
        <v>0</v>
      </c>
      <c r="I1755" s="32"/>
      <c r="J1755" s="32"/>
    </row>
    <row r="1756" spans="1:10">
      <c r="A1756" s="44">
        <v>45502.883276111112</v>
      </c>
      <c r="B1756" s="32">
        <v>9648</v>
      </c>
      <c r="C1756" s="32">
        <v>300</v>
      </c>
      <c r="D1756" s="32">
        <v>2</v>
      </c>
      <c r="E1756" s="32"/>
      <c r="F1756" s="32" t="s">
        <v>1139</v>
      </c>
      <c r="G1756" s="32" t="b">
        <f>ISNUMBER(MATCH(ggPayers[[#This Row],[payer]], gg_teammates[ID], 0))</f>
        <v>0</v>
      </c>
      <c r="H1756" s="32" t="b">
        <f>ISNUMBER(MATCH(ggPayers[[#This Row],[payer]], B$564:$B1755, 0))</f>
        <v>0</v>
      </c>
      <c r="I1756" s="32" t="b">
        <v>1</v>
      </c>
      <c r="J1756" s="32"/>
    </row>
    <row r="1757" spans="1:10">
      <c r="A1757" s="44">
        <v>45502.823559583332</v>
      </c>
      <c r="B1757" s="32">
        <v>4689</v>
      </c>
      <c r="C1757" s="32">
        <v>1000</v>
      </c>
      <c r="D1757" s="32">
        <v>2</v>
      </c>
      <c r="E1757" s="32"/>
      <c r="F1757" s="32" t="s">
        <v>1137</v>
      </c>
      <c r="G1757" s="32" t="b">
        <f>ISNUMBER(MATCH(ggPayers[[#This Row],[payer]], gg_teammates[ID], 0))</f>
        <v>0</v>
      </c>
      <c r="H1757" s="32" t="b">
        <f>ISNUMBER(MATCH(ggPayers[[#This Row],[payer]], B$564:$B1756, 0))</f>
        <v>1</v>
      </c>
      <c r="I1757" s="32" t="b">
        <v>1</v>
      </c>
      <c r="J1757" s="32"/>
    </row>
    <row r="1758" spans="1:10">
      <c r="A1758" s="44">
        <v>45502.623804062503</v>
      </c>
      <c r="B1758" s="32">
        <v>6986</v>
      </c>
      <c r="C1758" s="32">
        <v>1000</v>
      </c>
      <c r="D1758" s="32">
        <v>2</v>
      </c>
      <c r="E1758" s="32"/>
      <c r="F1758" s="32" t="s">
        <v>1132</v>
      </c>
      <c r="G1758" s="32" t="b">
        <f>ISNUMBER(MATCH(ggPayers[[#This Row],[payer]], gg_teammates[ID], 0))</f>
        <v>0</v>
      </c>
      <c r="H1758" s="32" t="b">
        <f>ISNUMBER(MATCH(ggPayers[[#This Row],[payer]], B$564:$B1757, 0))</f>
        <v>1</v>
      </c>
      <c r="I1758" s="32" t="b">
        <v>1</v>
      </c>
      <c r="J1758" s="32"/>
    </row>
    <row r="1759" spans="1:10">
      <c r="A1759" s="44">
        <v>45502.620313703701</v>
      </c>
      <c r="B1759" s="32">
        <v>4101</v>
      </c>
      <c r="C1759" s="32">
        <v>500</v>
      </c>
      <c r="D1759" s="32">
        <v>2</v>
      </c>
      <c r="E1759" s="32"/>
      <c r="F1759" s="32" t="s">
        <v>1130</v>
      </c>
      <c r="G1759" s="32" t="b">
        <f>ISNUMBER(MATCH(ggPayers[[#This Row],[payer]], gg_teammates[ID], 0))</f>
        <v>0</v>
      </c>
      <c r="H1759" s="32" t="b">
        <f>ISNUMBER(MATCH(ggPayers[[#This Row],[payer]], B$564:$B1758, 0))</f>
        <v>0</v>
      </c>
      <c r="I1759" s="32" t="b">
        <v>1</v>
      </c>
      <c r="J1759" s="32"/>
    </row>
    <row r="1760" spans="1:10">
      <c r="A1760" s="44">
        <v>45505.86890040509</v>
      </c>
      <c r="B1760" s="32">
        <v>8570</v>
      </c>
      <c r="C1760" s="32">
        <v>2000</v>
      </c>
      <c r="D1760" s="32">
        <v>3</v>
      </c>
      <c r="E1760" s="32"/>
      <c r="F1760" s="32" t="s">
        <v>2591</v>
      </c>
      <c r="G1760" s="32" t="b">
        <f>ISNUMBER(MATCH(ggPayers[[#This Row],[payer]], gg_teammates[ID], 0))</f>
        <v>0</v>
      </c>
      <c r="H1760" s="32" t="b">
        <f>ISNUMBER(MATCH(ggPayers[[#This Row],[payer]], B$564:$B1759, 0))</f>
        <v>0</v>
      </c>
      <c r="I1760" s="32"/>
      <c r="J1760" s="32"/>
    </row>
    <row r="1761" spans="1:10">
      <c r="A1761" s="44">
        <v>45505.868705231478</v>
      </c>
      <c r="B1761" s="32">
        <v>1595</v>
      </c>
      <c r="C1761" s="32">
        <v>2000</v>
      </c>
      <c r="D1761" s="32">
        <v>3</v>
      </c>
      <c r="E1761" s="32"/>
      <c r="F1761" s="32" t="s">
        <v>2592</v>
      </c>
      <c r="G1761" s="32" t="b">
        <f>ISNUMBER(MATCH(ggPayers[[#This Row],[payer]], gg_teammates[ID], 0))</f>
        <v>0</v>
      </c>
      <c r="H1761" s="32" t="b">
        <f>ISNUMBER(MATCH(ggPayers[[#This Row],[payer]], B$564:$B1760, 0))</f>
        <v>0</v>
      </c>
      <c r="I1761" s="32"/>
      <c r="J1761" s="32"/>
    </row>
    <row r="1762" spans="1:10">
      <c r="A1762" s="44">
        <v>45505.81943462963</v>
      </c>
      <c r="B1762" s="32">
        <v>118</v>
      </c>
      <c r="C1762" s="32">
        <v>500</v>
      </c>
      <c r="D1762" s="32">
        <v>3</v>
      </c>
      <c r="E1762" s="32"/>
      <c r="F1762" s="32" t="s">
        <v>2593</v>
      </c>
      <c r="G1762" s="32" t="b">
        <f>ISNUMBER(MATCH(ggPayers[[#This Row],[payer]], gg_teammates[ID], 0))</f>
        <v>0</v>
      </c>
      <c r="H1762" s="32" t="b">
        <f>ISNUMBER(MATCH(ggPayers[[#This Row],[payer]], B$564:$B1761, 0))</f>
        <v>0</v>
      </c>
      <c r="I1762" s="32"/>
      <c r="J1762" s="32"/>
    </row>
    <row r="1763" spans="1:10">
      <c r="A1763" s="44">
        <v>45505.779748958332</v>
      </c>
      <c r="B1763" s="32">
        <v>9031</v>
      </c>
      <c r="C1763" s="32">
        <v>2000</v>
      </c>
      <c r="D1763" s="32">
        <v>2</v>
      </c>
      <c r="E1763" s="32"/>
      <c r="F1763" s="32" t="s">
        <v>2594</v>
      </c>
      <c r="G1763" s="32" t="b">
        <f>ISNUMBER(MATCH(ggPayers[[#This Row],[payer]], gg_teammates[ID], 0))</f>
        <v>0</v>
      </c>
      <c r="H1763" s="32" t="b">
        <f>ISNUMBER(MATCH(ggPayers[[#This Row],[payer]], B$564:$B1762, 0))</f>
        <v>0</v>
      </c>
      <c r="I1763" s="32" t="b">
        <v>1</v>
      </c>
      <c r="J1763" s="32"/>
    </row>
    <row r="1764" spans="1:10">
      <c r="A1764" s="44">
        <v>45505.744687418985</v>
      </c>
      <c r="B1764" s="32">
        <v>3106</v>
      </c>
      <c r="C1764" s="32">
        <v>500</v>
      </c>
      <c r="D1764" s="32">
        <v>2</v>
      </c>
      <c r="E1764" s="32"/>
      <c r="F1764" s="32" t="s">
        <v>2595</v>
      </c>
      <c r="G1764" s="32" t="b">
        <f>ISNUMBER(MATCH(ggPayers[[#This Row],[payer]], gg_teammates[ID], 0))</f>
        <v>0</v>
      </c>
      <c r="H1764" s="32" t="b">
        <f>ISNUMBER(MATCH(ggPayers[[#This Row],[payer]], B$564:$B1763, 0))</f>
        <v>0</v>
      </c>
      <c r="I1764" s="32" t="b">
        <v>1</v>
      </c>
      <c r="J1764" s="32"/>
    </row>
    <row r="1765" spans="1:10">
      <c r="A1765" s="44">
        <v>45505.595869537035</v>
      </c>
      <c r="B1765" s="32">
        <v>2187</v>
      </c>
      <c r="C1765" s="32">
        <v>1000</v>
      </c>
      <c r="D1765" s="32">
        <v>2</v>
      </c>
      <c r="E1765" s="32"/>
      <c r="F1765" s="32" t="s">
        <v>2596</v>
      </c>
      <c r="G1765" s="32" t="b">
        <f>ISNUMBER(MATCH(ggPayers[[#This Row],[payer]], gg_teammates[ID], 0))</f>
        <v>0</v>
      </c>
      <c r="H1765" s="32" t="b">
        <f>ISNUMBER(MATCH(ggPayers[[#This Row],[payer]], B$564:$B1764, 0))</f>
        <v>1</v>
      </c>
      <c r="I1765" s="32" t="b">
        <v>1</v>
      </c>
      <c r="J1765" s="32"/>
    </row>
    <row r="1766" spans="1:10">
      <c r="A1766" s="44">
        <v>45505.436683784719</v>
      </c>
      <c r="B1766" s="32">
        <v>7727</v>
      </c>
      <c r="C1766" s="32">
        <v>550</v>
      </c>
      <c r="D1766" s="32">
        <v>3</v>
      </c>
      <c r="E1766" s="32"/>
      <c r="F1766" s="32" t="s">
        <v>2597</v>
      </c>
      <c r="G1766" s="32" t="b">
        <f>ISNUMBER(MATCH(ggPayers[[#This Row],[payer]], gg_teammates[ID], 0))</f>
        <v>0</v>
      </c>
      <c r="H1766" s="32" t="b">
        <f>ISNUMBER(MATCH(ggPayers[[#This Row],[payer]], B$564:$B1765, 0))</f>
        <v>0</v>
      </c>
      <c r="I1766" s="32"/>
      <c r="J1766" s="32"/>
    </row>
    <row r="1767" spans="1:10">
      <c r="A1767" s="44">
        <v>45505.385788692132</v>
      </c>
      <c r="B1767" s="32">
        <v>5067</v>
      </c>
      <c r="C1767" s="32">
        <v>1000</v>
      </c>
      <c r="D1767" s="32">
        <v>2</v>
      </c>
      <c r="E1767" s="32"/>
      <c r="F1767" s="32" t="s">
        <v>2598</v>
      </c>
      <c r="G1767" s="32" t="b">
        <f>ISNUMBER(MATCH(ggPayers[[#This Row],[payer]], gg_teammates[ID], 0))</f>
        <v>0</v>
      </c>
      <c r="H1767" s="32" t="b">
        <f>ISNUMBER(MATCH(ggPayers[[#This Row],[payer]], B$564:$B1766, 0))</f>
        <v>0</v>
      </c>
      <c r="I1767" s="32" t="b">
        <v>1</v>
      </c>
      <c r="J1767" s="32"/>
    </row>
    <row r="1768" spans="1:10">
      <c r="A1768" s="44">
        <v>45504.973551504627</v>
      </c>
      <c r="B1768" s="32">
        <v>1343</v>
      </c>
      <c r="C1768" s="32">
        <v>500</v>
      </c>
      <c r="D1768" s="32">
        <v>3</v>
      </c>
      <c r="E1768" s="32" t="s">
        <v>2599</v>
      </c>
      <c r="F1768" s="32" t="s">
        <v>2600</v>
      </c>
      <c r="G1768" s="32" t="b">
        <f>ISNUMBER(MATCH(ggPayers[[#This Row],[payer]], gg_teammates[ID], 0))</f>
        <v>0</v>
      </c>
      <c r="H1768" s="32" t="b">
        <f>ISNUMBER(MATCH(ggPayers[[#This Row],[payer]], B$564:$B1767, 0))</f>
        <v>0</v>
      </c>
      <c r="I1768" s="32"/>
      <c r="J1768" s="32"/>
    </row>
    <row r="1769" spans="1:10">
      <c r="A1769" s="44">
        <v>45504.833420497685</v>
      </c>
      <c r="B1769" s="32">
        <v>5063</v>
      </c>
      <c r="C1769" s="32">
        <v>500</v>
      </c>
      <c r="D1769" s="32">
        <v>3</v>
      </c>
      <c r="E1769" s="32"/>
      <c r="F1769" s="32" t="s">
        <v>2601</v>
      </c>
      <c r="G1769" s="32" t="b">
        <f>ISNUMBER(MATCH(ggPayers[[#This Row],[payer]], gg_teammates[ID], 0))</f>
        <v>0</v>
      </c>
      <c r="H1769" s="32" t="b">
        <f>ISNUMBER(MATCH(ggPayers[[#This Row],[payer]], B$564:$B1768, 0))</f>
        <v>0</v>
      </c>
      <c r="I1769" s="32"/>
      <c r="J1769" s="32"/>
    </row>
    <row r="1770" spans="1:10">
      <c r="A1770" s="44">
        <v>45504.833161134258</v>
      </c>
      <c r="B1770" s="32">
        <v>5749</v>
      </c>
      <c r="C1770" s="32">
        <v>500</v>
      </c>
      <c r="D1770" s="32">
        <v>3</v>
      </c>
      <c r="E1770" s="32"/>
      <c r="F1770" s="32" t="s">
        <v>2602</v>
      </c>
      <c r="G1770" s="32" t="b">
        <f>ISNUMBER(MATCH(ggPayers[[#This Row],[payer]], gg_teammates[ID], 0))</f>
        <v>0</v>
      </c>
      <c r="H1770" s="32" t="b">
        <f>ISNUMBER(MATCH(ggPayers[[#This Row],[payer]], B$564:$B1769, 0))</f>
        <v>0</v>
      </c>
      <c r="I1770" s="32"/>
      <c r="J1770" s="32"/>
    </row>
    <row r="1771" spans="1:10">
      <c r="A1771" s="44">
        <v>45504.693857685183</v>
      </c>
      <c r="B1771" s="32">
        <v>3010</v>
      </c>
      <c r="C1771" s="32">
        <v>1000</v>
      </c>
      <c r="D1771" s="32">
        <v>3</v>
      </c>
      <c r="E1771" s="32" t="s">
        <v>1183</v>
      </c>
      <c r="F1771" s="32" t="s">
        <v>2603</v>
      </c>
      <c r="G1771" s="32" t="b">
        <f>ISNUMBER(MATCH(ggPayers[[#This Row],[payer]], gg_teammates[ID], 0))</f>
        <v>0</v>
      </c>
      <c r="H1771" s="32" t="b">
        <f>ISNUMBER(MATCH(ggPayers[[#This Row],[payer]], B$564:$B1770, 0))</f>
        <v>0</v>
      </c>
      <c r="I1771" s="32"/>
      <c r="J1771" s="32"/>
    </row>
    <row r="1772" spans="1:10">
      <c r="A1772" s="44">
        <v>45504.685762337962</v>
      </c>
      <c r="B1772" s="32">
        <v>8515</v>
      </c>
      <c r="C1772" s="32">
        <v>1000</v>
      </c>
      <c r="D1772" s="32">
        <v>3</v>
      </c>
      <c r="E1772" s="32" t="s">
        <v>1183</v>
      </c>
      <c r="F1772" s="32" t="s">
        <v>2604</v>
      </c>
      <c r="G1772" s="32" t="b">
        <f>ISNUMBER(MATCH(ggPayers[[#This Row],[payer]], gg_teammates[ID], 0))</f>
        <v>0</v>
      </c>
      <c r="H1772" s="32" t="b">
        <f>ISNUMBER(MATCH(ggPayers[[#This Row],[payer]], B$564:$B1771, 0))</f>
        <v>1</v>
      </c>
      <c r="I1772" s="32"/>
      <c r="J1772" s="32"/>
    </row>
    <row r="1773" spans="1:10">
      <c r="A1773" s="44">
        <v>45504.685653171298</v>
      </c>
      <c r="B1773" s="32">
        <v>6763</v>
      </c>
      <c r="C1773" s="32">
        <v>1000</v>
      </c>
      <c r="D1773" s="32">
        <v>3</v>
      </c>
      <c r="E1773" s="32" t="s">
        <v>1183</v>
      </c>
      <c r="F1773" s="32" t="s">
        <v>2605</v>
      </c>
      <c r="G1773" s="32" t="b">
        <f>ISNUMBER(MATCH(ggPayers[[#This Row],[payer]], gg_teammates[ID], 0))</f>
        <v>0</v>
      </c>
      <c r="H1773" s="32" t="b">
        <f>ISNUMBER(MATCH(ggPayers[[#This Row],[payer]], B$564:$B1772, 0))</f>
        <v>0</v>
      </c>
      <c r="I1773" s="32"/>
      <c r="J1773" s="32"/>
    </row>
    <row r="1774" spans="1:10">
      <c r="A1774" s="44">
        <v>45504.685476689818</v>
      </c>
      <c r="B1774" s="32">
        <v>5945</v>
      </c>
      <c r="C1774" s="32">
        <v>1000</v>
      </c>
      <c r="D1774" s="32">
        <v>3</v>
      </c>
      <c r="E1774" s="32" t="s">
        <v>1183</v>
      </c>
      <c r="F1774" s="32" t="s">
        <v>2606</v>
      </c>
      <c r="G1774" s="32" t="b">
        <f>ISNUMBER(MATCH(ggPayers[[#This Row],[payer]], gg_teammates[ID], 0))</f>
        <v>0</v>
      </c>
      <c r="H1774" s="32" t="b">
        <f>ISNUMBER(MATCH(ggPayers[[#This Row],[payer]], B$564:$B1773, 0))</f>
        <v>1</v>
      </c>
      <c r="I1774" s="32"/>
      <c r="J1774" s="32"/>
    </row>
    <row r="1775" spans="1:10">
      <c r="A1775" s="44">
        <v>45504.587924918982</v>
      </c>
      <c r="B1775" s="32">
        <v>1539</v>
      </c>
      <c r="C1775" s="32">
        <v>1000</v>
      </c>
      <c r="D1775" s="32">
        <v>2</v>
      </c>
      <c r="E1775" s="32"/>
      <c r="F1775" s="32" t="s">
        <v>2607</v>
      </c>
      <c r="G1775" s="32" t="b">
        <f>ISNUMBER(MATCH(ggPayers[[#This Row],[payer]], gg_teammates[ID], 0))</f>
        <v>0</v>
      </c>
      <c r="H1775" s="32" t="b">
        <f>ISNUMBER(MATCH(ggPayers[[#This Row],[payer]], B$564:$B1774, 0))</f>
        <v>0</v>
      </c>
      <c r="I1775" s="32"/>
      <c r="J1775" s="32"/>
    </row>
    <row r="1776" spans="1:10">
      <c r="A1776" s="44">
        <v>45504.010057222222</v>
      </c>
      <c r="B1776" s="32">
        <v>5281</v>
      </c>
      <c r="C1776" s="32">
        <v>1000</v>
      </c>
      <c r="D1776" s="32">
        <v>2</v>
      </c>
      <c r="E1776" s="32"/>
      <c r="F1776" s="32" t="s">
        <v>1154</v>
      </c>
      <c r="G1776" s="32" t="b">
        <f>ISNUMBER(MATCH(ggPayers[[#This Row],[payer]], gg_teammates[ID], 0))</f>
        <v>0</v>
      </c>
      <c r="H1776" s="32" t="b">
        <f>ISNUMBER(MATCH(ggPayers[[#This Row],[payer]], B$564:$B1775, 0))</f>
        <v>0</v>
      </c>
      <c r="I1776" s="32" t="b">
        <v>1</v>
      </c>
      <c r="J1776" s="32"/>
    </row>
    <row r="1777" spans="1:10">
      <c r="A1777" s="44">
        <v>45503.984128414355</v>
      </c>
      <c r="B1777" s="32">
        <v>2728</v>
      </c>
      <c r="C1777" s="32">
        <v>5000</v>
      </c>
      <c r="D1777" s="32">
        <v>2</v>
      </c>
      <c r="E1777" s="32"/>
      <c r="F1777" s="32" t="s">
        <v>1153</v>
      </c>
      <c r="G1777" s="32" t="b">
        <f>ISNUMBER(MATCH(ggPayers[[#This Row],[payer]], gg_teammates[ID], 0))</f>
        <v>0</v>
      </c>
      <c r="H1777" s="32" t="b">
        <f>ISNUMBER(MATCH(ggPayers[[#This Row],[payer]], B$564:$B1776, 0))</f>
        <v>0</v>
      </c>
      <c r="I1777" s="32" t="b">
        <v>1</v>
      </c>
      <c r="J1777" s="32"/>
    </row>
    <row r="1778" spans="1:10">
      <c r="A1778" s="44">
        <v>45503.926972118054</v>
      </c>
      <c r="B1778" s="32">
        <v>834</v>
      </c>
      <c r="C1778" s="32">
        <v>3000</v>
      </c>
      <c r="D1778" s="32">
        <v>2</v>
      </c>
      <c r="E1778" s="32"/>
      <c r="F1778" s="32" t="s">
        <v>1152</v>
      </c>
      <c r="G1778" s="32" t="b">
        <f>ISNUMBER(MATCH(ggPayers[[#This Row],[payer]], gg_teammates[ID], 0))</f>
        <v>0</v>
      </c>
      <c r="H1778" s="32" t="b">
        <f>ISNUMBER(MATCH(ggPayers[[#This Row],[payer]], B$564:$B1777, 0))</f>
        <v>0</v>
      </c>
      <c r="I1778" s="32" t="b">
        <v>1</v>
      </c>
      <c r="J1778" s="32"/>
    </row>
    <row r="1779" spans="1:10">
      <c r="A1779" s="44">
        <v>45503.87072337963</v>
      </c>
      <c r="B1779" s="32">
        <v>1718</v>
      </c>
      <c r="C1779" s="32">
        <v>500</v>
      </c>
      <c r="D1779" s="32">
        <v>2</v>
      </c>
      <c r="E1779" s="32"/>
      <c r="F1779" s="32" t="s">
        <v>1150</v>
      </c>
      <c r="G1779" s="32" t="b">
        <f>ISNUMBER(MATCH(ggPayers[[#This Row],[payer]], gg_teammates[ID], 0))</f>
        <v>0</v>
      </c>
      <c r="H1779" s="32" t="b">
        <f>ISNUMBER(MATCH(ggPayers[[#This Row],[payer]], B$564:$B1778, 0))</f>
        <v>0</v>
      </c>
      <c r="I1779" s="32" t="b">
        <v>1</v>
      </c>
      <c r="J1779" s="32"/>
    </row>
    <row r="1780" spans="1:10">
      <c r="A1780" s="44">
        <v>45503.799883877313</v>
      </c>
      <c r="B1780" s="32">
        <v>1029</v>
      </c>
      <c r="C1780" s="32">
        <v>1000</v>
      </c>
      <c r="D1780" s="32">
        <v>2</v>
      </c>
      <c r="E1780" s="32"/>
      <c r="F1780" s="32" t="s">
        <v>1148</v>
      </c>
      <c r="G1780" s="32" t="b">
        <f>ISNUMBER(MATCH(ggPayers[[#This Row],[payer]], gg_teammates[ID], 0))</f>
        <v>0</v>
      </c>
      <c r="H1780" s="32" t="b">
        <f>ISNUMBER(MATCH(ggPayers[[#This Row],[payer]], B$564:$B1779, 0))</f>
        <v>0</v>
      </c>
      <c r="I1780" s="32" t="b">
        <v>1</v>
      </c>
      <c r="J1780" s="32"/>
    </row>
    <row r="1781" spans="1:10">
      <c r="A1781" s="44">
        <v>45503.744426886573</v>
      </c>
      <c r="B1781" s="32">
        <v>1194</v>
      </c>
      <c r="C1781" s="32">
        <v>700</v>
      </c>
      <c r="D1781" s="32">
        <v>2</v>
      </c>
      <c r="E1781" s="32"/>
      <c r="F1781" s="32" t="s">
        <v>1147</v>
      </c>
      <c r="G1781" s="32" t="b">
        <f>ISNUMBER(MATCH(ggPayers[[#This Row],[payer]], gg_teammates[ID], 0))</f>
        <v>0</v>
      </c>
      <c r="H1781" s="32" t="b">
        <f>ISNUMBER(MATCH(ggPayers[[#This Row],[payer]], B$564:$B1780, 0))</f>
        <v>0</v>
      </c>
      <c r="I1781" s="32" t="b">
        <v>1</v>
      </c>
      <c r="J1781" s="32"/>
    </row>
    <row r="1782" spans="1:10">
      <c r="A1782" s="44">
        <v>45503.684301273148</v>
      </c>
      <c r="B1782" s="32">
        <v>2124</v>
      </c>
      <c r="C1782" s="32">
        <v>500</v>
      </c>
      <c r="D1782" s="32">
        <v>3</v>
      </c>
      <c r="E1782" s="32"/>
      <c r="F1782" s="32" t="s">
        <v>1146</v>
      </c>
      <c r="G1782" s="32" t="b">
        <f>ISNUMBER(MATCH(ggPayers[[#This Row],[payer]], gg_teammates[ID], 0))</f>
        <v>0</v>
      </c>
      <c r="H1782" s="32" t="b">
        <f>ISNUMBER(MATCH(ggPayers[[#This Row],[payer]], B$564:$B1781, 0))</f>
        <v>1</v>
      </c>
      <c r="I1782" s="32"/>
      <c r="J1782" s="32"/>
    </row>
    <row r="1783" spans="1:10">
      <c r="A1783" s="44">
        <v>45510.398986412038</v>
      </c>
      <c r="B1783" s="32">
        <v>5304</v>
      </c>
      <c r="C1783" s="32">
        <v>1000</v>
      </c>
      <c r="D1783" s="32">
        <v>2</v>
      </c>
      <c r="E1783" s="32"/>
      <c r="F1783" s="32" t="s">
        <v>55</v>
      </c>
      <c r="G1783" s="32" t="b">
        <f>ISNUMBER(MATCH(ggPayers[[#This Row],[payer]], gg_teammates[ID], 0))</f>
        <v>0</v>
      </c>
      <c r="H1783" s="32" t="b">
        <f>ISNUMBER(MATCH(ggPayers[[#This Row],[payer]], B$564:$B1782, 0))</f>
        <v>0</v>
      </c>
      <c r="I1783" s="32"/>
      <c r="J1783" s="32"/>
    </row>
    <row r="1784" spans="1:10">
      <c r="A1784" s="44">
        <v>45509.891551643515</v>
      </c>
      <c r="B1784" s="32">
        <v>9753</v>
      </c>
      <c r="C1784" s="32">
        <v>300</v>
      </c>
      <c r="D1784" s="32">
        <v>2</v>
      </c>
      <c r="E1784" s="32"/>
      <c r="F1784" s="32" t="s">
        <v>85</v>
      </c>
      <c r="G1784" s="32" t="b">
        <f>ISNUMBER(MATCH(ggPayers[[#This Row],[payer]], gg_teammates[ID], 0))</f>
        <v>0</v>
      </c>
      <c r="H1784" s="32" t="b">
        <f>ISNUMBER(MATCH(ggPayers[[#This Row],[payer]], B$564:$B1783, 0))</f>
        <v>0</v>
      </c>
      <c r="I1784" s="32" t="b">
        <v>1</v>
      </c>
      <c r="J1784" s="32"/>
    </row>
    <row r="1785" spans="1:10">
      <c r="A1785" s="44">
        <v>45509.875121874997</v>
      </c>
      <c r="B1785" s="32">
        <v>6130</v>
      </c>
      <c r="C1785" s="32">
        <v>1000</v>
      </c>
      <c r="D1785" s="32">
        <v>2</v>
      </c>
      <c r="E1785" s="32"/>
      <c r="F1785" s="32" t="s">
        <v>110</v>
      </c>
      <c r="G1785" s="32" t="b">
        <f>ISNUMBER(MATCH(ggPayers[[#This Row],[payer]], gg_teammates[ID], 0))</f>
        <v>0</v>
      </c>
      <c r="H1785" s="32" t="b">
        <f>ISNUMBER(MATCH(ggPayers[[#This Row],[payer]], B$564:$B1784, 0))</f>
        <v>0</v>
      </c>
      <c r="I1785" s="32" t="b">
        <v>1</v>
      </c>
      <c r="J1785" s="32"/>
    </row>
    <row r="1786" spans="1:10">
      <c r="A1786" s="44">
        <v>45509.815595266205</v>
      </c>
      <c r="B1786" s="32">
        <v>891</v>
      </c>
      <c r="C1786" s="32">
        <v>500</v>
      </c>
      <c r="D1786" s="32">
        <v>2</v>
      </c>
      <c r="E1786" s="32"/>
      <c r="F1786" s="32" t="s">
        <v>149</v>
      </c>
      <c r="G1786" s="32" t="b">
        <f>ISNUMBER(MATCH(ggPayers[[#This Row],[payer]], gg_teammates[ID], 0))</f>
        <v>0</v>
      </c>
      <c r="H1786" s="32" t="b">
        <f>ISNUMBER(MATCH(ggPayers[[#This Row],[payer]], B$564:$B1785, 0))</f>
        <v>0</v>
      </c>
      <c r="I1786" s="32" t="b">
        <v>1</v>
      </c>
      <c r="J1786" s="32"/>
    </row>
    <row r="1787" spans="1:10">
      <c r="A1787" s="44">
        <v>45509.791689768521</v>
      </c>
      <c r="B1787" s="32">
        <v>9827</v>
      </c>
      <c r="C1787" s="32">
        <v>500</v>
      </c>
      <c r="D1787" s="32">
        <v>2</v>
      </c>
      <c r="E1787" s="32"/>
      <c r="F1787" s="32" t="s">
        <v>157</v>
      </c>
      <c r="G1787" s="32" t="b">
        <f>ISNUMBER(MATCH(ggPayers[[#This Row],[payer]], gg_teammates[ID], 0))</f>
        <v>0</v>
      </c>
      <c r="H1787" s="32" t="b">
        <f>ISNUMBER(MATCH(ggPayers[[#This Row],[payer]], B$564:$B1786, 0))</f>
        <v>1</v>
      </c>
      <c r="I1787" s="32" t="b">
        <v>1</v>
      </c>
      <c r="J1787" s="32"/>
    </row>
    <row r="1788" spans="1:10">
      <c r="A1788" s="44">
        <v>45509.695016157406</v>
      </c>
      <c r="B1788" s="32">
        <v>8538</v>
      </c>
      <c r="C1788" s="32">
        <v>1000</v>
      </c>
      <c r="D1788" s="32">
        <v>2</v>
      </c>
      <c r="E1788" s="32"/>
      <c r="F1788" s="32" t="s">
        <v>178</v>
      </c>
      <c r="G1788" s="32" t="b">
        <f>ISNUMBER(MATCH(ggPayers[[#This Row],[payer]], gg_teammates[ID], 0))</f>
        <v>0</v>
      </c>
      <c r="H1788" s="32" t="b">
        <f>ISNUMBER(MATCH(ggPayers[[#This Row],[payer]], B$564:$B1787, 0))</f>
        <v>0</v>
      </c>
      <c r="I1788" s="32" t="b">
        <v>1</v>
      </c>
      <c r="J1788" s="32"/>
    </row>
    <row r="1789" spans="1:10">
      <c r="A1789" s="44">
        <v>45509.638777615743</v>
      </c>
      <c r="B1789" s="32">
        <v>4648</v>
      </c>
      <c r="C1789" s="32">
        <v>300</v>
      </c>
      <c r="D1789" s="32">
        <v>2</v>
      </c>
      <c r="E1789" s="32"/>
      <c r="F1789" s="32" t="s">
        <v>191</v>
      </c>
      <c r="G1789" s="32" t="b">
        <f>ISNUMBER(MATCH(ggPayers[[#This Row],[payer]], gg_teammates[ID], 0))</f>
        <v>0</v>
      </c>
      <c r="H1789" s="32" t="b">
        <f>ISNUMBER(MATCH(ggPayers[[#This Row],[payer]], B$564:$B1788, 0))</f>
        <v>0</v>
      </c>
      <c r="I1789" s="32" t="b">
        <v>1</v>
      </c>
      <c r="J1789" s="32"/>
    </row>
    <row r="1790" spans="1:10">
      <c r="A1790" s="44">
        <v>45509.45913333333</v>
      </c>
      <c r="B1790" s="32">
        <v>6727</v>
      </c>
      <c r="C1790" s="32">
        <v>100</v>
      </c>
      <c r="D1790" s="32">
        <v>2</v>
      </c>
      <c r="E1790" s="32"/>
      <c r="F1790" s="32" t="s">
        <v>537</v>
      </c>
      <c r="G1790" s="32" t="b">
        <f>ISNUMBER(MATCH(ggPayers[[#This Row],[payer]], gg_teammates[ID], 0))</f>
        <v>0</v>
      </c>
      <c r="H1790" s="32" t="b">
        <f>ISNUMBER(MATCH(ggPayers[[#This Row],[payer]], B$564:$B1789, 0))</f>
        <v>0</v>
      </c>
      <c r="I1790" s="32"/>
      <c r="J1790" s="32"/>
    </row>
    <row r="1791" spans="1:10">
      <c r="A1791" s="44">
        <v>45509.458644270831</v>
      </c>
      <c r="B1791" s="32">
        <v>6334</v>
      </c>
      <c r="C1791" s="32">
        <v>100</v>
      </c>
      <c r="D1791" s="32">
        <v>2</v>
      </c>
      <c r="E1791" s="32"/>
      <c r="F1791" s="32" t="s">
        <v>540</v>
      </c>
      <c r="G1791" s="32" t="b">
        <f>ISNUMBER(MATCH(ggPayers[[#This Row],[payer]], gg_teammates[ID], 0))</f>
        <v>0</v>
      </c>
      <c r="H1791" s="32" t="b">
        <f>ISNUMBER(MATCH(ggPayers[[#This Row],[payer]], B$564:$B1790, 0))</f>
        <v>0</v>
      </c>
      <c r="I1791" s="32"/>
      <c r="J1791" s="32"/>
    </row>
    <row r="1792" spans="1:10">
      <c r="A1792" s="44">
        <v>45508.9006390625</v>
      </c>
      <c r="B1792" s="32">
        <v>2975</v>
      </c>
      <c r="C1792" s="32">
        <v>400</v>
      </c>
      <c r="D1792" s="32">
        <v>2</v>
      </c>
      <c r="E1792" s="32"/>
      <c r="F1792" s="32" t="s">
        <v>549</v>
      </c>
      <c r="G1792" s="32" t="b">
        <f>ISNUMBER(MATCH(ggPayers[[#This Row],[payer]], gg_teammates[ID], 0))</f>
        <v>0</v>
      </c>
      <c r="H1792" s="32" t="b">
        <f>ISNUMBER(MATCH(ggPayers[[#This Row],[payer]], B$564:$B1791, 0))</f>
        <v>1</v>
      </c>
      <c r="I1792" s="32" t="b">
        <v>1</v>
      </c>
      <c r="J1792" s="32"/>
    </row>
    <row r="1793" spans="1:10">
      <c r="A1793" s="44">
        <v>45508.86258148148</v>
      </c>
      <c r="B1793" s="32">
        <v>6627</v>
      </c>
      <c r="C1793" s="32">
        <v>1000</v>
      </c>
      <c r="D1793" s="32">
        <v>2</v>
      </c>
      <c r="E1793" s="32"/>
      <c r="F1793" s="32" t="s">
        <v>553</v>
      </c>
      <c r="G1793" s="32" t="b">
        <f>ISNUMBER(MATCH(ggPayers[[#This Row],[payer]], gg_teammates[ID], 0))</f>
        <v>0</v>
      </c>
      <c r="H1793" s="32" t="b">
        <f>ISNUMBER(MATCH(ggPayers[[#This Row],[payer]], B$564:$B1792, 0))</f>
        <v>0</v>
      </c>
      <c r="I1793" s="32" t="b">
        <v>1</v>
      </c>
      <c r="J1793" s="32"/>
    </row>
    <row r="1794" spans="1:10">
      <c r="A1794" s="44">
        <v>45508.838740671294</v>
      </c>
      <c r="B1794" s="32">
        <v>6141</v>
      </c>
      <c r="C1794" s="32">
        <v>500</v>
      </c>
      <c r="D1794" s="32">
        <v>2</v>
      </c>
      <c r="E1794" s="32"/>
      <c r="F1794" s="32" t="s">
        <v>561</v>
      </c>
      <c r="G1794" s="32" t="b">
        <f>ISNUMBER(MATCH(ggPayers[[#This Row],[payer]], gg_teammates[ID], 0))</f>
        <v>0</v>
      </c>
      <c r="H1794" s="32" t="b">
        <f>ISNUMBER(MATCH(ggPayers[[#This Row],[payer]], B$564:$B1793, 0))</f>
        <v>0</v>
      </c>
      <c r="I1794" s="32" t="b">
        <v>1</v>
      </c>
      <c r="J1794" s="32"/>
    </row>
    <row r="1795" spans="1:10">
      <c r="A1795" s="44">
        <v>45508.72648020833</v>
      </c>
      <c r="B1795" s="32">
        <v>764</v>
      </c>
      <c r="C1795" s="32">
        <v>300</v>
      </c>
      <c r="D1795" s="32">
        <v>3</v>
      </c>
      <c r="E1795" s="32"/>
      <c r="F1795" s="32" t="s">
        <v>2608</v>
      </c>
      <c r="G1795" s="32" t="b">
        <f>ISNUMBER(MATCH(ggPayers[[#This Row],[payer]], gg_teammates[ID], 0))</f>
        <v>0</v>
      </c>
      <c r="H1795" s="32" t="b">
        <f>ISNUMBER(MATCH(ggPayers[[#This Row],[payer]], B$564:$B1794, 0))</f>
        <v>1</v>
      </c>
      <c r="I1795" s="32"/>
      <c r="J1795" s="32"/>
    </row>
    <row r="1796" spans="1:10">
      <c r="A1796" s="44">
        <v>45508.725619108794</v>
      </c>
      <c r="B1796" s="32">
        <v>2877</v>
      </c>
      <c r="C1796" s="32">
        <v>300</v>
      </c>
      <c r="D1796" s="32">
        <v>3</v>
      </c>
      <c r="E1796" s="32"/>
      <c r="F1796" s="32" t="s">
        <v>2609</v>
      </c>
      <c r="G1796" s="32" t="b">
        <f>ISNUMBER(MATCH(ggPayers[[#This Row],[payer]], gg_teammates[ID], 0))</f>
        <v>0</v>
      </c>
      <c r="H1796" s="32" t="b">
        <f>ISNUMBER(MATCH(ggPayers[[#This Row],[payer]], B$564:$B1795, 0))</f>
        <v>0</v>
      </c>
      <c r="I1796" s="32"/>
      <c r="J1796" s="32"/>
    </row>
    <row r="1797" spans="1:10">
      <c r="A1797" s="44">
        <v>45508.711271400462</v>
      </c>
      <c r="B1797" s="32">
        <v>8336</v>
      </c>
      <c r="C1797" s="32">
        <v>500</v>
      </c>
      <c r="D1797" s="32">
        <v>2</v>
      </c>
      <c r="E1797" s="32"/>
      <c r="F1797" s="32" t="s">
        <v>573</v>
      </c>
      <c r="G1797" s="32" t="b">
        <f>ISNUMBER(MATCH(ggPayers[[#This Row],[payer]], gg_teammates[ID], 0))</f>
        <v>0</v>
      </c>
      <c r="H1797" s="32" t="b">
        <f>ISNUMBER(MATCH(ggPayers[[#This Row],[payer]], B$564:$B1796, 0))</f>
        <v>0</v>
      </c>
      <c r="I1797" s="32" t="b">
        <v>1</v>
      </c>
      <c r="J1797" s="32"/>
    </row>
    <row r="1798" spans="1:10">
      <c r="A1798" s="44">
        <v>45508.655141400464</v>
      </c>
      <c r="B1798" s="32">
        <v>9824</v>
      </c>
      <c r="C1798" s="32">
        <v>500</v>
      </c>
      <c r="D1798" s="32">
        <v>2</v>
      </c>
      <c r="E1798" s="32"/>
      <c r="F1798" s="32" t="s">
        <v>580</v>
      </c>
      <c r="G1798" s="32" t="b">
        <f>ISNUMBER(MATCH(ggPayers[[#This Row],[payer]], gg_teammates[ID], 0))</f>
        <v>0</v>
      </c>
      <c r="H1798" s="32" t="b">
        <f>ISNUMBER(MATCH(ggPayers[[#This Row],[payer]], B$564:$B1797, 0))</f>
        <v>0</v>
      </c>
      <c r="I1798" s="32" t="b">
        <v>1</v>
      </c>
      <c r="J1798" s="32"/>
    </row>
    <row r="1799" spans="1:10">
      <c r="A1799" s="44">
        <v>45508.577239988423</v>
      </c>
      <c r="B1799" s="32">
        <v>776</v>
      </c>
      <c r="C1799" s="32">
        <v>500</v>
      </c>
      <c r="D1799" s="32">
        <v>2</v>
      </c>
      <c r="E1799" s="32"/>
      <c r="F1799" s="32" t="s">
        <v>583</v>
      </c>
      <c r="G1799" s="32" t="b">
        <f>ISNUMBER(MATCH(ggPayers[[#This Row],[payer]], gg_teammates[ID], 0))</f>
        <v>0</v>
      </c>
      <c r="H1799" s="32" t="b">
        <f>ISNUMBER(MATCH(ggPayers[[#This Row],[payer]], B$564:$B1798, 0))</f>
        <v>1</v>
      </c>
      <c r="I1799" s="32" t="b">
        <v>1</v>
      </c>
      <c r="J1799" s="32"/>
    </row>
    <row r="1800" spans="1:10">
      <c r="A1800" s="44">
        <v>45508.534240023146</v>
      </c>
      <c r="B1800" s="32">
        <v>8103</v>
      </c>
      <c r="C1800" s="32">
        <v>1000</v>
      </c>
      <c r="D1800" s="32">
        <v>3</v>
      </c>
      <c r="E1800" s="32" t="s">
        <v>1171</v>
      </c>
      <c r="F1800" s="32" t="s">
        <v>2610</v>
      </c>
      <c r="G1800" s="32" t="b">
        <f>ISNUMBER(MATCH(ggPayers[[#This Row],[payer]], gg_teammates[ID], 0))</f>
        <v>0</v>
      </c>
      <c r="H1800" s="32" t="b">
        <f>ISNUMBER(MATCH(ggPayers[[#This Row],[payer]], B$564:$B1799, 0))</f>
        <v>0</v>
      </c>
      <c r="I1800" s="32"/>
      <c r="J1800" s="32"/>
    </row>
    <row r="1801" spans="1:10">
      <c r="A1801" s="44">
        <v>45508.528363275465</v>
      </c>
      <c r="B1801" s="32">
        <v>6777</v>
      </c>
      <c r="C1801" s="32">
        <v>400</v>
      </c>
      <c r="D1801" s="32">
        <v>2</v>
      </c>
      <c r="E1801" s="32"/>
      <c r="F1801" s="32" t="s">
        <v>586</v>
      </c>
      <c r="G1801" s="32" t="b">
        <f>ISNUMBER(MATCH(ggPayers[[#This Row],[payer]], gg_teammates[ID], 0))</f>
        <v>0</v>
      </c>
      <c r="H1801" s="32" t="b">
        <f>ISNUMBER(MATCH(ggPayers[[#This Row],[payer]], B$564:$B1800, 0))</f>
        <v>0</v>
      </c>
      <c r="I1801" s="32" t="b">
        <v>1</v>
      </c>
      <c r="J1801" s="32"/>
    </row>
    <row r="1802" spans="1:10">
      <c r="A1802" s="44">
        <v>45508.381601157409</v>
      </c>
      <c r="B1802" s="32">
        <v>9114</v>
      </c>
      <c r="C1802" s="32">
        <v>500</v>
      </c>
      <c r="D1802" s="32">
        <v>2</v>
      </c>
      <c r="E1802" s="32"/>
      <c r="F1802" s="32" t="s">
        <v>589</v>
      </c>
      <c r="G1802" s="32" t="b">
        <f>ISNUMBER(MATCH(ggPayers[[#This Row],[payer]], gg_teammates[ID], 0))</f>
        <v>0</v>
      </c>
      <c r="H1802" s="32" t="b">
        <f>ISNUMBER(MATCH(ggPayers[[#This Row],[payer]], B$564:$B1801, 0))</f>
        <v>0</v>
      </c>
      <c r="I1802" s="32" t="b">
        <v>1</v>
      </c>
      <c r="J1802" s="32"/>
    </row>
    <row r="1803" spans="1:10">
      <c r="A1803" s="44">
        <v>45508.115793726851</v>
      </c>
      <c r="B1803" s="32">
        <v>7863</v>
      </c>
      <c r="C1803" s="32">
        <v>500</v>
      </c>
      <c r="D1803" s="32">
        <v>3</v>
      </c>
      <c r="E1803" s="32" t="s">
        <v>1171</v>
      </c>
      <c r="F1803" s="32" t="s">
        <v>2611</v>
      </c>
      <c r="G1803" s="32" t="b">
        <f>ISNUMBER(MATCH(ggPayers[[#This Row],[payer]], gg_teammates[ID], 0))</f>
        <v>0</v>
      </c>
      <c r="H1803" s="32" t="b">
        <f>ISNUMBER(MATCH(ggPayers[[#This Row],[payer]], B$564:$B1802, 0))</f>
        <v>0</v>
      </c>
      <c r="I1803" s="32"/>
      <c r="J1803" s="32"/>
    </row>
    <row r="1804" spans="1:10">
      <c r="A1804" s="44">
        <v>45508.115547766203</v>
      </c>
      <c r="B1804" s="32">
        <v>5952</v>
      </c>
      <c r="C1804" s="32">
        <v>500</v>
      </c>
      <c r="D1804" s="32">
        <v>3</v>
      </c>
      <c r="E1804" s="32" t="s">
        <v>1171</v>
      </c>
      <c r="F1804" s="32" t="s">
        <v>2612</v>
      </c>
      <c r="G1804" s="32" t="b">
        <f>ISNUMBER(MATCH(ggPayers[[#This Row],[payer]], gg_teammates[ID], 0))</f>
        <v>0</v>
      </c>
      <c r="H1804" s="32" t="b">
        <f>ISNUMBER(MATCH(ggPayers[[#This Row],[payer]], B$564:$B1803, 0))</f>
        <v>0</v>
      </c>
      <c r="I1804" s="32"/>
      <c r="J1804" s="32"/>
    </row>
    <row r="1805" spans="1:10">
      <c r="A1805" s="44">
        <v>45507.912123738424</v>
      </c>
      <c r="B1805" s="32">
        <v>1453</v>
      </c>
      <c r="C1805" s="32">
        <v>1000</v>
      </c>
      <c r="D1805" s="32">
        <v>3</v>
      </c>
      <c r="E1805" s="32"/>
      <c r="F1805" s="32" t="s">
        <v>2613</v>
      </c>
      <c r="G1805" s="32" t="b">
        <f>ISNUMBER(MATCH(ggPayers[[#This Row],[payer]], gg_teammates[ID], 0))</f>
        <v>0</v>
      </c>
      <c r="H1805" s="32" t="b">
        <f>ISNUMBER(MATCH(ggPayers[[#This Row],[payer]], B$564:$B1804, 0))</f>
        <v>0</v>
      </c>
      <c r="I1805" s="32"/>
      <c r="J1805" s="32"/>
    </row>
    <row r="1806" spans="1:10">
      <c r="A1806" s="44">
        <v>45507.911932233794</v>
      </c>
      <c r="B1806" s="32">
        <v>1921</v>
      </c>
      <c r="C1806" s="32">
        <v>1000</v>
      </c>
      <c r="D1806" s="32">
        <v>3</v>
      </c>
      <c r="E1806" s="32"/>
      <c r="F1806" s="32" t="s">
        <v>2614</v>
      </c>
      <c r="G1806" s="32" t="b">
        <f>ISNUMBER(MATCH(ggPayers[[#This Row],[payer]], gg_teammates[ID], 0))</f>
        <v>0</v>
      </c>
      <c r="H1806" s="32" t="b">
        <f>ISNUMBER(MATCH(ggPayers[[#This Row],[payer]], B$564:$B1805, 0))</f>
        <v>0</v>
      </c>
      <c r="I1806" s="32"/>
      <c r="J1806" s="32"/>
    </row>
    <row r="1807" spans="1:10">
      <c r="A1807" s="44">
        <v>45507.902971944444</v>
      </c>
      <c r="B1807" s="32">
        <v>2774</v>
      </c>
      <c r="C1807" s="32">
        <v>2000</v>
      </c>
      <c r="D1807" s="32">
        <v>2</v>
      </c>
      <c r="E1807" s="32"/>
      <c r="F1807" s="32" t="s">
        <v>593</v>
      </c>
      <c r="G1807" s="32" t="b">
        <f>ISNUMBER(MATCH(ggPayers[[#This Row],[payer]], gg_teammates[ID], 0))</f>
        <v>0</v>
      </c>
      <c r="H1807" s="32" t="b">
        <f>ISNUMBER(MATCH(ggPayers[[#This Row],[payer]], B$564:$B1806, 0))</f>
        <v>0</v>
      </c>
      <c r="I1807" s="32" t="b">
        <v>1</v>
      </c>
      <c r="J1807" s="32"/>
    </row>
    <row r="1808" spans="1:10">
      <c r="A1808" s="44">
        <v>45507.804811493057</v>
      </c>
      <c r="B1808" s="32">
        <v>9261</v>
      </c>
      <c r="C1808" s="32">
        <v>500</v>
      </c>
      <c r="D1808" s="32">
        <v>2</v>
      </c>
      <c r="E1808" s="32"/>
      <c r="F1808" s="32" t="s">
        <v>600</v>
      </c>
      <c r="G1808" s="32" t="b">
        <f>ISNUMBER(MATCH(ggPayers[[#This Row],[payer]], gg_teammates[ID], 0))</f>
        <v>0</v>
      </c>
      <c r="H1808" s="32" t="b">
        <f>ISNUMBER(MATCH(ggPayers[[#This Row],[payer]], B$564:$B1807, 0))</f>
        <v>0</v>
      </c>
      <c r="I1808" s="32" t="b">
        <v>1</v>
      </c>
      <c r="J1808" s="32"/>
    </row>
    <row r="1809" spans="1:10">
      <c r="A1809" s="44">
        <v>45507.782199664354</v>
      </c>
      <c r="B1809" s="32">
        <v>3785</v>
      </c>
      <c r="C1809" s="32">
        <v>500</v>
      </c>
      <c r="D1809" s="32">
        <v>2</v>
      </c>
      <c r="E1809" s="32"/>
      <c r="F1809" s="32" t="s">
        <v>602</v>
      </c>
      <c r="G1809" s="32" t="b">
        <f>ISNUMBER(MATCH(ggPayers[[#This Row],[payer]], gg_teammates[ID], 0))</f>
        <v>0</v>
      </c>
      <c r="H1809" s="32" t="b">
        <f>ISNUMBER(MATCH(ggPayers[[#This Row],[payer]], B$564:$B1808, 0))</f>
        <v>0</v>
      </c>
      <c r="I1809" s="32" t="b">
        <v>1</v>
      </c>
      <c r="J1809" s="32"/>
    </row>
    <row r="1810" spans="1:10">
      <c r="A1810" s="44">
        <v>45507.697152256944</v>
      </c>
      <c r="B1810" s="32">
        <v>1493</v>
      </c>
      <c r="C1810" s="32">
        <v>500</v>
      </c>
      <c r="D1810" s="32">
        <v>3</v>
      </c>
      <c r="E1810" s="32" t="s">
        <v>1171</v>
      </c>
      <c r="F1810" s="32" t="s">
        <v>2615</v>
      </c>
      <c r="G1810" s="32" t="b">
        <f>ISNUMBER(MATCH(ggPayers[[#This Row],[payer]], gg_teammates[ID], 0))</f>
        <v>0</v>
      </c>
      <c r="H1810" s="32" t="b">
        <f>ISNUMBER(MATCH(ggPayers[[#This Row],[payer]], B$564:$B1809, 0))</f>
        <v>0</v>
      </c>
      <c r="I1810" s="32"/>
      <c r="J1810" s="32"/>
    </row>
    <row r="1811" spans="1:10">
      <c r="A1811" s="44">
        <v>45507.697056898149</v>
      </c>
      <c r="B1811" s="32">
        <v>6624</v>
      </c>
      <c r="C1811" s="32">
        <v>500</v>
      </c>
      <c r="D1811" s="32">
        <v>3</v>
      </c>
      <c r="E1811" s="32" t="s">
        <v>1171</v>
      </c>
      <c r="F1811" s="32" t="s">
        <v>2616</v>
      </c>
      <c r="G1811" s="32" t="b">
        <f>ISNUMBER(MATCH(ggPayers[[#This Row],[payer]], gg_teammates[ID], 0))</f>
        <v>0</v>
      </c>
      <c r="H1811" s="32" t="b">
        <f>ISNUMBER(MATCH(ggPayers[[#This Row],[payer]], B$564:$B1810, 0))</f>
        <v>0</v>
      </c>
      <c r="I1811" s="32"/>
      <c r="J1811" s="32"/>
    </row>
    <row r="1812" spans="1:10">
      <c r="A1812" s="44">
        <v>45507.697053784723</v>
      </c>
      <c r="B1812" s="32">
        <v>2514</v>
      </c>
      <c r="C1812" s="32">
        <v>500</v>
      </c>
      <c r="D1812" s="32">
        <v>3</v>
      </c>
      <c r="E1812" s="32" t="s">
        <v>1171</v>
      </c>
      <c r="F1812" s="32" t="s">
        <v>2617</v>
      </c>
      <c r="G1812" s="32" t="b">
        <f>ISNUMBER(MATCH(ggPayers[[#This Row],[payer]], gg_teammates[ID], 0))</f>
        <v>0</v>
      </c>
      <c r="H1812" s="32" t="b">
        <f>ISNUMBER(MATCH(ggPayers[[#This Row],[payer]], B$564:$B1811, 0))</f>
        <v>0</v>
      </c>
      <c r="I1812" s="32"/>
      <c r="J1812" s="32"/>
    </row>
    <row r="1813" spans="1:10">
      <c r="A1813" s="44">
        <v>45507.661459201387</v>
      </c>
      <c r="B1813" s="32">
        <v>2570</v>
      </c>
      <c r="C1813" s="32">
        <v>500</v>
      </c>
      <c r="D1813" s="32">
        <v>2</v>
      </c>
      <c r="E1813" s="32"/>
      <c r="F1813" s="32" t="s">
        <v>615</v>
      </c>
      <c r="G1813" s="32" t="b">
        <f>ISNUMBER(MATCH(ggPayers[[#This Row],[payer]], gg_teammates[ID], 0))</f>
        <v>0</v>
      </c>
      <c r="H1813" s="32" t="b">
        <f>ISNUMBER(MATCH(ggPayers[[#This Row],[payer]], B$564:$B1812, 0))</f>
        <v>0</v>
      </c>
      <c r="I1813" s="32" t="b">
        <v>1</v>
      </c>
      <c r="J1813" s="32"/>
    </row>
    <row r="1814" spans="1:10">
      <c r="A1814" s="44">
        <v>45507.657540659726</v>
      </c>
      <c r="B1814" s="32">
        <v>2121</v>
      </c>
      <c r="C1814" s="32">
        <v>1000</v>
      </c>
      <c r="D1814" s="32">
        <v>2</v>
      </c>
      <c r="E1814" s="32"/>
      <c r="F1814" s="32" t="s">
        <v>617</v>
      </c>
      <c r="G1814" s="32" t="b">
        <f>ISNUMBER(MATCH(ggPayers[[#This Row],[payer]], gg_teammates[ID], 0))</f>
        <v>0</v>
      </c>
      <c r="H1814" s="32" t="b">
        <f>ISNUMBER(MATCH(ggPayers[[#This Row],[payer]], B$564:$B1813, 0))</f>
        <v>0</v>
      </c>
      <c r="I1814" s="32" t="b">
        <v>1</v>
      </c>
      <c r="J1814" s="32"/>
    </row>
    <row r="1815" spans="1:10">
      <c r="A1815" s="44">
        <v>45507.390957581018</v>
      </c>
      <c r="B1815" s="32">
        <v>3350</v>
      </c>
      <c r="C1815" s="32">
        <v>500</v>
      </c>
      <c r="D1815" s="32">
        <v>2</v>
      </c>
      <c r="E1815" s="32"/>
      <c r="F1815" s="32" t="s">
        <v>627</v>
      </c>
      <c r="G1815" s="32" t="b">
        <f>ISNUMBER(MATCH(ggPayers[[#This Row],[payer]], gg_teammates[ID], 0))</f>
        <v>0</v>
      </c>
      <c r="H1815" s="32" t="b">
        <f>ISNUMBER(MATCH(ggPayers[[#This Row],[payer]], B$564:$B1814, 0))</f>
        <v>0</v>
      </c>
      <c r="I1815" s="32" t="b">
        <v>1</v>
      </c>
      <c r="J1815" s="32"/>
    </row>
    <row r="1816" spans="1:10">
      <c r="A1816" s="44">
        <v>45506.810993761574</v>
      </c>
      <c r="B1816" s="32">
        <v>9493</v>
      </c>
      <c r="C1816" s="32">
        <v>500</v>
      </c>
      <c r="D1816" s="32">
        <v>3</v>
      </c>
      <c r="E1816" s="32" t="s">
        <v>1217</v>
      </c>
      <c r="F1816" s="32" t="s">
        <v>2618</v>
      </c>
      <c r="G1816" s="32" t="b">
        <f>ISNUMBER(MATCH(ggPayers[[#This Row],[payer]], gg_teammates[ID], 0))</f>
        <v>0</v>
      </c>
      <c r="H1816" s="32" t="b">
        <f>ISNUMBER(MATCH(ggPayers[[#This Row],[payer]], B$564:$B1815, 0))</f>
        <v>0</v>
      </c>
      <c r="I1816" s="32"/>
      <c r="J1816" s="32"/>
    </row>
    <row r="1817" spans="1:10">
      <c r="A1817" s="44">
        <v>45506.803006944443</v>
      </c>
      <c r="B1817" s="32">
        <v>8510</v>
      </c>
      <c r="C1817" s="32">
        <v>500</v>
      </c>
      <c r="D1817" s="32">
        <v>3</v>
      </c>
      <c r="E1817" s="32" t="s">
        <v>1217</v>
      </c>
      <c r="F1817" s="32" t="s">
        <v>2619</v>
      </c>
      <c r="G1817" s="32" t="b">
        <f>ISNUMBER(MATCH(ggPayers[[#This Row],[payer]], gg_teammates[ID], 0))</f>
        <v>0</v>
      </c>
      <c r="H1817" s="32" t="b">
        <f>ISNUMBER(MATCH(ggPayers[[#This Row],[payer]], B$564:$B1816, 0))</f>
        <v>0</v>
      </c>
      <c r="I1817" s="32"/>
      <c r="J1817" s="32"/>
    </row>
    <row r="1818" spans="1:10">
      <c r="A1818" s="44">
        <v>45506.802907199075</v>
      </c>
      <c r="B1818" s="32">
        <v>7228</v>
      </c>
      <c r="C1818" s="32">
        <v>500</v>
      </c>
      <c r="D1818" s="32">
        <v>3</v>
      </c>
      <c r="E1818" s="32" t="s">
        <v>1217</v>
      </c>
      <c r="F1818" s="32" t="s">
        <v>2620</v>
      </c>
      <c r="G1818" s="32" t="b">
        <f>ISNUMBER(MATCH(ggPayers[[#This Row],[payer]], gg_teammates[ID], 0))</f>
        <v>0</v>
      </c>
      <c r="H1818" s="32" t="b">
        <f>ISNUMBER(MATCH(ggPayers[[#This Row],[payer]], B$564:$B1817, 0))</f>
        <v>0</v>
      </c>
      <c r="I1818" s="32"/>
      <c r="J1818" s="32"/>
    </row>
    <row r="1819" spans="1:10">
      <c r="A1819" s="44">
        <v>45506.74827009259</v>
      </c>
      <c r="B1819" s="32">
        <v>8854</v>
      </c>
      <c r="C1819" s="32">
        <v>1000</v>
      </c>
      <c r="D1819" s="32">
        <v>2</v>
      </c>
      <c r="E1819" s="32"/>
      <c r="F1819" s="32" t="s">
        <v>634</v>
      </c>
      <c r="G1819" s="32" t="b">
        <f>ISNUMBER(MATCH(ggPayers[[#This Row],[payer]], gg_teammates[ID], 0))</f>
        <v>0</v>
      </c>
      <c r="H1819" s="32" t="b">
        <f>ISNUMBER(MATCH(ggPayers[[#This Row],[payer]], B$564:$B1818, 0))</f>
        <v>0</v>
      </c>
      <c r="I1819" s="32" t="b">
        <v>1</v>
      </c>
      <c r="J1819" s="32"/>
    </row>
    <row r="1820" spans="1:10">
      <c r="A1820" s="44">
        <v>45506.739866469907</v>
      </c>
      <c r="B1820" s="32">
        <v>941</v>
      </c>
      <c r="C1820" s="32">
        <v>1000</v>
      </c>
      <c r="D1820" s="32">
        <v>2</v>
      </c>
      <c r="E1820" s="32"/>
      <c r="F1820" s="32" t="s">
        <v>636</v>
      </c>
      <c r="G1820" s="32" t="b">
        <f>ISNUMBER(MATCH(ggPayers[[#This Row],[payer]], gg_teammates[ID], 0))</f>
        <v>0</v>
      </c>
      <c r="H1820" s="32" t="b">
        <f>ISNUMBER(MATCH(ggPayers[[#This Row],[payer]], B$564:$B1819, 0))</f>
        <v>0</v>
      </c>
      <c r="I1820" s="32" t="b">
        <v>1</v>
      </c>
      <c r="J1820" s="32"/>
    </row>
    <row r="1821" spans="1:10">
      <c r="A1821" s="44">
        <v>45506.554848078704</v>
      </c>
      <c r="B1821" s="32">
        <v>3263</v>
      </c>
      <c r="C1821" s="32">
        <v>500</v>
      </c>
      <c r="D1821" s="32">
        <v>2</v>
      </c>
      <c r="E1821" s="32"/>
      <c r="F1821" s="32" t="s">
        <v>2621</v>
      </c>
      <c r="G1821" s="32" t="b">
        <f>ISNUMBER(MATCH(ggPayers[[#This Row],[payer]], gg_teammates[ID], 0))</f>
        <v>0</v>
      </c>
      <c r="H1821" s="32" t="b">
        <f>ISNUMBER(MATCH(ggPayers[[#This Row],[payer]], B$564:$B1820, 0))</f>
        <v>0</v>
      </c>
      <c r="I1821" s="32" t="b">
        <v>1</v>
      </c>
      <c r="J1821" s="32"/>
    </row>
    <row r="1822" spans="1:10">
      <c r="A1822" s="44">
        <v>45505.86890040509</v>
      </c>
      <c r="B1822" s="32">
        <v>2219</v>
      </c>
      <c r="C1822" s="32">
        <v>2000</v>
      </c>
      <c r="D1822" s="32">
        <v>3</v>
      </c>
      <c r="E1822" s="32"/>
      <c r="F1822" s="32" t="s">
        <v>2591</v>
      </c>
      <c r="G1822" s="32" t="b">
        <f>ISNUMBER(MATCH(ggPayers[[#This Row],[payer]], gg_teammates[ID], 0))</f>
        <v>0</v>
      </c>
      <c r="H1822" s="32" t="b">
        <f>ISNUMBER(MATCH(ggPayers[[#This Row],[payer]], B$564:$B1821, 0))</f>
        <v>0</v>
      </c>
      <c r="I1822" s="32"/>
      <c r="J1822" s="32"/>
    </row>
    <row r="1823" spans="1:10">
      <c r="A1823" s="44">
        <v>45505.868705231478</v>
      </c>
      <c r="B1823" s="32">
        <v>3438</v>
      </c>
      <c r="C1823" s="32">
        <v>2000</v>
      </c>
      <c r="D1823" s="32">
        <v>3</v>
      </c>
      <c r="E1823" s="32"/>
      <c r="F1823" s="32" t="s">
        <v>2592</v>
      </c>
      <c r="G1823" s="32" t="b">
        <f>ISNUMBER(MATCH(ggPayers[[#This Row],[payer]], gg_teammates[ID], 0))</f>
        <v>0</v>
      </c>
      <c r="H1823" s="32" t="b">
        <f>ISNUMBER(MATCH(ggPayers[[#This Row],[payer]], B$564:$B1822, 0))</f>
        <v>0</v>
      </c>
      <c r="I1823" s="32"/>
      <c r="J1823" s="32"/>
    </row>
    <row r="1824" spans="1:10">
      <c r="A1824" s="44">
        <v>45505.81943462963</v>
      </c>
      <c r="B1824" s="32">
        <v>9940</v>
      </c>
      <c r="C1824" s="32">
        <v>500</v>
      </c>
      <c r="D1824" s="32">
        <v>3</v>
      </c>
      <c r="E1824" s="32"/>
      <c r="F1824" s="32" t="s">
        <v>2593</v>
      </c>
      <c r="G1824" s="32" t="b">
        <f>ISNUMBER(MATCH(ggPayers[[#This Row],[payer]], gg_teammates[ID], 0))</f>
        <v>0</v>
      </c>
      <c r="H1824" s="32" t="b">
        <f>ISNUMBER(MATCH(ggPayers[[#This Row],[payer]], B$564:$B1823, 0))</f>
        <v>0</v>
      </c>
      <c r="I1824" s="32"/>
      <c r="J1824" s="32"/>
    </row>
    <row r="1825" spans="1:10">
      <c r="A1825" s="44">
        <v>45512.501262048609</v>
      </c>
      <c r="B1825" s="32">
        <v>1833</v>
      </c>
      <c r="C1825" s="32">
        <v>300</v>
      </c>
      <c r="D1825" s="32">
        <v>2</v>
      </c>
      <c r="E1825" s="32"/>
      <c r="F1825" s="32" t="s">
        <v>488</v>
      </c>
      <c r="G1825" s="32" t="b">
        <f>ISNUMBER(MATCH(ggPayers[[#This Row],[payer]], gg_teammates[ID], 0))</f>
        <v>0</v>
      </c>
      <c r="H1825" s="53" t="b">
        <f>ISNUMBER(MATCH(ggPayers[[#This Row],[payer]], B$564:$B1824, 0))</f>
        <v>0</v>
      </c>
      <c r="I1825" s="32" t="b">
        <v>1</v>
      </c>
      <c r="J1825" s="32"/>
    </row>
    <row r="1826" spans="1:10">
      <c r="A1826" s="44">
        <v>45512.45395865741</v>
      </c>
      <c r="B1826" s="32">
        <v>6182</v>
      </c>
      <c r="C1826" s="32">
        <v>1000</v>
      </c>
      <c r="D1826" s="32">
        <v>2</v>
      </c>
      <c r="E1826" s="32"/>
      <c r="F1826" s="32" t="s">
        <v>493</v>
      </c>
      <c r="G1826" s="32" t="b">
        <f>ISNUMBER(MATCH(ggPayers[[#This Row],[payer]], gg_teammates[ID], 0))</f>
        <v>0</v>
      </c>
      <c r="H1826" s="53" t="b">
        <f>ISNUMBER(MATCH(ggPayers[[#This Row],[payer]], B$564:$B1825, 0))</f>
        <v>0</v>
      </c>
      <c r="I1826" s="32" t="b">
        <v>1</v>
      </c>
      <c r="J1826" s="32"/>
    </row>
    <row r="1827" spans="1:10">
      <c r="A1827" s="44">
        <v>45511.928355682867</v>
      </c>
      <c r="B1827" s="32">
        <v>3281</v>
      </c>
      <c r="C1827" s="32">
        <v>500</v>
      </c>
      <c r="D1827" s="32">
        <v>2</v>
      </c>
      <c r="E1827" s="32"/>
      <c r="F1827" s="32" t="s">
        <v>289</v>
      </c>
      <c r="G1827" s="32" t="b">
        <f>ISNUMBER(MATCH(ggPayers[[#This Row],[payer]], gg_teammates[ID], 0))</f>
        <v>0</v>
      </c>
      <c r="H1827" s="53" t="b">
        <f>ISNUMBER(MATCH(ggPayers[[#This Row],[payer]], B$564:$B1826, 0))</f>
        <v>0</v>
      </c>
      <c r="I1827" s="32" t="b">
        <v>1</v>
      </c>
      <c r="J1827" s="32"/>
    </row>
    <row r="1828" spans="1:10">
      <c r="A1828" s="44">
        <v>45511.908354710649</v>
      </c>
      <c r="B1828" s="32">
        <v>4828</v>
      </c>
      <c r="C1828" s="32">
        <v>2000</v>
      </c>
      <c r="D1828" s="32">
        <v>2</v>
      </c>
      <c r="E1828" s="32"/>
      <c r="F1828" s="32" t="s">
        <v>297</v>
      </c>
      <c r="G1828" s="32" t="b">
        <f>ISNUMBER(MATCH(ggPayers[[#This Row],[payer]], gg_teammates[ID], 0))</f>
        <v>0</v>
      </c>
      <c r="H1828" s="53" t="b">
        <f>ISNUMBER(MATCH(ggPayers[[#This Row],[payer]], B$564:$B1827, 0))</f>
        <v>0</v>
      </c>
      <c r="I1828" s="32" t="b">
        <v>1</v>
      </c>
      <c r="J1828" s="32"/>
    </row>
    <row r="1829" spans="1:10">
      <c r="A1829" s="44">
        <v>45511.849575219909</v>
      </c>
      <c r="B1829" s="32">
        <v>3506</v>
      </c>
      <c r="C1829" s="32">
        <v>1000</v>
      </c>
      <c r="D1829" s="32">
        <v>2</v>
      </c>
      <c r="E1829" s="32"/>
      <c r="F1829" s="32" t="s">
        <v>301</v>
      </c>
      <c r="G1829" s="32" t="b">
        <f>ISNUMBER(MATCH(ggPayers[[#This Row],[payer]], gg_teammates[ID], 0))</f>
        <v>0</v>
      </c>
      <c r="H1829" s="53" t="b">
        <f>ISNUMBER(MATCH(ggPayers[[#This Row],[payer]], B$564:$B1828, 0))</f>
        <v>0</v>
      </c>
      <c r="I1829" s="32" t="b">
        <v>1</v>
      </c>
      <c r="J1829" s="32"/>
    </row>
    <row r="1830" spans="1:10">
      <c r="A1830" s="44">
        <v>45511.847801793978</v>
      </c>
      <c r="B1830" s="32">
        <v>2113</v>
      </c>
      <c r="C1830" s="32">
        <v>500</v>
      </c>
      <c r="D1830" s="32">
        <v>2</v>
      </c>
      <c r="E1830" s="32"/>
      <c r="F1830" s="32" t="s">
        <v>305</v>
      </c>
      <c r="G1830" s="32" t="b">
        <f>ISNUMBER(MATCH(ggPayers[[#This Row],[payer]], gg_teammates[ID], 0))</f>
        <v>0</v>
      </c>
      <c r="H1830" s="53" t="b">
        <f>ISNUMBER(MATCH(ggPayers[[#This Row],[payer]], B$564:$B1829, 0))</f>
        <v>0</v>
      </c>
      <c r="I1830" s="32" t="b">
        <v>1</v>
      </c>
      <c r="J1830" s="32"/>
    </row>
    <row r="1831" spans="1:10">
      <c r="A1831" s="44">
        <v>45511.833234988429</v>
      </c>
      <c r="B1831" s="32">
        <v>1225</v>
      </c>
      <c r="C1831" s="32">
        <v>1000</v>
      </c>
      <c r="D1831" s="32">
        <v>2</v>
      </c>
      <c r="E1831" s="32"/>
      <c r="F1831" s="32" t="s">
        <v>313</v>
      </c>
      <c r="G1831" s="32" t="b">
        <f>ISNUMBER(MATCH(ggPayers[[#This Row],[payer]], gg_teammates[ID], 0))</f>
        <v>0</v>
      </c>
      <c r="H1831" s="53" t="b">
        <f>ISNUMBER(MATCH(ggPayers[[#This Row],[payer]], B$564:$B1830, 0))</f>
        <v>0</v>
      </c>
      <c r="I1831" s="32" t="b">
        <v>1</v>
      </c>
      <c r="J1831" s="32"/>
    </row>
    <row r="1832" spans="1:10">
      <c r="A1832" s="44">
        <v>45511.808849907407</v>
      </c>
      <c r="B1832" s="32">
        <v>659</v>
      </c>
      <c r="C1832" s="32">
        <v>1000</v>
      </c>
      <c r="D1832" s="32">
        <v>2</v>
      </c>
      <c r="E1832" s="32"/>
      <c r="F1832" s="32" t="s">
        <v>317</v>
      </c>
      <c r="G1832" s="32" t="b">
        <f>ISNUMBER(MATCH(ggPayers[[#This Row],[payer]], gg_teammates[ID], 0))</f>
        <v>0</v>
      </c>
      <c r="H1832" s="53" t="b">
        <f>ISNUMBER(MATCH(ggPayers[[#This Row],[payer]], B$564:$B1831, 0))</f>
        <v>1</v>
      </c>
      <c r="I1832" s="32"/>
      <c r="J1832" s="32"/>
    </row>
    <row r="1833" spans="1:10">
      <c r="A1833" s="44">
        <v>45511.735216817127</v>
      </c>
      <c r="B1833" s="32">
        <v>7439</v>
      </c>
      <c r="C1833" s="32">
        <v>400</v>
      </c>
      <c r="D1833" s="32">
        <v>2</v>
      </c>
      <c r="E1833" s="32"/>
      <c r="F1833" s="32" t="s">
        <v>321</v>
      </c>
      <c r="G1833" s="32" t="b">
        <f>ISNUMBER(MATCH(ggPayers[[#This Row],[payer]], gg_teammates[ID], 0))</f>
        <v>0</v>
      </c>
      <c r="H1833" s="53" t="b">
        <f>ISNUMBER(MATCH(ggPayers[[#This Row],[payer]], B$564:$B1832, 0))</f>
        <v>0</v>
      </c>
      <c r="I1833" s="32" t="b">
        <v>1</v>
      </c>
      <c r="J1833" s="32"/>
    </row>
    <row r="1834" spans="1:10">
      <c r="A1834" s="44">
        <v>45511.666937141206</v>
      </c>
      <c r="B1834" s="32">
        <v>2392</v>
      </c>
      <c r="C1834" s="32">
        <v>500</v>
      </c>
      <c r="D1834" s="32">
        <v>2</v>
      </c>
      <c r="E1834" s="32"/>
      <c r="F1834" s="32" t="s">
        <v>326</v>
      </c>
      <c r="G1834" s="32" t="b">
        <f>ISNUMBER(MATCH(ggPayers[[#This Row],[payer]], gg_teammates[ID], 0))</f>
        <v>0</v>
      </c>
      <c r="H1834" s="53" t="b">
        <f>ISNUMBER(MATCH(ggPayers[[#This Row],[payer]], B$564:$B1833, 0))</f>
        <v>1</v>
      </c>
      <c r="I1834" s="32"/>
      <c r="J1834" s="32"/>
    </row>
    <row r="1835" spans="1:10">
      <c r="A1835" s="44">
        <v>45511.564075150462</v>
      </c>
      <c r="B1835" s="32">
        <v>4639</v>
      </c>
      <c r="C1835" s="32">
        <v>500</v>
      </c>
      <c r="D1835" s="32">
        <v>2</v>
      </c>
      <c r="E1835" s="32"/>
      <c r="F1835" s="32" t="s">
        <v>329</v>
      </c>
      <c r="G1835" s="32" t="b">
        <f>ISNUMBER(MATCH(ggPayers[[#This Row],[payer]], gg_teammates[ID], 0))</f>
        <v>0</v>
      </c>
      <c r="H1835" s="53" t="b">
        <f>ISNUMBER(MATCH(ggPayers[[#This Row],[payer]], B$564:$B1834, 0))</f>
        <v>0</v>
      </c>
      <c r="I1835" s="32" t="b">
        <v>1</v>
      </c>
      <c r="J1835" s="32"/>
    </row>
    <row r="1836" spans="1:10">
      <c r="A1836" s="44">
        <v>45510.99451196759</v>
      </c>
      <c r="B1836" s="32">
        <v>8607</v>
      </c>
      <c r="C1836" s="32">
        <v>1000</v>
      </c>
      <c r="D1836" s="32">
        <v>2</v>
      </c>
      <c r="E1836" s="32"/>
      <c r="F1836" s="32" t="s">
        <v>208</v>
      </c>
      <c r="G1836" s="32" t="b">
        <f>ISNUMBER(MATCH(ggPayers[[#This Row],[payer]], gg_teammates[ID], 0))</f>
        <v>0</v>
      </c>
      <c r="H1836" s="53" t="b">
        <f>ISNUMBER(MATCH(ggPayers[[#This Row],[payer]], B$564:$B1835, 0))</f>
        <v>0</v>
      </c>
      <c r="I1836" s="32" t="b">
        <v>1</v>
      </c>
      <c r="J1836" s="32"/>
    </row>
    <row r="1837" spans="1:10">
      <c r="A1837" s="44">
        <v>45510.993473773146</v>
      </c>
      <c r="B1837" s="32">
        <v>538</v>
      </c>
      <c r="C1837" s="32">
        <v>1000</v>
      </c>
      <c r="D1837" s="32">
        <v>3</v>
      </c>
      <c r="E1837" s="32" t="s">
        <v>1171</v>
      </c>
      <c r="F1837" s="32" t="s">
        <v>2622</v>
      </c>
      <c r="G1837" s="32" t="b">
        <f>ISNUMBER(MATCH(ggPayers[[#This Row],[payer]], gg_teammates[ID], 0))</f>
        <v>0</v>
      </c>
      <c r="H1837" s="53" t="b">
        <f>ISNUMBER(MATCH(ggPayers[[#This Row],[payer]], B$564:$B1836, 0))</f>
        <v>0</v>
      </c>
      <c r="I1837" s="32"/>
      <c r="J1837" s="32"/>
    </row>
    <row r="1838" spans="1:10">
      <c r="A1838" s="44">
        <v>45510.984513946758</v>
      </c>
      <c r="B1838" s="32">
        <v>6069</v>
      </c>
      <c r="C1838" s="32">
        <v>2000</v>
      </c>
      <c r="D1838" s="32">
        <v>2</v>
      </c>
      <c r="E1838" s="32"/>
      <c r="F1838" s="32" t="s">
        <v>216</v>
      </c>
      <c r="G1838" s="32" t="b">
        <f>ISNUMBER(MATCH(ggPayers[[#This Row],[payer]], gg_teammates[ID], 0))</f>
        <v>0</v>
      </c>
      <c r="H1838" s="53" t="b">
        <f>ISNUMBER(MATCH(ggPayers[[#This Row],[payer]], B$564:$B1837, 0))</f>
        <v>0</v>
      </c>
      <c r="I1838" s="32" t="b">
        <v>1</v>
      </c>
      <c r="J1838" s="32"/>
    </row>
    <row r="1839" spans="1:10">
      <c r="A1839" s="44">
        <v>45510.913361412036</v>
      </c>
      <c r="B1839" s="32">
        <v>4455</v>
      </c>
      <c r="C1839" s="32">
        <v>2000</v>
      </c>
      <c r="D1839" s="32">
        <v>2</v>
      </c>
      <c r="E1839" s="32"/>
      <c r="F1839" s="32" t="s">
        <v>246</v>
      </c>
      <c r="G1839" s="32" t="b">
        <f>ISNUMBER(MATCH(ggPayers[[#This Row],[payer]], gg_teammates[ID], 0))</f>
        <v>0</v>
      </c>
      <c r="H1839" s="53" t="b">
        <f>ISNUMBER(MATCH(ggPayers[[#This Row],[payer]], B$564:$B1838, 0))</f>
        <v>0</v>
      </c>
      <c r="I1839" s="32" t="b">
        <v>1</v>
      </c>
      <c r="J1839" s="32"/>
    </row>
    <row r="1840" spans="1:10">
      <c r="A1840" s="44">
        <v>45510.880807152775</v>
      </c>
      <c r="B1840" s="32">
        <v>1171</v>
      </c>
      <c r="C1840" s="32">
        <v>3000</v>
      </c>
      <c r="D1840" s="32">
        <v>3</v>
      </c>
      <c r="E1840" s="32" t="s">
        <v>1171</v>
      </c>
      <c r="F1840" s="32" t="s">
        <v>2623</v>
      </c>
      <c r="G1840" s="32" t="b">
        <f>ISNUMBER(MATCH(ggPayers[[#This Row],[payer]], gg_teammates[ID], 0))</f>
        <v>0</v>
      </c>
      <c r="H1840" s="53" t="b">
        <f>ISNUMBER(MATCH(ggPayers[[#This Row],[payer]], B$564:$B1839, 0))</f>
        <v>0</v>
      </c>
      <c r="I1840" s="32"/>
      <c r="J1840" s="32"/>
    </row>
    <row r="1841" spans="1:10">
      <c r="A1841" s="44">
        <v>45510.832588634257</v>
      </c>
      <c r="B1841" s="32">
        <v>2079</v>
      </c>
      <c r="C1841" s="32">
        <v>500</v>
      </c>
      <c r="D1841" s="32">
        <v>2</v>
      </c>
      <c r="E1841" s="32"/>
      <c r="F1841" s="32" t="s">
        <v>265</v>
      </c>
      <c r="G1841" s="32" t="b">
        <f>ISNUMBER(MATCH(ggPayers[[#This Row],[payer]], gg_teammates[ID], 0))</f>
        <v>0</v>
      </c>
      <c r="H1841" s="53" t="b">
        <f>ISNUMBER(MATCH(ggPayers[[#This Row],[payer]], B$564:$B1840, 0))</f>
        <v>0</v>
      </c>
      <c r="I1841" s="32" t="b">
        <v>1</v>
      </c>
      <c r="J1841" s="32"/>
    </row>
    <row r="1842" spans="1:10">
      <c r="A1842" s="44">
        <v>45510.77895028935</v>
      </c>
      <c r="B1842" s="32">
        <v>344</v>
      </c>
      <c r="C1842" s="32">
        <v>500</v>
      </c>
      <c r="D1842" s="32">
        <v>2</v>
      </c>
      <c r="E1842" s="32"/>
      <c r="F1842" s="32" t="s">
        <v>272</v>
      </c>
      <c r="G1842" s="32" t="b">
        <f>ISNUMBER(MATCH(ggPayers[[#This Row],[payer]], gg_teammates[ID], 0))</f>
        <v>0</v>
      </c>
      <c r="H1842" s="53" t="b">
        <f>ISNUMBER(MATCH(ggPayers[[#This Row],[payer]], B$564:$B1841, 0))</f>
        <v>0</v>
      </c>
      <c r="I1842" s="32" t="b">
        <v>1</v>
      </c>
      <c r="J1842" s="32"/>
    </row>
    <row r="1843" spans="1:10">
      <c r="A1843" s="44">
        <v>45510.507077476854</v>
      </c>
      <c r="B1843" s="32">
        <v>2310</v>
      </c>
      <c r="C1843" s="32">
        <v>500</v>
      </c>
      <c r="D1843" s="32">
        <v>3</v>
      </c>
      <c r="E1843" s="32"/>
      <c r="F1843" s="32" t="s">
        <v>2624</v>
      </c>
      <c r="G1843" s="32" t="b">
        <f>ISNUMBER(MATCH(ggPayers[[#This Row],[payer]], gg_teammates[ID], 0))</f>
        <v>0</v>
      </c>
      <c r="H1843" s="53" t="b">
        <f>ISNUMBER(MATCH(ggPayers[[#This Row],[payer]], B$564:$B1842, 0))</f>
        <v>0</v>
      </c>
      <c r="I1843" s="32"/>
      <c r="J1843" s="32"/>
    </row>
    <row r="1844" spans="1:10">
      <c r="A1844" s="44">
        <v>45510.398986412038</v>
      </c>
      <c r="B1844" s="32">
        <v>6527</v>
      </c>
      <c r="C1844" s="32">
        <v>1000</v>
      </c>
      <c r="D1844" s="32">
        <v>2</v>
      </c>
      <c r="E1844" s="32"/>
      <c r="F1844" s="32" t="s">
        <v>55</v>
      </c>
      <c r="G1844" s="32" t="b">
        <f>ISNUMBER(MATCH(ggPayers[[#This Row],[payer]], gg_teammates[ID], 0))</f>
        <v>0</v>
      </c>
      <c r="H1844" s="53" t="b">
        <f>ISNUMBER(MATCH(ggPayers[[#This Row],[payer]], B$564:$B1843, 0))</f>
        <v>0</v>
      </c>
      <c r="I1844" s="32"/>
      <c r="J1844" s="32"/>
    </row>
    <row r="1845" spans="1:10">
      <c r="A1845" s="44">
        <v>45514.39493858796</v>
      </c>
      <c r="B1845" s="32">
        <v>8057</v>
      </c>
      <c r="C1845" s="32">
        <v>400</v>
      </c>
      <c r="D1845" s="32">
        <v>2</v>
      </c>
      <c r="E1845" s="32"/>
      <c r="F1845" s="32" t="s">
        <v>333</v>
      </c>
      <c r="G1845" s="32" t="b">
        <f>ISNUMBER(MATCH(ggPayers[[#This Row],[payer]], gg_teammates[ID], 0))</f>
        <v>0</v>
      </c>
      <c r="H1845" s="53" t="b">
        <f>ISNUMBER(MATCH(ggPayers[[#This Row],[payer]], B$564:$B1844, 0))</f>
        <v>1</v>
      </c>
      <c r="I1845" s="32" t="b">
        <v>1</v>
      </c>
      <c r="J1845" s="32"/>
    </row>
    <row r="1846" spans="1:10">
      <c r="A1846" s="44">
        <v>45513.973669293984</v>
      </c>
      <c r="B1846" s="32">
        <v>9048</v>
      </c>
      <c r="C1846" s="32">
        <v>1000</v>
      </c>
      <c r="D1846" s="32">
        <v>3</v>
      </c>
      <c r="E1846" s="32"/>
      <c r="F1846" s="32" t="s">
        <v>342</v>
      </c>
      <c r="G1846" s="32" t="b">
        <f>ISNUMBER(MATCH(ggPayers[[#This Row],[payer]], gg_teammates[ID], 0))</f>
        <v>0</v>
      </c>
      <c r="H1846" s="53" t="b">
        <f>ISNUMBER(MATCH(ggPayers[[#This Row],[payer]], B$564:$B1845, 0))</f>
        <v>0</v>
      </c>
      <c r="I1846" s="32"/>
      <c r="J1846" s="32"/>
    </row>
    <row r="1847" spans="1:10">
      <c r="A1847" s="44">
        <v>45513.802765891203</v>
      </c>
      <c r="B1847" s="32">
        <v>3998</v>
      </c>
      <c r="C1847" s="32">
        <v>500</v>
      </c>
      <c r="D1847" s="32">
        <v>2</v>
      </c>
      <c r="E1847" s="32"/>
      <c r="F1847" s="32" t="s">
        <v>388</v>
      </c>
      <c r="G1847" s="32" t="b">
        <f>ISNUMBER(MATCH(ggPayers[[#This Row],[payer]], gg_teammates[ID], 0))</f>
        <v>0</v>
      </c>
      <c r="H1847" s="53" t="b">
        <f>ISNUMBER(MATCH(ggPayers[[#This Row],[payer]], B$564:$B1846, 0))</f>
        <v>0</v>
      </c>
      <c r="I1847" s="32"/>
      <c r="J1847" s="32"/>
    </row>
    <row r="1848" spans="1:10">
      <c r="A1848" s="44">
        <v>45513.791082418982</v>
      </c>
      <c r="B1848" s="32">
        <v>433</v>
      </c>
      <c r="C1848" s="32">
        <v>2000</v>
      </c>
      <c r="D1848" s="32">
        <v>2</v>
      </c>
      <c r="E1848" s="32"/>
      <c r="F1848" s="32" t="s">
        <v>392</v>
      </c>
      <c r="G1848" s="32" t="b">
        <f>ISNUMBER(MATCH(ggPayers[[#This Row],[payer]], gg_teammates[ID], 0))</f>
        <v>0</v>
      </c>
      <c r="H1848" s="53" t="b">
        <f>ISNUMBER(MATCH(ggPayers[[#This Row],[payer]], B$564:$B1847, 0))</f>
        <v>0</v>
      </c>
      <c r="I1848" s="32" t="b">
        <v>1</v>
      </c>
      <c r="J1848" s="32"/>
    </row>
    <row r="1849" spans="1:10">
      <c r="A1849" s="44">
        <v>45513.789727083335</v>
      </c>
      <c r="B1849" s="32">
        <v>435</v>
      </c>
      <c r="C1849" s="32">
        <v>2000</v>
      </c>
      <c r="D1849" s="32">
        <v>3</v>
      </c>
      <c r="E1849" s="32" t="s">
        <v>1171</v>
      </c>
      <c r="F1849" s="32" t="s">
        <v>1031</v>
      </c>
      <c r="G1849" s="32" t="b">
        <f>ISNUMBER(MATCH(ggPayers[[#This Row],[payer]], gg_teammates[ID], 0))</f>
        <v>0</v>
      </c>
      <c r="H1849" s="53" t="b">
        <f>ISNUMBER(MATCH(ggPayers[[#This Row],[payer]], B$564:$B1848, 0))</f>
        <v>0</v>
      </c>
      <c r="I1849" s="32"/>
      <c r="J1849" s="32"/>
    </row>
    <row r="1850" spans="1:10">
      <c r="A1850" s="44">
        <v>45513.616195983799</v>
      </c>
      <c r="B1850" s="32">
        <v>7615</v>
      </c>
      <c r="C1850" s="32">
        <v>1000</v>
      </c>
      <c r="D1850" s="32">
        <v>2</v>
      </c>
      <c r="E1850" s="32"/>
      <c r="F1850" s="32" t="s">
        <v>400</v>
      </c>
      <c r="G1850" s="32" t="b">
        <f>ISNUMBER(MATCH(ggPayers[[#This Row],[payer]], gg_teammates[ID], 0))</f>
        <v>0</v>
      </c>
      <c r="H1850" s="53" t="b">
        <f>ISNUMBER(MATCH(ggPayers[[#This Row],[payer]], B$564:$B1849, 0))</f>
        <v>0</v>
      </c>
      <c r="I1850" s="32" t="b">
        <v>1</v>
      </c>
      <c r="J1850" s="32"/>
    </row>
    <row r="1851" spans="1:10">
      <c r="A1851" s="44">
        <v>45513.586002453703</v>
      </c>
      <c r="B1851" s="32">
        <v>431</v>
      </c>
      <c r="C1851" s="32">
        <v>2000</v>
      </c>
      <c r="D1851" s="32">
        <v>2</v>
      </c>
      <c r="E1851" s="32"/>
      <c r="F1851" s="32" t="s">
        <v>403</v>
      </c>
      <c r="G1851" s="32" t="b">
        <f>ISNUMBER(MATCH(ggPayers[[#This Row],[payer]], gg_teammates[ID], 0))</f>
        <v>0</v>
      </c>
      <c r="H1851" s="53" t="b">
        <f>ISNUMBER(MATCH(ggPayers[[#This Row],[payer]], B$564:$B1850, 0))</f>
        <v>0</v>
      </c>
      <c r="I1851" s="32" t="b">
        <v>1</v>
      </c>
      <c r="J1851" s="32"/>
    </row>
    <row r="1852" spans="1:10">
      <c r="A1852" s="44">
        <v>45513.573973553241</v>
      </c>
      <c r="B1852" s="32">
        <v>6387</v>
      </c>
      <c r="C1852" s="32">
        <v>2000</v>
      </c>
      <c r="D1852" s="32">
        <v>2</v>
      </c>
      <c r="E1852" s="32"/>
      <c r="F1852" s="32" t="s">
        <v>411</v>
      </c>
      <c r="G1852" s="32" t="b">
        <f>ISNUMBER(MATCH(ggPayers[[#This Row],[payer]], gg_teammates[ID], 0))</f>
        <v>0</v>
      </c>
      <c r="H1852" s="53" t="b">
        <f>ISNUMBER(MATCH(ggPayers[[#This Row],[payer]], B$564:$B1851, 0))</f>
        <v>0</v>
      </c>
      <c r="I1852" s="32" t="b">
        <v>1</v>
      </c>
      <c r="J1852" s="32"/>
    </row>
    <row r="1853" spans="1:10">
      <c r="A1853" s="44">
        <v>45513.539985891206</v>
      </c>
      <c r="B1853" s="32">
        <v>2786</v>
      </c>
      <c r="C1853" s="32">
        <v>1000</v>
      </c>
      <c r="D1853" s="32">
        <v>2</v>
      </c>
      <c r="E1853" s="32"/>
      <c r="F1853" s="32" t="s">
        <v>420</v>
      </c>
      <c r="G1853" s="32" t="b">
        <f>ISNUMBER(MATCH(ggPayers[[#This Row],[payer]], gg_teammates[ID], 0))</f>
        <v>0</v>
      </c>
      <c r="H1853" s="53" t="b">
        <f>ISNUMBER(MATCH(ggPayers[[#This Row],[payer]], B$564:$B1852, 0))</f>
        <v>0</v>
      </c>
      <c r="I1853" s="32" t="b">
        <v>1</v>
      </c>
      <c r="J1853" s="32"/>
    </row>
    <row r="1854" spans="1:10">
      <c r="A1854" s="44">
        <v>45513.048541192133</v>
      </c>
      <c r="B1854" s="32">
        <v>6607</v>
      </c>
      <c r="C1854" s="32">
        <v>1000</v>
      </c>
      <c r="D1854" s="32">
        <v>2</v>
      </c>
      <c r="E1854" s="32"/>
      <c r="F1854" s="32" t="s">
        <v>425</v>
      </c>
      <c r="G1854" s="32" t="b">
        <f>ISNUMBER(MATCH(ggPayers[[#This Row],[payer]], gg_teammates[ID], 0))</f>
        <v>0</v>
      </c>
      <c r="H1854" s="53" t="b">
        <f>ISNUMBER(MATCH(ggPayers[[#This Row],[payer]], B$564:$B1853, 0))</f>
        <v>1</v>
      </c>
      <c r="I1854" s="32" t="b">
        <v>1</v>
      </c>
      <c r="J1854" s="32"/>
    </row>
    <row r="1855" spans="1:10">
      <c r="A1855" s="44">
        <v>45512.990769953707</v>
      </c>
      <c r="B1855" s="32">
        <v>2933</v>
      </c>
      <c r="C1855" s="32">
        <v>2000</v>
      </c>
      <c r="D1855" s="32">
        <v>2</v>
      </c>
      <c r="E1855" s="32"/>
      <c r="F1855" s="32" t="s">
        <v>435</v>
      </c>
      <c r="G1855" s="32" t="b">
        <f>ISNUMBER(MATCH(ggPayers[[#This Row],[payer]], gg_teammates[ID], 0))</f>
        <v>0</v>
      </c>
      <c r="H1855" s="53" t="b">
        <f>ISNUMBER(MATCH(ggPayers[[#This Row],[payer]], B$564:$B1854, 0))</f>
        <v>1</v>
      </c>
      <c r="I1855" s="32" t="b">
        <v>1</v>
      </c>
      <c r="J1855" s="32"/>
    </row>
    <row r="1856" spans="1:10">
      <c r="A1856" s="44">
        <v>45512.923103842593</v>
      </c>
      <c r="B1856" s="32">
        <v>9046</v>
      </c>
      <c r="C1856" s="32">
        <v>1000</v>
      </c>
      <c r="D1856" s="32">
        <v>2</v>
      </c>
      <c r="E1856" s="32"/>
      <c r="F1856" s="32" t="s">
        <v>1024</v>
      </c>
      <c r="G1856" s="32" t="b">
        <f>ISNUMBER(MATCH(ggPayers[[#This Row],[payer]], gg_teammates[ID], 0))</f>
        <v>0</v>
      </c>
      <c r="H1856" s="53" t="b">
        <f>ISNUMBER(MATCH(ggPayers[[#This Row],[payer]], B$564:$B1855, 0))</f>
        <v>0</v>
      </c>
      <c r="I1856" s="32" t="b">
        <v>1</v>
      </c>
      <c r="J1856" s="32"/>
    </row>
    <row r="1857" spans="1:10">
      <c r="A1857" s="44">
        <v>45512.852393263885</v>
      </c>
      <c r="B1857" s="32">
        <v>6838</v>
      </c>
      <c r="C1857" s="32">
        <v>2000</v>
      </c>
      <c r="D1857" s="32">
        <v>2</v>
      </c>
      <c r="E1857" s="32"/>
      <c r="F1857" s="32" t="s">
        <v>444</v>
      </c>
      <c r="G1857" s="32" t="b">
        <f>ISNUMBER(MATCH(ggPayers[[#This Row],[payer]], gg_teammates[ID], 0))</f>
        <v>0</v>
      </c>
      <c r="H1857" s="53" t="b">
        <f>ISNUMBER(MATCH(ggPayers[[#This Row],[payer]], B$564:$B1856, 0))</f>
        <v>0</v>
      </c>
      <c r="I1857" s="32" t="b">
        <v>1</v>
      </c>
      <c r="J1857" s="32"/>
    </row>
    <row r="1858" spans="1:10">
      <c r="A1858" s="44">
        <v>45512.837368518522</v>
      </c>
      <c r="B1858" s="32">
        <v>7363</v>
      </c>
      <c r="C1858" s="32">
        <v>500</v>
      </c>
      <c r="D1858" s="32">
        <v>3</v>
      </c>
      <c r="E1858" s="32"/>
      <c r="F1858" s="32" t="s">
        <v>449</v>
      </c>
      <c r="G1858" s="32" t="b">
        <f>ISNUMBER(MATCH(ggPayers[[#This Row],[payer]], gg_teammates[ID], 0))</f>
        <v>0</v>
      </c>
      <c r="H1858" s="53" t="b">
        <f>ISNUMBER(MATCH(ggPayers[[#This Row],[payer]], B$564:$B1857, 0))</f>
        <v>0</v>
      </c>
      <c r="I1858" s="32"/>
      <c r="J1858" s="32"/>
    </row>
    <row r="1859" spans="1:10">
      <c r="A1859" s="44">
        <v>45512.826838414352</v>
      </c>
      <c r="B1859" s="32">
        <v>108</v>
      </c>
      <c r="C1859" s="32">
        <v>500</v>
      </c>
      <c r="D1859" s="32">
        <v>2</v>
      </c>
      <c r="E1859" s="32"/>
      <c r="F1859" s="32" t="s">
        <v>455</v>
      </c>
      <c r="G1859" s="32" t="b">
        <f>ISNUMBER(MATCH(ggPayers[[#This Row],[payer]], gg_teammates[ID], 0))</f>
        <v>0</v>
      </c>
      <c r="H1859" s="53" t="b">
        <f>ISNUMBER(MATCH(ggPayers[[#This Row],[payer]], B$564:$B1858, 0))</f>
        <v>0</v>
      </c>
      <c r="I1859" s="32" t="b">
        <v>1</v>
      </c>
      <c r="J1859" s="32"/>
    </row>
    <row r="1860" spans="1:10">
      <c r="A1860" s="44">
        <v>45512.818396782408</v>
      </c>
      <c r="B1860" s="32">
        <v>7873</v>
      </c>
      <c r="C1860" s="32">
        <v>500</v>
      </c>
      <c r="D1860" s="32">
        <v>2</v>
      </c>
      <c r="E1860" s="32"/>
      <c r="F1860" s="32" t="s">
        <v>461</v>
      </c>
      <c r="G1860" s="32" t="b">
        <f>ISNUMBER(MATCH(ggPayers[[#This Row],[payer]], gg_teammates[ID], 0))</f>
        <v>0</v>
      </c>
      <c r="H1860" s="53" t="b">
        <f>ISNUMBER(MATCH(ggPayers[[#This Row],[payer]], B$564:$B1859, 0))</f>
        <v>1</v>
      </c>
      <c r="I1860" s="32" t="b">
        <v>1</v>
      </c>
      <c r="J1860" s="32"/>
    </row>
    <row r="1861" spans="1:10">
      <c r="A1861" s="44">
        <v>45512.802369965277</v>
      </c>
      <c r="B1861" s="32">
        <v>6034</v>
      </c>
      <c r="C1861" s="32">
        <v>500</v>
      </c>
      <c r="D1861" s="32">
        <v>2</v>
      </c>
      <c r="E1861" s="32"/>
      <c r="F1861" s="32" t="s">
        <v>466</v>
      </c>
      <c r="G1861" s="32" t="b">
        <f>ISNUMBER(MATCH(ggPayers[[#This Row],[payer]], gg_teammates[ID], 0))</f>
        <v>0</v>
      </c>
      <c r="H1861" s="53" t="b">
        <f>ISNUMBER(MATCH(ggPayers[[#This Row],[payer]], B$564:$B1860, 0))</f>
        <v>0</v>
      </c>
      <c r="I1861" s="32" t="b">
        <v>1</v>
      </c>
      <c r="J1861" s="32"/>
    </row>
    <row r="1862" spans="1:10">
      <c r="A1862" s="44">
        <v>45512.74833603009</v>
      </c>
      <c r="B1862" s="32">
        <v>6323</v>
      </c>
      <c r="C1862" s="32">
        <v>100</v>
      </c>
      <c r="D1862" s="32">
        <v>2</v>
      </c>
      <c r="E1862" s="32"/>
      <c r="F1862" s="32" t="s">
        <v>1039</v>
      </c>
      <c r="G1862" s="32" t="b">
        <f>ISNUMBER(MATCH(ggPayers[[#This Row],[payer]], gg_teammates[ID], 0))</f>
        <v>0</v>
      </c>
      <c r="H1862" s="53" t="b">
        <f>ISNUMBER(MATCH(ggPayers[[#This Row],[payer]], B$564:$B1861, 0))</f>
        <v>0</v>
      </c>
      <c r="I1862" s="32" t="b">
        <v>1</v>
      </c>
      <c r="J1862" s="32"/>
    </row>
    <row r="1863" spans="1:10">
      <c r="A1863" s="38">
        <v>45517.073278923614</v>
      </c>
      <c r="B1863" s="32">
        <v>1312</v>
      </c>
      <c r="C1863">
        <v>1000</v>
      </c>
      <c r="D1863">
        <v>2</v>
      </c>
      <c r="F1863" t="s">
        <v>507</v>
      </c>
      <c r="G1863" s="32" t="b">
        <f>ISNUMBER(MATCH(ggPayers[[#This Row],[payer]], gg_teammates[ID], 0))</f>
        <v>0</v>
      </c>
      <c r="H1863" s="53" t="b">
        <f>ISNUMBER(MATCH(ggPayers[[#This Row],[payer]], B$564:$B1862, 0))</f>
        <v>0</v>
      </c>
      <c r="I1863" s="32" t="b">
        <v>1</v>
      </c>
      <c r="J1863" s="32"/>
    </row>
    <row r="1864" spans="1:10">
      <c r="A1864" s="38">
        <v>45516.957797210649</v>
      </c>
      <c r="B1864" s="32">
        <v>3869</v>
      </c>
      <c r="C1864">
        <v>2000</v>
      </c>
      <c r="D1864">
        <v>2</v>
      </c>
      <c r="F1864" t="s">
        <v>510</v>
      </c>
      <c r="G1864" s="32" t="b">
        <f>ISNUMBER(MATCH(ggPayers[[#This Row],[payer]], gg_teammates[ID], 0))</f>
        <v>0</v>
      </c>
      <c r="H1864" s="53" t="b">
        <f>ISNUMBER(MATCH(ggPayers[[#This Row],[payer]], B$564:$B1863, 0))</f>
        <v>0</v>
      </c>
      <c r="I1864" s="32" t="b">
        <v>1</v>
      </c>
      <c r="J1864" s="32"/>
    </row>
    <row r="1865" spans="1:10">
      <c r="A1865" s="38">
        <v>45516.878438495369</v>
      </c>
      <c r="B1865" s="32">
        <v>2728</v>
      </c>
      <c r="C1865">
        <v>500</v>
      </c>
      <c r="D1865">
        <v>2</v>
      </c>
      <c r="F1865" t="s">
        <v>522</v>
      </c>
      <c r="G1865" s="32" t="b">
        <f>ISNUMBER(MATCH(ggPayers[[#This Row],[payer]], gg_teammates[ID], 0))</f>
        <v>0</v>
      </c>
      <c r="H1865" s="53" t="b">
        <f>ISNUMBER(MATCH(ggPayers[[#This Row],[payer]], B$564:$B1864, 0))</f>
        <v>1</v>
      </c>
      <c r="I1865" s="32" t="b">
        <v>1</v>
      </c>
      <c r="J1865" s="32"/>
    </row>
    <row r="1866" spans="1:10">
      <c r="A1866" s="38">
        <v>45516.628024016201</v>
      </c>
      <c r="B1866" s="32">
        <v>1343</v>
      </c>
      <c r="C1866">
        <v>500</v>
      </c>
      <c r="D1866">
        <v>2</v>
      </c>
      <c r="F1866" t="s">
        <v>541</v>
      </c>
      <c r="G1866" s="32" t="b">
        <f>ISNUMBER(MATCH(ggPayers[[#This Row],[payer]], gg_teammates[ID], 0))</f>
        <v>0</v>
      </c>
      <c r="H1866" s="53" t="b">
        <f>ISNUMBER(MATCH(ggPayers[[#This Row],[payer]], B$564:$B1865, 0))</f>
        <v>1</v>
      </c>
      <c r="I1866" s="32" t="b">
        <v>1</v>
      </c>
      <c r="J1866" s="32"/>
    </row>
    <row r="1867" spans="1:10">
      <c r="A1867" s="38">
        <v>45516.628018310184</v>
      </c>
      <c r="B1867" s="32">
        <v>6231</v>
      </c>
      <c r="C1867">
        <v>500</v>
      </c>
      <c r="D1867">
        <v>2</v>
      </c>
      <c r="F1867" t="s">
        <v>545</v>
      </c>
      <c r="G1867" s="32" t="b">
        <f>ISNUMBER(MATCH(ggPayers[[#This Row],[payer]], gg_teammates[ID], 0))</f>
        <v>0</v>
      </c>
      <c r="H1867" s="53" t="b">
        <f>ISNUMBER(MATCH(ggPayers[[#This Row],[payer]], B$564:$B1866, 0))</f>
        <v>0</v>
      </c>
      <c r="I1867" s="32" t="b">
        <v>1</v>
      </c>
      <c r="J1867" s="32"/>
    </row>
    <row r="1868" spans="1:10">
      <c r="A1868" s="38">
        <v>45516.472980752318</v>
      </c>
      <c r="B1868" s="32">
        <v>7998</v>
      </c>
      <c r="C1868">
        <v>1000</v>
      </c>
      <c r="D1868">
        <v>2</v>
      </c>
      <c r="F1868" t="s">
        <v>554</v>
      </c>
      <c r="G1868" s="32" t="b">
        <f>ISNUMBER(MATCH(ggPayers[[#This Row],[payer]], gg_teammates[ID], 0))</f>
        <v>0</v>
      </c>
      <c r="H1868" s="53" t="b">
        <f>ISNUMBER(MATCH(ggPayers[[#This Row],[payer]], B$564:$B1867, 0))</f>
        <v>0</v>
      </c>
      <c r="I1868" s="32"/>
      <c r="J1868" s="32"/>
    </row>
    <row r="1869" spans="1:10">
      <c r="A1869" s="38">
        <v>45515.943910624999</v>
      </c>
      <c r="B1869" s="32">
        <v>7251</v>
      </c>
      <c r="C1869">
        <v>1000</v>
      </c>
      <c r="D1869">
        <v>2</v>
      </c>
      <c r="F1869" t="s">
        <v>496</v>
      </c>
      <c r="G1869" s="32" t="b">
        <f>ISNUMBER(MATCH(ggPayers[[#This Row],[payer]], gg_teammates[ID], 0))</f>
        <v>0</v>
      </c>
      <c r="H1869" s="53" t="b">
        <f>ISNUMBER(MATCH(ggPayers[[#This Row],[payer]], B$564:$B1868, 0))</f>
        <v>0</v>
      </c>
      <c r="I1869" s="32" t="b">
        <v>1</v>
      </c>
      <c r="J1869" s="32"/>
    </row>
    <row r="1870" spans="1:10">
      <c r="A1870" s="38">
        <v>45515.898665092594</v>
      </c>
      <c r="B1870" s="32">
        <v>8269</v>
      </c>
      <c r="C1870">
        <v>500</v>
      </c>
      <c r="D1870">
        <v>2</v>
      </c>
      <c r="F1870" t="s">
        <v>502</v>
      </c>
      <c r="G1870" s="32" t="b">
        <f>ISNUMBER(MATCH(ggPayers[[#This Row],[payer]], gg_teammates[ID], 0))</f>
        <v>0</v>
      </c>
      <c r="H1870" s="53" t="b">
        <f>ISNUMBER(MATCH(ggPayers[[#This Row],[payer]], B$564:$B1869, 0))</f>
        <v>0</v>
      </c>
      <c r="I1870" s="32" t="b">
        <v>1</v>
      </c>
      <c r="J1870" s="32"/>
    </row>
    <row r="1871" spans="1:10">
      <c r="A1871" s="38">
        <v>45515.783982847221</v>
      </c>
      <c r="B1871" s="32">
        <v>3132</v>
      </c>
      <c r="C1871">
        <v>1000</v>
      </c>
      <c r="D1871">
        <v>3</v>
      </c>
      <c r="E1871" t="s">
        <v>1220</v>
      </c>
      <c r="F1871" t="s">
        <v>521</v>
      </c>
      <c r="G1871" s="32" t="b">
        <f>ISNUMBER(MATCH(ggPayers[[#This Row],[payer]], gg_teammates[ID], 0))</f>
        <v>0</v>
      </c>
      <c r="H1871" s="53" t="b">
        <f>ISNUMBER(MATCH(ggPayers[[#This Row],[payer]], B$564:$B1870, 0))</f>
        <v>0</v>
      </c>
      <c r="I1871" s="32"/>
      <c r="J1871" s="32"/>
    </row>
    <row r="1872" spans="1:10">
      <c r="A1872" s="38">
        <v>45515.653984895835</v>
      </c>
      <c r="B1872" s="32">
        <v>1376</v>
      </c>
      <c r="C1872">
        <v>1000</v>
      </c>
      <c r="D1872">
        <v>2</v>
      </c>
      <c r="F1872" t="s">
        <v>528</v>
      </c>
      <c r="G1872" s="32" t="b">
        <f>ISNUMBER(MATCH(ggPayers[[#This Row],[payer]], gg_teammates[ID], 0))</f>
        <v>0</v>
      </c>
      <c r="H1872" s="53" t="b">
        <f>ISNUMBER(MATCH(ggPayers[[#This Row],[payer]], B$564:$B1871, 0))</f>
        <v>0</v>
      </c>
      <c r="I1872" s="32" t="b">
        <v>1</v>
      </c>
      <c r="J1872" s="32"/>
    </row>
    <row r="1873" spans="1:10">
      <c r="A1873" s="38">
        <v>45515.6390393287</v>
      </c>
      <c r="B1873" s="32">
        <v>5147</v>
      </c>
      <c r="C1873">
        <v>500</v>
      </c>
      <c r="D1873">
        <v>2</v>
      </c>
      <c r="F1873" t="s">
        <v>532</v>
      </c>
      <c r="G1873" s="32" t="b">
        <f>ISNUMBER(MATCH(ggPayers[[#This Row],[payer]], gg_teammates[ID], 0))</f>
        <v>0</v>
      </c>
      <c r="H1873" s="53" t="b">
        <f>ISNUMBER(MATCH(ggPayers[[#This Row],[payer]], B$564:$B1872, 0))</f>
        <v>0</v>
      </c>
      <c r="I1873" s="32" t="b">
        <v>1</v>
      </c>
      <c r="J1873" s="32"/>
    </row>
    <row r="1874" spans="1:10">
      <c r="A1874" s="38">
        <v>45515.628982222224</v>
      </c>
      <c r="B1874" s="32">
        <v>5376</v>
      </c>
      <c r="C1874">
        <v>5000</v>
      </c>
      <c r="D1874">
        <v>2</v>
      </c>
      <c r="F1874" t="s">
        <v>535</v>
      </c>
      <c r="G1874" s="32" t="b">
        <f>ISNUMBER(MATCH(ggPayers[[#This Row],[payer]], gg_teammates[ID], 0))</f>
        <v>0</v>
      </c>
      <c r="H1874" s="53" t="b">
        <f>ISNUMBER(MATCH(ggPayers[[#This Row],[payer]], B$564:$B1873, 0))</f>
        <v>0</v>
      </c>
      <c r="I1874" s="32" t="b">
        <v>1</v>
      </c>
      <c r="J1874" s="32"/>
    </row>
    <row r="1875" spans="1:10">
      <c r="A1875" s="38">
        <v>45515.013693912035</v>
      </c>
      <c r="B1875" s="32">
        <v>4143</v>
      </c>
      <c r="C1875">
        <v>2000</v>
      </c>
      <c r="D1875">
        <v>2</v>
      </c>
      <c r="F1875" t="s">
        <v>542</v>
      </c>
      <c r="G1875" s="32" t="b">
        <f>ISNUMBER(MATCH(ggPayers[[#This Row],[payer]], gg_teammates[ID], 0))</f>
        <v>0</v>
      </c>
      <c r="H1875" s="53" t="b">
        <f>ISNUMBER(MATCH(ggPayers[[#This Row],[payer]], B$564:$B1874, 0))</f>
        <v>0</v>
      </c>
      <c r="I1875" s="32" t="b">
        <v>1</v>
      </c>
      <c r="J1875" s="32"/>
    </row>
    <row r="1876" spans="1:10">
      <c r="A1876" s="38">
        <v>45514.934645590278</v>
      </c>
      <c r="B1876" s="32">
        <v>290</v>
      </c>
      <c r="C1876">
        <v>1000</v>
      </c>
      <c r="D1876">
        <v>2</v>
      </c>
      <c r="F1876" t="s">
        <v>551</v>
      </c>
      <c r="G1876" s="32" t="b">
        <f>ISNUMBER(MATCH(ggPayers[[#This Row],[payer]], gg_teammates[ID], 0))</f>
        <v>0</v>
      </c>
      <c r="H1876" s="53" t="b">
        <f>ISNUMBER(MATCH(ggPayers[[#This Row],[payer]], B$564:$B1875, 0))</f>
        <v>0</v>
      </c>
      <c r="I1876" s="32" t="b">
        <v>1</v>
      </c>
      <c r="J1876" s="32"/>
    </row>
    <row r="1877" spans="1:10">
      <c r="A1877" s="38">
        <v>45514.910655</v>
      </c>
      <c r="B1877" s="32">
        <v>9443</v>
      </c>
      <c r="C1877">
        <v>700</v>
      </c>
      <c r="D1877">
        <v>2</v>
      </c>
      <c r="F1877" t="s">
        <v>555</v>
      </c>
      <c r="G1877" s="32" t="b">
        <f>ISNUMBER(MATCH(ggPayers[[#This Row],[payer]], gg_teammates[ID], 0))</f>
        <v>0</v>
      </c>
      <c r="H1877" s="53" t="b">
        <f>ISNUMBER(MATCH(ggPayers[[#This Row],[payer]], B$564:$B1876, 0))</f>
        <v>0</v>
      </c>
      <c r="I1877" s="32" t="b">
        <v>1</v>
      </c>
      <c r="J1877" s="32"/>
    </row>
    <row r="1878" spans="1:10">
      <c r="A1878" s="38">
        <v>45514.854087476851</v>
      </c>
      <c r="B1878" s="32">
        <v>4488</v>
      </c>
      <c r="C1878">
        <v>10000</v>
      </c>
      <c r="D1878">
        <v>2</v>
      </c>
      <c r="F1878" t="s">
        <v>562</v>
      </c>
      <c r="G1878" s="32" t="b">
        <f>ISNUMBER(MATCH(ggPayers[[#This Row],[payer]], gg_teammates[ID], 0))</f>
        <v>0</v>
      </c>
      <c r="H1878" s="53" t="b">
        <f>ISNUMBER(MATCH(ggPayers[[#This Row],[payer]], B$564:$B1877, 0))</f>
        <v>0</v>
      </c>
      <c r="I1878" s="32" t="b">
        <v>1</v>
      </c>
      <c r="J1878" s="32"/>
    </row>
    <row r="1879" spans="1:10">
      <c r="A1879" s="38">
        <v>45514.853981805558</v>
      </c>
      <c r="B1879" s="32">
        <v>4810</v>
      </c>
      <c r="C1879">
        <v>2000</v>
      </c>
      <c r="D1879">
        <v>3</v>
      </c>
      <c r="E1879" t="s">
        <v>1173</v>
      </c>
      <c r="F1879" t="s">
        <v>567</v>
      </c>
      <c r="G1879" s="32" t="b">
        <f>ISNUMBER(MATCH(ggPayers[[#This Row],[payer]], gg_teammates[ID], 0))</f>
        <v>0</v>
      </c>
      <c r="H1879" s="53" t="b">
        <f>ISNUMBER(MATCH(ggPayers[[#This Row],[payer]], B$564:$B1878, 0))</f>
        <v>0</v>
      </c>
      <c r="I1879" s="32"/>
      <c r="J1879" s="32"/>
    </row>
    <row r="1880" spans="1:10">
      <c r="A1880" s="38">
        <v>45514.71335554398</v>
      </c>
      <c r="B1880" s="32">
        <v>3977</v>
      </c>
      <c r="C1880">
        <v>500</v>
      </c>
      <c r="D1880">
        <v>2</v>
      </c>
      <c r="F1880" t="s">
        <v>581</v>
      </c>
      <c r="G1880" s="32" t="b">
        <f>ISNUMBER(MATCH(ggPayers[[#This Row],[payer]], gg_teammates[ID], 0))</f>
        <v>0</v>
      </c>
      <c r="H1880" s="53" t="b">
        <f>ISNUMBER(MATCH(ggPayers[[#This Row],[payer]], B$564:$B1879, 0))</f>
        <v>1</v>
      </c>
      <c r="I1880" s="32" t="b">
        <v>1</v>
      </c>
      <c r="J1880" s="32"/>
    </row>
    <row r="1881" spans="1:10">
      <c r="A1881" s="38">
        <v>45514.658070509257</v>
      </c>
      <c r="B1881" s="32">
        <v>6691</v>
      </c>
      <c r="C1881">
        <v>500</v>
      </c>
      <c r="D1881">
        <v>2</v>
      </c>
      <c r="F1881" t="s">
        <v>587</v>
      </c>
      <c r="G1881" s="32" t="b">
        <f>ISNUMBER(MATCH(ggPayers[[#This Row],[payer]], gg_teammates[ID], 0))</f>
        <v>0</v>
      </c>
      <c r="H1881" s="53" t="b">
        <f>ISNUMBER(MATCH(ggPayers[[#This Row],[payer]], B$564:$B1880, 0))</f>
        <v>0</v>
      </c>
      <c r="I1881" s="32" t="b">
        <v>1</v>
      </c>
      <c r="J1881" s="32"/>
    </row>
    <row r="1882" spans="1:10">
      <c r="A1882" s="54">
        <v>45525.765960208337</v>
      </c>
      <c r="B1882" s="32">
        <v>1526</v>
      </c>
      <c r="C1882" s="32">
        <v>100</v>
      </c>
      <c r="D1882" s="32">
        <v>2</v>
      </c>
      <c r="E1882" s="32"/>
      <c r="F1882" s="32" t="s">
        <v>2625</v>
      </c>
      <c r="G1882" s="32" t="b">
        <f>ISNUMBER(MATCH(ggPayers[[#This Row],[payer]], gg_teammates[ID], 0))</f>
        <v>0</v>
      </c>
      <c r="H1882" s="53" t="b">
        <f>ISNUMBER(MATCH(ggPayers[[#This Row],[payer]], B$564:$B1881, 0))</f>
        <v>0</v>
      </c>
      <c r="I1882" s="32"/>
      <c r="J1882" s="32"/>
    </row>
    <row r="1883" spans="1:10">
      <c r="A1883" s="54">
        <v>45525.618743194442</v>
      </c>
      <c r="B1883" s="32">
        <v>1214</v>
      </c>
      <c r="C1883" s="32">
        <v>1000</v>
      </c>
      <c r="D1883" s="32">
        <v>2</v>
      </c>
      <c r="E1883" s="32"/>
      <c r="F1883" s="32" t="s">
        <v>2626</v>
      </c>
      <c r="G1883" s="32" t="b">
        <f>ISNUMBER(MATCH(ggPayers[[#This Row],[payer]], gg_teammates[ID], 0))</f>
        <v>0</v>
      </c>
      <c r="H1883" s="53" t="b">
        <f>ISNUMBER(MATCH(ggPayers[[#This Row],[payer]], B$564:$B1882, 0))</f>
        <v>0</v>
      </c>
      <c r="I1883" s="32" t="b">
        <v>1</v>
      </c>
      <c r="J1883" s="32"/>
    </row>
    <row r="1884" spans="1:10">
      <c r="A1884" s="54">
        <v>45525.497755462966</v>
      </c>
      <c r="B1884" s="32">
        <v>9195</v>
      </c>
      <c r="C1884" s="32">
        <v>1000</v>
      </c>
      <c r="D1884" s="32">
        <v>3</v>
      </c>
      <c r="E1884" s="32"/>
      <c r="F1884" s="32" t="s">
        <v>2627</v>
      </c>
      <c r="G1884" s="32" t="b">
        <f>ISNUMBER(MATCH(ggPayers[[#This Row],[payer]], gg_teammates[ID], 0))</f>
        <v>0</v>
      </c>
      <c r="H1884" s="53" t="b">
        <f>ISNUMBER(MATCH(ggPayers[[#This Row],[payer]], B$564:$B1883, 0))</f>
        <v>0</v>
      </c>
      <c r="I1884" s="32"/>
      <c r="J1884" s="32"/>
    </row>
    <row r="1885" spans="1:10">
      <c r="A1885" s="54">
        <v>45524.986377303241</v>
      </c>
      <c r="B1885" s="32">
        <v>3232</v>
      </c>
      <c r="C1885" s="32">
        <v>500</v>
      </c>
      <c r="D1885" s="32">
        <v>2</v>
      </c>
      <c r="E1885" s="32"/>
      <c r="F1885" s="32" t="s">
        <v>2628</v>
      </c>
      <c r="G1885" s="32" t="b">
        <f>ISNUMBER(MATCH(ggPayers[[#This Row],[payer]], gg_teammates[ID], 0))</f>
        <v>0</v>
      </c>
      <c r="H1885" s="53" t="b">
        <f>ISNUMBER(MATCH(ggPayers[[#This Row],[payer]], B$564:$B1884, 0))</f>
        <v>0</v>
      </c>
      <c r="I1885" s="32" t="b">
        <v>1</v>
      </c>
      <c r="J1885" s="32"/>
    </row>
    <row r="1886" spans="1:10">
      <c r="A1886" s="54">
        <v>45524.773979861115</v>
      </c>
      <c r="B1886" s="32">
        <v>9024</v>
      </c>
      <c r="C1886" s="32">
        <v>500</v>
      </c>
      <c r="D1886" s="32">
        <v>2</v>
      </c>
      <c r="E1886" s="32"/>
      <c r="F1886" s="32" t="s">
        <v>2629</v>
      </c>
      <c r="G1886" s="32" t="b">
        <f>ISNUMBER(MATCH(ggPayers[[#This Row],[payer]], gg_teammates[ID], 0))</f>
        <v>0</v>
      </c>
      <c r="H1886" s="53" t="b">
        <f>ISNUMBER(MATCH(ggPayers[[#This Row],[payer]], B$564:$B1885, 0))</f>
        <v>1</v>
      </c>
      <c r="I1886" s="32"/>
      <c r="J1886" s="32"/>
    </row>
    <row r="1887" spans="1:10">
      <c r="A1887" s="54">
        <v>45524.740421805553</v>
      </c>
      <c r="B1887" s="32">
        <v>3202</v>
      </c>
      <c r="C1887" s="32">
        <v>800</v>
      </c>
      <c r="D1887" s="32">
        <v>2</v>
      </c>
      <c r="E1887" s="32"/>
      <c r="F1887" s="32" t="s">
        <v>2630</v>
      </c>
      <c r="G1887" s="32" t="b">
        <f>ISNUMBER(MATCH(ggPayers[[#This Row],[payer]], gg_teammates[ID], 0))</f>
        <v>0</v>
      </c>
      <c r="H1887" s="53" t="b">
        <f>ISNUMBER(MATCH(ggPayers[[#This Row],[payer]], B$564:$B1886, 0))</f>
        <v>0</v>
      </c>
      <c r="I1887" s="32" t="b">
        <v>1</v>
      </c>
      <c r="J1887" s="32"/>
    </row>
    <row r="1888" spans="1:10">
      <c r="A1888" s="54">
        <v>45524.733252418984</v>
      </c>
      <c r="B1888" s="32">
        <v>1569</v>
      </c>
      <c r="C1888" s="32">
        <v>2000</v>
      </c>
      <c r="D1888" s="32">
        <v>2</v>
      </c>
      <c r="E1888" s="32"/>
      <c r="F1888" s="32" t="s">
        <v>2631</v>
      </c>
      <c r="G1888" s="32" t="b">
        <f>ISNUMBER(MATCH(ggPayers[[#This Row],[payer]], gg_teammates[ID], 0))</f>
        <v>0</v>
      </c>
      <c r="H1888" s="53" t="b">
        <f>ISNUMBER(MATCH(ggPayers[[#This Row],[payer]], B$564:$B1887, 0))</f>
        <v>0</v>
      </c>
      <c r="I1888" s="32" t="b">
        <v>1</v>
      </c>
      <c r="J1888" s="32"/>
    </row>
    <row r="1889" spans="1:10">
      <c r="A1889" s="54">
        <v>45524.667782708333</v>
      </c>
      <c r="B1889" s="32">
        <v>7158</v>
      </c>
      <c r="C1889" s="32">
        <v>1000</v>
      </c>
      <c r="D1889" s="32">
        <v>2</v>
      </c>
      <c r="E1889" s="32"/>
      <c r="F1889" s="32" t="s">
        <v>2632</v>
      </c>
      <c r="G1889" s="32" t="b">
        <f>ISNUMBER(MATCH(ggPayers[[#This Row],[payer]], gg_teammates[ID], 0))</f>
        <v>0</v>
      </c>
      <c r="H1889" s="53" t="b">
        <f>ISNUMBER(MATCH(ggPayers[[#This Row],[payer]], B$564:$B1888, 0))</f>
        <v>0</v>
      </c>
      <c r="I1889" s="32" t="b">
        <v>1</v>
      </c>
      <c r="J1889" s="32"/>
    </row>
    <row r="1890" spans="1:10">
      <c r="A1890" s="54">
        <v>45524.665258321758</v>
      </c>
      <c r="B1890" s="32">
        <v>7959</v>
      </c>
      <c r="C1890" s="32">
        <v>1000</v>
      </c>
      <c r="D1890" s="32">
        <v>2</v>
      </c>
      <c r="E1890" s="32"/>
      <c r="F1890" s="32" t="s">
        <v>2633</v>
      </c>
      <c r="G1890" s="32" t="b">
        <f>ISNUMBER(MATCH(ggPayers[[#This Row],[payer]], gg_teammates[ID], 0))</f>
        <v>0</v>
      </c>
      <c r="H1890" s="53" t="b">
        <f>ISNUMBER(MATCH(ggPayers[[#This Row],[payer]], B$564:$B1889, 0))</f>
        <v>0</v>
      </c>
      <c r="I1890" s="32" t="b">
        <v>1</v>
      </c>
      <c r="J1890" s="32"/>
    </row>
    <row r="1891" spans="1:10">
      <c r="A1891" s="54">
        <v>45524.664901493059</v>
      </c>
      <c r="B1891" s="32">
        <v>6208</v>
      </c>
      <c r="C1891" s="32">
        <v>600</v>
      </c>
      <c r="D1891" s="32">
        <v>3</v>
      </c>
      <c r="E1891" s="32"/>
      <c r="F1891" s="32" t="s">
        <v>2634</v>
      </c>
      <c r="G1891" s="32" t="b">
        <f>ISNUMBER(MATCH(ggPayers[[#This Row],[payer]], gg_teammates[ID], 0))</f>
        <v>0</v>
      </c>
      <c r="H1891" s="53" t="b">
        <f>ISNUMBER(MATCH(ggPayers[[#This Row],[payer]], B$564:$B1890, 0))</f>
        <v>0</v>
      </c>
      <c r="I1891" s="32"/>
      <c r="J1891" s="32"/>
    </row>
    <row r="1892" spans="1:10">
      <c r="A1892" s="54">
        <v>45524.664696053238</v>
      </c>
      <c r="B1892" s="32">
        <v>8512</v>
      </c>
      <c r="C1892" s="32">
        <v>600</v>
      </c>
      <c r="D1892" s="32">
        <v>3</v>
      </c>
      <c r="E1892" s="32"/>
      <c r="F1892" s="32" t="s">
        <v>2635</v>
      </c>
      <c r="G1892" s="32" t="b">
        <f>ISNUMBER(MATCH(ggPayers[[#This Row],[payer]], gg_teammates[ID], 0))</f>
        <v>0</v>
      </c>
      <c r="H1892" s="53" t="b">
        <f>ISNUMBER(MATCH(ggPayers[[#This Row],[payer]], B$564:$B1891, 0))</f>
        <v>0</v>
      </c>
      <c r="I1892" s="32"/>
      <c r="J1892" s="32"/>
    </row>
    <row r="1893" spans="1:10">
      <c r="A1893" s="54">
        <v>45524.630106736113</v>
      </c>
      <c r="B1893" s="32">
        <v>838</v>
      </c>
      <c r="C1893" s="32">
        <v>500</v>
      </c>
      <c r="D1893" s="32">
        <v>2</v>
      </c>
      <c r="E1893" s="32"/>
      <c r="F1893" s="32" t="s">
        <v>2636</v>
      </c>
      <c r="G1893" s="32" t="b">
        <f>ISNUMBER(MATCH(ggPayers[[#This Row],[payer]], gg_teammates[ID], 0))</f>
        <v>0</v>
      </c>
      <c r="H1893" s="53" t="b">
        <f>ISNUMBER(MATCH(ggPayers[[#This Row],[payer]], B$564:$B1892, 0))</f>
        <v>0</v>
      </c>
      <c r="I1893" s="32" t="b">
        <v>1</v>
      </c>
      <c r="J1893" s="32"/>
    </row>
    <row r="1894" spans="1:10">
      <c r="A1894" s="54">
        <v>45523.853254872687</v>
      </c>
      <c r="B1894" s="32">
        <v>8782</v>
      </c>
      <c r="C1894" s="32">
        <v>1000</v>
      </c>
      <c r="D1894" s="32">
        <v>2</v>
      </c>
      <c r="E1894" s="32"/>
      <c r="F1894" s="32" t="s">
        <v>2637</v>
      </c>
      <c r="G1894" s="32" t="b">
        <f>ISNUMBER(MATCH(ggPayers[[#This Row],[payer]], gg_teammates[ID], 0))</f>
        <v>0</v>
      </c>
      <c r="H1894" s="53" t="b">
        <f>ISNUMBER(MATCH(ggPayers[[#This Row],[payer]], B$564:$B1893, 0))</f>
        <v>0</v>
      </c>
      <c r="I1894" s="32" t="b">
        <v>1</v>
      </c>
      <c r="J1894" s="32"/>
    </row>
    <row r="1895" spans="1:10">
      <c r="A1895" s="54">
        <v>45523.800953460646</v>
      </c>
      <c r="B1895" s="32">
        <v>2702</v>
      </c>
      <c r="C1895" s="32">
        <v>1000</v>
      </c>
      <c r="D1895" s="32">
        <v>2</v>
      </c>
      <c r="E1895" s="32"/>
      <c r="F1895" s="32" t="s">
        <v>2638</v>
      </c>
      <c r="G1895" s="32" t="b">
        <f>ISNUMBER(MATCH(ggPayers[[#This Row],[payer]], gg_teammates[ID], 0))</f>
        <v>0</v>
      </c>
      <c r="H1895" s="53" t="b">
        <f>ISNUMBER(MATCH(ggPayers[[#This Row],[payer]], B$564:$B1894, 0))</f>
        <v>0</v>
      </c>
      <c r="I1895" s="32"/>
      <c r="J1895" s="32"/>
    </row>
    <row r="1896" spans="1:10">
      <c r="A1896" s="54">
        <v>45523.764193379633</v>
      </c>
      <c r="B1896" s="32">
        <v>9335</v>
      </c>
      <c r="C1896" s="32">
        <v>500</v>
      </c>
      <c r="D1896" s="32">
        <v>3</v>
      </c>
      <c r="E1896" s="32" t="s">
        <v>1171</v>
      </c>
      <c r="F1896" s="32" t="s">
        <v>2639</v>
      </c>
      <c r="G1896" s="32" t="b">
        <f>ISNUMBER(MATCH(ggPayers[[#This Row],[payer]], gg_teammates[ID], 0))</f>
        <v>0</v>
      </c>
      <c r="H1896" s="53" t="b">
        <f>ISNUMBER(MATCH(ggPayers[[#This Row],[payer]], B$564:$B1895, 0))</f>
        <v>0</v>
      </c>
      <c r="I1896" s="32"/>
      <c r="J1896" s="32"/>
    </row>
    <row r="1897" spans="1:10">
      <c r="A1897" s="54">
        <v>45523.117325127314</v>
      </c>
      <c r="B1897" s="32">
        <v>4745</v>
      </c>
      <c r="C1897" s="32">
        <v>1000</v>
      </c>
      <c r="D1897" s="32">
        <v>2</v>
      </c>
      <c r="E1897" s="32"/>
      <c r="F1897" s="32" t="s">
        <v>2640</v>
      </c>
      <c r="G1897" s="32" t="b">
        <f>ISNUMBER(MATCH(ggPayers[[#This Row],[payer]], gg_teammates[ID], 0))</f>
        <v>0</v>
      </c>
      <c r="H1897" s="53" t="b">
        <f>ISNUMBER(MATCH(ggPayers[[#This Row],[payer]], B$564:$B1896, 0))</f>
        <v>0</v>
      </c>
      <c r="I1897" s="32" t="b">
        <v>1</v>
      </c>
      <c r="J1897" s="32"/>
    </row>
    <row r="1898" spans="1:10">
      <c r="A1898" s="54">
        <v>45522.800002638891</v>
      </c>
      <c r="B1898" s="32">
        <v>9705</v>
      </c>
      <c r="C1898" s="32">
        <v>1000</v>
      </c>
      <c r="D1898" s="32">
        <v>3</v>
      </c>
      <c r="E1898" s="32"/>
      <c r="F1898" s="32" t="s">
        <v>2641</v>
      </c>
      <c r="G1898" s="32" t="b">
        <f>ISNUMBER(MATCH(ggPayers[[#This Row],[payer]], gg_teammates[ID], 0))</f>
        <v>0</v>
      </c>
      <c r="H1898" s="53" t="b">
        <f>ISNUMBER(MATCH(ggPayers[[#This Row],[payer]], B$564:$B1897, 0))</f>
        <v>1</v>
      </c>
      <c r="I1898" s="32"/>
      <c r="J1898" s="32"/>
    </row>
    <row r="1899" spans="1:10">
      <c r="A1899" s="54">
        <v>45522.799696400463</v>
      </c>
      <c r="B1899" s="32">
        <v>7166</v>
      </c>
      <c r="C1899" s="32">
        <v>1000</v>
      </c>
      <c r="D1899" s="32">
        <v>3</v>
      </c>
      <c r="E1899" s="32"/>
      <c r="F1899" s="32" t="s">
        <v>2642</v>
      </c>
      <c r="G1899" s="32" t="b">
        <f>ISNUMBER(MATCH(ggPayers[[#This Row],[payer]], gg_teammates[ID], 0))</f>
        <v>0</v>
      </c>
      <c r="H1899" s="53" t="b">
        <f>ISNUMBER(MATCH(ggPayers[[#This Row],[payer]], B$564:$B1898, 0))</f>
        <v>0</v>
      </c>
      <c r="I1899" s="32"/>
      <c r="J1899" s="32"/>
    </row>
    <row r="1900" spans="1:10">
      <c r="A1900" s="54">
        <v>45522.799144502314</v>
      </c>
      <c r="B1900" s="32">
        <v>2813</v>
      </c>
      <c r="C1900" s="32">
        <v>1000</v>
      </c>
      <c r="D1900" s="32">
        <v>3</v>
      </c>
      <c r="E1900" s="32"/>
      <c r="F1900" s="32" t="s">
        <v>2643</v>
      </c>
      <c r="G1900" s="32" t="b">
        <f>ISNUMBER(MATCH(ggPayers[[#This Row],[payer]], gg_teammates[ID], 0))</f>
        <v>0</v>
      </c>
      <c r="H1900" s="53" t="b">
        <f>ISNUMBER(MATCH(ggPayers[[#This Row],[payer]], B$564:$B1899, 0))</f>
        <v>0</v>
      </c>
      <c r="I1900" s="32"/>
      <c r="J1900" s="32"/>
    </row>
    <row r="1901" spans="1:10">
      <c r="A1901" s="54">
        <v>45522.798961076391</v>
      </c>
      <c r="B1901" s="32">
        <v>1356</v>
      </c>
      <c r="C1901" s="32">
        <v>1000</v>
      </c>
      <c r="D1901" s="32">
        <v>3</v>
      </c>
      <c r="E1901" s="32"/>
      <c r="F1901" s="32" t="s">
        <v>2644</v>
      </c>
      <c r="G1901" s="32" t="b">
        <f>ISNUMBER(MATCH(ggPayers[[#This Row],[payer]], gg_teammates[ID], 0))</f>
        <v>0</v>
      </c>
      <c r="H1901" s="53" t="b">
        <f>ISNUMBER(MATCH(ggPayers[[#This Row],[payer]], B$564:$B1900, 0))</f>
        <v>1</v>
      </c>
      <c r="I1901" s="32"/>
      <c r="J1901" s="32"/>
    </row>
    <row r="1902" spans="1:10">
      <c r="A1902" s="54">
        <v>45522.720694027776</v>
      </c>
      <c r="B1902" s="32">
        <v>6941</v>
      </c>
      <c r="C1902" s="32">
        <v>600</v>
      </c>
      <c r="D1902" s="32">
        <v>2</v>
      </c>
      <c r="E1902" s="32"/>
      <c r="F1902" s="32" t="s">
        <v>41</v>
      </c>
      <c r="G1902" s="32" t="b">
        <f>ISNUMBER(MATCH(ggPayers[[#This Row],[payer]], gg_teammates[ID], 0))</f>
        <v>0</v>
      </c>
      <c r="H1902" s="53" t="b">
        <f>ISNUMBER(MATCH(ggPayers[[#This Row],[payer]], B$564:$B1901, 0))</f>
        <v>0</v>
      </c>
      <c r="I1902" s="32" t="b">
        <v>1</v>
      </c>
      <c r="J1902" s="32"/>
    </row>
    <row r="1903" spans="1:10">
      <c r="A1903" s="54">
        <v>45522.644959166668</v>
      </c>
      <c r="B1903" s="32">
        <v>9196</v>
      </c>
      <c r="C1903" s="32">
        <v>2000</v>
      </c>
      <c r="D1903" s="32">
        <v>2</v>
      </c>
      <c r="E1903" s="32"/>
      <c r="F1903" s="32" t="s">
        <v>54</v>
      </c>
      <c r="G1903" s="32" t="b">
        <f>ISNUMBER(MATCH(ggPayers[[#This Row],[payer]], gg_teammates[ID], 0))</f>
        <v>0</v>
      </c>
      <c r="H1903" s="53" t="b">
        <f>ISNUMBER(MATCH(ggPayers[[#This Row],[payer]], B$564:$B1902, 0))</f>
        <v>0</v>
      </c>
      <c r="I1903" s="32" t="b">
        <v>1</v>
      </c>
      <c r="J1903" s="32"/>
    </row>
    <row r="1904" spans="1:10">
      <c r="A1904" s="54">
        <v>45522.53028903935</v>
      </c>
      <c r="B1904" s="32">
        <v>8066</v>
      </c>
      <c r="C1904" s="32">
        <v>200</v>
      </c>
      <c r="D1904" s="32">
        <v>2</v>
      </c>
      <c r="E1904" s="32"/>
      <c r="F1904" s="32" t="s">
        <v>84</v>
      </c>
      <c r="G1904" s="32" t="b">
        <f>ISNUMBER(MATCH(ggPayers[[#This Row],[payer]], gg_teammates[ID], 0))</f>
        <v>0</v>
      </c>
      <c r="H1904" s="53" t="b">
        <f>ISNUMBER(MATCH(ggPayers[[#This Row],[payer]], B$564:$B1903, 0))</f>
        <v>0</v>
      </c>
      <c r="I1904" s="32" t="b">
        <v>1</v>
      </c>
      <c r="J1904" s="32"/>
    </row>
    <row r="1905" spans="1:10">
      <c r="A1905" s="54">
        <v>45522.018076435183</v>
      </c>
      <c r="B1905" s="32">
        <v>7529</v>
      </c>
      <c r="C1905" s="32">
        <v>1000</v>
      </c>
      <c r="D1905" s="32">
        <v>2</v>
      </c>
      <c r="E1905" s="32"/>
      <c r="F1905" s="32" t="s">
        <v>2645</v>
      </c>
      <c r="G1905" s="32" t="b">
        <f>ISNUMBER(MATCH(ggPayers[[#This Row],[payer]], gg_teammates[ID], 0))</f>
        <v>0</v>
      </c>
      <c r="H1905" s="53" t="b">
        <f>ISNUMBER(MATCH(ggPayers[[#This Row],[payer]], B$564:$B1904, 0))</f>
        <v>0</v>
      </c>
      <c r="I1905" s="32" t="b">
        <v>1</v>
      </c>
      <c r="J1905" s="32"/>
    </row>
    <row r="1906" spans="1:10">
      <c r="A1906" s="54">
        <v>45521.965537766206</v>
      </c>
      <c r="B1906" s="32">
        <v>9234</v>
      </c>
      <c r="C1906" s="32">
        <v>800</v>
      </c>
      <c r="D1906" s="32">
        <v>2</v>
      </c>
      <c r="E1906" s="32"/>
      <c r="F1906" s="32" t="s">
        <v>148</v>
      </c>
      <c r="G1906" s="32" t="b">
        <f>ISNUMBER(MATCH(ggPayers[[#This Row],[payer]], gg_teammates[ID], 0))</f>
        <v>0</v>
      </c>
      <c r="H1906" s="53" t="b">
        <f>ISNUMBER(MATCH(ggPayers[[#This Row],[payer]], B$564:$B1905, 0))</f>
        <v>0</v>
      </c>
      <c r="I1906" s="32" t="b">
        <v>1</v>
      </c>
      <c r="J1906" s="32"/>
    </row>
    <row r="1907" spans="1:10">
      <c r="A1907" s="54">
        <v>45521.965169918978</v>
      </c>
      <c r="B1907" s="32">
        <v>1987</v>
      </c>
      <c r="C1907" s="32">
        <v>1000</v>
      </c>
      <c r="D1907" s="32">
        <v>3</v>
      </c>
      <c r="E1907" s="32"/>
      <c r="F1907" s="32" t="s">
        <v>156</v>
      </c>
      <c r="G1907" s="32" t="b">
        <f>ISNUMBER(MATCH(ggPayers[[#This Row],[payer]], gg_teammates[ID], 0))</f>
        <v>0</v>
      </c>
      <c r="H1907" s="53" t="b">
        <f>ISNUMBER(MATCH(ggPayers[[#This Row],[payer]], B$564:$B1906, 0))</f>
        <v>1</v>
      </c>
      <c r="I1907" s="32"/>
      <c r="J1907" s="32"/>
    </row>
    <row r="1908" spans="1:10">
      <c r="A1908" s="54">
        <v>45521.944710219905</v>
      </c>
      <c r="B1908" s="32">
        <v>2915</v>
      </c>
      <c r="C1908" s="32">
        <v>1000</v>
      </c>
      <c r="D1908" s="32">
        <v>2</v>
      </c>
      <c r="E1908" s="32"/>
      <c r="F1908" s="32" t="s">
        <v>2646</v>
      </c>
      <c r="G1908" s="32" t="b">
        <f>ISNUMBER(MATCH(ggPayers[[#This Row],[payer]], gg_teammates[ID], 0))</f>
        <v>0</v>
      </c>
      <c r="H1908" s="53" t="b">
        <f>ISNUMBER(MATCH(ggPayers[[#This Row],[payer]], B$564:$B1907, 0))</f>
        <v>0</v>
      </c>
      <c r="I1908" s="32" t="b">
        <v>1</v>
      </c>
      <c r="J1908" s="32"/>
    </row>
    <row r="1909" spans="1:10">
      <c r="A1909" s="54">
        <v>45521.837312407406</v>
      </c>
      <c r="B1909" s="32">
        <v>5132</v>
      </c>
      <c r="C1909" s="32">
        <v>300</v>
      </c>
      <c r="D1909" s="32">
        <v>2</v>
      </c>
      <c r="E1909" s="32"/>
      <c r="F1909" s="32" t="s">
        <v>190</v>
      </c>
      <c r="G1909" s="32" t="b">
        <f>ISNUMBER(MATCH(ggPayers[[#This Row],[payer]], gg_teammates[ID], 0))</f>
        <v>0</v>
      </c>
      <c r="H1909" s="53" t="b">
        <f>ISNUMBER(MATCH(ggPayers[[#This Row],[payer]], B$564:$B1908, 0))</f>
        <v>1</v>
      </c>
      <c r="I1909" s="32" t="b">
        <v>1</v>
      </c>
      <c r="J1909" s="32"/>
    </row>
    <row r="1910" spans="1:10">
      <c r="A1910" s="54">
        <v>45521.771516064815</v>
      </c>
      <c r="B1910" s="32">
        <v>6642</v>
      </c>
      <c r="C1910" s="32">
        <v>500</v>
      </c>
      <c r="D1910" s="32">
        <v>2</v>
      </c>
      <c r="E1910" s="32"/>
      <c r="F1910" s="32" t="s">
        <v>199</v>
      </c>
      <c r="G1910" s="32" t="b">
        <f>ISNUMBER(MATCH(ggPayers[[#This Row],[payer]], gg_teammates[ID], 0))</f>
        <v>0</v>
      </c>
      <c r="H1910" s="53" t="b">
        <f>ISNUMBER(MATCH(ggPayers[[#This Row],[payer]], B$564:$B1909, 0))</f>
        <v>0</v>
      </c>
      <c r="I1910" s="32" t="b">
        <v>1</v>
      </c>
      <c r="J1910" s="32"/>
    </row>
    <row r="1911" spans="1:10">
      <c r="A1911" s="54">
        <v>45521.760378935185</v>
      </c>
      <c r="B1911" s="32">
        <v>1100</v>
      </c>
      <c r="C1911" s="32">
        <v>500</v>
      </c>
      <c r="D1911" s="32">
        <v>2</v>
      </c>
      <c r="E1911" s="32"/>
      <c r="F1911" s="32" t="s">
        <v>215</v>
      </c>
      <c r="G1911" s="32" t="b">
        <f>ISNUMBER(MATCH(ggPayers[[#This Row],[payer]], gg_teammates[ID], 0))</f>
        <v>0</v>
      </c>
      <c r="H1911" s="53" t="b">
        <f>ISNUMBER(MATCH(ggPayers[[#This Row],[payer]], B$564:$B1910, 0))</f>
        <v>0</v>
      </c>
      <c r="I1911" s="32" t="b">
        <v>1</v>
      </c>
      <c r="J1911" s="32"/>
    </row>
    <row r="1912" spans="1:10">
      <c r="A1912" s="54">
        <v>45521.757930127314</v>
      </c>
      <c r="B1912" s="32">
        <v>1112</v>
      </c>
      <c r="C1912" s="32">
        <v>2000</v>
      </c>
      <c r="D1912" s="32">
        <v>2</v>
      </c>
      <c r="E1912" s="32"/>
      <c r="F1912" s="32" t="s">
        <v>224</v>
      </c>
      <c r="G1912" s="32" t="b">
        <f>ISNUMBER(MATCH(ggPayers[[#This Row],[payer]], gg_teammates[ID], 0))</f>
        <v>0</v>
      </c>
      <c r="H1912" s="53" t="b">
        <f>ISNUMBER(MATCH(ggPayers[[#This Row],[payer]], B$564:$B1911, 0))</f>
        <v>0</v>
      </c>
      <c r="I1912" s="32" t="b">
        <v>1</v>
      </c>
      <c r="J1912" s="32"/>
    </row>
    <row r="1913" spans="1:10">
      <c r="A1913" s="54">
        <v>45521.741721157407</v>
      </c>
      <c r="B1913" s="32">
        <v>8558</v>
      </c>
      <c r="C1913" s="32">
        <v>500</v>
      </c>
      <c r="D1913" s="32">
        <v>2</v>
      </c>
      <c r="E1913" s="32"/>
      <c r="F1913" s="32" t="s">
        <v>245</v>
      </c>
      <c r="G1913" s="32" t="b">
        <f>ISNUMBER(MATCH(ggPayers[[#This Row],[payer]], gg_teammates[ID], 0))</f>
        <v>0</v>
      </c>
      <c r="H1913" s="53" t="b">
        <f>ISNUMBER(MATCH(ggPayers[[#This Row],[payer]], B$564:$B1912, 0))</f>
        <v>0</v>
      </c>
      <c r="I1913" s="32" t="b">
        <v>1</v>
      </c>
      <c r="J1913" s="32"/>
    </row>
    <row r="1914" spans="1:10">
      <c r="A1914" s="54">
        <v>45521.681360590279</v>
      </c>
      <c r="B1914" s="32">
        <v>3712</v>
      </c>
      <c r="C1914" s="32">
        <v>3000</v>
      </c>
      <c r="D1914" s="32">
        <v>2</v>
      </c>
      <c r="E1914" s="32"/>
      <c r="F1914" s="32" t="s">
        <v>257</v>
      </c>
      <c r="G1914" s="32" t="b">
        <f>ISNUMBER(MATCH(ggPayers[[#This Row],[payer]], gg_teammates[ID], 0))</f>
        <v>0</v>
      </c>
      <c r="H1914" s="53" t="b">
        <f>ISNUMBER(MATCH(ggPayers[[#This Row],[payer]], B$564:$B1913, 0))</f>
        <v>0</v>
      </c>
      <c r="I1914" s="32" t="b">
        <v>1</v>
      </c>
      <c r="J1914" s="32"/>
    </row>
    <row r="1915" spans="1:10">
      <c r="A1915" s="54">
        <v>45521.666933009263</v>
      </c>
      <c r="B1915" s="32">
        <v>9631</v>
      </c>
      <c r="C1915" s="32">
        <v>800</v>
      </c>
      <c r="D1915" s="32">
        <v>2</v>
      </c>
      <c r="E1915" s="32"/>
      <c r="F1915" s="32" t="s">
        <v>264</v>
      </c>
      <c r="G1915" s="32" t="b">
        <f>ISNUMBER(MATCH(ggPayers[[#This Row],[payer]], gg_teammates[ID], 0))</f>
        <v>0</v>
      </c>
      <c r="H1915" s="53" t="b">
        <f>ISNUMBER(MATCH(ggPayers[[#This Row],[payer]], B$564:$B1914, 0))</f>
        <v>1</v>
      </c>
      <c r="I1915" s="32" t="b">
        <v>1</v>
      </c>
      <c r="J1915" s="32"/>
    </row>
    <row r="1916" spans="1:10">
      <c r="A1916" s="54">
        <v>45521.650364872687</v>
      </c>
      <c r="B1916" s="32">
        <v>8250</v>
      </c>
      <c r="C1916" s="32">
        <v>1000</v>
      </c>
      <c r="D1916" s="32">
        <v>2</v>
      </c>
      <c r="E1916" s="32"/>
      <c r="F1916" s="32" t="s">
        <v>271</v>
      </c>
      <c r="G1916" s="32" t="b">
        <f>ISNUMBER(MATCH(ggPayers[[#This Row],[payer]], gg_teammates[ID], 0))</f>
        <v>0</v>
      </c>
      <c r="H1916" s="53" t="b">
        <f>ISNUMBER(MATCH(ggPayers[[#This Row],[payer]], B$564:$B1915, 0))</f>
        <v>1</v>
      </c>
      <c r="I1916" s="32" t="b">
        <v>1</v>
      </c>
      <c r="J1916" s="32"/>
    </row>
    <row r="1917" spans="1:10">
      <c r="A1917" s="54">
        <v>45521.593031111108</v>
      </c>
      <c r="B1917" s="32">
        <v>3863</v>
      </c>
      <c r="C1917" s="32">
        <v>500</v>
      </c>
      <c r="D1917" s="32">
        <v>2</v>
      </c>
      <c r="E1917" s="32"/>
      <c r="F1917" s="32" t="s">
        <v>276</v>
      </c>
      <c r="G1917" s="32" t="b">
        <f>ISNUMBER(MATCH(ggPayers[[#This Row],[payer]], gg_teammates[ID], 0))</f>
        <v>0</v>
      </c>
      <c r="H1917" s="53" t="b">
        <f>ISNUMBER(MATCH(ggPayers[[#This Row],[payer]], B$564:$B1916, 0))</f>
        <v>0</v>
      </c>
      <c r="I1917" s="32" t="b">
        <v>1</v>
      </c>
      <c r="J1917" s="32"/>
    </row>
    <row r="1918" spans="1:10">
      <c r="A1918" s="54">
        <v>45521.592204085646</v>
      </c>
      <c r="B1918" s="32">
        <v>4332</v>
      </c>
      <c r="C1918" s="32">
        <v>500</v>
      </c>
      <c r="D1918" s="32">
        <v>3</v>
      </c>
      <c r="E1918" s="32"/>
      <c r="F1918" s="32" t="s">
        <v>280</v>
      </c>
      <c r="G1918" s="32" t="b">
        <f>ISNUMBER(MATCH(ggPayers[[#This Row],[payer]], gg_teammates[ID], 0))</f>
        <v>0</v>
      </c>
      <c r="H1918" s="53" t="b">
        <f>ISNUMBER(MATCH(ggPayers[[#This Row],[payer]], B$564:$B1917, 0))</f>
        <v>0</v>
      </c>
      <c r="I1918" s="32"/>
      <c r="J1918" s="32"/>
    </row>
    <row r="1919" spans="1:10">
      <c r="A1919" s="54">
        <v>45521.497598240741</v>
      </c>
      <c r="B1919" s="32">
        <v>4576</v>
      </c>
      <c r="C1919" s="32">
        <v>1000</v>
      </c>
      <c r="D1919" s="32">
        <v>3</v>
      </c>
      <c r="E1919" s="32" t="s">
        <v>1183</v>
      </c>
      <c r="F1919" s="32" t="s">
        <v>296</v>
      </c>
      <c r="G1919" s="32" t="b">
        <f>ISNUMBER(MATCH(ggPayers[[#This Row],[payer]], gg_teammates[ID], 0))</f>
        <v>0</v>
      </c>
      <c r="H1919" s="53" t="b">
        <f>ISNUMBER(MATCH(ggPayers[[#This Row],[payer]], B$564:$B1918, 0))</f>
        <v>0</v>
      </c>
      <c r="I1919" s="32"/>
      <c r="J1919" s="32"/>
    </row>
    <row r="1920" spans="1:10">
      <c r="A1920" s="54">
        <v>45521.497511296293</v>
      </c>
      <c r="B1920" s="32">
        <v>309</v>
      </c>
      <c r="C1920" s="32">
        <v>1000</v>
      </c>
      <c r="D1920" s="32">
        <v>3</v>
      </c>
      <c r="E1920" s="32" t="s">
        <v>1183</v>
      </c>
      <c r="F1920" s="32" t="s">
        <v>300</v>
      </c>
      <c r="G1920" s="32" t="b">
        <f>ISNUMBER(MATCH(ggPayers[[#This Row],[payer]], gg_teammates[ID], 0))</f>
        <v>0</v>
      </c>
      <c r="H1920" s="53" t="b">
        <f>ISNUMBER(MATCH(ggPayers[[#This Row],[payer]], B$564:$B1919, 0))</f>
        <v>0</v>
      </c>
      <c r="I1920" s="32"/>
      <c r="J1920" s="32"/>
    </row>
    <row r="1921" spans="1:10">
      <c r="A1921" s="54">
        <v>45521.391020763891</v>
      </c>
      <c r="B1921" s="32">
        <v>7388</v>
      </c>
      <c r="C1921" s="32">
        <v>500</v>
      </c>
      <c r="D1921" s="32">
        <v>2</v>
      </c>
      <c r="E1921" s="32"/>
      <c r="F1921" s="32" t="s">
        <v>312</v>
      </c>
      <c r="G1921" s="32" t="b">
        <f>ISNUMBER(MATCH(ggPayers[[#This Row],[payer]], gg_teammates[ID], 0))</f>
        <v>0</v>
      </c>
      <c r="H1921" s="53" t="b">
        <f>ISNUMBER(MATCH(ggPayers[[#This Row],[payer]], B$564:$B1920, 0))</f>
        <v>0</v>
      </c>
      <c r="I1921" s="32" t="b">
        <v>1</v>
      </c>
      <c r="J1921" s="32"/>
    </row>
    <row r="1922" spans="1:10">
      <c r="A1922" s="54">
        <v>45520.938017581022</v>
      </c>
      <c r="B1922" s="32">
        <v>2662</v>
      </c>
      <c r="C1922" s="32">
        <v>1500</v>
      </c>
      <c r="D1922" s="32">
        <v>3</v>
      </c>
      <c r="E1922" s="32"/>
      <c r="F1922" s="32" t="s">
        <v>316</v>
      </c>
      <c r="G1922" s="32" t="b">
        <f>ISNUMBER(MATCH(ggPayers[[#This Row],[payer]], gg_teammates[ID], 0))</f>
        <v>0</v>
      </c>
      <c r="H1922" s="53" t="b">
        <f>ISNUMBER(MATCH(ggPayers[[#This Row],[payer]], B$564:$B1921, 0))</f>
        <v>1</v>
      </c>
      <c r="I1922" s="32"/>
      <c r="J1922" s="32"/>
    </row>
    <row r="1923" spans="1:10">
      <c r="A1923" s="54">
        <v>45520.929144259258</v>
      </c>
      <c r="B1923" s="32">
        <v>3390</v>
      </c>
      <c r="C1923" s="32">
        <v>1000</v>
      </c>
      <c r="D1923" s="32">
        <v>2</v>
      </c>
      <c r="E1923" s="32"/>
      <c r="F1923" s="32" t="s">
        <v>320</v>
      </c>
      <c r="G1923" s="32" t="b">
        <f>ISNUMBER(MATCH(ggPayers[[#This Row],[payer]], gg_teammates[ID], 0))</f>
        <v>0</v>
      </c>
      <c r="H1923" s="53" t="b">
        <f>ISNUMBER(MATCH(ggPayers[[#This Row],[payer]], B$564:$B1922, 0))</f>
        <v>0</v>
      </c>
      <c r="I1923" s="32" t="b">
        <v>1</v>
      </c>
      <c r="J1923" s="32"/>
    </row>
    <row r="1924" spans="1:10">
      <c r="A1924" s="54">
        <v>45520.894312905089</v>
      </c>
      <c r="B1924" s="32">
        <v>6704</v>
      </c>
      <c r="C1924" s="32">
        <v>2000</v>
      </c>
      <c r="D1924" s="32">
        <v>2</v>
      </c>
      <c r="E1924" s="32"/>
      <c r="F1924" s="32" t="s">
        <v>325</v>
      </c>
      <c r="G1924" s="32" t="b">
        <f>ISNUMBER(MATCH(ggPayers[[#This Row],[payer]], gg_teammates[ID], 0))</f>
        <v>0</v>
      </c>
      <c r="H1924" s="53" t="b">
        <f>ISNUMBER(MATCH(ggPayers[[#This Row],[payer]], B$564:$B1923, 0))</f>
        <v>0</v>
      </c>
      <c r="I1924" s="32" t="b">
        <v>1</v>
      </c>
      <c r="J1924" s="32"/>
    </row>
    <row r="1925" spans="1:10">
      <c r="A1925" s="54">
        <v>45520.894266909723</v>
      </c>
      <c r="B1925" s="32">
        <v>1297</v>
      </c>
      <c r="C1925" s="32">
        <v>2000</v>
      </c>
      <c r="D1925" s="32">
        <v>2</v>
      </c>
      <c r="E1925" s="32"/>
      <c r="F1925" s="32" t="s">
        <v>328</v>
      </c>
      <c r="G1925" s="32" t="b">
        <f>ISNUMBER(MATCH(ggPayers[[#This Row],[payer]], gg_teammates[ID], 0))</f>
        <v>0</v>
      </c>
      <c r="H1925" s="53" t="b">
        <f>ISNUMBER(MATCH(ggPayers[[#This Row],[payer]], B$564:$B1924, 0))</f>
        <v>0</v>
      </c>
      <c r="I1925" s="32" t="b">
        <v>1</v>
      </c>
      <c r="J1925" s="32"/>
    </row>
    <row r="1926" spans="1:10">
      <c r="A1926" s="54">
        <v>45520.770995914354</v>
      </c>
      <c r="B1926" s="32">
        <v>8385</v>
      </c>
      <c r="C1926" s="32">
        <v>500</v>
      </c>
      <c r="D1926" s="32">
        <v>2</v>
      </c>
      <c r="E1926" s="32"/>
      <c r="F1926" s="32" t="s">
        <v>341</v>
      </c>
      <c r="G1926" s="32" t="b">
        <f>ISNUMBER(MATCH(ggPayers[[#This Row],[payer]], gg_teammates[ID], 0))</f>
        <v>0</v>
      </c>
      <c r="H1926" s="53" t="b">
        <f>ISNUMBER(MATCH(ggPayers[[#This Row],[payer]], B$564:$B1925, 0))</f>
        <v>0</v>
      </c>
      <c r="I1926" s="32" t="b">
        <v>1</v>
      </c>
      <c r="J1926" s="32"/>
    </row>
    <row r="1927" spans="1:10">
      <c r="A1927" s="54">
        <v>45520.664555763891</v>
      </c>
      <c r="B1927" s="32">
        <v>5507</v>
      </c>
      <c r="C1927" s="32">
        <v>2000</v>
      </c>
      <c r="D1927" s="32">
        <v>2</v>
      </c>
      <c r="E1927" s="32"/>
      <c r="F1927" s="32" t="s">
        <v>353</v>
      </c>
      <c r="G1927" s="32" t="b">
        <f>ISNUMBER(MATCH(ggPayers[[#This Row],[payer]], gg_teammates[ID], 0))</f>
        <v>0</v>
      </c>
      <c r="H1927" s="53" t="b">
        <f>ISNUMBER(MATCH(ggPayers[[#This Row],[payer]], B$564:$B1926, 0))</f>
        <v>0</v>
      </c>
      <c r="I1927" s="32"/>
      <c r="J1927" s="32"/>
    </row>
    <row r="1928" spans="1:10">
      <c r="A1928" s="54">
        <v>45520.574282245369</v>
      </c>
      <c r="B1928" s="32">
        <v>4507</v>
      </c>
      <c r="C1928" s="32">
        <v>1000</v>
      </c>
      <c r="D1928" s="32">
        <v>2</v>
      </c>
      <c r="E1928" s="32"/>
      <c r="F1928" s="32" t="s">
        <v>362</v>
      </c>
      <c r="G1928" s="32" t="b">
        <f>ISNUMBER(MATCH(ggPayers[[#This Row],[payer]], gg_teammates[ID], 0))</f>
        <v>0</v>
      </c>
      <c r="H1928" s="53" t="b">
        <f>ISNUMBER(MATCH(ggPayers[[#This Row],[payer]], B$564:$B1927, 0))</f>
        <v>1</v>
      </c>
      <c r="I1928" s="32" t="b">
        <v>1</v>
      </c>
      <c r="J1928" s="32"/>
    </row>
    <row r="1929" spans="1:10">
      <c r="A1929" s="54">
        <v>45520.494465682874</v>
      </c>
      <c r="B1929" s="32">
        <v>9982</v>
      </c>
      <c r="C1929" s="32">
        <v>1000</v>
      </c>
      <c r="D1929" s="32">
        <v>2</v>
      </c>
      <c r="E1929" s="32"/>
      <c r="F1929" s="32" t="s">
        <v>378</v>
      </c>
      <c r="G1929" s="32" t="b">
        <f>ISNUMBER(MATCH(ggPayers[[#This Row],[payer]], gg_teammates[ID], 0))</f>
        <v>0</v>
      </c>
      <c r="H1929" s="53" t="b">
        <f>ISNUMBER(MATCH(ggPayers[[#This Row],[payer]], B$564:$B1928, 0))</f>
        <v>0</v>
      </c>
      <c r="I1929" s="32" t="b">
        <v>1</v>
      </c>
      <c r="J1929" s="32"/>
    </row>
    <row r="1930" spans="1:10">
      <c r="A1930" s="54">
        <v>45520.103074062499</v>
      </c>
      <c r="B1930" s="32">
        <v>9773</v>
      </c>
      <c r="C1930" s="32">
        <v>1000</v>
      </c>
      <c r="D1930" s="32">
        <v>2</v>
      </c>
      <c r="E1930" s="32"/>
      <c r="F1930" s="32" t="s">
        <v>387</v>
      </c>
      <c r="G1930" s="32" t="b">
        <f>ISNUMBER(MATCH(ggPayers[[#This Row],[payer]], gg_teammates[ID], 0))</f>
        <v>0</v>
      </c>
      <c r="H1930" s="53" t="b">
        <f>ISNUMBER(MATCH(ggPayers[[#This Row],[payer]], B$564:$B1929, 0))</f>
        <v>0</v>
      </c>
      <c r="I1930" s="32" t="b">
        <v>1</v>
      </c>
      <c r="J1930" s="32"/>
    </row>
    <row r="1931" spans="1:10">
      <c r="A1931" s="54">
        <v>45519.971255104167</v>
      </c>
      <c r="B1931" s="32">
        <v>3800</v>
      </c>
      <c r="C1931" s="32">
        <v>400</v>
      </c>
      <c r="D1931" s="32">
        <v>3</v>
      </c>
      <c r="E1931" s="32"/>
      <c r="F1931" s="32" t="s">
        <v>391</v>
      </c>
      <c r="G1931" s="32" t="b">
        <f>ISNUMBER(MATCH(ggPayers[[#This Row],[payer]], gg_teammates[ID], 0))</f>
        <v>0</v>
      </c>
      <c r="H1931" s="53" t="b">
        <f>ISNUMBER(MATCH(ggPayers[[#This Row],[payer]], B$564:$B1930, 0))</f>
        <v>0</v>
      </c>
      <c r="I1931" s="32"/>
      <c r="J1931" s="32"/>
    </row>
    <row r="1932" spans="1:10">
      <c r="A1932" s="54">
        <v>45519.878506354165</v>
      </c>
      <c r="B1932" s="32">
        <v>9027</v>
      </c>
      <c r="C1932" s="32">
        <v>500</v>
      </c>
      <c r="D1932" s="32">
        <v>2</v>
      </c>
      <c r="E1932" s="32"/>
      <c r="F1932" s="32" t="s">
        <v>399</v>
      </c>
      <c r="G1932" s="32" t="b">
        <f>ISNUMBER(MATCH(ggPayers[[#This Row],[payer]], gg_teammates[ID], 0))</f>
        <v>0</v>
      </c>
      <c r="H1932" s="53" t="b">
        <f>ISNUMBER(MATCH(ggPayers[[#This Row],[payer]], B$564:$B1931, 0))</f>
        <v>0</v>
      </c>
      <c r="I1932" s="32" t="b">
        <v>1</v>
      </c>
      <c r="J1932" s="32"/>
    </row>
    <row r="1933" spans="1:10">
      <c r="A1933" s="54">
        <v>45519.87112729167</v>
      </c>
      <c r="B1933" s="32">
        <v>5889</v>
      </c>
      <c r="C1933" s="32">
        <v>500</v>
      </c>
      <c r="D1933" s="32">
        <v>2</v>
      </c>
      <c r="E1933" s="32"/>
      <c r="F1933" s="32" t="s">
        <v>402</v>
      </c>
      <c r="G1933" s="32" t="b">
        <f>ISNUMBER(MATCH(ggPayers[[#This Row],[payer]], gg_teammates[ID], 0))</f>
        <v>0</v>
      </c>
      <c r="H1933" s="53" t="b">
        <f>ISNUMBER(MATCH(ggPayers[[#This Row],[payer]], B$564:$B1932, 0))</f>
        <v>0</v>
      </c>
      <c r="I1933" s="32" t="b">
        <v>1</v>
      </c>
      <c r="J1933" s="32"/>
    </row>
    <row r="1934" spans="1:10">
      <c r="A1934" s="54">
        <v>45519.701643842593</v>
      </c>
      <c r="B1934" s="32">
        <v>2607</v>
      </c>
      <c r="C1934" s="32">
        <v>1000</v>
      </c>
      <c r="D1934" s="32">
        <v>2</v>
      </c>
      <c r="E1934" s="32"/>
      <c r="F1934" s="32" t="s">
        <v>410</v>
      </c>
      <c r="G1934" s="32" t="b">
        <f>ISNUMBER(MATCH(ggPayers[[#This Row],[payer]], gg_teammates[ID], 0))</f>
        <v>0</v>
      </c>
      <c r="H1934" s="53" t="b">
        <f>ISNUMBER(MATCH(ggPayers[[#This Row],[payer]], B$564:$B1933, 0))</f>
        <v>0</v>
      </c>
      <c r="I1934" s="32"/>
      <c r="J1934" s="32"/>
    </row>
    <row r="1935" spans="1:10">
      <c r="A1935" s="54">
        <v>45519.097138576391</v>
      </c>
      <c r="B1935" s="32">
        <v>5577</v>
      </c>
      <c r="C1935" s="32">
        <v>1000</v>
      </c>
      <c r="D1935" s="32">
        <v>2</v>
      </c>
      <c r="E1935" s="32"/>
      <c r="F1935" s="32" t="s">
        <v>428</v>
      </c>
      <c r="G1935" s="32" t="b">
        <f>ISNUMBER(MATCH(ggPayers[[#This Row],[payer]], gg_teammates[ID], 0))</f>
        <v>0</v>
      </c>
      <c r="H1935" s="53" t="b">
        <f>ISNUMBER(MATCH(ggPayers[[#This Row],[payer]], B$564:$B1934, 0))</f>
        <v>1</v>
      </c>
      <c r="I1935" s="32" t="b">
        <v>1</v>
      </c>
      <c r="J1935" s="32"/>
    </row>
    <row r="1936" spans="1:10">
      <c r="A1936" s="54">
        <v>45518.987574016202</v>
      </c>
      <c r="B1936" s="32">
        <v>6214</v>
      </c>
      <c r="C1936" s="32">
        <v>1500</v>
      </c>
      <c r="D1936" s="32">
        <v>2</v>
      </c>
      <c r="E1936" s="32"/>
      <c r="F1936" s="32" t="s">
        <v>434</v>
      </c>
      <c r="G1936" s="32" t="b">
        <f>ISNUMBER(MATCH(ggPayers[[#This Row],[payer]], gg_teammates[ID], 0))</f>
        <v>0</v>
      </c>
      <c r="H1936" s="53" t="b">
        <f>ISNUMBER(MATCH(ggPayers[[#This Row],[payer]], B$564:$B1935, 0))</f>
        <v>0</v>
      </c>
      <c r="I1936" s="32" t="b">
        <v>1</v>
      </c>
      <c r="J1936" s="32"/>
    </row>
    <row r="1937" spans="1:10">
      <c r="A1937" s="54">
        <v>45518.929340092589</v>
      </c>
      <c r="B1937" s="32">
        <v>2674</v>
      </c>
      <c r="C1937" s="32">
        <v>1000</v>
      </c>
      <c r="D1937" s="32">
        <v>2</v>
      </c>
      <c r="E1937" s="32"/>
      <c r="F1937" s="32" t="s">
        <v>2647</v>
      </c>
      <c r="G1937" s="32" t="b">
        <f>ISNUMBER(MATCH(ggPayers[[#This Row],[payer]], gg_teammates[ID], 0))</f>
        <v>0</v>
      </c>
      <c r="H1937" s="53" t="b">
        <f>ISNUMBER(MATCH(ggPayers[[#This Row],[payer]], B$564:$B1936, 0))</f>
        <v>0</v>
      </c>
      <c r="I1937" s="32" t="b">
        <v>1</v>
      </c>
      <c r="J1937" s="32"/>
    </row>
    <row r="1938" spans="1:10">
      <c r="A1938" s="54">
        <v>45518.706391643522</v>
      </c>
      <c r="B1938" s="32">
        <v>306</v>
      </c>
      <c r="C1938" s="32">
        <v>500</v>
      </c>
      <c r="D1938" s="32">
        <v>2</v>
      </c>
      <c r="E1938" s="32"/>
      <c r="F1938" s="32" t="s">
        <v>454</v>
      </c>
      <c r="G1938" s="32" t="b">
        <f>ISNUMBER(MATCH(ggPayers[[#This Row],[payer]], gg_teammates[ID], 0))</f>
        <v>0</v>
      </c>
      <c r="H1938" s="53" t="b">
        <f>ISNUMBER(MATCH(ggPayers[[#This Row],[payer]], B$564:$B1937, 0))</f>
        <v>0</v>
      </c>
      <c r="I1938" s="32" t="b">
        <v>1</v>
      </c>
      <c r="J1938" s="32"/>
    </row>
    <row r="1939" spans="1:10">
      <c r="A1939" s="54">
        <v>45518.647717048611</v>
      </c>
      <c r="B1939" s="32">
        <v>8777</v>
      </c>
      <c r="C1939" s="32">
        <v>500</v>
      </c>
      <c r="D1939" s="32">
        <v>2</v>
      </c>
      <c r="E1939" s="32"/>
      <c r="F1939" s="32" t="s">
        <v>460</v>
      </c>
      <c r="G1939" s="32" t="b">
        <f>ISNUMBER(MATCH(ggPayers[[#This Row],[payer]], gg_teammates[ID], 0))</f>
        <v>0</v>
      </c>
      <c r="H1939" s="53" t="b">
        <f>ISNUMBER(MATCH(ggPayers[[#This Row],[payer]], B$564:$B1938, 0))</f>
        <v>0</v>
      </c>
      <c r="I1939" s="32" t="b">
        <v>1</v>
      </c>
      <c r="J1939" s="32"/>
    </row>
    <row r="1940" spans="1:10">
      <c r="A1940" s="54">
        <v>45518.589883761575</v>
      </c>
      <c r="B1940" s="32">
        <v>2063</v>
      </c>
      <c r="C1940" s="32">
        <v>1000</v>
      </c>
      <c r="D1940" s="32">
        <v>2</v>
      </c>
      <c r="E1940" s="32"/>
      <c r="F1940" s="32" t="s">
        <v>465</v>
      </c>
      <c r="G1940" s="32" t="b">
        <f>ISNUMBER(MATCH(ggPayers[[#This Row],[payer]], gg_teammates[ID], 0))</f>
        <v>0</v>
      </c>
      <c r="H1940" s="53" t="b">
        <f>ISNUMBER(MATCH(ggPayers[[#This Row],[payer]], B$564:$B1939, 0))</f>
        <v>1</v>
      </c>
      <c r="I1940" s="32" t="b">
        <v>1</v>
      </c>
      <c r="J1940" s="32"/>
    </row>
    <row r="1941" spans="1:10">
      <c r="A1941" s="54">
        <v>45518.502372118055</v>
      </c>
      <c r="B1941" s="32">
        <v>5152</v>
      </c>
      <c r="C1941" s="32">
        <v>500</v>
      </c>
      <c r="D1941" s="32">
        <v>2</v>
      </c>
      <c r="E1941" s="32"/>
      <c r="F1941" s="32" t="s">
        <v>474</v>
      </c>
      <c r="G1941" s="32" t="b">
        <f>ISNUMBER(MATCH(ggPayers[[#This Row],[payer]], gg_teammates[ID], 0))</f>
        <v>0</v>
      </c>
      <c r="H1941" s="53" t="b">
        <f>ISNUMBER(MATCH(ggPayers[[#This Row],[payer]], B$564:$B1940, 0))</f>
        <v>0</v>
      </c>
      <c r="I1941" s="32" t="b">
        <v>1</v>
      </c>
      <c r="J1941" s="32"/>
    </row>
    <row r="1942" spans="1:10">
      <c r="A1942" s="54">
        <v>45517.928840335648</v>
      </c>
      <c r="B1942" s="32">
        <v>7877</v>
      </c>
      <c r="C1942" s="32">
        <v>500</v>
      </c>
      <c r="D1942" s="32">
        <v>3</v>
      </c>
      <c r="E1942" s="32"/>
      <c r="F1942" s="32" t="s">
        <v>477</v>
      </c>
      <c r="G1942" s="32" t="b">
        <f>ISNUMBER(MATCH(ggPayers[[#This Row],[payer]], gg_teammates[ID], 0))</f>
        <v>0</v>
      </c>
      <c r="H1942" s="53" t="b">
        <f>ISNUMBER(MATCH(ggPayers[[#This Row],[payer]], B$564:$B1941, 0))</f>
        <v>0</v>
      </c>
      <c r="I1942" s="32"/>
      <c r="J1942" s="32"/>
    </row>
    <row r="1943" spans="1:10">
      <c r="A1943" s="54">
        <v>45517.922862187501</v>
      </c>
      <c r="B1943" s="32">
        <v>5303</v>
      </c>
      <c r="C1943" s="32">
        <v>2000</v>
      </c>
      <c r="D1943" s="32">
        <v>2</v>
      </c>
      <c r="E1943" s="32"/>
      <c r="F1943" s="32" t="s">
        <v>479</v>
      </c>
      <c r="G1943" s="32" t="b">
        <f>ISNUMBER(MATCH(ggPayers[[#This Row],[payer]], gg_teammates[ID], 0))</f>
        <v>0</v>
      </c>
      <c r="H1943" s="53" t="b">
        <f>ISNUMBER(MATCH(ggPayers[[#This Row],[payer]], B$564:$B1942, 0))</f>
        <v>0</v>
      </c>
      <c r="I1943" s="32" t="b">
        <v>1</v>
      </c>
      <c r="J1943" s="32"/>
    </row>
    <row r="1944" spans="1:10">
      <c r="A1944" s="54">
        <v>45517.898076180558</v>
      </c>
      <c r="B1944" s="32">
        <v>4973</v>
      </c>
      <c r="C1944" s="32">
        <v>1000</v>
      </c>
      <c r="D1944" s="32">
        <v>2</v>
      </c>
      <c r="E1944" s="32"/>
      <c r="F1944" s="32" t="s">
        <v>484</v>
      </c>
      <c r="G1944" s="32" t="b">
        <f>ISNUMBER(MATCH(ggPayers[[#This Row],[payer]], gg_teammates[ID], 0))</f>
        <v>0</v>
      </c>
      <c r="H1944" s="53" t="b">
        <f>ISNUMBER(MATCH(ggPayers[[#This Row],[payer]], B$564:$B1943, 0))</f>
        <v>0</v>
      </c>
      <c r="I1944" s="32" t="b">
        <v>1</v>
      </c>
      <c r="J1944" s="32"/>
    </row>
    <row r="1945" spans="1:10">
      <c r="A1945" s="54">
        <v>45517.8135572338</v>
      </c>
      <c r="B1945" s="32">
        <v>7067</v>
      </c>
      <c r="C1945" s="32">
        <v>100</v>
      </c>
      <c r="D1945" s="32">
        <v>2</v>
      </c>
      <c r="E1945" s="32"/>
      <c r="F1945" s="32" t="s">
        <v>492</v>
      </c>
      <c r="G1945" s="32" t="b">
        <f>ISNUMBER(MATCH(ggPayers[[#This Row],[payer]], gg_teammates[ID], 0))</f>
        <v>0</v>
      </c>
      <c r="H1945" s="53" t="b">
        <f>ISNUMBER(MATCH(ggPayers[[#This Row],[payer]], B$564:$B1944, 0))</f>
        <v>0</v>
      </c>
      <c r="I1945" s="32"/>
      <c r="J1945" s="32"/>
    </row>
    <row r="1946" spans="1:10">
      <c r="A1946" s="54">
        <v>45517.573898078706</v>
      </c>
      <c r="B1946" s="32">
        <v>2179</v>
      </c>
      <c r="C1946" s="32">
        <v>500</v>
      </c>
      <c r="D1946" s="32">
        <v>2</v>
      </c>
      <c r="E1946" s="32"/>
      <c r="F1946" s="32" t="s">
        <v>494</v>
      </c>
      <c r="G1946" s="32" t="b">
        <f>ISNUMBER(MATCH(ggPayers[[#This Row],[payer]], gg_teammates[ID], 0))</f>
        <v>0</v>
      </c>
      <c r="H1946" s="53" t="b">
        <f>ISNUMBER(MATCH(ggPayers[[#This Row],[payer]], B$564:$B1945, 0))</f>
        <v>0</v>
      </c>
      <c r="I1946" s="32" t="b">
        <v>1</v>
      </c>
      <c r="J1946" s="32"/>
    </row>
    <row r="1947" spans="1:10">
      <c r="A1947" s="54">
        <v>45517.475580613427</v>
      </c>
      <c r="B1947" s="32">
        <v>6051</v>
      </c>
      <c r="C1947" s="32">
        <v>500</v>
      </c>
      <c r="D1947" s="32">
        <v>2</v>
      </c>
      <c r="E1947" s="32"/>
      <c r="F1947" s="32" t="s">
        <v>501</v>
      </c>
      <c r="G1947" s="32" t="b">
        <f>ISNUMBER(MATCH(ggPayers[[#This Row],[payer]], gg_teammates[ID], 0))</f>
        <v>0</v>
      </c>
      <c r="H1947" s="53" t="b">
        <f>ISNUMBER(MATCH(ggPayers[[#This Row],[payer]], B$564:$B1946, 0))</f>
        <v>0</v>
      </c>
      <c r="I1947" s="32" t="b">
        <v>1</v>
      </c>
      <c r="J1947" s="32"/>
    </row>
    <row r="1948" spans="1:10">
      <c r="A1948" s="54">
        <v>45530.566429456019</v>
      </c>
      <c r="B1948" s="32">
        <v>2181</v>
      </c>
      <c r="C1948" s="32">
        <v>700</v>
      </c>
      <c r="D1948" s="32">
        <v>2</v>
      </c>
      <c r="E1948" s="32"/>
      <c r="F1948" s="32" t="s">
        <v>2648</v>
      </c>
      <c r="G1948" s="32" t="b">
        <f>ISNUMBER(MATCH(ggPayers[[#This Row],[payer]], gg_teammates[ID], 0))</f>
        <v>0</v>
      </c>
      <c r="H1948" s="53" t="b">
        <f>ISNUMBER(MATCH(ggPayers[[#This Row],[payer]], B$564:$B1947, 0))</f>
        <v>1</v>
      </c>
      <c r="I1948" s="32" t="b">
        <v>1</v>
      </c>
      <c r="J1948" s="32"/>
    </row>
    <row r="1949" spans="1:10">
      <c r="A1949" s="54">
        <v>45530.433935185189</v>
      </c>
      <c r="B1949" s="32">
        <v>8818</v>
      </c>
      <c r="C1949" s="32">
        <v>500</v>
      </c>
      <c r="D1949" s="32">
        <v>2</v>
      </c>
      <c r="E1949" s="32"/>
      <c r="F1949" s="32" t="s">
        <v>171</v>
      </c>
      <c r="G1949" s="32" t="b">
        <f>ISNUMBER(MATCH(ggPayers[[#This Row],[payer]], gg_teammates[ID], 0))</f>
        <v>0</v>
      </c>
      <c r="H1949" s="53" t="b">
        <f>ISNUMBER(MATCH(ggPayers[[#This Row],[payer]], B$564:$B1948, 0))</f>
        <v>0</v>
      </c>
      <c r="I1949" s="32"/>
      <c r="J1949" s="32"/>
    </row>
    <row r="1950" spans="1:10">
      <c r="A1950" s="54">
        <v>45530.416175844905</v>
      </c>
      <c r="B1950" s="32">
        <v>7569</v>
      </c>
      <c r="C1950" s="32">
        <v>300</v>
      </c>
      <c r="D1950" s="32">
        <v>2</v>
      </c>
      <c r="E1950" s="32"/>
      <c r="F1950" s="32" t="s">
        <v>2649</v>
      </c>
      <c r="G1950" s="32" t="b">
        <f>ISNUMBER(MATCH(ggPayers[[#This Row],[payer]], gg_teammates[ID], 0))</f>
        <v>0</v>
      </c>
      <c r="H1950" s="53" t="b">
        <f>ISNUMBER(MATCH(ggPayers[[#This Row],[payer]], B$564:$B1949, 0))</f>
        <v>0</v>
      </c>
      <c r="I1950" s="32"/>
      <c r="J1950" s="32"/>
    </row>
    <row r="1951" spans="1:10">
      <c r="A1951" s="54">
        <v>45529.926197256944</v>
      </c>
      <c r="B1951" s="32">
        <v>3420</v>
      </c>
      <c r="C1951" s="32">
        <v>1000</v>
      </c>
      <c r="D1951" s="32">
        <v>2</v>
      </c>
      <c r="E1951" s="32"/>
      <c r="F1951" s="32" t="s">
        <v>193</v>
      </c>
      <c r="G1951" s="32" t="b">
        <f>ISNUMBER(MATCH(ggPayers[[#This Row],[payer]], gg_teammates[ID], 0))</f>
        <v>0</v>
      </c>
      <c r="H1951" s="53" t="b">
        <f>ISNUMBER(MATCH(ggPayers[[#This Row],[payer]], B$564:$B1950, 0))</f>
        <v>0</v>
      </c>
      <c r="I1951" s="32" t="b">
        <v>1</v>
      </c>
      <c r="J1951" s="32"/>
    </row>
    <row r="1952" spans="1:10">
      <c r="A1952" s="54">
        <v>45529.893269849534</v>
      </c>
      <c r="B1952" s="32">
        <v>8830</v>
      </c>
      <c r="C1952" s="32">
        <v>1000</v>
      </c>
      <c r="D1952" s="32">
        <v>2</v>
      </c>
      <c r="E1952" s="32"/>
      <c r="F1952" s="32" t="s">
        <v>2650</v>
      </c>
      <c r="G1952" s="32" t="b">
        <f>ISNUMBER(MATCH(ggPayers[[#This Row],[payer]], gg_teammates[ID], 0))</f>
        <v>0</v>
      </c>
      <c r="H1952" s="53" t="b">
        <f>ISNUMBER(MATCH(ggPayers[[#This Row],[payer]], B$564:$B1951, 0))</f>
        <v>0</v>
      </c>
      <c r="I1952" s="32" t="b">
        <v>1</v>
      </c>
      <c r="J1952" s="32"/>
    </row>
    <row r="1953" spans="1:10">
      <c r="A1953" s="54">
        <v>45529.806958692126</v>
      </c>
      <c r="B1953" s="32">
        <v>6704</v>
      </c>
      <c r="C1953" s="32">
        <v>2500</v>
      </c>
      <c r="D1953" s="32">
        <v>2</v>
      </c>
      <c r="E1953" s="32"/>
      <c r="F1953" s="32" t="s">
        <v>217</v>
      </c>
      <c r="G1953" s="32" t="b">
        <f>ISNUMBER(MATCH(ggPayers[[#This Row],[payer]], gg_teammates[ID], 0))</f>
        <v>0</v>
      </c>
      <c r="H1953" s="53" t="b">
        <f>ISNUMBER(MATCH(ggPayers[[#This Row],[payer]], B$564:$B1952, 0))</f>
        <v>1</v>
      </c>
      <c r="I1953" s="32" t="b">
        <v>1</v>
      </c>
      <c r="J1953" s="32"/>
    </row>
    <row r="1954" spans="1:10">
      <c r="A1954" s="54">
        <v>45529.806731469907</v>
      </c>
      <c r="B1954" s="32">
        <v>2636</v>
      </c>
      <c r="C1954" s="32">
        <v>2500</v>
      </c>
      <c r="D1954" s="32">
        <v>3</v>
      </c>
      <c r="E1954" s="32"/>
      <c r="F1954" s="32" t="s">
        <v>2651</v>
      </c>
      <c r="G1954" s="32" t="b">
        <f>ISNUMBER(MATCH(ggPayers[[#This Row],[payer]], gg_teammates[ID], 0))</f>
        <v>0</v>
      </c>
      <c r="H1954" s="53" t="b">
        <f>ISNUMBER(MATCH(ggPayers[[#This Row],[payer]], B$564:$B1953, 0))</f>
        <v>0</v>
      </c>
      <c r="I1954" s="32"/>
      <c r="J1954" s="32"/>
    </row>
    <row r="1955" spans="1:10">
      <c r="A1955" s="54">
        <v>45529.80652810185</v>
      </c>
      <c r="B1955" s="32">
        <v>1414</v>
      </c>
      <c r="C1955" s="32">
        <v>2000</v>
      </c>
      <c r="D1955" s="32">
        <v>3</v>
      </c>
      <c r="E1955" s="32"/>
      <c r="F1955" s="32" t="s">
        <v>2652</v>
      </c>
      <c r="G1955" s="32" t="b">
        <f>ISNUMBER(MATCH(ggPayers[[#This Row],[payer]], gg_teammates[ID], 0))</f>
        <v>0</v>
      </c>
      <c r="H1955" s="53" t="b">
        <f>ISNUMBER(MATCH(ggPayers[[#This Row],[payer]], B$564:$B1954, 0))</f>
        <v>0</v>
      </c>
      <c r="I1955" s="32"/>
      <c r="J1955" s="32"/>
    </row>
    <row r="1956" spans="1:10">
      <c r="A1956" s="54">
        <v>45529.806369965278</v>
      </c>
      <c r="B1956" s="32">
        <v>3933</v>
      </c>
      <c r="C1956" s="32">
        <v>2000</v>
      </c>
      <c r="D1956" s="32">
        <v>3</v>
      </c>
      <c r="E1956" s="32"/>
      <c r="F1956" s="32" t="s">
        <v>2653</v>
      </c>
      <c r="G1956" s="32" t="b">
        <f>ISNUMBER(MATCH(ggPayers[[#This Row],[payer]], gg_teammates[ID], 0))</f>
        <v>0</v>
      </c>
      <c r="H1956" s="53" t="b">
        <f>ISNUMBER(MATCH(ggPayers[[#This Row],[payer]], B$564:$B1955, 0))</f>
        <v>0</v>
      </c>
      <c r="I1956" s="32"/>
      <c r="J1956" s="32"/>
    </row>
    <row r="1957" spans="1:10">
      <c r="A1957" s="54">
        <v>45529.806201354164</v>
      </c>
      <c r="B1957" s="32">
        <v>5722</v>
      </c>
      <c r="C1957" s="32">
        <v>2000</v>
      </c>
      <c r="D1957" s="32">
        <v>3</v>
      </c>
      <c r="E1957" s="32"/>
      <c r="F1957" s="32" t="s">
        <v>2654</v>
      </c>
      <c r="G1957" s="32" t="b">
        <f>ISNUMBER(MATCH(ggPayers[[#This Row],[payer]], gg_teammates[ID], 0))</f>
        <v>0</v>
      </c>
      <c r="H1957" s="53" t="b">
        <f>ISNUMBER(MATCH(ggPayers[[#This Row],[payer]], B$564:$B1956, 0))</f>
        <v>1</v>
      </c>
      <c r="I1957" s="32"/>
      <c r="J1957" s="32"/>
    </row>
    <row r="1958" spans="1:10">
      <c r="A1958" s="54">
        <v>45529.728820856479</v>
      </c>
      <c r="B1958" s="32">
        <v>879</v>
      </c>
      <c r="C1958" s="32">
        <v>600</v>
      </c>
      <c r="D1958" s="32">
        <v>2</v>
      </c>
      <c r="E1958" s="32"/>
      <c r="F1958" s="32" t="s">
        <v>233</v>
      </c>
      <c r="G1958" s="32" t="b">
        <f>ISNUMBER(MATCH(ggPayers[[#This Row],[payer]], gg_teammates[ID], 0))</f>
        <v>0</v>
      </c>
      <c r="H1958" s="53" t="b">
        <f>ISNUMBER(MATCH(ggPayers[[#This Row],[payer]], B$564:$B1957, 0))</f>
        <v>0</v>
      </c>
      <c r="I1958" s="32" t="b">
        <v>1</v>
      </c>
      <c r="J1958" s="32"/>
    </row>
    <row r="1959" spans="1:10">
      <c r="A1959" s="54">
        <v>45529.576633715275</v>
      </c>
      <c r="B1959" s="32">
        <v>3694</v>
      </c>
      <c r="C1959" s="32">
        <v>1000</v>
      </c>
      <c r="D1959" s="32">
        <v>3</v>
      </c>
      <c r="E1959" s="32"/>
      <c r="F1959" s="32" t="s">
        <v>2655</v>
      </c>
      <c r="G1959" s="32" t="b">
        <f>ISNUMBER(MATCH(ggPayers[[#This Row],[payer]], gg_teammates[ID], 0))</f>
        <v>0</v>
      </c>
      <c r="H1959" s="53" t="b">
        <f>ISNUMBER(MATCH(ggPayers[[#This Row],[payer]], B$564:$B1958, 0))</f>
        <v>0</v>
      </c>
      <c r="I1959" s="32"/>
      <c r="J1959" s="32"/>
    </row>
    <row r="1960" spans="1:10">
      <c r="A1960" s="54">
        <v>45529.576362418979</v>
      </c>
      <c r="B1960" s="32">
        <v>5810</v>
      </c>
      <c r="C1960" s="32">
        <v>1000</v>
      </c>
      <c r="D1960" s="32">
        <v>3</v>
      </c>
      <c r="E1960" s="32"/>
      <c r="F1960" s="32" t="s">
        <v>2656</v>
      </c>
      <c r="G1960" s="32" t="b">
        <f>ISNUMBER(MATCH(ggPayers[[#This Row],[payer]], gg_teammates[ID], 0))</f>
        <v>0</v>
      </c>
      <c r="H1960" s="53" t="b">
        <f>ISNUMBER(MATCH(ggPayers[[#This Row],[payer]], B$564:$B1959, 0))</f>
        <v>0</v>
      </c>
      <c r="I1960" s="32"/>
      <c r="J1960" s="32"/>
    </row>
    <row r="1961" spans="1:10">
      <c r="A1961" s="54">
        <v>45529.535152557874</v>
      </c>
      <c r="B1961" s="32">
        <v>5411</v>
      </c>
      <c r="C1961" s="32">
        <v>500</v>
      </c>
      <c r="D1961" s="32">
        <v>2</v>
      </c>
      <c r="E1961" s="32"/>
      <c r="F1961" s="32" t="s">
        <v>247</v>
      </c>
      <c r="G1961" s="32" t="b">
        <f>ISNUMBER(MATCH(ggPayers[[#This Row],[payer]], gg_teammates[ID], 0))</f>
        <v>0</v>
      </c>
      <c r="H1961" s="53" t="b">
        <f>ISNUMBER(MATCH(ggPayers[[#This Row],[payer]], B$564:$B1960, 0))</f>
        <v>0</v>
      </c>
      <c r="I1961" s="32" t="b">
        <v>1</v>
      </c>
      <c r="J1961" s="32"/>
    </row>
    <row r="1962" spans="1:10">
      <c r="A1962" s="54">
        <v>45529.448852847221</v>
      </c>
      <c r="B1962" s="32">
        <v>5082</v>
      </c>
      <c r="C1962" s="32">
        <v>500</v>
      </c>
      <c r="D1962" s="32">
        <v>2</v>
      </c>
      <c r="E1962" s="32"/>
      <c r="F1962" s="32" t="s">
        <v>259</v>
      </c>
      <c r="G1962" s="32" t="b">
        <f>ISNUMBER(MATCH(ggPayers[[#This Row],[payer]], gg_teammates[ID], 0))</f>
        <v>0</v>
      </c>
      <c r="H1962" s="53" t="b">
        <f>ISNUMBER(MATCH(ggPayers[[#This Row],[payer]], B$564:$B1961, 0))</f>
        <v>1</v>
      </c>
      <c r="I1962" s="32" t="b">
        <v>1</v>
      </c>
      <c r="J1962" s="32"/>
    </row>
    <row r="1963" spans="1:10">
      <c r="A1963" s="54">
        <v>45528.987898680556</v>
      </c>
      <c r="B1963" s="32">
        <v>2525</v>
      </c>
      <c r="C1963" s="32">
        <v>500</v>
      </c>
      <c r="D1963" s="32">
        <v>2</v>
      </c>
      <c r="E1963" s="32"/>
      <c r="F1963" s="32" t="s">
        <v>350</v>
      </c>
      <c r="G1963" s="32" t="b">
        <f>ISNUMBER(MATCH(ggPayers[[#This Row],[payer]], gg_teammates[ID], 0))</f>
        <v>0</v>
      </c>
      <c r="H1963" s="53" t="b">
        <f>ISNUMBER(MATCH(ggPayers[[#This Row],[payer]], B$564:$B1962, 0))</f>
        <v>0</v>
      </c>
      <c r="I1963" s="32" t="b">
        <v>1</v>
      </c>
      <c r="J1963" s="32"/>
    </row>
    <row r="1964" spans="1:10">
      <c r="A1964" s="54">
        <v>45528.948094872685</v>
      </c>
      <c r="B1964" s="32">
        <v>241</v>
      </c>
      <c r="C1964" s="32">
        <v>500</v>
      </c>
      <c r="D1964" s="32">
        <v>2</v>
      </c>
      <c r="E1964" s="32"/>
      <c r="F1964" s="32" t="s">
        <v>356</v>
      </c>
      <c r="G1964" s="32" t="b">
        <f>ISNUMBER(MATCH(ggPayers[[#This Row],[payer]], gg_teammates[ID], 0))</f>
        <v>0</v>
      </c>
      <c r="H1964" s="53" t="b">
        <f>ISNUMBER(MATCH(ggPayers[[#This Row],[payer]], B$564:$B1963, 0))</f>
        <v>0</v>
      </c>
      <c r="I1964" s="32" t="b">
        <v>1</v>
      </c>
      <c r="J1964" s="32"/>
    </row>
    <row r="1965" spans="1:10">
      <c r="A1965" s="54">
        <v>45528.901460173613</v>
      </c>
      <c r="B1965" s="32">
        <v>6569</v>
      </c>
      <c r="C1965" s="32">
        <v>2000</v>
      </c>
      <c r="D1965" s="32">
        <v>2</v>
      </c>
      <c r="E1965" s="32"/>
      <c r="F1965" s="32" t="s">
        <v>373</v>
      </c>
      <c r="G1965" s="32" t="b">
        <f>ISNUMBER(MATCH(ggPayers[[#This Row],[payer]], gg_teammates[ID], 0))</f>
        <v>0</v>
      </c>
      <c r="H1965" s="53" t="b">
        <f>ISNUMBER(MATCH(ggPayers[[#This Row],[payer]], B$564:$B1964, 0))</f>
        <v>0</v>
      </c>
      <c r="I1965" s="32" t="b">
        <v>1</v>
      </c>
      <c r="J1965" s="32"/>
    </row>
    <row r="1966" spans="1:10">
      <c r="A1966" s="54">
        <v>45528.890570925927</v>
      </c>
      <c r="B1966" s="32">
        <v>6804</v>
      </c>
      <c r="C1966" s="32">
        <v>500</v>
      </c>
      <c r="D1966" s="32">
        <v>2</v>
      </c>
      <c r="E1966" s="32"/>
      <c r="F1966" s="32" t="s">
        <v>376</v>
      </c>
      <c r="G1966" s="32" t="b">
        <f>ISNUMBER(MATCH(ggPayers[[#This Row],[payer]], gg_teammates[ID], 0))</f>
        <v>0</v>
      </c>
      <c r="H1966" s="53" t="b">
        <f>ISNUMBER(MATCH(ggPayers[[#This Row],[payer]], B$564:$B1965, 0))</f>
        <v>1</v>
      </c>
      <c r="I1966" s="32" t="b">
        <v>1</v>
      </c>
      <c r="J1966" s="32"/>
    </row>
    <row r="1967" spans="1:10">
      <c r="A1967" s="54">
        <v>45528.856193182874</v>
      </c>
      <c r="B1967" s="32">
        <v>3842</v>
      </c>
      <c r="C1967" s="32">
        <v>500</v>
      </c>
      <c r="D1967" s="32">
        <v>2</v>
      </c>
      <c r="E1967" s="32"/>
      <c r="F1967" s="32" t="s">
        <v>393</v>
      </c>
      <c r="G1967" s="32" t="b">
        <f>ISNUMBER(MATCH(ggPayers[[#This Row],[payer]], gg_teammates[ID], 0))</f>
        <v>0</v>
      </c>
      <c r="H1967" s="53" t="b">
        <f>ISNUMBER(MATCH(ggPayers[[#This Row],[payer]], B$564:$B1966, 0))</f>
        <v>0</v>
      </c>
      <c r="I1967" s="32" t="b">
        <v>1</v>
      </c>
      <c r="J1967" s="32"/>
    </row>
    <row r="1968" spans="1:10">
      <c r="A1968" s="54">
        <v>45528.842737650462</v>
      </c>
      <c r="B1968" s="32">
        <v>8348</v>
      </c>
      <c r="C1968" s="32">
        <v>1000</v>
      </c>
      <c r="D1968" s="32">
        <v>2</v>
      </c>
      <c r="E1968" s="32"/>
      <c r="F1968" s="32" t="s">
        <v>397</v>
      </c>
      <c r="G1968" s="32" t="b">
        <f>ISNUMBER(MATCH(ggPayers[[#This Row],[payer]], gg_teammates[ID], 0))</f>
        <v>0</v>
      </c>
      <c r="H1968" s="53" t="b">
        <f>ISNUMBER(MATCH(ggPayers[[#This Row],[payer]], B$564:$B1967, 0))</f>
        <v>0</v>
      </c>
      <c r="I1968" s="32" t="b">
        <v>1</v>
      </c>
      <c r="J1968" s="32"/>
    </row>
    <row r="1969" spans="1:10">
      <c r="A1969" s="54">
        <v>45528.81284283565</v>
      </c>
      <c r="B1969" s="32">
        <v>4331</v>
      </c>
      <c r="C1969" s="32">
        <v>1000</v>
      </c>
      <c r="D1969" s="32">
        <v>2</v>
      </c>
      <c r="E1969" s="32"/>
      <c r="F1969" s="32" t="s">
        <v>404</v>
      </c>
      <c r="G1969" s="32" t="b">
        <f>ISNUMBER(MATCH(ggPayers[[#This Row],[payer]], gg_teammates[ID], 0))</f>
        <v>0</v>
      </c>
      <c r="H1969" s="53" t="b">
        <f>ISNUMBER(MATCH(ggPayers[[#This Row],[payer]], B$564:$B1968, 0))</f>
        <v>0</v>
      </c>
      <c r="I1969" s="32" t="b">
        <v>1</v>
      </c>
      <c r="J1969" s="32"/>
    </row>
    <row r="1970" spans="1:10">
      <c r="A1970" s="54">
        <v>45528.787858217591</v>
      </c>
      <c r="B1970" s="32">
        <v>1095</v>
      </c>
      <c r="C1970" s="32">
        <v>5000</v>
      </c>
      <c r="D1970" s="32">
        <v>2</v>
      </c>
      <c r="E1970" s="32"/>
      <c r="F1970" s="32" t="s">
        <v>408</v>
      </c>
      <c r="G1970" s="32" t="b">
        <f>ISNUMBER(MATCH(ggPayers[[#This Row],[payer]], gg_teammates[ID], 0))</f>
        <v>0</v>
      </c>
      <c r="H1970" s="53" t="b">
        <f>ISNUMBER(MATCH(ggPayers[[#This Row],[payer]], B$564:$B1969, 0))</f>
        <v>0</v>
      </c>
      <c r="I1970" s="32" t="b">
        <v>1</v>
      </c>
      <c r="J1970" s="32"/>
    </row>
    <row r="1971" spans="1:10">
      <c r="A1971" s="54">
        <v>45528.732467916663</v>
      </c>
      <c r="B1971" s="32">
        <v>7244</v>
      </c>
      <c r="C1971" s="32">
        <v>340</v>
      </c>
      <c r="D1971" s="32">
        <v>2</v>
      </c>
      <c r="E1971" s="32"/>
      <c r="F1971" s="32" t="s">
        <v>412</v>
      </c>
      <c r="G1971" s="32" t="b">
        <f>ISNUMBER(MATCH(ggPayers[[#This Row],[payer]], gg_teammates[ID], 0))</f>
        <v>0</v>
      </c>
      <c r="H1971" s="53" t="b">
        <f>ISNUMBER(MATCH(ggPayers[[#This Row],[payer]], B$564:$B1970, 0))</f>
        <v>0</v>
      </c>
      <c r="I1971" s="32" t="b">
        <v>1</v>
      </c>
      <c r="J1971" s="32"/>
    </row>
    <row r="1972" spans="1:10">
      <c r="A1972" s="54">
        <v>45528.729355219904</v>
      </c>
      <c r="B1972" s="32">
        <v>5787</v>
      </c>
      <c r="C1972" s="32">
        <v>1000</v>
      </c>
      <c r="D1972" s="32">
        <v>2</v>
      </c>
      <c r="E1972" s="32"/>
      <c r="F1972" s="32" t="s">
        <v>421</v>
      </c>
      <c r="G1972" s="32" t="b">
        <f>ISNUMBER(MATCH(ggPayers[[#This Row],[payer]], gg_teammates[ID], 0))</f>
        <v>0</v>
      </c>
      <c r="H1972" s="53" t="b">
        <f>ISNUMBER(MATCH(ggPayers[[#This Row],[payer]], B$564:$B1971, 0))</f>
        <v>0</v>
      </c>
      <c r="I1972" s="32" t="b">
        <v>1</v>
      </c>
      <c r="J1972" s="32"/>
    </row>
    <row r="1973" spans="1:10">
      <c r="A1973" s="54">
        <v>45527.986980833331</v>
      </c>
      <c r="B1973" s="32">
        <v>3052</v>
      </c>
      <c r="C1973" s="32">
        <v>1000</v>
      </c>
      <c r="D1973" s="32">
        <v>2</v>
      </c>
      <c r="E1973" s="32"/>
      <c r="F1973" s="32" t="s">
        <v>446</v>
      </c>
      <c r="G1973" s="32" t="b">
        <f>ISNUMBER(MATCH(ggPayers[[#This Row],[payer]], gg_teammates[ID], 0))</f>
        <v>0</v>
      </c>
      <c r="H1973" s="53" t="b">
        <f>ISNUMBER(MATCH(ggPayers[[#This Row],[payer]], B$564:$B1972, 0))</f>
        <v>0</v>
      </c>
      <c r="I1973" s="32" t="b">
        <v>1</v>
      </c>
      <c r="J1973" s="32"/>
    </row>
    <row r="1974" spans="1:10">
      <c r="A1974" s="54">
        <v>45527.981724328703</v>
      </c>
      <c r="B1974" s="32">
        <v>9536</v>
      </c>
      <c r="C1974" s="32">
        <v>2000</v>
      </c>
      <c r="D1974" s="32">
        <v>3</v>
      </c>
      <c r="E1974" s="32"/>
      <c r="F1974" s="32" t="s">
        <v>559</v>
      </c>
      <c r="G1974" s="32" t="b">
        <f>ISNUMBER(MATCH(ggPayers[[#This Row],[payer]], gg_teammates[ID], 0))</f>
        <v>0</v>
      </c>
      <c r="H1974" s="53" t="b">
        <f>ISNUMBER(MATCH(ggPayers[[#This Row],[payer]], B$564:$B1973, 0))</f>
        <v>0</v>
      </c>
      <c r="I1974" s="32"/>
      <c r="J1974" s="32"/>
    </row>
    <row r="1975" spans="1:10">
      <c r="A1975" s="54">
        <v>45527.981721307871</v>
      </c>
      <c r="B1975" s="32">
        <v>1763</v>
      </c>
      <c r="C1975" s="32">
        <v>2000</v>
      </c>
      <c r="D1975" s="32">
        <v>3</v>
      </c>
      <c r="E1975" s="32"/>
      <c r="F1975" s="32" t="s">
        <v>563</v>
      </c>
      <c r="G1975" s="32" t="b">
        <f>ISNUMBER(MATCH(ggPayers[[#This Row],[payer]], gg_teammates[ID], 0))</f>
        <v>0</v>
      </c>
      <c r="H1975" s="53" t="b">
        <f>ISNUMBER(MATCH(ggPayers[[#This Row],[payer]], B$564:$B1974, 0))</f>
        <v>0</v>
      </c>
      <c r="I1975" s="32"/>
      <c r="J1975" s="32"/>
    </row>
    <row r="1976" spans="1:10">
      <c r="A1976" s="54">
        <v>45527.981717662034</v>
      </c>
      <c r="B1976" s="32">
        <v>3456</v>
      </c>
      <c r="C1976" s="32">
        <v>2000</v>
      </c>
      <c r="D1976" s="32">
        <v>3</v>
      </c>
      <c r="E1976" s="32"/>
      <c r="F1976" s="32" t="s">
        <v>451</v>
      </c>
      <c r="G1976" s="32" t="b">
        <f>ISNUMBER(MATCH(ggPayers[[#This Row],[payer]], gg_teammates[ID], 0))</f>
        <v>0</v>
      </c>
      <c r="H1976" s="53" t="b">
        <f>ISNUMBER(MATCH(ggPayers[[#This Row],[payer]], B$564:$B1975, 0))</f>
        <v>0</v>
      </c>
      <c r="I1976" s="32"/>
      <c r="J1976" s="32"/>
    </row>
    <row r="1977" spans="1:10">
      <c r="A1977" s="54">
        <v>45527.973336064817</v>
      </c>
      <c r="B1977" s="32">
        <v>5932</v>
      </c>
      <c r="C1977" s="32">
        <v>850</v>
      </c>
      <c r="D1977" s="32">
        <v>2</v>
      </c>
      <c r="E1977" s="32"/>
      <c r="F1977" s="32" t="s">
        <v>457</v>
      </c>
      <c r="G1977" s="32" t="b">
        <f>ISNUMBER(MATCH(ggPayers[[#This Row],[payer]], gg_teammates[ID], 0))</f>
        <v>0</v>
      </c>
      <c r="H1977" s="53" t="b">
        <f>ISNUMBER(MATCH(ggPayers[[#This Row],[payer]], B$564:$B1976, 0))</f>
        <v>0</v>
      </c>
      <c r="I1977" s="32" t="b">
        <v>1</v>
      </c>
      <c r="J1977" s="32"/>
    </row>
    <row r="1978" spans="1:10">
      <c r="A1978" s="54">
        <v>45527.921254525463</v>
      </c>
      <c r="B1978" s="32">
        <v>936</v>
      </c>
      <c r="C1978" s="32">
        <v>500</v>
      </c>
      <c r="D1978" s="32">
        <v>2</v>
      </c>
      <c r="E1978" s="32"/>
      <c r="F1978" s="32" t="s">
        <v>445</v>
      </c>
      <c r="G1978" s="32" t="b">
        <f>ISNUMBER(MATCH(ggPayers[[#This Row],[payer]], gg_teammates[ID], 0))</f>
        <v>0</v>
      </c>
      <c r="H1978" s="53" t="b">
        <f>ISNUMBER(MATCH(ggPayers[[#This Row],[payer]], B$564:$B1977, 0))</f>
        <v>0</v>
      </c>
      <c r="I1978" s="32" t="b">
        <v>1</v>
      </c>
      <c r="J1978" s="32"/>
    </row>
    <row r="1979" spans="1:10">
      <c r="A1979" s="54">
        <v>45527.687272627314</v>
      </c>
      <c r="B1979" s="32">
        <v>3879</v>
      </c>
      <c r="C1979" s="32">
        <v>300</v>
      </c>
      <c r="D1979" s="32">
        <v>2</v>
      </c>
      <c r="E1979" s="32"/>
      <c r="F1979" s="32" t="s">
        <v>468</v>
      </c>
      <c r="G1979" s="32" t="b">
        <f>ISNUMBER(MATCH(ggPayers[[#This Row],[payer]], gg_teammates[ID], 0))</f>
        <v>0</v>
      </c>
      <c r="H1979" s="53" t="b">
        <f>ISNUMBER(MATCH(ggPayers[[#This Row],[payer]], B$564:$B1978, 0))</f>
        <v>0</v>
      </c>
      <c r="I1979" s="32" t="b">
        <v>1</v>
      </c>
      <c r="J1979" s="32"/>
    </row>
    <row r="1980" spans="1:10">
      <c r="A1980" s="54">
        <v>45527.686645729169</v>
      </c>
      <c r="B1980" s="32">
        <v>2723</v>
      </c>
      <c r="C1980" s="32">
        <v>300</v>
      </c>
      <c r="D1980" s="32">
        <v>3</v>
      </c>
      <c r="E1980" s="32" t="s">
        <v>1173</v>
      </c>
      <c r="F1980" s="32" t="s">
        <v>591</v>
      </c>
      <c r="G1980" s="32" t="b">
        <f>ISNUMBER(MATCH(ggPayers[[#This Row],[payer]], gg_teammates[ID], 0))</f>
        <v>0</v>
      </c>
      <c r="H1980" s="53" t="b">
        <f>ISNUMBER(MATCH(ggPayers[[#This Row],[payer]], B$564:$B1979, 0))</f>
        <v>0</v>
      </c>
      <c r="I1980" s="32"/>
      <c r="J1980" s="32"/>
    </row>
    <row r="1981" spans="1:10">
      <c r="A1981" s="54">
        <v>45527.604318067133</v>
      </c>
      <c r="B1981" s="32">
        <v>6018</v>
      </c>
      <c r="C1981" s="32">
        <v>500</v>
      </c>
      <c r="D1981" s="32">
        <v>2</v>
      </c>
      <c r="E1981" s="32"/>
      <c r="F1981" s="32" t="s">
        <v>473</v>
      </c>
      <c r="G1981" s="32" t="b">
        <f>ISNUMBER(MATCH(ggPayers[[#This Row],[payer]], gg_teammates[ID], 0))</f>
        <v>0</v>
      </c>
      <c r="H1981" s="53" t="b">
        <f>ISNUMBER(MATCH(ggPayers[[#This Row],[payer]], B$564:$B1980, 0))</f>
        <v>0</v>
      </c>
      <c r="I1981" s="32" t="b">
        <v>1</v>
      </c>
      <c r="J1981" s="32"/>
    </row>
    <row r="1982" spans="1:10">
      <c r="A1982" s="54">
        <v>45527.432578136577</v>
      </c>
      <c r="B1982" s="32">
        <v>6185</v>
      </c>
      <c r="C1982" s="32">
        <v>500</v>
      </c>
      <c r="D1982" s="32">
        <v>2</v>
      </c>
      <c r="E1982" s="32"/>
      <c r="F1982" s="32" t="s">
        <v>58</v>
      </c>
      <c r="G1982" s="32" t="b">
        <f>ISNUMBER(MATCH(ggPayers[[#This Row],[payer]], gg_teammates[ID], 0))</f>
        <v>0</v>
      </c>
      <c r="H1982" s="53" t="b">
        <f>ISNUMBER(MATCH(ggPayers[[#This Row],[payer]], B$564:$B1981, 0))</f>
        <v>0</v>
      </c>
      <c r="I1982" s="32" t="b">
        <v>1</v>
      </c>
      <c r="J1982" s="32"/>
    </row>
    <row r="1983" spans="1:10">
      <c r="A1983" s="54">
        <v>45526.892535659725</v>
      </c>
      <c r="B1983" s="32">
        <v>1372</v>
      </c>
      <c r="C1983" s="32">
        <v>500</v>
      </c>
      <c r="D1983" s="32">
        <v>3</v>
      </c>
      <c r="E1983" s="32"/>
      <c r="F1983" s="32" t="s">
        <v>2657</v>
      </c>
      <c r="G1983" s="32" t="b">
        <f>ISNUMBER(MATCH(ggPayers[[#This Row],[payer]], gg_teammates[ID], 0))</f>
        <v>0</v>
      </c>
      <c r="H1983" s="53" t="b">
        <f>ISNUMBER(MATCH(ggPayers[[#This Row],[payer]], B$564:$B1982, 0))</f>
        <v>0</v>
      </c>
      <c r="I1983" s="32"/>
      <c r="J1983" s="32"/>
    </row>
    <row r="1984" spans="1:10">
      <c r="A1984" s="54">
        <v>45526.891640833332</v>
      </c>
      <c r="B1984" s="32">
        <v>3430</v>
      </c>
      <c r="C1984" s="32">
        <v>500</v>
      </c>
      <c r="D1984" s="32">
        <v>3</v>
      </c>
      <c r="E1984" s="32"/>
      <c r="F1984" s="32" t="s">
        <v>2658</v>
      </c>
      <c r="G1984" s="32" t="b">
        <f>ISNUMBER(MATCH(ggPayers[[#This Row],[payer]], gg_teammates[ID], 0))</f>
        <v>0</v>
      </c>
      <c r="H1984" s="53" t="b">
        <f>ISNUMBER(MATCH(ggPayers[[#This Row],[payer]], B$564:$B1983, 0))</f>
        <v>0</v>
      </c>
      <c r="I1984" s="32"/>
      <c r="J1984" s="32"/>
    </row>
    <row r="1985" spans="1:10">
      <c r="A1985" s="54">
        <v>45526.771743379628</v>
      </c>
      <c r="B1985" s="32">
        <v>7810</v>
      </c>
      <c r="C1985" s="32">
        <v>1000</v>
      </c>
      <c r="D1985" s="32">
        <v>2</v>
      </c>
      <c r="E1985" s="32"/>
      <c r="F1985" s="32" t="s">
        <v>142</v>
      </c>
      <c r="G1985" s="32" t="b">
        <f>ISNUMBER(MATCH(ggPayers[[#This Row],[payer]], gg_teammates[ID], 0))</f>
        <v>0</v>
      </c>
      <c r="H1985" s="53" t="b">
        <f>ISNUMBER(MATCH(ggPayers[[#This Row],[payer]], B$564:$B1984, 0))</f>
        <v>0</v>
      </c>
      <c r="I1985" s="32"/>
      <c r="J1985" s="32"/>
    </row>
    <row r="1986" spans="1:10">
      <c r="A1986" s="54">
        <v>45526.748996689814</v>
      </c>
      <c r="B1986" s="32">
        <v>6971</v>
      </c>
      <c r="C1986" s="32">
        <v>1000</v>
      </c>
      <c r="D1986" s="32">
        <v>2</v>
      </c>
      <c r="E1986" s="32"/>
      <c r="F1986" s="32" t="s">
        <v>150</v>
      </c>
      <c r="G1986" s="32" t="b">
        <f>ISNUMBER(MATCH(ggPayers[[#This Row],[payer]], gg_teammates[ID], 0))</f>
        <v>0</v>
      </c>
      <c r="H1986" s="53" t="b">
        <f>ISNUMBER(MATCH(ggPayers[[#This Row],[payer]], B$564:$B1985, 0))</f>
        <v>0</v>
      </c>
      <c r="I1986" s="32" t="b">
        <v>1</v>
      </c>
      <c r="J1986" s="32"/>
    </row>
    <row r="1987" spans="1:10">
      <c r="A1987" s="54">
        <v>45526.577442361115</v>
      </c>
      <c r="B1987" s="32">
        <v>9831</v>
      </c>
      <c r="C1987" s="32">
        <v>1000</v>
      </c>
      <c r="D1987" s="32">
        <v>2</v>
      </c>
      <c r="E1987" s="32"/>
      <c r="F1987" s="32" t="s">
        <v>676</v>
      </c>
      <c r="G1987" s="32" t="b">
        <f>ISNUMBER(MATCH(ggPayers[[#This Row],[payer]], gg_teammates[ID], 0))</f>
        <v>0</v>
      </c>
      <c r="H1987" s="53" t="b">
        <f>ISNUMBER(MATCH(ggPayers[[#This Row],[payer]], B$564:$B1986, 0))</f>
        <v>0</v>
      </c>
      <c r="I1987" s="32" t="b">
        <v>1</v>
      </c>
      <c r="J1987" s="32"/>
    </row>
    <row r="1988" spans="1:10">
      <c r="A1988" s="54">
        <v>45525.765960208337</v>
      </c>
      <c r="B1988" s="32">
        <v>1708</v>
      </c>
      <c r="C1988" s="32">
        <v>100</v>
      </c>
      <c r="D1988" s="32">
        <v>2</v>
      </c>
      <c r="E1988" s="32"/>
      <c r="F1988" s="32" t="s">
        <v>2625</v>
      </c>
      <c r="G1988" s="32" t="b">
        <f>ISNUMBER(MATCH(ggPayers[[#This Row],[payer]], gg_teammates[ID], 0))</f>
        <v>0</v>
      </c>
      <c r="H1988" s="53" t="b">
        <f>ISNUMBER(MATCH(ggPayers[[#This Row],[payer]], B$564:$B1987, 0))</f>
        <v>0</v>
      </c>
      <c r="I1988" s="32"/>
      <c r="J1988" s="32"/>
    </row>
    <row r="1989" spans="1:10">
      <c r="A1989" s="54">
        <v>45532.876199502316</v>
      </c>
      <c r="B1989" s="32">
        <v>3136</v>
      </c>
      <c r="C1989" s="32">
        <v>300</v>
      </c>
      <c r="D1989" s="32">
        <v>2</v>
      </c>
      <c r="E1989" s="32"/>
      <c r="F1989" s="32" t="s">
        <v>2659</v>
      </c>
      <c r="G1989" s="32" t="b">
        <f>ISNUMBER(MATCH(ggPayers[[#This Row],[payer]], gg_teammates[ID], 0))</f>
        <v>0</v>
      </c>
      <c r="H1989" s="53" t="b">
        <f>ISNUMBER(MATCH(ggPayers[[#This Row],[payer]], B$564:$B1988, 0))</f>
        <v>1</v>
      </c>
      <c r="I1989" s="32" t="b">
        <v>0</v>
      </c>
      <c r="J1989" s="32"/>
    </row>
    <row r="1990" spans="1:10">
      <c r="A1990" s="54">
        <v>45532.630735069448</v>
      </c>
      <c r="B1990" s="32">
        <v>9799</v>
      </c>
      <c r="C1990" s="32">
        <v>2000</v>
      </c>
      <c r="D1990" s="32">
        <v>2</v>
      </c>
      <c r="E1990" s="32"/>
      <c r="F1990" s="32" t="s">
        <v>2660</v>
      </c>
      <c r="G1990" s="32" t="b">
        <f>ISNUMBER(MATCH(ggPayers[[#This Row],[payer]], gg_teammates[ID], 0))</f>
        <v>0</v>
      </c>
      <c r="H1990" s="53" t="b">
        <f>ISNUMBER(MATCH(ggPayers[[#This Row],[payer]], B$564:$B1989, 0))</f>
        <v>0</v>
      </c>
      <c r="I1990" s="32" t="b">
        <v>1</v>
      </c>
      <c r="J1990" s="32"/>
    </row>
    <row r="1991" spans="1:10">
      <c r="A1991" s="54">
        <v>45532.597772673609</v>
      </c>
      <c r="B1991" s="32">
        <v>3291</v>
      </c>
      <c r="C1991" s="32">
        <v>200</v>
      </c>
      <c r="D1991" s="32">
        <v>2</v>
      </c>
      <c r="E1991" s="32"/>
      <c r="F1991" s="32" t="s">
        <v>2661</v>
      </c>
      <c r="G1991" s="32" t="b">
        <f>ISNUMBER(MATCH(ggPayers[[#This Row],[payer]], gg_teammates[ID], 0))</f>
        <v>0</v>
      </c>
      <c r="H1991" s="53" t="b">
        <f>ISNUMBER(MATCH(ggPayers[[#This Row],[payer]], B$564:$B1990, 0))</f>
        <v>0</v>
      </c>
      <c r="I1991" s="32" t="b">
        <v>1</v>
      </c>
      <c r="J1991" s="32"/>
    </row>
    <row r="1992" spans="1:10">
      <c r="A1992" s="54">
        <v>45532.566330300928</v>
      </c>
      <c r="B1992" s="32">
        <v>593</v>
      </c>
      <c r="C1992" s="32">
        <v>500</v>
      </c>
      <c r="D1992" s="32">
        <v>2</v>
      </c>
      <c r="E1992" s="32"/>
      <c r="F1992" s="32" t="s">
        <v>2662</v>
      </c>
      <c r="G1992" s="32" t="b">
        <f>ISNUMBER(MATCH(ggPayers[[#This Row],[payer]], gg_teammates[ID], 0))</f>
        <v>0</v>
      </c>
      <c r="H1992" s="53" t="b">
        <f>ISNUMBER(MATCH(ggPayers[[#This Row],[payer]], B$564:$B1991, 0))</f>
        <v>1</v>
      </c>
      <c r="I1992" s="32" t="b">
        <v>1</v>
      </c>
      <c r="J1992" s="32"/>
    </row>
    <row r="1993" spans="1:10">
      <c r="A1993" s="54">
        <v>45532.566215162034</v>
      </c>
      <c r="B1993" s="32">
        <v>9326</v>
      </c>
      <c r="C1993" s="32">
        <v>500</v>
      </c>
      <c r="D1993" s="32">
        <v>3</v>
      </c>
      <c r="E1993" s="32"/>
      <c r="F1993" s="32" t="s">
        <v>2663</v>
      </c>
      <c r="G1993" s="32" t="b">
        <f>ISNUMBER(MATCH(ggPayers[[#This Row],[payer]], gg_teammates[ID], 0))</f>
        <v>0</v>
      </c>
      <c r="H1993" s="53" t="b">
        <f>ISNUMBER(MATCH(ggPayers[[#This Row],[payer]], B$564:$B1992, 0))</f>
        <v>0</v>
      </c>
      <c r="I1993" s="32" t="b">
        <v>1</v>
      </c>
      <c r="J1993" s="32"/>
    </row>
    <row r="1994" spans="1:10">
      <c r="A1994" s="54">
        <v>45532.507803356479</v>
      </c>
      <c r="B1994" s="32">
        <v>3782</v>
      </c>
      <c r="C1994" s="32">
        <v>500</v>
      </c>
      <c r="D1994" s="32">
        <v>2</v>
      </c>
      <c r="E1994" s="32"/>
      <c r="F1994" s="32" t="s">
        <v>2664</v>
      </c>
      <c r="G1994" s="32" t="b">
        <f>ISNUMBER(MATCH(ggPayers[[#This Row],[payer]], gg_teammates[ID], 0))</f>
        <v>0</v>
      </c>
      <c r="H1994" s="53" t="b">
        <f>ISNUMBER(MATCH(ggPayers[[#This Row],[payer]], B$564:$B1993, 0))</f>
        <v>0</v>
      </c>
      <c r="I1994" s="32" t="b">
        <v>1</v>
      </c>
      <c r="J1994" s="32"/>
    </row>
    <row r="1995" spans="1:10">
      <c r="A1995" s="54">
        <v>45531.860012858793</v>
      </c>
      <c r="B1995" s="32">
        <v>583</v>
      </c>
      <c r="C1995" s="32">
        <v>500</v>
      </c>
      <c r="D1995" s="32">
        <v>2</v>
      </c>
      <c r="E1995" s="32"/>
      <c r="F1995" s="32" t="s">
        <v>2665</v>
      </c>
      <c r="G1995" s="32" t="b">
        <f>ISNUMBER(MATCH(ggPayers[[#This Row],[payer]], gg_teammates[ID], 0))</f>
        <v>0</v>
      </c>
      <c r="H1995" s="53" t="b">
        <f>ISNUMBER(MATCH(ggPayers[[#This Row],[payer]], B$564:$B1994, 0))</f>
        <v>0</v>
      </c>
      <c r="I1995" s="32" t="b">
        <v>1</v>
      </c>
      <c r="J1995" s="32"/>
    </row>
    <row r="1996" spans="1:10">
      <c r="A1996" s="54">
        <v>45531.653594490737</v>
      </c>
      <c r="B1996" s="32">
        <v>3504</v>
      </c>
      <c r="C1996" s="32">
        <v>1000</v>
      </c>
      <c r="D1996" s="32">
        <v>2</v>
      </c>
      <c r="E1996" s="32"/>
      <c r="F1996" s="32" t="s">
        <v>59</v>
      </c>
      <c r="G1996" s="32" t="b">
        <f>ISNUMBER(MATCH(ggPayers[[#This Row],[payer]], gg_teammates[ID], 0))</f>
        <v>0</v>
      </c>
      <c r="H1996" s="53" t="b">
        <f>ISNUMBER(MATCH(ggPayers[[#This Row],[payer]], B$564:$B1995, 0))</f>
        <v>0</v>
      </c>
      <c r="I1996" s="32" t="b">
        <v>1</v>
      </c>
      <c r="J1996" s="32"/>
    </row>
    <row r="1997" spans="1:10">
      <c r="A1997" s="54">
        <v>45531.57036096065</v>
      </c>
      <c r="B1997" s="32">
        <v>2275</v>
      </c>
      <c r="C1997" s="32">
        <v>1000</v>
      </c>
      <c r="D1997" s="32">
        <v>2</v>
      </c>
      <c r="E1997" s="32"/>
      <c r="F1997" s="32" t="s">
        <v>72</v>
      </c>
      <c r="G1997" s="32" t="b">
        <f>ISNUMBER(MATCH(ggPayers[[#This Row],[payer]], gg_teammates[ID], 0))</f>
        <v>0</v>
      </c>
      <c r="H1997" s="53" t="b">
        <f>ISNUMBER(MATCH(ggPayers[[#This Row],[payer]], B$564:$B1996, 0))</f>
        <v>0</v>
      </c>
      <c r="I1997" s="32" t="b">
        <v>1</v>
      </c>
      <c r="J1997" s="32"/>
    </row>
    <row r="1998" spans="1:10">
      <c r="A1998" s="54">
        <v>45531.565250810185</v>
      </c>
      <c r="B1998" s="32">
        <v>9130</v>
      </c>
      <c r="C1998" s="32">
        <v>600</v>
      </c>
      <c r="D1998" s="32">
        <v>3</v>
      </c>
      <c r="E1998" s="32"/>
      <c r="F1998" s="32" t="s">
        <v>2666</v>
      </c>
      <c r="G1998" s="32" t="b">
        <f>ISNUMBER(MATCH(ggPayers[[#This Row],[payer]], gg_teammates[ID], 0))</f>
        <v>0</v>
      </c>
      <c r="H1998" s="53" t="b">
        <f>ISNUMBER(MATCH(ggPayers[[#This Row],[payer]], B$564:$B1997, 0))</f>
        <v>0</v>
      </c>
      <c r="I1998" s="32" t="b">
        <v>1</v>
      </c>
      <c r="J1998" s="32"/>
    </row>
    <row r="1999" spans="1:10">
      <c r="A1999" s="54">
        <v>45531.536946307868</v>
      </c>
      <c r="B1999" s="32">
        <v>8713</v>
      </c>
      <c r="C1999" s="32">
        <v>200</v>
      </c>
      <c r="D1999" s="32">
        <v>3</v>
      </c>
      <c r="E1999" s="32"/>
      <c r="F1999" s="32" t="s">
        <v>2667</v>
      </c>
      <c r="G1999" s="32" t="b">
        <f>ISNUMBER(MATCH(ggPayers[[#This Row],[payer]], gg_teammates[ID], 0))</f>
        <v>0</v>
      </c>
      <c r="H1999" s="53" t="b">
        <f>ISNUMBER(MATCH(ggPayers[[#This Row],[payer]], B$564:$B1998, 0))</f>
        <v>0</v>
      </c>
      <c r="I1999" s="32" t="b">
        <v>1</v>
      </c>
      <c r="J1999" s="32"/>
    </row>
    <row r="2000" spans="1:10">
      <c r="A2000" s="54">
        <v>45531.402835243054</v>
      </c>
      <c r="B2000" s="32">
        <v>4000</v>
      </c>
      <c r="C2000" s="32">
        <v>300</v>
      </c>
      <c r="D2000" s="32">
        <v>2</v>
      </c>
      <c r="E2000" s="32"/>
      <c r="F2000" s="32" t="s">
        <v>2668</v>
      </c>
      <c r="G2000" s="32" t="b">
        <f>ISNUMBER(MATCH(ggPayers[[#This Row],[payer]], gg_teammates[ID], 0))</f>
        <v>0</v>
      </c>
      <c r="H2000" s="53" t="b">
        <f>ISNUMBER(MATCH(ggPayers[[#This Row],[payer]], B$564:$B1999, 0))</f>
        <v>0</v>
      </c>
      <c r="I2000" s="32" t="b">
        <v>1</v>
      </c>
      <c r="J2000" s="32"/>
    </row>
    <row r="2001" spans="1:10">
      <c r="A2001" s="54">
        <v>45530.852511157405</v>
      </c>
      <c r="B2001" s="32">
        <v>9070</v>
      </c>
      <c r="C2001" s="32">
        <v>500</v>
      </c>
      <c r="D2001" s="32">
        <v>2</v>
      </c>
      <c r="E2001" s="32"/>
      <c r="F2001" s="32" t="s">
        <v>113</v>
      </c>
      <c r="G2001" s="32" t="b">
        <f>ISNUMBER(MATCH(ggPayers[[#This Row],[payer]], gg_teammates[ID], 0))</f>
        <v>0</v>
      </c>
      <c r="H2001" s="53" t="b">
        <f>ISNUMBER(MATCH(ggPayers[[#This Row],[payer]], B$564:$B2000, 0))</f>
        <v>0</v>
      </c>
      <c r="I2001" s="32" t="b">
        <v>1</v>
      </c>
      <c r="J2001" s="32"/>
    </row>
    <row r="2002" spans="1:10">
      <c r="A2002" s="54">
        <v>45530.845254386571</v>
      </c>
      <c r="B2002" s="32">
        <v>9502</v>
      </c>
      <c r="C2002" s="32">
        <v>1000</v>
      </c>
      <c r="D2002" s="32">
        <v>2</v>
      </c>
      <c r="E2002" s="32"/>
      <c r="F2002" s="32" t="s">
        <v>126</v>
      </c>
      <c r="G2002" s="32" t="b">
        <f>ISNUMBER(MATCH(ggPayers[[#This Row],[payer]], gg_teammates[ID], 0))</f>
        <v>0</v>
      </c>
      <c r="H2002" s="53" t="b">
        <f>ISNUMBER(MATCH(ggPayers[[#This Row],[payer]], B$564:$B2001, 0))</f>
        <v>0</v>
      </c>
      <c r="I2002" s="32" t="b">
        <v>1</v>
      </c>
      <c r="J2002" s="32"/>
    </row>
    <row r="2003" spans="1:10">
      <c r="A2003" s="54">
        <v>45530.781926296295</v>
      </c>
      <c r="B2003" s="32">
        <v>7930</v>
      </c>
      <c r="C2003" s="32">
        <v>2000</v>
      </c>
      <c r="D2003" s="32">
        <v>2</v>
      </c>
      <c r="E2003" s="32"/>
      <c r="F2003" s="32" t="s">
        <v>143</v>
      </c>
      <c r="G2003" s="32" t="b">
        <f>ISNUMBER(MATCH(ggPayers[[#This Row],[payer]], gg_teammates[ID], 0))</f>
        <v>0</v>
      </c>
      <c r="H2003" s="53" t="b">
        <f>ISNUMBER(MATCH(ggPayers[[#This Row],[payer]], B$564:$B2002, 0))</f>
        <v>0</v>
      </c>
      <c r="I2003" s="32" t="b">
        <v>1</v>
      </c>
      <c r="J2003" s="32"/>
    </row>
    <row r="2004" spans="1:10">
      <c r="A2004" s="54">
        <v>45530.737213726854</v>
      </c>
      <c r="B2004" s="32">
        <v>9384</v>
      </c>
      <c r="C2004" s="32">
        <v>500</v>
      </c>
      <c r="D2004" s="32">
        <v>2</v>
      </c>
      <c r="E2004" s="32"/>
      <c r="F2004" s="32" t="s">
        <v>151</v>
      </c>
      <c r="G2004" s="32" t="b">
        <f>ISNUMBER(MATCH(ggPayers[[#This Row],[payer]], gg_teammates[ID], 0))</f>
        <v>0</v>
      </c>
      <c r="H2004" s="53" t="b">
        <f>ISNUMBER(MATCH(ggPayers[[#This Row],[payer]], B$564:$B2003, 0))</f>
        <v>0</v>
      </c>
      <c r="I2004" s="32" t="b">
        <v>1</v>
      </c>
      <c r="J2004" s="32"/>
    </row>
    <row r="2005" spans="1:10">
      <c r="A2005" s="54">
        <v>45530.653960474534</v>
      </c>
      <c r="B2005" s="32">
        <v>2707</v>
      </c>
      <c r="C2005" s="32">
        <v>1000</v>
      </c>
      <c r="D2005" s="32">
        <v>2</v>
      </c>
      <c r="E2005" s="32"/>
      <c r="F2005" s="32" t="s">
        <v>159</v>
      </c>
      <c r="G2005" s="32" t="b">
        <f>ISNUMBER(MATCH(ggPayers[[#This Row],[payer]], gg_teammates[ID], 0))</f>
        <v>0</v>
      </c>
      <c r="H2005" s="53" t="b">
        <f>ISNUMBER(MATCH(ggPayers[[#This Row],[payer]], B$564:$B2004, 0))</f>
        <v>0</v>
      </c>
      <c r="I2005" s="32" t="b">
        <v>1</v>
      </c>
      <c r="J2005" s="32"/>
    </row>
    <row r="2006" spans="1:10">
      <c r="A2006" s="54">
        <v>45537.409192766201</v>
      </c>
      <c r="B2006" s="32">
        <v>6637</v>
      </c>
      <c r="C2006" s="32">
        <v>300</v>
      </c>
      <c r="D2006" s="32">
        <v>3</v>
      </c>
      <c r="E2006" s="32"/>
      <c r="F2006" s="32" t="s">
        <v>2669</v>
      </c>
      <c r="G2006" s="32" t="b">
        <f>ISNUMBER(MATCH(ggPayers[[#This Row],[payer]], gg_teammates[ID], 0))</f>
        <v>0</v>
      </c>
      <c r="H2006" s="32"/>
      <c r="I2006" s="32"/>
      <c r="J2006" s="32"/>
    </row>
    <row r="2007" spans="1:10">
      <c r="A2007" s="54">
        <v>45536.920893275463</v>
      </c>
      <c r="B2007" s="32">
        <v>7330</v>
      </c>
      <c r="C2007" s="32">
        <v>1000</v>
      </c>
      <c r="D2007" s="32">
        <v>2</v>
      </c>
      <c r="E2007" s="32"/>
      <c r="F2007" s="32" t="s">
        <v>290</v>
      </c>
      <c r="G2007" s="32" t="b">
        <f>ISNUMBER(MATCH(ggPayers[[#This Row],[payer]], gg_teammates[ID], 0))</f>
        <v>0</v>
      </c>
      <c r="H2007" s="53" t="b">
        <f>ISNUMBER(MATCH(ggPayers[[#This Row],[payer]], B$564:$B2006, 0))</f>
        <v>0</v>
      </c>
      <c r="I2007" s="32" t="b">
        <v>1</v>
      </c>
      <c r="J2007" s="32"/>
    </row>
    <row r="2008" spans="1:10">
      <c r="A2008" s="54">
        <v>45536.870864050929</v>
      </c>
      <c r="B2008" s="32">
        <v>2432</v>
      </c>
      <c r="C2008" s="32">
        <v>500</v>
      </c>
      <c r="D2008" s="32">
        <v>2</v>
      </c>
      <c r="E2008" s="32"/>
      <c r="F2008" s="32" t="s">
        <v>144</v>
      </c>
      <c r="G2008" s="32" t="b">
        <f>ISNUMBER(MATCH(ggPayers[[#This Row],[payer]], gg_teammates[ID], 0))</f>
        <v>0</v>
      </c>
      <c r="H2008" s="53" t="b">
        <f>ISNUMBER(MATCH(ggPayers[[#This Row],[payer]], B$564:$B2007, 0))</f>
        <v>0</v>
      </c>
      <c r="I2008" s="32" t="b">
        <v>1</v>
      </c>
      <c r="J2008" s="32"/>
    </row>
    <row r="2009" spans="1:10">
      <c r="A2009" s="54">
        <v>45536.850471215279</v>
      </c>
      <c r="B2009" s="32">
        <v>2144</v>
      </c>
      <c r="C2009" s="32">
        <v>300</v>
      </c>
      <c r="D2009" s="32">
        <v>2</v>
      </c>
      <c r="E2009" s="32"/>
      <c r="F2009" s="32" t="s">
        <v>116</v>
      </c>
      <c r="G2009" s="32" t="b">
        <f>ISNUMBER(MATCH(ggPayers[[#This Row],[payer]], gg_teammates[ID], 0))</f>
        <v>0</v>
      </c>
      <c r="H2009" s="32"/>
      <c r="I2009" s="32"/>
      <c r="J2009" s="32"/>
    </row>
    <row r="2010" spans="1:10">
      <c r="A2010" s="54">
        <v>45536.845973449075</v>
      </c>
      <c r="B2010" s="32">
        <v>662</v>
      </c>
      <c r="C2010" s="32">
        <v>300</v>
      </c>
      <c r="D2010" s="32">
        <v>2</v>
      </c>
      <c r="E2010" s="32"/>
      <c r="F2010" s="32" t="s">
        <v>2670</v>
      </c>
      <c r="G2010" s="32" t="b">
        <f>ISNUMBER(MATCH(ggPayers[[#This Row],[payer]], gg_teammates[ID], 0))</f>
        <v>0</v>
      </c>
      <c r="H2010" s="32"/>
      <c r="I2010" s="32"/>
      <c r="J2010" s="32"/>
    </row>
    <row r="2011" spans="1:10">
      <c r="A2011" s="54">
        <v>45536.83722710648</v>
      </c>
      <c r="B2011" s="32">
        <v>3415</v>
      </c>
      <c r="C2011" s="32">
        <v>1000</v>
      </c>
      <c r="D2011" s="32">
        <v>2</v>
      </c>
      <c r="E2011" s="32"/>
      <c r="F2011" s="32" t="s">
        <v>75</v>
      </c>
      <c r="G2011" s="32" t="b">
        <f>ISNUMBER(MATCH(ggPayers[[#This Row],[payer]], gg_teammates[ID], 0))</f>
        <v>0</v>
      </c>
      <c r="H2011" s="32"/>
      <c r="I2011" s="32"/>
      <c r="J2011" s="32"/>
    </row>
    <row r="2012" spans="1:10">
      <c r="A2012" s="54">
        <v>45536.737385775465</v>
      </c>
      <c r="B2012" s="32">
        <v>5391</v>
      </c>
      <c r="C2012" s="32">
        <v>1000</v>
      </c>
      <c r="D2012" s="32">
        <v>2</v>
      </c>
      <c r="E2012" s="32"/>
      <c r="F2012" s="32" t="s">
        <v>306</v>
      </c>
      <c r="G2012" s="32" t="b">
        <f>ISNUMBER(MATCH(ggPayers[[#This Row],[payer]], gg_teammates[ID], 0))</f>
        <v>0</v>
      </c>
      <c r="H2012" s="53" t="b">
        <f>ISNUMBER(MATCH(ggPayers[[#This Row],[payer]], B$564:$B2011, 0))</f>
        <v>0</v>
      </c>
      <c r="I2012" s="32" t="b">
        <v>1</v>
      </c>
      <c r="J2012" s="32"/>
    </row>
    <row r="2013" spans="1:10">
      <c r="A2013" s="54">
        <v>45536.733067534726</v>
      </c>
      <c r="B2013" s="32">
        <v>2234</v>
      </c>
      <c r="C2013" s="32">
        <v>1400</v>
      </c>
      <c r="D2013" s="32">
        <v>2</v>
      </c>
      <c r="E2013" s="32"/>
      <c r="F2013" s="32" t="s">
        <v>310</v>
      </c>
      <c r="G2013" s="32" t="b">
        <f>ISNUMBER(MATCH(ggPayers[[#This Row],[payer]], gg_teammates[ID], 0))</f>
        <v>0</v>
      </c>
      <c r="H2013" s="32"/>
      <c r="I2013" s="32"/>
      <c r="J2013" s="32"/>
    </row>
    <row r="2014" spans="1:10">
      <c r="A2014" s="54">
        <v>45536.646738611111</v>
      </c>
      <c r="B2014" s="32">
        <v>2757</v>
      </c>
      <c r="C2014" s="32">
        <v>1000</v>
      </c>
      <c r="D2014" s="32">
        <v>2</v>
      </c>
      <c r="E2014" s="32"/>
      <c r="F2014" s="32" t="s">
        <v>218</v>
      </c>
      <c r="G2014" s="32" t="b">
        <f>ISNUMBER(MATCH(ggPayers[[#This Row],[payer]], gg_teammates[ID], 0))</f>
        <v>0</v>
      </c>
      <c r="H2014" s="53" t="b">
        <f>ISNUMBER(MATCH(ggPayers[[#This Row],[payer]], B$564:$B2013, 0))</f>
        <v>0</v>
      </c>
      <c r="I2014" s="32" t="b">
        <v>1</v>
      </c>
      <c r="J2014" s="32"/>
    </row>
    <row r="2015" spans="1:10">
      <c r="A2015" s="54">
        <v>45536.528546423608</v>
      </c>
      <c r="B2015" s="32">
        <v>9645</v>
      </c>
      <c r="C2015" s="32">
        <v>1000</v>
      </c>
      <c r="D2015" s="32">
        <v>2</v>
      </c>
      <c r="E2015" s="32"/>
      <c r="F2015" s="32" t="s">
        <v>227</v>
      </c>
      <c r="G2015" s="32" t="b">
        <f>ISNUMBER(MATCH(ggPayers[[#This Row],[payer]], gg_teammates[ID], 0))</f>
        <v>0</v>
      </c>
      <c r="H2015" s="53" t="b">
        <f>ISNUMBER(MATCH(ggPayers[[#This Row],[payer]], B$564:$B2014, 0))</f>
        <v>0</v>
      </c>
      <c r="I2015" s="32" t="b">
        <v>1</v>
      </c>
      <c r="J2015" s="32"/>
    </row>
    <row r="2016" spans="1:10">
      <c r="A2016" s="54">
        <v>45536.527106817128</v>
      </c>
      <c r="B2016" s="32">
        <v>2180</v>
      </c>
      <c r="C2016" s="32">
        <v>1000</v>
      </c>
      <c r="D2016" s="32">
        <v>2</v>
      </c>
      <c r="E2016" s="32"/>
      <c r="F2016" s="32" t="s">
        <v>234</v>
      </c>
      <c r="G2016" s="32" t="b">
        <f>ISNUMBER(MATCH(ggPayers[[#This Row],[payer]], gg_teammates[ID], 0))</f>
        <v>0</v>
      </c>
      <c r="H2016" s="53" t="b">
        <f>ISNUMBER(MATCH(ggPayers[[#This Row],[payer]], B$564:$B2015, 0))</f>
        <v>0</v>
      </c>
      <c r="I2016" s="32" t="b">
        <v>1</v>
      </c>
      <c r="J2016" s="32"/>
    </row>
    <row r="2017" spans="1:10">
      <c r="A2017" s="54">
        <v>45536.526925694445</v>
      </c>
      <c r="B2017" s="32">
        <v>4951</v>
      </c>
      <c r="C2017" s="32">
        <v>1000</v>
      </c>
      <c r="D2017" s="32">
        <v>3</v>
      </c>
      <c r="E2017" s="32" t="s">
        <v>1171</v>
      </c>
      <c r="F2017" s="32" t="s">
        <v>2671</v>
      </c>
      <c r="G2017" s="32" t="b">
        <f>ISNUMBER(MATCH(ggPayers[[#This Row],[payer]], gg_teammates[ID], 0))</f>
        <v>0</v>
      </c>
      <c r="H2017" s="32"/>
      <c r="I2017" s="32"/>
      <c r="J2017" s="32"/>
    </row>
    <row r="2018" spans="1:10">
      <c r="A2018" s="54">
        <v>45536.489757604169</v>
      </c>
      <c r="B2018" s="32">
        <v>1268</v>
      </c>
      <c r="C2018" s="32">
        <v>500</v>
      </c>
      <c r="D2018" s="32">
        <v>2</v>
      </c>
      <c r="E2018" s="32"/>
      <c r="F2018" s="32" t="s">
        <v>241</v>
      </c>
      <c r="G2018" s="32" t="b">
        <f>ISNUMBER(MATCH(ggPayers[[#This Row],[payer]], gg_teammates[ID], 0))</f>
        <v>0</v>
      </c>
      <c r="H2018" s="53" t="b">
        <f>ISNUMBER(MATCH(ggPayers[[#This Row],[payer]], B$564:$B2017, 0))</f>
        <v>0</v>
      </c>
      <c r="I2018" s="32" t="b">
        <v>1</v>
      </c>
      <c r="J2018" s="32"/>
    </row>
    <row r="2019" spans="1:10">
      <c r="A2019" s="54">
        <v>45536.404550358799</v>
      </c>
      <c r="B2019" s="32">
        <v>4179</v>
      </c>
      <c r="C2019" s="32">
        <v>500</v>
      </c>
      <c r="D2019" s="32">
        <v>2</v>
      </c>
      <c r="E2019" s="32"/>
      <c r="F2019" s="32" t="s">
        <v>210</v>
      </c>
      <c r="G2019" s="32" t="b">
        <f>ISNUMBER(MATCH(ggPayers[[#This Row],[payer]], gg_teammates[ID], 0))</f>
        <v>0</v>
      </c>
      <c r="H2019" s="53" t="b">
        <f>ISNUMBER(MATCH(ggPayers[[#This Row],[payer]], B$564:$B2018, 0))</f>
        <v>0</v>
      </c>
      <c r="I2019" s="32" t="b">
        <v>1</v>
      </c>
      <c r="J2019" s="32"/>
    </row>
    <row r="2020" spans="1:10">
      <c r="A2020" s="54">
        <v>45535.982847233798</v>
      </c>
      <c r="B2020" s="32">
        <v>6289</v>
      </c>
      <c r="C2020" s="32">
        <v>1000</v>
      </c>
      <c r="D2020" s="32">
        <v>2</v>
      </c>
      <c r="E2020" s="32"/>
      <c r="F2020" s="32" t="s">
        <v>46</v>
      </c>
      <c r="G2020" s="32" t="b">
        <f>ISNUMBER(MATCH(ggPayers[[#This Row],[payer]], gg_teammates[ID], 0))</f>
        <v>0</v>
      </c>
      <c r="H2020" s="53" t="b">
        <f>ISNUMBER(MATCH(ggPayers[[#This Row],[payer]], B$564:$B2019, 0))</f>
        <v>1</v>
      </c>
      <c r="I2020" s="32" t="b">
        <v>1</v>
      </c>
      <c r="J2020" s="32"/>
    </row>
    <row r="2021" spans="1:10">
      <c r="A2021" s="54">
        <v>45535.857053831016</v>
      </c>
      <c r="B2021" s="32">
        <v>8418</v>
      </c>
      <c r="C2021" s="32">
        <v>500</v>
      </c>
      <c r="D2021" s="32">
        <v>2</v>
      </c>
      <c r="E2021" s="32"/>
      <c r="F2021" s="32" t="s">
        <v>152</v>
      </c>
      <c r="G2021" s="32" t="b">
        <f>ISNUMBER(MATCH(ggPayers[[#This Row],[payer]], gg_teammates[ID], 0))</f>
        <v>0</v>
      </c>
      <c r="H2021" s="53" t="b">
        <f>ISNUMBER(MATCH(ggPayers[[#This Row],[payer]], B$564:$B2020, 0))</f>
        <v>0</v>
      </c>
      <c r="I2021" s="32" t="b">
        <v>1</v>
      </c>
      <c r="J2021" s="32"/>
    </row>
    <row r="2022" spans="1:10">
      <c r="A2022" s="54">
        <v>45535.847523391203</v>
      </c>
      <c r="B2022" s="32">
        <v>7602</v>
      </c>
      <c r="C2022" s="32">
        <v>500</v>
      </c>
      <c r="D2022" s="32">
        <v>2</v>
      </c>
      <c r="E2022" s="32"/>
      <c r="F2022" s="32" t="s">
        <v>2672</v>
      </c>
      <c r="G2022" s="32" t="b">
        <f>ISNUMBER(MATCH(ggPayers[[#This Row],[payer]], gg_teammates[ID], 0))</f>
        <v>0</v>
      </c>
      <c r="H2022" s="53" t="b">
        <f>ISNUMBER(MATCH(ggPayers[[#This Row],[payer]], B$564:$B2021, 0))</f>
        <v>0</v>
      </c>
      <c r="I2022" s="32" t="b">
        <v>1</v>
      </c>
      <c r="J2022" s="32"/>
    </row>
    <row r="2023" spans="1:10">
      <c r="A2023" s="54">
        <v>45535.796124594905</v>
      </c>
      <c r="B2023" s="32">
        <v>6365</v>
      </c>
      <c r="C2023" s="32">
        <v>500</v>
      </c>
      <c r="D2023" s="32">
        <v>2</v>
      </c>
      <c r="E2023" s="32"/>
      <c r="F2023" s="32" t="s">
        <v>248</v>
      </c>
      <c r="G2023" s="32" t="b">
        <f>ISNUMBER(MATCH(ggPayers[[#This Row],[payer]], gg_teammates[ID], 0))</f>
        <v>0</v>
      </c>
      <c r="H2023" s="53" t="b">
        <f>ISNUMBER(MATCH(ggPayers[[#This Row],[payer]], B$564:$B2022, 0))</f>
        <v>0</v>
      </c>
      <c r="I2023" s="32" t="b">
        <v>1</v>
      </c>
      <c r="J2023" s="32"/>
    </row>
    <row r="2024" spans="1:10">
      <c r="A2024" s="54">
        <v>45535.685912280096</v>
      </c>
      <c r="B2024" s="32">
        <v>8318</v>
      </c>
      <c r="C2024" s="32">
        <v>1000</v>
      </c>
      <c r="D2024" s="32">
        <v>2</v>
      </c>
      <c r="E2024" s="32"/>
      <c r="F2024" s="32" t="s">
        <v>294</v>
      </c>
      <c r="G2024" s="32" t="b">
        <f>ISNUMBER(MATCH(ggPayers[[#This Row],[payer]], gg_teammates[ID], 0))</f>
        <v>0</v>
      </c>
      <c r="H2024" s="53" t="b">
        <f>ISNUMBER(MATCH(ggPayers[[#This Row],[payer]], B$564:$B2023, 0))</f>
        <v>1</v>
      </c>
      <c r="I2024" s="32" t="b">
        <v>1</v>
      </c>
      <c r="J2024" s="32"/>
    </row>
    <row r="2025" spans="1:10">
      <c r="A2025" s="54">
        <v>45535.68161028935</v>
      </c>
      <c r="B2025" s="32">
        <v>8735</v>
      </c>
      <c r="C2025" s="32">
        <v>400</v>
      </c>
      <c r="D2025" s="32">
        <v>2</v>
      </c>
      <c r="E2025" s="32"/>
      <c r="F2025" s="32" t="s">
        <v>173</v>
      </c>
      <c r="G2025" s="32" t="b">
        <f>ISNUMBER(MATCH(ggPayers[[#This Row],[payer]], gg_teammates[ID], 0))</f>
        <v>0</v>
      </c>
      <c r="H2025" s="32"/>
      <c r="I2025" s="32"/>
      <c r="J2025" s="32"/>
    </row>
    <row r="2026" spans="1:10">
      <c r="A2026" s="54">
        <v>45535.658267928244</v>
      </c>
      <c r="B2026" s="32">
        <v>9172</v>
      </c>
      <c r="C2026" s="32">
        <v>200</v>
      </c>
      <c r="D2026" s="32">
        <v>2</v>
      </c>
      <c r="E2026" s="32"/>
      <c r="F2026" s="32" t="s">
        <v>100</v>
      </c>
      <c r="G2026" s="32" t="b">
        <f>ISNUMBER(MATCH(ggPayers[[#This Row],[payer]], gg_teammates[ID], 0))</f>
        <v>0</v>
      </c>
      <c r="H2026" s="53" t="b">
        <f>ISNUMBER(MATCH(ggPayers[[#This Row],[payer]], B$564:$B2025, 0))</f>
        <v>0</v>
      </c>
      <c r="I2026" s="32" t="b">
        <v>1</v>
      </c>
      <c r="J2026" s="32"/>
    </row>
    <row r="2027" spans="1:10">
      <c r="A2027" s="54">
        <v>45535.604813437501</v>
      </c>
      <c r="B2027" s="32">
        <v>2647</v>
      </c>
      <c r="C2027" s="32">
        <v>500</v>
      </c>
      <c r="D2027" s="32">
        <v>2</v>
      </c>
      <c r="E2027" s="32"/>
      <c r="F2027" s="32" t="s">
        <v>346</v>
      </c>
      <c r="G2027" s="32" t="b">
        <f>ISNUMBER(MATCH(ggPayers[[#This Row],[payer]], gg_teammates[ID], 0))</f>
        <v>0</v>
      </c>
      <c r="H2027" s="53" t="b">
        <f>ISNUMBER(MATCH(ggPayers[[#This Row],[payer]], B$564:$B2026, 0))</f>
        <v>0</v>
      </c>
      <c r="I2027" s="32" t="b">
        <v>1</v>
      </c>
      <c r="J2027" s="32"/>
    </row>
    <row r="2028" spans="1:10">
      <c r="A2028" s="54">
        <v>45535.481159421295</v>
      </c>
      <c r="B2028" s="32">
        <v>4029</v>
      </c>
      <c r="C2028" s="32">
        <v>1000</v>
      </c>
      <c r="D2028" s="32">
        <v>2</v>
      </c>
      <c r="E2028" s="32"/>
      <c r="F2028" s="32" t="s">
        <v>298</v>
      </c>
      <c r="G2028" s="32" t="b">
        <f>ISNUMBER(MATCH(ggPayers[[#This Row],[payer]], gg_teammates[ID], 0))</f>
        <v>0</v>
      </c>
      <c r="H2028" s="53" t="b">
        <f>ISNUMBER(MATCH(ggPayers[[#This Row],[payer]], B$564:$B2027, 0))</f>
        <v>0</v>
      </c>
      <c r="I2028" s="32" t="b">
        <v>1</v>
      </c>
      <c r="J2028" s="32"/>
    </row>
    <row r="2029" spans="1:10">
      <c r="A2029" s="54">
        <v>45535.171341932873</v>
      </c>
      <c r="B2029" s="32">
        <v>3036</v>
      </c>
      <c r="C2029" s="32">
        <v>1000</v>
      </c>
      <c r="D2029" s="32">
        <v>2</v>
      </c>
      <c r="E2029" s="32"/>
      <c r="F2029" s="32" t="s">
        <v>182</v>
      </c>
      <c r="G2029" s="32" t="b">
        <f>ISNUMBER(MATCH(ggPayers[[#This Row],[payer]], gg_teammates[ID], 0))</f>
        <v>0</v>
      </c>
      <c r="H2029" s="53" t="b">
        <f>ISNUMBER(MATCH(ggPayers[[#This Row],[payer]], B$564:$B2028, 0))</f>
        <v>1</v>
      </c>
      <c r="I2029" s="32" t="b">
        <v>1</v>
      </c>
      <c r="J2029" s="32"/>
    </row>
    <row r="2030" spans="1:10">
      <c r="A2030" s="54">
        <v>45534.977324375002</v>
      </c>
      <c r="B2030" s="32">
        <v>5435</v>
      </c>
      <c r="C2030" s="32">
        <v>1000</v>
      </c>
      <c r="D2030" s="32">
        <v>2</v>
      </c>
      <c r="E2030" s="32"/>
      <c r="F2030" s="32" t="s">
        <v>62</v>
      </c>
      <c r="G2030" s="32" t="b">
        <f>ISNUMBER(MATCH(ggPayers[[#This Row],[payer]], gg_teammates[ID], 0))</f>
        <v>0</v>
      </c>
      <c r="H2030" s="53" t="b">
        <f>ISNUMBER(MATCH(ggPayers[[#This Row],[payer]], B$564:$B2029, 0))</f>
        <v>0</v>
      </c>
      <c r="I2030" s="32" t="b">
        <v>1</v>
      </c>
      <c r="J2030" s="32"/>
    </row>
    <row r="2031" spans="1:10">
      <c r="A2031" s="54">
        <v>45534.976555891204</v>
      </c>
      <c r="B2031" s="32">
        <v>6917</v>
      </c>
      <c r="C2031" s="32">
        <v>500</v>
      </c>
      <c r="D2031" s="32">
        <v>2</v>
      </c>
      <c r="E2031" s="32"/>
      <c r="F2031" s="32" t="s">
        <v>160</v>
      </c>
      <c r="G2031" s="32" t="b">
        <f>ISNUMBER(MATCH(ggPayers[[#This Row],[payer]], gg_teammates[ID], 0))</f>
        <v>0</v>
      </c>
      <c r="H2031" s="53" t="b">
        <f>ISNUMBER(MATCH(ggPayers[[#This Row],[payer]], B$564:$B2030, 0))</f>
        <v>0</v>
      </c>
      <c r="I2031" s="32" t="b">
        <v>1</v>
      </c>
      <c r="J2031" s="32"/>
    </row>
    <row r="2032" spans="1:10">
      <c r="A2032" s="54">
        <v>45534.969520856481</v>
      </c>
      <c r="B2032" s="32">
        <v>5469</v>
      </c>
      <c r="C2032" s="32">
        <v>2000</v>
      </c>
      <c r="D2032" s="32">
        <v>2</v>
      </c>
      <c r="E2032" s="32"/>
      <c r="F2032" s="32" t="s">
        <v>2673</v>
      </c>
      <c r="G2032" s="32" t="b">
        <f>ISNUMBER(MATCH(ggPayers[[#This Row],[payer]], gg_teammates[ID], 0))</f>
        <v>0</v>
      </c>
      <c r="H2032" s="53" t="b">
        <f>ISNUMBER(MATCH(ggPayers[[#This Row],[payer]], B$564:$B2031, 0))</f>
        <v>1</v>
      </c>
      <c r="I2032" s="32" t="b">
        <v>1</v>
      </c>
      <c r="J2032" s="32"/>
    </row>
    <row r="2033" spans="1:10">
      <c r="A2033" s="54">
        <v>45534.879816273147</v>
      </c>
      <c r="B2033" s="32">
        <v>3046</v>
      </c>
      <c r="C2033" s="32">
        <v>1000</v>
      </c>
      <c r="D2033" s="32">
        <v>2</v>
      </c>
      <c r="E2033" s="32"/>
      <c r="F2033" s="32" t="s">
        <v>2674</v>
      </c>
      <c r="G2033" s="32" t="b">
        <f>ISNUMBER(MATCH(ggPayers[[#This Row],[payer]], gg_teammates[ID], 0))</f>
        <v>0</v>
      </c>
      <c r="H2033" s="53" t="b">
        <f>ISNUMBER(MATCH(ggPayers[[#This Row],[payer]], B$564:$B2032, 0))</f>
        <v>0</v>
      </c>
      <c r="I2033" s="32" t="b">
        <v>1</v>
      </c>
      <c r="J2033" s="32"/>
    </row>
    <row r="2034" spans="1:10">
      <c r="A2034" s="54">
        <v>45534.647533587966</v>
      </c>
      <c r="B2034" s="32">
        <v>5291</v>
      </c>
      <c r="C2034" s="32">
        <v>500</v>
      </c>
      <c r="D2034" s="32">
        <v>2</v>
      </c>
      <c r="E2034" s="32"/>
      <c r="F2034" s="32" t="s">
        <v>266</v>
      </c>
      <c r="G2034" s="32" t="b">
        <f>ISNUMBER(MATCH(ggPayers[[#This Row],[payer]], gg_teammates[ID], 0))</f>
        <v>0</v>
      </c>
      <c r="H2034" s="53" t="b">
        <f>ISNUMBER(MATCH(ggPayers[[#This Row],[payer]], B$564:$B2033, 0))</f>
        <v>0</v>
      </c>
      <c r="I2034" s="32" t="b">
        <v>1</v>
      </c>
      <c r="J2034" s="32"/>
    </row>
    <row r="2035" spans="1:10">
      <c r="A2035" s="54">
        <v>45534.616339976848</v>
      </c>
      <c r="B2035" s="32">
        <v>6545</v>
      </c>
      <c r="C2035" s="32">
        <v>500</v>
      </c>
      <c r="D2035" s="32">
        <v>2</v>
      </c>
      <c r="E2035" s="32"/>
      <c r="F2035" s="32" t="s">
        <v>367</v>
      </c>
      <c r="G2035" s="32" t="b">
        <f>ISNUMBER(MATCH(ggPayers[[#This Row],[payer]], gg_teammates[ID], 0))</f>
        <v>0</v>
      </c>
      <c r="H2035" s="53" t="b">
        <f>ISNUMBER(MATCH(ggPayers[[#This Row],[payer]], B$564:$B2034, 0))</f>
        <v>1</v>
      </c>
      <c r="I2035" s="32" t="b">
        <v>1</v>
      </c>
      <c r="J2035" s="32"/>
    </row>
    <row r="2036" spans="1:10">
      <c r="A2036" s="54">
        <v>45534.610577094907</v>
      </c>
      <c r="B2036" s="32">
        <v>1416</v>
      </c>
      <c r="C2036" s="32">
        <v>500</v>
      </c>
      <c r="D2036" s="32">
        <v>2</v>
      </c>
      <c r="E2036" s="32"/>
      <c r="F2036" s="32" t="s">
        <v>351</v>
      </c>
      <c r="G2036" s="32" t="b">
        <f>ISNUMBER(MATCH(ggPayers[[#This Row],[payer]], gg_teammates[ID], 0))</f>
        <v>0</v>
      </c>
      <c r="H2036" s="53" t="b">
        <f>ISNUMBER(MATCH(ggPayers[[#This Row],[payer]], B$564:$B2035, 0))</f>
        <v>0</v>
      </c>
      <c r="I2036" s="32" t="b">
        <v>1</v>
      </c>
      <c r="J2036" s="32"/>
    </row>
    <row r="2037" spans="1:10">
      <c r="A2037" s="54">
        <v>45534.577431597223</v>
      </c>
      <c r="B2037" s="32">
        <v>7574</v>
      </c>
      <c r="C2037" s="32">
        <v>1000</v>
      </c>
      <c r="D2037" s="32">
        <v>2</v>
      </c>
      <c r="E2037" s="32"/>
      <c r="F2037" s="32" t="s">
        <v>282</v>
      </c>
      <c r="G2037" s="32" t="b">
        <f>ISNUMBER(MATCH(ggPayers[[#This Row],[payer]], gg_teammates[ID], 0))</f>
        <v>0</v>
      </c>
      <c r="H2037" s="53" t="b">
        <f>ISNUMBER(MATCH(ggPayers[[#This Row],[payer]], B$564:$B2036, 0))</f>
        <v>0</v>
      </c>
      <c r="I2037" s="32" t="b">
        <v>1</v>
      </c>
      <c r="J2037" s="32"/>
    </row>
    <row r="2038" spans="1:10">
      <c r="A2038" s="54">
        <v>45534.5739378125</v>
      </c>
      <c r="B2038" s="32">
        <v>6938</v>
      </c>
      <c r="C2038" s="32">
        <v>1000</v>
      </c>
      <c r="D2038" s="32">
        <v>3</v>
      </c>
      <c r="E2038" s="32"/>
      <c r="F2038" s="32" t="s">
        <v>2675</v>
      </c>
      <c r="G2038" s="32" t="b">
        <f>ISNUMBER(MATCH(ggPayers[[#This Row],[payer]], gg_teammates[ID], 0))</f>
        <v>0</v>
      </c>
      <c r="H2038" s="32"/>
      <c r="I2038" s="32"/>
      <c r="J2038" s="32"/>
    </row>
    <row r="2039" spans="1:10">
      <c r="A2039" s="54">
        <v>45534.573640694442</v>
      </c>
      <c r="B2039" s="32">
        <v>8079</v>
      </c>
      <c r="C2039" s="32">
        <v>1000</v>
      </c>
      <c r="D2039" s="32">
        <v>3</v>
      </c>
      <c r="E2039" s="32"/>
      <c r="F2039" s="32" t="s">
        <v>2676</v>
      </c>
      <c r="G2039" s="32" t="b">
        <f>ISNUMBER(MATCH(ggPayers[[#This Row],[payer]], gg_teammates[ID], 0))</f>
        <v>0</v>
      </c>
      <c r="H2039" s="32"/>
      <c r="I2039" s="32"/>
      <c r="J2039" s="32"/>
    </row>
    <row r="2040" spans="1:10">
      <c r="A2040" s="54">
        <v>45534.086328807869</v>
      </c>
      <c r="B2040" s="32">
        <v>3786</v>
      </c>
      <c r="C2040" s="32">
        <v>1000</v>
      </c>
      <c r="D2040" s="32">
        <v>2</v>
      </c>
      <c r="E2040" s="32"/>
      <c r="F2040" s="32" t="s">
        <v>194</v>
      </c>
      <c r="G2040" s="32" t="b">
        <f>ISNUMBER(MATCH(ggPayers[[#This Row],[payer]], gg_teammates[ID], 0))</f>
        <v>0</v>
      </c>
      <c r="H2040" s="53" t="b">
        <f>ISNUMBER(MATCH(ggPayers[[#This Row],[payer]], B$564:$B2039, 0))</f>
        <v>0</v>
      </c>
      <c r="I2040" s="32" t="b">
        <v>1</v>
      </c>
      <c r="J2040" s="32"/>
    </row>
    <row r="2041" spans="1:10">
      <c r="A2041" s="54">
        <v>45533.907606759261</v>
      </c>
      <c r="B2041" s="32">
        <v>8273</v>
      </c>
      <c r="C2041" s="32">
        <v>1000</v>
      </c>
      <c r="D2041" s="32">
        <v>2</v>
      </c>
      <c r="E2041" s="32"/>
      <c r="F2041" s="32" t="s">
        <v>2677</v>
      </c>
      <c r="G2041" s="32" t="b">
        <f>ISNUMBER(MATCH(ggPayers[[#This Row],[payer]], gg_teammates[ID], 0))</f>
        <v>0</v>
      </c>
      <c r="H2041" s="53" t="b">
        <f>ISNUMBER(MATCH(ggPayers[[#This Row],[payer]], B$564:$B2040, 0))</f>
        <v>0</v>
      </c>
      <c r="I2041" s="32" t="b">
        <v>1</v>
      </c>
      <c r="J2041" s="32"/>
    </row>
    <row r="2042" spans="1:10">
      <c r="A2042" s="54">
        <v>45533.875636377314</v>
      </c>
      <c r="B2042" s="32">
        <v>1628</v>
      </c>
      <c r="C2042" s="32">
        <v>2000</v>
      </c>
      <c r="D2042" s="32">
        <v>3</v>
      </c>
      <c r="E2042" s="32"/>
      <c r="F2042" s="32" t="s">
        <v>2678</v>
      </c>
      <c r="G2042" s="32" t="b">
        <f>ISNUMBER(MATCH(ggPayers[[#This Row],[payer]], gg_teammates[ID], 0))</f>
        <v>0</v>
      </c>
      <c r="H2042" s="32"/>
      <c r="I2042" s="32"/>
      <c r="J2042" s="32"/>
    </row>
    <row r="2043" spans="1:10">
      <c r="A2043" s="54">
        <v>45533.871201712966</v>
      </c>
      <c r="B2043" s="32">
        <v>6261</v>
      </c>
      <c r="C2043" s="32">
        <v>1000</v>
      </c>
      <c r="D2043" s="32">
        <v>2</v>
      </c>
      <c r="E2043" s="32"/>
      <c r="F2043" s="32" t="s">
        <v>2679</v>
      </c>
      <c r="G2043" s="32" t="b">
        <f>ISNUMBER(MATCH(ggPayers[[#This Row],[payer]], gg_teammates[ID], 0))</f>
        <v>0</v>
      </c>
      <c r="H2043" s="53" t="b">
        <f>ISNUMBER(MATCH(ggPayers[[#This Row],[payer]], B$564:$B2042, 0))</f>
        <v>0</v>
      </c>
      <c r="I2043" s="32" t="b">
        <v>1</v>
      </c>
      <c r="J2043" s="32"/>
    </row>
    <row r="2044" spans="1:10">
      <c r="A2044" s="54">
        <v>45533.85314875</v>
      </c>
      <c r="B2044" s="32">
        <v>8729</v>
      </c>
      <c r="C2044" s="32">
        <v>2000</v>
      </c>
      <c r="D2044" s="32">
        <v>2</v>
      </c>
      <c r="E2044" s="32"/>
      <c r="F2044" s="32" t="s">
        <v>2680</v>
      </c>
      <c r="G2044" s="32" t="b">
        <f>ISNUMBER(MATCH(ggPayers[[#This Row],[payer]], gg_teammates[ID], 0))</f>
        <v>0</v>
      </c>
      <c r="H2044" s="53" t="b">
        <f>ISNUMBER(MATCH(ggPayers[[#This Row],[payer]], B$564:$B2043, 0))</f>
        <v>0</v>
      </c>
      <c r="I2044" s="32" t="b">
        <v>1</v>
      </c>
      <c r="J2044" s="32"/>
    </row>
    <row r="2045" spans="1:10">
      <c r="A2045" s="54">
        <v>45533.842507974536</v>
      </c>
      <c r="B2045" s="32">
        <v>6856</v>
      </c>
      <c r="C2045" s="32">
        <v>500</v>
      </c>
      <c r="D2045" s="32">
        <v>3</v>
      </c>
      <c r="E2045" s="32"/>
      <c r="F2045" s="32" t="s">
        <v>2681</v>
      </c>
      <c r="G2045" s="32" t="b">
        <f>ISNUMBER(MATCH(ggPayers[[#This Row],[payer]], gg_teammates[ID], 0))</f>
        <v>0</v>
      </c>
      <c r="H2045" s="32"/>
      <c r="I2045" s="32"/>
      <c r="J2045" s="32"/>
    </row>
    <row r="2046" spans="1:10">
      <c r="A2046" s="54">
        <v>45533.842245451386</v>
      </c>
      <c r="B2046" s="32">
        <v>5976</v>
      </c>
      <c r="C2046" s="32">
        <v>500</v>
      </c>
      <c r="D2046" s="32">
        <v>3</v>
      </c>
      <c r="E2046" s="32"/>
      <c r="F2046" s="32" t="s">
        <v>2682</v>
      </c>
      <c r="G2046" s="32" t="b">
        <f>ISNUMBER(MATCH(ggPayers[[#This Row],[payer]], gg_teammates[ID], 0))</f>
        <v>0</v>
      </c>
      <c r="H2046" s="32"/>
      <c r="I2046" s="32"/>
      <c r="J2046" s="32"/>
    </row>
    <row r="2047" spans="1:10">
      <c r="A2047" s="54">
        <v>45533.842043287033</v>
      </c>
      <c r="B2047" s="32">
        <v>674</v>
      </c>
      <c r="C2047" s="32">
        <v>500</v>
      </c>
      <c r="D2047" s="32">
        <v>3</v>
      </c>
      <c r="E2047" s="32"/>
      <c r="F2047" s="32" t="s">
        <v>2683</v>
      </c>
      <c r="G2047" s="32" t="b">
        <f>ISNUMBER(MATCH(ggPayers[[#This Row],[payer]], gg_teammates[ID], 0))</f>
        <v>0</v>
      </c>
      <c r="H2047" s="32"/>
      <c r="I2047" s="32"/>
      <c r="J2047" s="32"/>
    </row>
    <row r="2048" spans="1:10">
      <c r="A2048" s="54">
        <v>45533.651257962963</v>
      </c>
      <c r="B2048" s="32">
        <v>4407</v>
      </c>
      <c r="C2048" s="32">
        <v>500</v>
      </c>
      <c r="D2048" s="32">
        <v>2</v>
      </c>
      <c r="E2048" s="32"/>
      <c r="F2048" s="32" t="s">
        <v>2684</v>
      </c>
      <c r="G2048" s="32" t="b">
        <f>ISNUMBER(MATCH(ggPayers[[#This Row],[payer]], gg_teammates[ID], 0))</f>
        <v>0</v>
      </c>
      <c r="H2048" s="53" t="b">
        <f>ISNUMBER(MATCH(ggPayers[[#This Row],[payer]], B$564:$B2047, 0))</f>
        <v>1</v>
      </c>
      <c r="I2048" s="32" t="b">
        <v>1</v>
      </c>
      <c r="J2048" s="32"/>
    </row>
    <row r="2049" spans="1:10">
      <c r="A2049" s="54">
        <v>45533.600782870373</v>
      </c>
      <c r="B2049" s="32">
        <v>2673</v>
      </c>
      <c r="C2049" s="32">
        <v>1000</v>
      </c>
      <c r="D2049" s="32">
        <v>3</v>
      </c>
      <c r="E2049" s="32"/>
      <c r="F2049" s="32" t="s">
        <v>2685</v>
      </c>
      <c r="G2049" s="32" t="b">
        <f>ISNUMBER(MATCH(ggPayers[[#This Row],[payer]], gg_teammates[ID], 0))</f>
        <v>0</v>
      </c>
      <c r="H2049" s="32"/>
      <c r="I2049" s="32"/>
      <c r="J2049" s="32"/>
    </row>
    <row r="2050" spans="1:10">
      <c r="A2050" s="54">
        <v>45533.600401226853</v>
      </c>
      <c r="B2050" s="32">
        <v>3114</v>
      </c>
      <c r="C2050" s="32">
        <v>1000</v>
      </c>
      <c r="D2050" s="32">
        <v>3</v>
      </c>
      <c r="E2050" s="32"/>
      <c r="F2050" s="32" t="s">
        <v>2686</v>
      </c>
      <c r="G2050" s="32" t="b">
        <f>ISNUMBER(MATCH(ggPayers[[#This Row],[payer]], gg_teammates[ID], 0))</f>
        <v>0</v>
      </c>
      <c r="H2050" s="32"/>
      <c r="I2050" s="32"/>
      <c r="J2050" s="32"/>
    </row>
    <row r="2051" spans="1:10">
      <c r="A2051" s="54">
        <v>45533.517096006944</v>
      </c>
      <c r="B2051" s="32">
        <v>9108</v>
      </c>
      <c r="C2051" s="32">
        <v>500</v>
      </c>
      <c r="D2051" s="32">
        <v>2</v>
      </c>
      <c r="E2051" s="32"/>
      <c r="F2051" s="32" t="s">
        <v>2687</v>
      </c>
      <c r="G2051" s="32" t="b">
        <f>ISNUMBER(MATCH(ggPayers[[#This Row],[payer]], gg_teammates[ID], 0))</f>
        <v>0</v>
      </c>
      <c r="H2051" s="53" t="b">
        <f>ISNUMBER(MATCH(ggPayers[[#This Row],[payer]], B$564:$B2050, 0))</f>
        <v>0</v>
      </c>
      <c r="I2051" s="32" t="b">
        <v>1</v>
      </c>
      <c r="J2051" s="32"/>
    </row>
    <row r="2052" spans="1:10">
      <c r="A2052" s="54">
        <v>45540.408214120369</v>
      </c>
      <c r="B2052" s="32">
        <v>8383</v>
      </c>
      <c r="C2052" s="32">
        <v>1000</v>
      </c>
      <c r="D2052" s="32">
        <v>2</v>
      </c>
      <c r="E2052" s="32"/>
      <c r="F2052" s="32" t="s">
        <v>102</v>
      </c>
      <c r="G2052" s="32" t="b">
        <f>ISNUMBER(MATCH(ggPayers[[#This Row],[payer]], gg_teammates[ID], 0))</f>
        <v>0</v>
      </c>
      <c r="H2052" s="53" t="b">
        <f>ISNUMBER(MATCH(ggPayers[[#This Row],[payer]], B$564:$B2051, 0))</f>
        <v>1</v>
      </c>
      <c r="I2052" s="32"/>
      <c r="J2052" s="32"/>
    </row>
    <row r="2053" spans="1:10">
      <c r="A2053" s="54">
        <v>45540.397467071758</v>
      </c>
      <c r="B2053" s="32">
        <v>9147</v>
      </c>
      <c r="C2053" s="32">
        <v>2000</v>
      </c>
      <c r="D2053" s="32">
        <v>2</v>
      </c>
      <c r="E2053" s="32"/>
      <c r="F2053" s="32" t="s">
        <v>212</v>
      </c>
      <c r="G2053" s="32" t="b">
        <f>ISNUMBER(MATCH(ggPayers[[#This Row],[payer]], gg_teammates[ID], 0))</f>
        <v>0</v>
      </c>
      <c r="H2053" s="53" t="b">
        <f>ISNUMBER(MATCH(ggPayers[[#This Row],[payer]], B$564:$B2052, 0))</f>
        <v>0</v>
      </c>
      <c r="I2053" s="32"/>
      <c r="J2053" s="32"/>
    </row>
    <row r="2054" spans="1:10">
      <c r="A2054" s="54">
        <v>45540.394731574073</v>
      </c>
      <c r="B2054" s="32">
        <v>351</v>
      </c>
      <c r="C2054" s="32">
        <v>300</v>
      </c>
      <c r="D2054" s="32">
        <v>2</v>
      </c>
      <c r="E2054" s="32"/>
      <c r="F2054" s="32" t="s">
        <v>262</v>
      </c>
      <c r="G2054" s="32" t="b">
        <f>ISNUMBER(MATCH(ggPayers[[#This Row],[payer]], gg_teammates[ID], 0))</f>
        <v>0</v>
      </c>
      <c r="H2054" s="53" t="b">
        <f>ISNUMBER(MATCH(ggPayers[[#This Row],[payer]], B$564:$B2053, 0))</f>
        <v>0</v>
      </c>
      <c r="I2054" s="32"/>
      <c r="J2054" s="32"/>
    </row>
    <row r="2055" spans="1:10">
      <c r="A2055" s="54">
        <v>45539.930580844906</v>
      </c>
      <c r="B2055" s="32">
        <v>4567</v>
      </c>
      <c r="C2055" s="32">
        <v>3000</v>
      </c>
      <c r="D2055" s="32">
        <v>2</v>
      </c>
      <c r="E2055" s="32"/>
      <c r="F2055" s="32" t="s">
        <v>690</v>
      </c>
      <c r="G2055" s="32" t="b">
        <f>ISNUMBER(MATCH(ggPayers[[#This Row],[payer]], gg_teammates[ID], 0))</f>
        <v>0</v>
      </c>
      <c r="H2055" s="53" t="b">
        <f>ISNUMBER(MATCH(ggPayers[[#This Row],[payer]], B$564:$B2054, 0))</f>
        <v>0</v>
      </c>
      <c r="I2055" s="32"/>
      <c r="J2055" s="32"/>
    </row>
    <row r="2056" spans="1:10">
      <c r="A2056" s="54">
        <v>45539.893925046294</v>
      </c>
      <c r="B2056" s="32">
        <v>9232</v>
      </c>
      <c r="C2056" s="32">
        <v>1000</v>
      </c>
      <c r="D2056" s="32">
        <v>2</v>
      </c>
      <c r="E2056" s="32"/>
      <c r="F2056" s="32" t="s">
        <v>656</v>
      </c>
      <c r="G2056" s="32" t="b">
        <f>ISNUMBER(MATCH(ggPayers[[#This Row],[payer]], gg_teammates[ID], 0))</f>
        <v>0</v>
      </c>
      <c r="H2056" s="53" t="b">
        <f>ISNUMBER(MATCH(ggPayers[[#This Row],[payer]], B$564:$B2055, 0))</f>
        <v>0</v>
      </c>
      <c r="I2056" s="32"/>
      <c r="J2056" s="32"/>
    </row>
    <row r="2057" spans="1:10">
      <c r="A2057" s="54">
        <v>45539.854234548613</v>
      </c>
      <c r="B2057" s="32">
        <v>1928</v>
      </c>
      <c r="C2057" s="32">
        <v>500</v>
      </c>
      <c r="D2057" s="32">
        <v>2</v>
      </c>
      <c r="E2057" s="32"/>
      <c r="F2057" s="32" t="s">
        <v>675</v>
      </c>
      <c r="G2057" s="32" t="b">
        <f>ISNUMBER(MATCH(ggPayers[[#This Row],[payer]], gg_teammates[ID], 0))</f>
        <v>0</v>
      </c>
      <c r="H2057" s="53" t="b">
        <f>ISNUMBER(MATCH(ggPayers[[#This Row],[payer]], B$564:$B2056, 0))</f>
        <v>0</v>
      </c>
      <c r="I2057" s="32"/>
      <c r="J2057" s="32"/>
    </row>
    <row r="2058" spans="1:10">
      <c r="A2058" s="54">
        <v>45539.809110902781</v>
      </c>
      <c r="B2058" s="32">
        <v>6246</v>
      </c>
      <c r="C2058" s="32">
        <v>500</v>
      </c>
      <c r="D2058" s="32">
        <v>2</v>
      </c>
      <c r="E2058" s="32"/>
      <c r="F2058" s="32" t="s">
        <v>647</v>
      </c>
      <c r="G2058" s="32" t="b">
        <f>ISNUMBER(MATCH(ggPayers[[#This Row],[payer]], gg_teammates[ID], 0))</f>
        <v>0</v>
      </c>
      <c r="H2058" s="53" t="b">
        <f>ISNUMBER(MATCH(ggPayers[[#This Row],[payer]], B$564:$B2057, 0))</f>
        <v>0</v>
      </c>
      <c r="I2058" s="32"/>
      <c r="J2058" s="32"/>
    </row>
    <row r="2059" spans="1:10">
      <c r="A2059" s="54">
        <v>45539.797937442127</v>
      </c>
      <c r="B2059" s="32">
        <v>1028</v>
      </c>
      <c r="C2059" s="32">
        <v>500</v>
      </c>
      <c r="D2059" s="32">
        <v>2</v>
      </c>
      <c r="E2059" s="32"/>
      <c r="F2059" s="32" t="s">
        <v>669</v>
      </c>
      <c r="G2059" s="32" t="b">
        <f>ISNUMBER(MATCH(ggPayers[[#This Row],[payer]], gg_teammates[ID], 0))</f>
        <v>0</v>
      </c>
      <c r="H2059" s="53" t="b">
        <f>ISNUMBER(MATCH(ggPayers[[#This Row],[payer]], B$564:$B2058, 0))</f>
        <v>0</v>
      </c>
      <c r="I2059" s="32"/>
      <c r="J2059" s="32"/>
    </row>
    <row r="2060" spans="1:10">
      <c r="A2060" s="54">
        <v>45539.733301030094</v>
      </c>
      <c r="B2060" s="32">
        <v>8662</v>
      </c>
      <c r="C2060" s="32">
        <v>1000</v>
      </c>
      <c r="D2060" s="32">
        <v>2</v>
      </c>
      <c r="E2060" s="32"/>
      <c r="F2060" s="32" t="s">
        <v>685</v>
      </c>
      <c r="G2060" s="32" t="b">
        <f>ISNUMBER(MATCH(ggPayers[[#This Row],[payer]], gg_teammates[ID], 0))</f>
        <v>0</v>
      </c>
      <c r="H2060" s="53" t="b">
        <f>ISNUMBER(MATCH(ggPayers[[#This Row],[payer]], B$564:$B2059, 0))</f>
        <v>0</v>
      </c>
      <c r="I2060" s="32"/>
      <c r="J2060" s="32"/>
    </row>
    <row r="2061" spans="1:10">
      <c r="A2061" s="54">
        <v>45539.700324606485</v>
      </c>
      <c r="B2061" s="32">
        <v>6623</v>
      </c>
      <c r="C2061" s="32">
        <v>500</v>
      </c>
      <c r="D2061" s="32">
        <v>2</v>
      </c>
      <c r="E2061" s="32"/>
      <c r="F2061" s="32" t="s">
        <v>663</v>
      </c>
      <c r="G2061" s="32" t="b">
        <f>ISNUMBER(MATCH(ggPayers[[#This Row],[payer]], gg_teammates[ID], 0))</f>
        <v>0</v>
      </c>
      <c r="H2061" s="53" t="b">
        <f>ISNUMBER(MATCH(ggPayers[[#This Row],[payer]], B$564:$B2060, 0))</f>
        <v>0</v>
      </c>
      <c r="I2061" s="32"/>
      <c r="J2061" s="32"/>
    </row>
    <row r="2062" spans="1:10">
      <c r="A2062" s="54">
        <v>45539.599233090281</v>
      </c>
      <c r="B2062" s="32">
        <v>766</v>
      </c>
      <c r="C2062" s="32">
        <v>1000</v>
      </c>
      <c r="D2062" s="32">
        <v>2</v>
      </c>
      <c r="E2062" s="32"/>
      <c r="F2062" s="32" t="s">
        <v>660</v>
      </c>
      <c r="G2062" s="32" t="b">
        <f>ISNUMBER(MATCH(ggPayers[[#This Row],[payer]], gg_teammates[ID], 0))</f>
        <v>0</v>
      </c>
      <c r="H2062" s="53" t="b">
        <f>ISNUMBER(MATCH(ggPayers[[#This Row],[payer]], B$564:$B2061, 0))</f>
        <v>0</v>
      </c>
      <c r="I2062" s="32"/>
      <c r="J2062" s="32"/>
    </row>
    <row r="2063" spans="1:10">
      <c r="A2063" s="54">
        <v>45539.465157418985</v>
      </c>
      <c r="B2063" s="32">
        <v>2187</v>
      </c>
      <c r="C2063" s="32">
        <v>500</v>
      </c>
      <c r="D2063" s="32">
        <v>2</v>
      </c>
      <c r="E2063" s="32"/>
      <c r="F2063" s="32" t="s">
        <v>672</v>
      </c>
      <c r="G2063" s="32" t="b">
        <f>ISNUMBER(MATCH(ggPayers[[#This Row],[payer]], gg_teammates[ID], 0))</f>
        <v>0</v>
      </c>
      <c r="H2063" s="53" t="b">
        <f>ISNUMBER(MATCH(ggPayers[[#This Row],[payer]], B$564:$B2062, 0))</f>
        <v>1</v>
      </c>
      <c r="I2063" s="32"/>
      <c r="J2063" s="32"/>
    </row>
    <row r="2064" spans="1:10">
      <c r="A2064" s="54">
        <v>45538.776264120374</v>
      </c>
      <c r="B2064" s="32">
        <v>9982</v>
      </c>
      <c r="C2064" s="32">
        <v>500</v>
      </c>
      <c r="D2064" s="32">
        <v>2</v>
      </c>
      <c r="E2064" s="32"/>
      <c r="F2064" s="32" t="s">
        <v>196</v>
      </c>
      <c r="G2064" s="32" t="b">
        <f>ISNUMBER(MATCH(ggPayers[[#This Row],[payer]], gg_teammates[ID], 0))</f>
        <v>0</v>
      </c>
      <c r="H2064" s="53" t="b">
        <f>ISNUMBER(MATCH(ggPayers[[#This Row],[payer]], B$564:$B2063, 0))</f>
        <v>1</v>
      </c>
      <c r="I2064" s="32"/>
      <c r="J2064" s="32"/>
    </row>
    <row r="2065" spans="1:10">
      <c r="A2065" s="54">
        <v>45538.764793819442</v>
      </c>
      <c r="B2065" s="32">
        <v>9189</v>
      </c>
      <c r="C2065" s="32">
        <v>500</v>
      </c>
      <c r="D2065" s="32">
        <v>3</v>
      </c>
      <c r="E2065" s="32"/>
      <c r="F2065" s="32" t="s">
        <v>2688</v>
      </c>
      <c r="G2065" s="32" t="b">
        <f>ISNUMBER(MATCH(ggPayers[[#This Row],[payer]], gg_teammates[ID], 0))</f>
        <v>0</v>
      </c>
      <c r="H2065" s="53" t="b">
        <f>ISNUMBER(MATCH(ggPayers[[#This Row],[payer]], B$564:$B2064, 0))</f>
        <v>0</v>
      </c>
      <c r="I2065" s="32"/>
      <c r="J2065" s="32"/>
    </row>
    <row r="2066" spans="1:10">
      <c r="A2066" s="54">
        <v>45538.764626261574</v>
      </c>
      <c r="B2066" s="32">
        <v>8338</v>
      </c>
      <c r="C2066" s="32">
        <v>500</v>
      </c>
      <c r="D2066" s="32">
        <v>3</v>
      </c>
      <c r="E2066" s="32"/>
      <c r="F2066" s="32" t="s">
        <v>220</v>
      </c>
      <c r="G2066" s="32" t="b">
        <f>ISNUMBER(MATCH(ggPayers[[#This Row],[payer]], gg_teammates[ID], 0))</f>
        <v>0</v>
      </c>
      <c r="H2066" s="53" t="b">
        <f>ISNUMBER(MATCH(ggPayers[[#This Row],[payer]], B$564:$B2065, 0))</f>
        <v>0</v>
      </c>
      <c r="I2066" s="32"/>
      <c r="J2066" s="32"/>
    </row>
    <row r="2067" spans="1:10">
      <c r="A2067" s="54">
        <v>45538.6912050463</v>
      </c>
      <c r="B2067" s="32">
        <v>2585</v>
      </c>
      <c r="C2067" s="32">
        <v>300</v>
      </c>
      <c r="D2067" s="32">
        <v>2</v>
      </c>
      <c r="E2067" s="32"/>
      <c r="F2067" s="32" t="s">
        <v>2689</v>
      </c>
      <c r="G2067" s="32" t="b">
        <f>ISNUMBER(MATCH(ggPayers[[#This Row],[payer]], gg_teammates[ID], 0))</f>
        <v>0</v>
      </c>
      <c r="H2067" s="53" t="b">
        <f>ISNUMBER(MATCH(ggPayers[[#This Row],[payer]], B$564:$B2066, 0))</f>
        <v>0</v>
      </c>
      <c r="I2067" s="32"/>
      <c r="J2067" s="32"/>
    </row>
    <row r="2068" spans="1:10">
      <c r="A2068" s="54">
        <v>45538.6425103125</v>
      </c>
      <c r="B2068" s="32">
        <v>3964</v>
      </c>
      <c r="C2068" s="32">
        <v>500</v>
      </c>
      <c r="D2068" s="32">
        <v>2</v>
      </c>
      <c r="E2068" s="32"/>
      <c r="F2068" s="32" t="s">
        <v>211</v>
      </c>
      <c r="G2068" s="32" t="b">
        <f>ISNUMBER(MATCH(ggPayers[[#This Row],[payer]], gg_teammates[ID], 0))</f>
        <v>0</v>
      </c>
      <c r="H2068" s="53" t="b">
        <f>ISNUMBER(MATCH(ggPayers[[#This Row],[payer]], B$564:$B2067, 0))</f>
        <v>0</v>
      </c>
      <c r="I2068" s="32"/>
      <c r="J2068" s="32"/>
    </row>
    <row r="2069" spans="1:10">
      <c r="A2069" s="54">
        <v>45538.596122650466</v>
      </c>
      <c r="B2069" s="32">
        <v>9854</v>
      </c>
      <c r="C2069" s="32">
        <v>100</v>
      </c>
      <c r="D2069" s="32">
        <v>2</v>
      </c>
      <c r="E2069" s="32"/>
      <c r="F2069" s="32" t="s">
        <v>204</v>
      </c>
      <c r="G2069" s="32" t="b">
        <f>ISNUMBER(MATCH(ggPayers[[#This Row],[payer]], gg_teammates[ID], 0))</f>
        <v>0</v>
      </c>
      <c r="H2069" s="53" t="b">
        <f>ISNUMBER(MATCH(ggPayers[[#This Row],[payer]], B$564:$B2068, 0))</f>
        <v>0</v>
      </c>
      <c r="I2069" s="32"/>
      <c r="J2069" s="32"/>
    </row>
    <row r="2070" spans="1:10">
      <c r="A2070" s="54">
        <v>45538.486474166668</v>
      </c>
      <c r="B2070" s="32">
        <v>8942</v>
      </c>
      <c r="C2070" s="32">
        <v>500</v>
      </c>
      <c r="D2070" s="32">
        <v>2</v>
      </c>
      <c r="E2070" s="32"/>
      <c r="F2070" s="32" t="s">
        <v>235</v>
      </c>
      <c r="G2070" s="32" t="b">
        <f>ISNUMBER(MATCH(ggPayers[[#This Row],[payer]], gg_teammates[ID], 0))</f>
        <v>0</v>
      </c>
      <c r="H2070" s="53" t="b">
        <f>ISNUMBER(MATCH(ggPayers[[#This Row],[payer]], B$564:$B2069, 0))</f>
        <v>0</v>
      </c>
      <c r="I2070" s="32"/>
      <c r="J2070" s="32"/>
    </row>
    <row r="2071" spans="1:10">
      <c r="A2071" s="54">
        <v>45537.988300983794</v>
      </c>
      <c r="B2071" s="32">
        <v>9190</v>
      </c>
      <c r="C2071" s="32">
        <v>500</v>
      </c>
      <c r="D2071" s="32">
        <v>2</v>
      </c>
      <c r="E2071" s="32"/>
      <c r="F2071" s="32" t="s">
        <v>2690</v>
      </c>
      <c r="G2071" s="32" t="b">
        <f>ISNUMBER(MATCH(ggPayers[[#This Row],[payer]], gg_teammates[ID], 0))</f>
        <v>0</v>
      </c>
      <c r="H2071" s="53" t="b">
        <f>ISNUMBER(MATCH(ggPayers[[#This Row],[payer]], B$564:$B2070, 0))</f>
        <v>0</v>
      </c>
      <c r="I2071" s="32"/>
      <c r="J2071" s="32"/>
    </row>
    <row r="2072" spans="1:10">
      <c r="A2072" s="54">
        <v>45537.888306956018</v>
      </c>
      <c r="B2072" s="32">
        <v>7923</v>
      </c>
      <c r="C2072" s="32">
        <v>300</v>
      </c>
      <c r="D2072" s="32">
        <v>2</v>
      </c>
      <c r="E2072" s="32"/>
      <c r="F2072" s="32" t="s">
        <v>101</v>
      </c>
      <c r="G2072" s="32" t="b">
        <f>ISNUMBER(MATCH(ggPayers[[#This Row],[payer]], gg_teammates[ID], 0))</f>
        <v>0</v>
      </c>
      <c r="H2072" s="53" t="b">
        <f>ISNUMBER(MATCH(ggPayers[[#This Row],[payer]], B$564:$B2071, 0))</f>
        <v>0</v>
      </c>
      <c r="I2072" s="32"/>
      <c r="J2072" s="32"/>
    </row>
    <row r="2073" spans="1:10">
      <c r="A2073" s="54">
        <v>45537.86616607639</v>
      </c>
      <c r="B2073" s="32">
        <v>3860</v>
      </c>
      <c r="C2073" s="32">
        <v>1000</v>
      </c>
      <c r="D2073" s="32">
        <v>2</v>
      </c>
      <c r="E2073" s="32"/>
      <c r="F2073" s="32" t="s">
        <v>32</v>
      </c>
      <c r="G2073" s="32" t="b">
        <f>ISNUMBER(MATCH(ggPayers[[#This Row],[payer]], gg_teammates[ID], 0))</f>
        <v>0</v>
      </c>
      <c r="H2073" s="53" t="b">
        <f>ISNUMBER(MATCH(ggPayers[[#This Row],[payer]], B$564:$B2072, 0))</f>
        <v>1</v>
      </c>
      <c r="I2073" s="32"/>
      <c r="J2073" s="32"/>
    </row>
    <row r="2074" spans="1:10">
      <c r="A2074" s="54">
        <v>45537.652095543985</v>
      </c>
      <c r="B2074" s="32">
        <v>5111</v>
      </c>
      <c r="C2074" s="32">
        <v>500</v>
      </c>
      <c r="D2074" s="32">
        <v>2</v>
      </c>
      <c r="E2074" s="32"/>
      <c r="F2074" s="32" t="s">
        <v>49</v>
      </c>
      <c r="G2074" s="32" t="b">
        <f>ISNUMBER(MATCH(ggPayers[[#This Row],[payer]], gg_teammates[ID], 0))</f>
        <v>0</v>
      </c>
      <c r="H2074" s="53" t="b">
        <f>ISNUMBER(MATCH(ggPayers[[#This Row],[payer]], B$564:$B2073, 0))</f>
        <v>0</v>
      </c>
      <c r="I2074" s="32"/>
      <c r="J2074" s="32"/>
    </row>
    <row r="2075" spans="1:10">
      <c r="A2075" s="54">
        <v>45537.582459143516</v>
      </c>
      <c r="B2075" s="32">
        <v>2455</v>
      </c>
      <c r="C2075" s="32">
        <v>1000</v>
      </c>
      <c r="D2075" s="32">
        <v>2</v>
      </c>
      <c r="E2075" s="32"/>
      <c r="F2075" s="32" t="s">
        <v>16</v>
      </c>
      <c r="G2075" s="32" t="b">
        <f>ISNUMBER(MATCH(ggPayers[[#This Row],[payer]], gg_teammates[ID], 0))</f>
        <v>0</v>
      </c>
      <c r="H2075" s="53" t="b">
        <f>ISNUMBER(MATCH(ggPayers[[#This Row],[payer]], B$564:$B2074, 0))</f>
        <v>0</v>
      </c>
      <c r="I2075" s="32"/>
      <c r="J2075" s="32"/>
    </row>
    <row r="2076" spans="1:10">
      <c r="A2076" s="54">
        <v>45537.580672349533</v>
      </c>
      <c r="B2076" s="32">
        <v>6608</v>
      </c>
      <c r="C2076" s="32">
        <v>1000</v>
      </c>
      <c r="D2076" s="32">
        <v>3</v>
      </c>
      <c r="E2076" s="32" t="s">
        <v>1183</v>
      </c>
      <c r="F2076" s="32" t="s">
        <v>2691</v>
      </c>
      <c r="G2076" s="32" t="b">
        <f>ISNUMBER(MATCH(ggPayers[[#This Row],[payer]], gg_teammates[ID], 0))</f>
        <v>0</v>
      </c>
      <c r="H2076" s="53" t="b">
        <f>ISNUMBER(MATCH(ggPayers[[#This Row],[payer]], B$564:$B2075, 0))</f>
        <v>1</v>
      </c>
      <c r="I2076" s="32"/>
      <c r="J2076" s="32"/>
    </row>
    <row r="2077" spans="1:10">
      <c r="A2077" s="54">
        <v>45537.512275555557</v>
      </c>
      <c r="B2077" s="32">
        <v>8421</v>
      </c>
      <c r="C2077" s="32">
        <v>1000</v>
      </c>
      <c r="D2077" s="32">
        <v>2</v>
      </c>
      <c r="E2077" s="32"/>
      <c r="F2077" s="32" t="s">
        <v>63</v>
      </c>
      <c r="G2077" s="32" t="b">
        <f>ISNUMBER(MATCH(ggPayers[[#This Row],[payer]], gg_teammates[ID], 0))</f>
        <v>0</v>
      </c>
      <c r="H2077" s="53" t="b">
        <f>ISNUMBER(MATCH(ggPayers[[#This Row],[payer]], B$564:$B2076, 0))</f>
        <v>0</v>
      </c>
      <c r="I2077" s="32"/>
      <c r="J2077" s="32"/>
    </row>
    <row r="2078" spans="1:10">
      <c r="A2078" s="54">
        <v>45537.481600011575</v>
      </c>
      <c r="B2078" s="32">
        <v>3091</v>
      </c>
      <c r="C2078" s="32">
        <v>500</v>
      </c>
      <c r="D2078" s="32">
        <v>2</v>
      </c>
      <c r="E2078" s="32"/>
      <c r="F2078" s="32" t="s">
        <v>23</v>
      </c>
      <c r="G2078" s="32" t="b">
        <f>ISNUMBER(MATCH(ggPayers[[#This Row],[payer]], gg_teammates[ID], 0))</f>
        <v>0</v>
      </c>
      <c r="H2078" s="53" t="b">
        <f>ISNUMBER(MATCH(ggPayers[[#This Row],[payer]], B$564:$B2077, 0))</f>
        <v>0</v>
      </c>
      <c r="I2078" s="32"/>
      <c r="J2078" s="32"/>
    </row>
    <row r="2079" spans="1:10">
      <c r="A2079" s="54">
        <v>45537.409192766201</v>
      </c>
      <c r="B2079" s="32">
        <v>285</v>
      </c>
      <c r="C2079" s="32">
        <v>300</v>
      </c>
      <c r="D2079" s="32">
        <v>3</v>
      </c>
      <c r="E2079" s="32"/>
      <c r="F2079" s="32" t="s">
        <v>2669</v>
      </c>
      <c r="G2079" s="32" t="b">
        <f>ISNUMBER(MATCH(ggPayers[[#This Row],[payer]], gg_teammates[ID], 0))</f>
        <v>0</v>
      </c>
      <c r="H2079" s="53" t="b">
        <f>ISNUMBER(MATCH(ggPayers[[#This Row],[payer]], B$564:$B2078, 0))</f>
        <v>0</v>
      </c>
      <c r="I2079" s="32"/>
      <c r="J2079" s="32"/>
    </row>
    <row r="2080" spans="1:10">
      <c r="A2080" s="54">
        <v>45536.920893275463</v>
      </c>
      <c r="B2080" s="32">
        <v>1215</v>
      </c>
      <c r="C2080" s="32">
        <v>1000</v>
      </c>
      <c r="D2080" s="32">
        <v>2</v>
      </c>
      <c r="E2080" s="32"/>
      <c r="F2080" s="32" t="s">
        <v>290</v>
      </c>
      <c r="G2080" s="32" t="b">
        <f>ISNUMBER(MATCH(ggPayers[[#This Row],[payer]], gg_teammates[ID], 0))</f>
        <v>0</v>
      </c>
      <c r="H2080" s="53" t="b">
        <f>ISNUMBER(MATCH(ggPayers[[#This Row],[payer]], B$564:$B2079, 0))</f>
        <v>0</v>
      </c>
      <c r="I2080" s="32"/>
      <c r="J2080" s="32"/>
    </row>
    <row r="2082" spans="8:8">
      <c r="H2082" t="s">
        <v>2692</v>
      </c>
    </row>
  </sheetData>
  <conditionalFormatting sqref="G1:G1315">
    <cfRule type="cellIs" dxfId="38" priority="4" operator="equal">
      <formula>TRUE</formula>
    </cfRule>
  </conditionalFormatting>
  <conditionalFormatting sqref="G1:G1048576">
    <cfRule type="cellIs" dxfId="37" priority="1" operator="equal">
      <formula>TRUE</formula>
    </cfRule>
  </conditionalFormatting>
  <conditionalFormatting sqref="H1:H2080">
    <cfRule type="cellIs" dxfId="36" priority="3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64B6-37D8-47D7-851E-91A8EE495AE5}">
  <sheetPr filterMode="1">
    <tabColor rgb="FFFFC000"/>
  </sheetPr>
  <dimension ref="A1:J2845"/>
  <sheetViews>
    <sheetView tabSelected="1" topLeftCell="C2740" zoomScale="145" zoomScaleNormal="145" workbookViewId="0">
      <selection activeCell="G2752" sqref="G2752"/>
    </sheetView>
  </sheetViews>
  <sheetFormatPr defaultRowHeight="15"/>
  <cols>
    <col min="1" max="1" width="31.28515625" customWidth="1"/>
    <col min="2" max="2" width="32.7109375" customWidth="1"/>
    <col min="3" max="3" width="16.28515625" bestFit="1" customWidth="1"/>
    <col min="4" max="4" width="10.7109375" customWidth="1"/>
    <col min="5" max="5" width="11.42578125" bestFit="1" customWidth="1"/>
    <col min="6" max="6" width="20.85546875" bestFit="1" customWidth="1"/>
    <col min="7" max="7" width="12" bestFit="1" customWidth="1"/>
    <col min="8" max="8" width="37.42578125" bestFit="1" customWidth="1"/>
  </cols>
  <sheetData>
    <row r="1" spans="1:9">
      <c r="A1" s="27" t="s">
        <v>2693</v>
      </c>
      <c r="B1" s="27" t="s">
        <v>2694</v>
      </c>
      <c r="C1" s="28" t="s">
        <v>633</v>
      </c>
      <c r="D1" s="27" t="s">
        <v>1014</v>
      </c>
      <c r="E1" s="27" t="s">
        <v>2695</v>
      </c>
      <c r="F1" s="27" t="s">
        <v>2696</v>
      </c>
      <c r="G1" s="27" t="s">
        <v>2697</v>
      </c>
      <c r="H1" s="27" t="s">
        <v>2698</v>
      </c>
      <c r="I1" s="27" t="s">
        <v>2699</v>
      </c>
    </row>
    <row r="2" spans="1:9">
      <c r="A2" s="27" t="s">
        <v>27</v>
      </c>
      <c r="B2" s="27" t="s">
        <v>755</v>
      </c>
      <c r="C2" s="28">
        <v>45432.615277777775</v>
      </c>
      <c r="D2" s="27">
        <v>2300</v>
      </c>
      <c r="E2" s="27" t="s">
        <v>1</v>
      </c>
      <c r="F2" s="27" t="s">
        <v>105</v>
      </c>
      <c r="G2" s="27" t="s">
        <v>9</v>
      </c>
      <c r="H2" s="27" t="s">
        <v>2700</v>
      </c>
      <c r="I2" s="27" t="s">
        <v>4</v>
      </c>
    </row>
    <row r="3" spans="1:9">
      <c r="A3" s="27" t="s">
        <v>38</v>
      </c>
      <c r="B3" s="27" t="s">
        <v>38</v>
      </c>
      <c r="C3" s="28">
        <v>45432.60833333333</v>
      </c>
      <c r="D3" s="27">
        <v>1000</v>
      </c>
      <c r="E3" s="27" t="s">
        <v>1</v>
      </c>
      <c r="F3" s="27" t="s">
        <v>2</v>
      </c>
      <c r="G3" s="27" t="s">
        <v>9</v>
      </c>
      <c r="H3" s="27" t="s">
        <v>1644</v>
      </c>
      <c r="I3" s="27" t="s">
        <v>4</v>
      </c>
    </row>
    <row r="4" spans="1:9">
      <c r="A4" s="27" t="s">
        <v>73</v>
      </c>
      <c r="B4" s="27" t="s">
        <v>165</v>
      </c>
      <c r="C4" s="28">
        <v>45432.560416666667</v>
      </c>
      <c r="D4" s="27">
        <v>6800</v>
      </c>
      <c r="E4" s="27" t="s">
        <v>1</v>
      </c>
      <c r="F4" s="27" t="s">
        <v>2</v>
      </c>
      <c r="G4" s="27" t="s">
        <v>9</v>
      </c>
      <c r="H4" s="27" t="s">
        <v>1645</v>
      </c>
      <c r="I4" s="27" t="s">
        <v>4</v>
      </c>
    </row>
    <row r="5" spans="1:9">
      <c r="A5" s="27" t="s">
        <v>140</v>
      </c>
      <c r="B5" s="27" t="s">
        <v>141</v>
      </c>
      <c r="C5" s="28">
        <v>45432.543749999997</v>
      </c>
      <c r="D5" s="27">
        <v>4600</v>
      </c>
      <c r="E5" s="27" t="s">
        <v>1</v>
      </c>
      <c r="F5" s="27" t="s">
        <v>2</v>
      </c>
      <c r="G5" s="27" t="s">
        <v>9</v>
      </c>
      <c r="H5" s="27" t="s">
        <v>1646</v>
      </c>
      <c r="I5" s="27" t="s">
        <v>4</v>
      </c>
    </row>
    <row r="6" spans="1:9">
      <c r="A6" s="27" t="s">
        <v>56</v>
      </c>
      <c r="B6" s="27" t="s">
        <v>57</v>
      </c>
      <c r="C6" s="28">
        <v>45432.379166666666</v>
      </c>
      <c r="D6" s="27">
        <v>2900</v>
      </c>
      <c r="E6" s="27" t="s">
        <v>1</v>
      </c>
      <c r="F6" s="27" t="s">
        <v>2</v>
      </c>
      <c r="G6" s="27" t="s">
        <v>9</v>
      </c>
      <c r="H6" s="27" t="s">
        <v>1647</v>
      </c>
      <c r="I6" s="27" t="s">
        <v>4</v>
      </c>
    </row>
    <row r="7" spans="1:9">
      <c r="A7" s="27" t="s">
        <v>56</v>
      </c>
      <c r="B7" s="27" t="s">
        <v>57</v>
      </c>
      <c r="C7" s="28">
        <v>45431.951388888891</v>
      </c>
      <c r="D7" s="27">
        <v>5500</v>
      </c>
      <c r="E7" s="27" t="s">
        <v>1</v>
      </c>
      <c r="F7" s="27" t="s">
        <v>105</v>
      </c>
      <c r="G7" s="27" t="s">
        <v>9</v>
      </c>
      <c r="H7" s="27" t="s">
        <v>2701</v>
      </c>
      <c r="I7" s="27" t="s">
        <v>4</v>
      </c>
    </row>
    <row r="8" spans="1:9">
      <c r="A8" s="27" t="s">
        <v>73</v>
      </c>
      <c r="B8" s="27" t="s">
        <v>165</v>
      </c>
      <c r="C8" s="28">
        <v>45431.794444444444</v>
      </c>
      <c r="D8" s="27">
        <v>7200</v>
      </c>
      <c r="E8" s="27" t="s">
        <v>1</v>
      </c>
      <c r="F8" s="27" t="s">
        <v>2</v>
      </c>
      <c r="G8" s="27" t="s">
        <v>9</v>
      </c>
      <c r="H8" s="27" t="s">
        <v>1648</v>
      </c>
      <c r="I8" s="27" t="s">
        <v>2702</v>
      </c>
    </row>
    <row r="9" spans="1:9">
      <c r="A9" s="27" t="s">
        <v>744</v>
      </c>
      <c r="B9" s="27" t="s">
        <v>745</v>
      </c>
      <c r="C9" s="28">
        <v>45431.709722222222</v>
      </c>
      <c r="D9" s="27">
        <v>400</v>
      </c>
      <c r="E9" s="27" t="s">
        <v>1</v>
      </c>
      <c r="F9" s="27" t="s">
        <v>105</v>
      </c>
      <c r="G9" s="27" t="s">
        <v>9</v>
      </c>
      <c r="H9" s="27" t="s">
        <v>2703</v>
      </c>
      <c r="I9" s="27" t="s">
        <v>4</v>
      </c>
    </row>
    <row r="10" spans="1:9">
      <c r="A10" s="27" t="s">
        <v>369</v>
      </c>
      <c r="B10" s="27" t="s">
        <v>370</v>
      </c>
      <c r="C10" s="28">
        <v>45431.666666666664</v>
      </c>
      <c r="D10" s="27">
        <v>700</v>
      </c>
      <c r="E10" s="27" t="s">
        <v>1</v>
      </c>
      <c r="F10" s="27" t="s">
        <v>105</v>
      </c>
      <c r="G10" s="27" t="s">
        <v>9</v>
      </c>
      <c r="H10" s="27" t="s">
        <v>2704</v>
      </c>
      <c r="I10" s="27" t="s">
        <v>4</v>
      </c>
    </row>
    <row r="11" spans="1:9">
      <c r="A11" s="27" t="s">
        <v>369</v>
      </c>
      <c r="B11" s="27" t="s">
        <v>370</v>
      </c>
      <c r="C11" s="28">
        <v>45431.660416666666</v>
      </c>
      <c r="D11" s="27">
        <v>7300</v>
      </c>
      <c r="E11" s="27" t="s">
        <v>1</v>
      </c>
      <c r="F11" s="27" t="s">
        <v>105</v>
      </c>
      <c r="G11" s="27" t="s">
        <v>9</v>
      </c>
      <c r="H11" s="27" t="s">
        <v>2705</v>
      </c>
      <c r="I11" s="27" t="s">
        <v>4</v>
      </c>
    </row>
    <row r="12" spans="1:9">
      <c r="A12" s="27" t="s">
        <v>140</v>
      </c>
      <c r="B12" s="27" t="s">
        <v>141</v>
      </c>
      <c r="C12" s="28">
        <v>45431.504861111112</v>
      </c>
      <c r="D12" s="27">
        <v>7100</v>
      </c>
      <c r="E12" s="27" t="s">
        <v>1</v>
      </c>
      <c r="F12" s="27" t="s">
        <v>2</v>
      </c>
      <c r="G12" s="27" t="s">
        <v>9</v>
      </c>
      <c r="H12" s="27" t="s">
        <v>1649</v>
      </c>
      <c r="I12" s="27" t="s">
        <v>4</v>
      </c>
    </row>
    <row r="13" spans="1:9">
      <c r="A13" s="27" t="s">
        <v>27</v>
      </c>
      <c r="B13" s="27" t="s">
        <v>2706</v>
      </c>
      <c r="C13" s="28">
        <v>45430.90902777778</v>
      </c>
      <c r="D13" s="27">
        <v>8800</v>
      </c>
      <c r="E13" s="27" t="s">
        <v>1</v>
      </c>
      <c r="F13" s="27" t="s">
        <v>2</v>
      </c>
      <c r="G13" s="27" t="s">
        <v>9</v>
      </c>
      <c r="H13" s="27" t="s">
        <v>1650</v>
      </c>
      <c r="I13" s="27" t="s">
        <v>4</v>
      </c>
    </row>
    <row r="14" spans="1:9">
      <c r="A14" s="27" t="s">
        <v>27</v>
      </c>
      <c r="B14" s="27" t="s">
        <v>195</v>
      </c>
      <c r="C14" s="28">
        <v>45430.90902777778</v>
      </c>
      <c r="D14" s="27">
        <v>5400</v>
      </c>
      <c r="E14" s="27" t="s">
        <v>1</v>
      </c>
      <c r="F14" s="27" t="s">
        <v>2</v>
      </c>
      <c r="G14" s="27" t="s">
        <v>9</v>
      </c>
      <c r="H14" s="27" t="s">
        <v>1651</v>
      </c>
      <c r="I14" s="27" t="s">
        <v>4</v>
      </c>
    </row>
    <row r="15" spans="1:9">
      <c r="A15" s="27" t="s">
        <v>107</v>
      </c>
      <c r="B15" s="27" t="s">
        <v>108</v>
      </c>
      <c r="C15" s="28">
        <v>45430.84652777778</v>
      </c>
      <c r="D15" s="27">
        <v>9400</v>
      </c>
      <c r="E15" s="27" t="s">
        <v>1</v>
      </c>
      <c r="F15" s="27" t="s">
        <v>2</v>
      </c>
      <c r="G15" s="27" t="s">
        <v>9</v>
      </c>
      <c r="H15" s="27" t="s">
        <v>1652</v>
      </c>
      <c r="I15" s="27" t="s">
        <v>4</v>
      </c>
    </row>
    <row r="16" spans="1:9">
      <c r="A16" s="27" t="s">
        <v>107</v>
      </c>
      <c r="B16" s="27" t="s">
        <v>108</v>
      </c>
      <c r="C16" s="28">
        <v>45430.749305555553</v>
      </c>
      <c r="D16" s="27">
        <v>300</v>
      </c>
      <c r="E16" s="27" t="s">
        <v>1</v>
      </c>
      <c r="F16" s="27" t="s">
        <v>2</v>
      </c>
      <c r="G16" s="27" t="s">
        <v>9</v>
      </c>
      <c r="H16" s="27" t="s">
        <v>1653</v>
      </c>
      <c r="I16" s="27" t="s">
        <v>4</v>
      </c>
    </row>
    <row r="17" spans="1:9">
      <c r="A17" s="27" t="s">
        <v>17</v>
      </c>
      <c r="B17" s="27" t="s">
        <v>18</v>
      </c>
      <c r="C17" s="28">
        <v>45430.742361111108</v>
      </c>
      <c r="D17" s="27">
        <v>7700</v>
      </c>
      <c r="E17" s="27" t="s">
        <v>1</v>
      </c>
      <c r="F17" s="27" t="s">
        <v>2</v>
      </c>
      <c r="G17" s="27" t="s">
        <v>9</v>
      </c>
      <c r="H17" s="27" t="s">
        <v>1654</v>
      </c>
      <c r="I17" s="27" t="s">
        <v>4</v>
      </c>
    </row>
    <row r="18" spans="1:9">
      <c r="A18" s="27" t="s">
        <v>17</v>
      </c>
      <c r="B18" s="27" t="s">
        <v>18</v>
      </c>
      <c r="C18" s="28">
        <v>45430.714583333334</v>
      </c>
      <c r="D18" s="27">
        <v>8200</v>
      </c>
      <c r="E18" s="27" t="s">
        <v>1</v>
      </c>
      <c r="F18" s="27" t="s">
        <v>2</v>
      </c>
      <c r="G18" s="27" t="s">
        <v>9</v>
      </c>
      <c r="H18" s="27" t="s">
        <v>1655</v>
      </c>
      <c r="I18" s="27" t="s">
        <v>4</v>
      </c>
    </row>
    <row r="19" spans="1:9">
      <c r="A19" s="27" t="s">
        <v>38</v>
      </c>
      <c r="B19" s="27" t="s">
        <v>38</v>
      </c>
      <c r="C19" s="28">
        <v>45430.616666666669</v>
      </c>
      <c r="D19" s="27">
        <v>6000</v>
      </c>
      <c r="E19" s="27" t="s">
        <v>1</v>
      </c>
      <c r="F19" s="27" t="s">
        <v>2</v>
      </c>
      <c r="G19" s="27" t="s">
        <v>9</v>
      </c>
      <c r="H19" s="27" t="s">
        <v>1656</v>
      </c>
      <c r="I19" s="27" t="s">
        <v>4</v>
      </c>
    </row>
    <row r="20" spans="1:9">
      <c r="A20" s="27" t="s">
        <v>369</v>
      </c>
      <c r="B20" s="27" t="s">
        <v>370</v>
      </c>
      <c r="C20" s="28">
        <v>45430.572916666664</v>
      </c>
      <c r="D20" s="27">
        <v>3800</v>
      </c>
      <c r="E20" s="27" t="s">
        <v>1</v>
      </c>
      <c r="F20" s="27" t="s">
        <v>105</v>
      </c>
      <c r="G20" s="27" t="s">
        <v>9</v>
      </c>
      <c r="H20" s="27" t="s">
        <v>2707</v>
      </c>
      <c r="I20" s="27" t="s">
        <v>4</v>
      </c>
    </row>
    <row r="21" spans="1:9">
      <c r="A21" s="27" t="s">
        <v>56</v>
      </c>
      <c r="B21" s="27" t="s">
        <v>57</v>
      </c>
      <c r="C21" s="28">
        <v>45430.551388888889</v>
      </c>
      <c r="D21" s="27">
        <v>800</v>
      </c>
      <c r="E21" s="27" t="s">
        <v>1</v>
      </c>
      <c r="F21" s="27" t="s">
        <v>2</v>
      </c>
      <c r="G21" s="27" t="s">
        <v>9</v>
      </c>
      <c r="H21" s="27" t="s">
        <v>1657</v>
      </c>
      <c r="I21" s="27" t="s">
        <v>4</v>
      </c>
    </row>
    <row r="22" spans="1:9" hidden="1">
      <c r="A22" s="27" t="s">
        <v>15</v>
      </c>
      <c r="B22" s="27" t="s">
        <v>15</v>
      </c>
      <c r="C22" s="28">
        <v>45430.474999999999</v>
      </c>
      <c r="D22" s="27">
        <v>5100</v>
      </c>
      <c r="E22" s="27" t="s">
        <v>1</v>
      </c>
      <c r="F22" s="27" t="s">
        <v>105</v>
      </c>
      <c r="G22" s="27" t="s">
        <v>2708</v>
      </c>
      <c r="H22" s="27" t="s">
        <v>2709</v>
      </c>
      <c r="I22" s="27" t="s">
        <v>37</v>
      </c>
    </row>
    <row r="23" spans="1:9">
      <c r="A23" s="27" t="s">
        <v>15</v>
      </c>
      <c r="B23" s="27" t="s">
        <v>15</v>
      </c>
      <c r="C23" s="28">
        <v>45430.474305555559</v>
      </c>
      <c r="D23" s="27">
        <v>9600</v>
      </c>
      <c r="E23" s="27" t="s">
        <v>1</v>
      </c>
      <c r="F23" s="27" t="s">
        <v>2</v>
      </c>
      <c r="G23" s="27" t="s">
        <v>9</v>
      </c>
      <c r="H23" s="27" t="s">
        <v>1658</v>
      </c>
      <c r="I23" s="27" t="s">
        <v>37</v>
      </c>
    </row>
    <row r="24" spans="1:9">
      <c r="A24" s="27" t="s">
        <v>38</v>
      </c>
      <c r="B24" s="27" t="s">
        <v>38</v>
      </c>
      <c r="C24" s="28">
        <v>45429.946527777778</v>
      </c>
      <c r="D24" s="27">
        <v>3800</v>
      </c>
      <c r="E24" s="27" t="s">
        <v>1</v>
      </c>
      <c r="F24" s="27" t="s">
        <v>2</v>
      </c>
      <c r="G24" s="27" t="s">
        <v>9</v>
      </c>
      <c r="H24" s="27" t="s">
        <v>1659</v>
      </c>
      <c r="I24" s="27" t="s">
        <v>4</v>
      </c>
    </row>
    <row r="25" spans="1:9">
      <c r="A25" s="27" t="s">
        <v>82</v>
      </c>
      <c r="B25" s="27" t="s">
        <v>83</v>
      </c>
      <c r="C25" s="28">
        <v>45429.911111111112</v>
      </c>
      <c r="D25" s="27">
        <v>4300</v>
      </c>
      <c r="E25" s="27" t="s">
        <v>1</v>
      </c>
      <c r="F25" s="27" t="s">
        <v>2</v>
      </c>
      <c r="G25" s="27" t="s">
        <v>9</v>
      </c>
      <c r="H25" s="27" t="s">
        <v>1660</v>
      </c>
      <c r="I25" s="27" t="s">
        <v>2710</v>
      </c>
    </row>
    <row r="26" spans="1:9">
      <c r="A26" s="27" t="s">
        <v>56</v>
      </c>
      <c r="B26" s="27" t="s">
        <v>57</v>
      </c>
      <c r="C26" s="28">
        <v>45429.806250000001</v>
      </c>
      <c r="D26" s="27">
        <v>3500</v>
      </c>
      <c r="E26" s="27" t="s">
        <v>1</v>
      </c>
      <c r="F26" s="27" t="s">
        <v>2</v>
      </c>
      <c r="G26" s="27" t="s">
        <v>9</v>
      </c>
      <c r="H26" s="27" t="s">
        <v>1661</v>
      </c>
      <c r="I26" s="27" t="s">
        <v>4</v>
      </c>
    </row>
    <row r="27" spans="1:9">
      <c r="A27" s="27" t="s">
        <v>56</v>
      </c>
      <c r="B27" s="27" t="s">
        <v>57</v>
      </c>
      <c r="C27" s="28">
        <v>45429.736111111109</v>
      </c>
      <c r="D27" s="27">
        <v>4700</v>
      </c>
      <c r="E27" s="27" t="s">
        <v>1</v>
      </c>
      <c r="F27" s="27" t="s">
        <v>2</v>
      </c>
      <c r="G27" s="27" t="s">
        <v>9</v>
      </c>
      <c r="H27" s="27" t="s">
        <v>1662</v>
      </c>
      <c r="I27" s="27" t="s">
        <v>4</v>
      </c>
    </row>
    <row r="28" spans="1:9">
      <c r="A28" s="27" t="s">
        <v>27</v>
      </c>
      <c r="B28" s="27" t="s">
        <v>52</v>
      </c>
      <c r="C28" s="28">
        <v>45429.67291666667</v>
      </c>
      <c r="D28" s="27">
        <v>2200</v>
      </c>
      <c r="E28" s="27" t="s">
        <v>1</v>
      </c>
      <c r="F28" s="27" t="s">
        <v>105</v>
      </c>
      <c r="G28" s="27" t="s">
        <v>9</v>
      </c>
      <c r="H28" s="27" t="s">
        <v>2711</v>
      </c>
      <c r="I28" s="27" t="s">
        <v>37</v>
      </c>
    </row>
    <row r="29" spans="1:9">
      <c r="A29" s="27" t="s">
        <v>107</v>
      </c>
      <c r="B29" s="27" t="s">
        <v>108</v>
      </c>
      <c r="C29" s="28">
        <v>45429.664583333331</v>
      </c>
      <c r="D29" s="27">
        <v>6500</v>
      </c>
      <c r="E29" s="27" t="s">
        <v>1</v>
      </c>
      <c r="F29" s="27" t="s">
        <v>2</v>
      </c>
      <c r="G29" s="27" t="s">
        <v>9</v>
      </c>
      <c r="H29" s="27" t="s">
        <v>1663</v>
      </c>
      <c r="I29" s="27" t="s">
        <v>4</v>
      </c>
    </row>
    <row r="30" spans="1:9">
      <c r="A30" s="27" t="s">
        <v>107</v>
      </c>
      <c r="B30" s="27" t="s">
        <v>108</v>
      </c>
      <c r="C30" s="28">
        <v>45429.633333333331</v>
      </c>
      <c r="D30" s="27">
        <v>300</v>
      </c>
      <c r="E30" s="27" t="s">
        <v>1</v>
      </c>
      <c r="F30" s="27" t="s">
        <v>2</v>
      </c>
      <c r="G30" s="27" t="s">
        <v>9</v>
      </c>
      <c r="H30" s="27" t="s">
        <v>1665</v>
      </c>
      <c r="I30" s="27" t="s">
        <v>4</v>
      </c>
    </row>
    <row r="31" spans="1:9">
      <c r="A31" s="27" t="s">
        <v>73</v>
      </c>
      <c r="B31" s="27" t="s">
        <v>165</v>
      </c>
      <c r="C31" s="28">
        <v>45429.617361111108</v>
      </c>
      <c r="D31" s="27">
        <v>5100</v>
      </c>
      <c r="E31" s="27" t="s">
        <v>1</v>
      </c>
      <c r="F31" s="27" t="s">
        <v>2</v>
      </c>
      <c r="G31" s="27" t="s">
        <v>9</v>
      </c>
      <c r="H31" s="27" t="s">
        <v>1667</v>
      </c>
      <c r="I31" s="27" t="s">
        <v>4</v>
      </c>
    </row>
    <row r="32" spans="1:9">
      <c r="A32" s="27" t="s">
        <v>73</v>
      </c>
      <c r="B32" s="27" t="s">
        <v>165</v>
      </c>
      <c r="C32" s="28">
        <v>45429.580555555556</v>
      </c>
      <c r="D32" s="27">
        <v>4500</v>
      </c>
      <c r="E32" s="27" t="s">
        <v>1</v>
      </c>
      <c r="F32" s="27" t="s">
        <v>2</v>
      </c>
      <c r="G32" s="27" t="s">
        <v>9</v>
      </c>
      <c r="H32" s="27" t="s">
        <v>1669</v>
      </c>
      <c r="I32" s="27" t="s">
        <v>4</v>
      </c>
    </row>
    <row r="33" spans="1:9">
      <c r="A33" s="27" t="s">
        <v>463</v>
      </c>
      <c r="B33" s="27" t="s">
        <v>464</v>
      </c>
      <c r="C33" s="28">
        <v>45429.573611111111</v>
      </c>
      <c r="D33" s="27">
        <v>9300</v>
      </c>
      <c r="E33" s="27" t="s">
        <v>1</v>
      </c>
      <c r="F33" s="27" t="s">
        <v>2</v>
      </c>
      <c r="G33" s="27" t="s">
        <v>9</v>
      </c>
      <c r="H33" s="27" t="s">
        <v>1670</v>
      </c>
      <c r="I33" s="27" t="s">
        <v>4</v>
      </c>
    </row>
    <row r="34" spans="1:9">
      <c r="A34" s="27" t="s">
        <v>56</v>
      </c>
      <c r="B34" s="27" t="s">
        <v>57</v>
      </c>
      <c r="C34" s="28">
        <v>45429.533333333333</v>
      </c>
      <c r="D34" s="27">
        <v>5100</v>
      </c>
      <c r="E34" s="27" t="s">
        <v>1</v>
      </c>
      <c r="F34" s="27" t="s">
        <v>2</v>
      </c>
      <c r="G34" s="27" t="s">
        <v>9</v>
      </c>
      <c r="H34" s="27" t="s">
        <v>1671</v>
      </c>
      <c r="I34" s="27" t="s">
        <v>4</v>
      </c>
    </row>
    <row r="35" spans="1:9">
      <c r="A35" s="27" t="s">
        <v>140</v>
      </c>
      <c r="B35" s="27" t="s">
        <v>141</v>
      </c>
      <c r="C35" s="28">
        <v>45429.508333333331</v>
      </c>
      <c r="D35" s="27">
        <v>1400</v>
      </c>
      <c r="E35" s="27" t="s">
        <v>1</v>
      </c>
      <c r="F35" s="27" t="s">
        <v>2</v>
      </c>
      <c r="G35" s="27" t="s">
        <v>9</v>
      </c>
      <c r="H35" s="27" t="s">
        <v>1672</v>
      </c>
      <c r="I35" s="27" t="s">
        <v>4</v>
      </c>
    </row>
    <row r="36" spans="1:9">
      <c r="A36" s="27" t="s">
        <v>73</v>
      </c>
      <c r="B36" s="27" t="s">
        <v>165</v>
      </c>
      <c r="C36" s="28">
        <v>45429.460416666669</v>
      </c>
      <c r="D36" s="27">
        <v>5100</v>
      </c>
      <c r="E36" s="27" t="s">
        <v>1</v>
      </c>
      <c r="F36" s="27" t="s">
        <v>2</v>
      </c>
      <c r="G36" s="27" t="s">
        <v>9</v>
      </c>
      <c r="H36" s="27" t="s">
        <v>1674</v>
      </c>
      <c r="I36" s="27" t="s">
        <v>4</v>
      </c>
    </row>
    <row r="37" spans="1:9">
      <c r="A37" s="27" t="s">
        <v>107</v>
      </c>
      <c r="B37" s="27" t="s">
        <v>108</v>
      </c>
      <c r="C37" s="28">
        <v>45428.820833333331</v>
      </c>
      <c r="D37" s="27">
        <v>3400</v>
      </c>
      <c r="E37" s="27" t="s">
        <v>1</v>
      </c>
      <c r="F37" s="27" t="s">
        <v>2</v>
      </c>
      <c r="G37" s="27" t="s">
        <v>9</v>
      </c>
      <c r="H37" s="27" t="s">
        <v>1675</v>
      </c>
      <c r="I37" s="27" t="s">
        <v>4</v>
      </c>
    </row>
    <row r="38" spans="1:9">
      <c r="A38" s="27" t="s">
        <v>73</v>
      </c>
      <c r="B38" s="27" t="s">
        <v>165</v>
      </c>
      <c r="C38" s="28">
        <v>45428.813888888886</v>
      </c>
      <c r="D38" s="27">
        <v>100</v>
      </c>
      <c r="E38" s="27" t="s">
        <v>1</v>
      </c>
      <c r="F38" s="27" t="s">
        <v>2</v>
      </c>
      <c r="G38" s="27" t="s">
        <v>9</v>
      </c>
      <c r="H38" s="27" t="s">
        <v>1677</v>
      </c>
      <c r="I38" s="27" t="s">
        <v>4</v>
      </c>
    </row>
    <row r="39" spans="1:9">
      <c r="A39" s="27" t="s">
        <v>73</v>
      </c>
      <c r="B39" s="27" t="s">
        <v>386</v>
      </c>
      <c r="C39" s="28">
        <v>45428.646527777775</v>
      </c>
      <c r="D39" s="27">
        <v>800</v>
      </c>
      <c r="E39" s="27" t="s">
        <v>1</v>
      </c>
      <c r="F39" s="27" t="s">
        <v>2</v>
      </c>
      <c r="G39" s="27" t="s">
        <v>9</v>
      </c>
      <c r="H39" s="27" t="s">
        <v>1678</v>
      </c>
      <c r="I39" s="27" t="s">
        <v>4</v>
      </c>
    </row>
    <row r="40" spans="1:9">
      <c r="A40" s="27" t="s">
        <v>73</v>
      </c>
      <c r="B40" s="27" t="s">
        <v>165</v>
      </c>
      <c r="C40" s="28">
        <v>45428.61041666667</v>
      </c>
      <c r="D40" s="27">
        <v>7800</v>
      </c>
      <c r="E40" s="27" t="s">
        <v>1</v>
      </c>
      <c r="F40" s="27" t="s">
        <v>2</v>
      </c>
      <c r="G40" s="27" t="s">
        <v>9</v>
      </c>
      <c r="H40" s="27" t="s">
        <v>1679</v>
      </c>
      <c r="I40" s="27" t="s">
        <v>4</v>
      </c>
    </row>
    <row r="41" spans="1:9">
      <c r="A41" s="27" t="s">
        <v>73</v>
      </c>
      <c r="B41" s="27" t="s">
        <v>165</v>
      </c>
      <c r="C41" s="28">
        <v>45428.409722222219</v>
      </c>
      <c r="D41" s="27">
        <v>5400</v>
      </c>
      <c r="E41" s="27" t="s">
        <v>1</v>
      </c>
      <c r="F41" s="27" t="s">
        <v>2</v>
      </c>
      <c r="G41" s="27" t="s">
        <v>9</v>
      </c>
      <c r="H41" s="27" t="s">
        <v>1681</v>
      </c>
      <c r="I41" s="27" t="s">
        <v>4</v>
      </c>
    </row>
    <row r="42" spans="1:9">
      <c r="A42" s="27" t="s">
        <v>73</v>
      </c>
      <c r="B42" s="27" t="s">
        <v>165</v>
      </c>
      <c r="C42" s="28">
        <v>45428.409722222219</v>
      </c>
      <c r="D42" s="27">
        <v>3500</v>
      </c>
      <c r="E42" s="27" t="s">
        <v>1</v>
      </c>
      <c r="F42" s="27" t="s">
        <v>2</v>
      </c>
      <c r="G42" s="27" t="s">
        <v>9</v>
      </c>
      <c r="H42" s="27" t="s">
        <v>1682</v>
      </c>
      <c r="I42" s="27" t="s">
        <v>4</v>
      </c>
    </row>
    <row r="43" spans="1:9">
      <c r="A43" s="27" t="s">
        <v>107</v>
      </c>
      <c r="B43" s="27" t="s">
        <v>108</v>
      </c>
      <c r="C43" s="28">
        <v>45427.947222222225</v>
      </c>
      <c r="D43" s="27">
        <v>3900</v>
      </c>
      <c r="E43" s="27" t="s">
        <v>1</v>
      </c>
      <c r="F43" s="27" t="s">
        <v>105</v>
      </c>
      <c r="G43" s="27" t="s">
        <v>9</v>
      </c>
      <c r="H43" s="27" t="s">
        <v>2712</v>
      </c>
      <c r="I43" s="27" t="s">
        <v>4</v>
      </c>
    </row>
    <row r="44" spans="1:9">
      <c r="A44" s="27" t="s">
        <v>73</v>
      </c>
      <c r="B44" s="27" t="s">
        <v>165</v>
      </c>
      <c r="C44" s="28">
        <v>45427.811805555553</v>
      </c>
      <c r="D44" s="27">
        <v>3000</v>
      </c>
      <c r="E44" s="27" t="s">
        <v>1</v>
      </c>
      <c r="F44" s="27" t="s">
        <v>2</v>
      </c>
      <c r="G44" s="27" t="s">
        <v>9</v>
      </c>
      <c r="H44" s="27" t="s">
        <v>1683</v>
      </c>
      <c r="I44" s="27" t="s">
        <v>4</v>
      </c>
    </row>
    <row r="45" spans="1:9">
      <c r="A45" s="27" t="s">
        <v>107</v>
      </c>
      <c r="B45" s="27" t="s">
        <v>108</v>
      </c>
      <c r="C45" s="28">
        <v>45427.761805555558</v>
      </c>
      <c r="D45" s="27">
        <v>8500</v>
      </c>
      <c r="E45" s="27" t="s">
        <v>1</v>
      </c>
      <c r="F45" s="27" t="s">
        <v>2</v>
      </c>
      <c r="G45" s="27" t="s">
        <v>9</v>
      </c>
      <c r="H45" s="27" t="s">
        <v>1684</v>
      </c>
      <c r="I45" s="27" t="s">
        <v>4</v>
      </c>
    </row>
    <row r="46" spans="1:9">
      <c r="A46" s="27" t="s">
        <v>73</v>
      </c>
      <c r="B46" s="27" t="s">
        <v>165</v>
      </c>
      <c r="C46" s="28">
        <v>45427.554166666669</v>
      </c>
      <c r="D46" s="27">
        <v>6700</v>
      </c>
      <c r="E46" s="27" t="s">
        <v>1</v>
      </c>
      <c r="F46" s="27" t="s">
        <v>2</v>
      </c>
      <c r="G46" s="27" t="s">
        <v>9</v>
      </c>
      <c r="H46" s="27" t="s">
        <v>1685</v>
      </c>
      <c r="I46" s="27" t="s">
        <v>4</v>
      </c>
    </row>
    <row r="47" spans="1:9">
      <c r="A47" s="27" t="s">
        <v>27</v>
      </c>
      <c r="B47" s="27" t="s">
        <v>222</v>
      </c>
      <c r="C47" s="28">
        <v>45427.497916666667</v>
      </c>
      <c r="D47" s="27">
        <v>1100</v>
      </c>
      <c r="E47" s="27" t="s">
        <v>1</v>
      </c>
      <c r="F47" s="27" t="s">
        <v>2</v>
      </c>
      <c r="G47" s="27" t="s">
        <v>9</v>
      </c>
      <c r="H47" s="27" t="s">
        <v>1686</v>
      </c>
      <c r="I47" s="27" t="s">
        <v>37</v>
      </c>
    </row>
    <row r="48" spans="1:9">
      <c r="A48" s="27" t="s">
        <v>38</v>
      </c>
      <c r="B48" s="27" t="s">
        <v>38</v>
      </c>
      <c r="C48" s="28">
        <v>45426.93472222222</v>
      </c>
      <c r="D48" s="27">
        <v>1700</v>
      </c>
      <c r="E48" s="27" t="s">
        <v>1</v>
      </c>
      <c r="F48" s="27" t="s">
        <v>105</v>
      </c>
      <c r="G48" s="27" t="s">
        <v>9</v>
      </c>
      <c r="H48" s="27" t="s">
        <v>2713</v>
      </c>
      <c r="I48" s="27" t="s">
        <v>4</v>
      </c>
    </row>
    <row r="49" spans="1:9">
      <c r="A49" s="27" t="s">
        <v>107</v>
      </c>
      <c r="B49" s="27" t="s">
        <v>108</v>
      </c>
      <c r="C49" s="28">
        <v>45426.911805555559</v>
      </c>
      <c r="D49" s="27">
        <v>1100</v>
      </c>
      <c r="E49" s="27" t="s">
        <v>1</v>
      </c>
      <c r="F49" s="27" t="s">
        <v>105</v>
      </c>
      <c r="G49" s="27" t="s">
        <v>9</v>
      </c>
      <c r="H49" s="27" t="s">
        <v>2714</v>
      </c>
      <c r="I49" s="27" t="s">
        <v>4</v>
      </c>
    </row>
    <row r="50" spans="1:9">
      <c r="A50" s="27" t="s">
        <v>56</v>
      </c>
      <c r="B50" s="27" t="s">
        <v>57</v>
      </c>
      <c r="C50" s="28">
        <v>45426.880555555559</v>
      </c>
      <c r="D50" s="27">
        <v>4100</v>
      </c>
      <c r="E50" s="27" t="s">
        <v>1</v>
      </c>
      <c r="F50" s="27" t="s">
        <v>2</v>
      </c>
      <c r="G50" s="27" t="s">
        <v>9</v>
      </c>
      <c r="H50" s="27" t="s">
        <v>1687</v>
      </c>
      <c r="I50" s="27" t="s">
        <v>4</v>
      </c>
    </row>
    <row r="51" spans="1:9">
      <c r="A51" s="27" t="s">
        <v>27</v>
      </c>
      <c r="B51" s="27" t="s">
        <v>52</v>
      </c>
      <c r="C51" s="28">
        <v>45426.720138888886</v>
      </c>
      <c r="D51" s="27">
        <v>2700</v>
      </c>
      <c r="E51" s="27" t="s">
        <v>1</v>
      </c>
      <c r="F51" s="27" t="s">
        <v>2</v>
      </c>
      <c r="G51" s="27" t="s">
        <v>9</v>
      </c>
      <c r="H51" s="27" t="s">
        <v>1688</v>
      </c>
      <c r="I51" s="27" t="s">
        <v>37</v>
      </c>
    </row>
    <row r="52" spans="1:9">
      <c r="A52" s="27" t="s">
        <v>103</v>
      </c>
      <c r="B52" s="27" t="s">
        <v>104</v>
      </c>
      <c r="C52" s="28">
        <v>45426.457638888889</v>
      </c>
      <c r="D52" s="27">
        <v>2600</v>
      </c>
      <c r="E52" s="27" t="s">
        <v>1</v>
      </c>
      <c r="F52" s="27" t="s">
        <v>105</v>
      </c>
      <c r="G52" s="27" t="s">
        <v>9</v>
      </c>
      <c r="H52" s="27" t="s">
        <v>2715</v>
      </c>
      <c r="I52" s="27" t="s">
        <v>4</v>
      </c>
    </row>
    <row r="53" spans="1:9">
      <c r="A53" s="27" t="s">
        <v>107</v>
      </c>
      <c r="B53" s="27" t="s">
        <v>108</v>
      </c>
      <c r="C53" s="28">
        <v>45425.909722222219</v>
      </c>
      <c r="D53" s="27">
        <v>3300</v>
      </c>
      <c r="E53" s="27" t="s">
        <v>1</v>
      </c>
      <c r="F53" s="27" t="s">
        <v>2</v>
      </c>
      <c r="G53" s="27" t="s">
        <v>9</v>
      </c>
      <c r="H53" s="27" t="s">
        <v>1689</v>
      </c>
      <c r="I53" s="27" t="s">
        <v>4</v>
      </c>
    </row>
    <row r="54" spans="1:9">
      <c r="A54" s="27" t="s">
        <v>73</v>
      </c>
      <c r="B54" s="27" t="s">
        <v>165</v>
      </c>
      <c r="C54" s="28">
        <v>45425.734722222223</v>
      </c>
      <c r="D54" s="27">
        <v>4400</v>
      </c>
      <c r="E54" s="27" t="s">
        <v>1</v>
      </c>
      <c r="F54" s="27" t="s">
        <v>2</v>
      </c>
      <c r="G54" s="27" t="s">
        <v>9</v>
      </c>
      <c r="H54" s="27" t="s">
        <v>1690</v>
      </c>
      <c r="I54" s="27" t="s">
        <v>4</v>
      </c>
    </row>
    <row r="55" spans="1:9">
      <c r="A55" s="27" t="s">
        <v>17</v>
      </c>
      <c r="B55" s="27" t="s">
        <v>17</v>
      </c>
      <c r="C55" s="28">
        <v>45425.719444444447</v>
      </c>
      <c r="D55" s="27">
        <v>2500</v>
      </c>
      <c r="E55" s="27" t="s">
        <v>1</v>
      </c>
      <c r="F55" s="27" t="s">
        <v>2</v>
      </c>
      <c r="G55" s="27" t="s">
        <v>9</v>
      </c>
      <c r="H55" s="27" t="s">
        <v>1691</v>
      </c>
      <c r="I55" s="27" t="s">
        <v>4</v>
      </c>
    </row>
    <row r="56" spans="1:9">
      <c r="A56" s="27" t="s">
        <v>73</v>
      </c>
      <c r="B56" s="27" t="s">
        <v>165</v>
      </c>
      <c r="C56" s="28">
        <v>45425.595833333333</v>
      </c>
      <c r="D56" s="27">
        <v>1200</v>
      </c>
      <c r="E56" s="27" t="s">
        <v>1</v>
      </c>
      <c r="F56" s="27" t="s">
        <v>2</v>
      </c>
      <c r="G56" s="27" t="s">
        <v>9</v>
      </c>
      <c r="H56" s="27" t="s">
        <v>1693</v>
      </c>
      <c r="I56" s="27" t="s">
        <v>4</v>
      </c>
    </row>
    <row r="57" spans="1:9">
      <c r="A57" s="27" t="s">
        <v>73</v>
      </c>
      <c r="B57" s="27" t="s">
        <v>165</v>
      </c>
      <c r="C57" s="28">
        <v>45425.566666666666</v>
      </c>
      <c r="D57" s="27">
        <v>3900</v>
      </c>
      <c r="E57" s="27" t="s">
        <v>1</v>
      </c>
      <c r="F57" s="27" t="s">
        <v>2</v>
      </c>
      <c r="G57" s="27" t="s">
        <v>9</v>
      </c>
      <c r="H57" s="27" t="s">
        <v>1694</v>
      </c>
      <c r="I57" s="27" t="s">
        <v>4</v>
      </c>
    </row>
    <row r="58" spans="1:9">
      <c r="A58" s="27" t="s">
        <v>39</v>
      </c>
      <c r="B58" s="27" t="s">
        <v>40</v>
      </c>
      <c r="C58" s="28">
        <v>45425.5</v>
      </c>
      <c r="D58" s="27">
        <v>9600</v>
      </c>
      <c r="E58" s="27" t="s">
        <v>1</v>
      </c>
      <c r="F58" s="27" t="s">
        <v>2</v>
      </c>
      <c r="G58" s="27" t="s">
        <v>9</v>
      </c>
      <c r="H58" s="27" t="s">
        <v>1695</v>
      </c>
      <c r="I58" s="27" t="s">
        <v>4</v>
      </c>
    </row>
    <row r="59" spans="1:9">
      <c r="A59" s="27" t="s">
        <v>17</v>
      </c>
      <c r="B59" s="27" t="s">
        <v>18</v>
      </c>
      <c r="C59" s="28">
        <v>45424.959027777775</v>
      </c>
      <c r="D59" s="27">
        <v>1000</v>
      </c>
      <c r="E59" s="27" t="s">
        <v>1</v>
      </c>
      <c r="F59" s="27" t="s">
        <v>2</v>
      </c>
      <c r="G59" s="27" t="s">
        <v>9</v>
      </c>
      <c r="H59" s="27" t="s">
        <v>1696</v>
      </c>
      <c r="I59" s="27" t="s">
        <v>4</v>
      </c>
    </row>
    <row r="60" spans="1:9">
      <c r="A60" s="27" t="s">
        <v>39</v>
      </c>
      <c r="B60" s="27" t="s">
        <v>40</v>
      </c>
      <c r="C60" s="28">
        <v>45424.89166666667</v>
      </c>
      <c r="D60" s="27">
        <v>6200</v>
      </c>
      <c r="E60" s="27" t="s">
        <v>1</v>
      </c>
      <c r="F60" s="27" t="s">
        <v>2</v>
      </c>
      <c r="G60" s="27" t="s">
        <v>9</v>
      </c>
      <c r="H60" s="27" t="s">
        <v>1697</v>
      </c>
      <c r="I60" s="27" t="s">
        <v>4</v>
      </c>
    </row>
    <row r="61" spans="1:9">
      <c r="A61" s="27" t="s">
        <v>369</v>
      </c>
      <c r="B61" s="27" t="s">
        <v>2716</v>
      </c>
      <c r="C61" s="28">
        <v>45424.859027777777</v>
      </c>
      <c r="D61" s="27">
        <v>1900</v>
      </c>
      <c r="E61" s="27" t="s">
        <v>1</v>
      </c>
      <c r="F61" s="27" t="s">
        <v>2</v>
      </c>
      <c r="G61" s="27" t="s">
        <v>9</v>
      </c>
      <c r="H61" s="27" t="s">
        <v>1698</v>
      </c>
      <c r="I61" s="27" t="s">
        <v>4</v>
      </c>
    </row>
    <row r="62" spans="1:9">
      <c r="A62" s="27" t="s">
        <v>11</v>
      </c>
      <c r="B62" s="27" t="s">
        <v>11</v>
      </c>
      <c r="C62" s="28">
        <v>45424.856249999997</v>
      </c>
      <c r="D62" s="27">
        <v>700</v>
      </c>
      <c r="E62" s="27" t="s">
        <v>1</v>
      </c>
      <c r="F62" s="27" t="s">
        <v>2</v>
      </c>
      <c r="G62" s="27" t="s">
        <v>9</v>
      </c>
      <c r="H62" s="27" t="s">
        <v>1699</v>
      </c>
      <c r="I62" s="27" t="s">
        <v>4</v>
      </c>
    </row>
    <row r="63" spans="1:9">
      <c r="A63" s="27" t="s">
        <v>73</v>
      </c>
      <c r="B63" s="27" t="s">
        <v>165</v>
      </c>
      <c r="C63" s="28">
        <v>45424.826388888891</v>
      </c>
      <c r="D63" s="27">
        <v>4200</v>
      </c>
      <c r="E63" s="27" t="s">
        <v>1</v>
      </c>
      <c r="F63" s="27" t="s">
        <v>2</v>
      </c>
      <c r="G63" s="27" t="s">
        <v>9</v>
      </c>
      <c r="H63" s="27" t="s">
        <v>1700</v>
      </c>
      <c r="I63" s="27" t="s">
        <v>4</v>
      </c>
    </row>
    <row r="64" spans="1:9">
      <c r="A64" s="27" t="s">
        <v>107</v>
      </c>
      <c r="B64" s="27" t="s">
        <v>108</v>
      </c>
      <c r="C64" s="28">
        <v>45424.76666666667</v>
      </c>
      <c r="D64" s="27">
        <v>2600</v>
      </c>
      <c r="E64" s="27" t="s">
        <v>1</v>
      </c>
      <c r="F64" s="27" t="s">
        <v>2</v>
      </c>
      <c r="G64" s="27" t="s">
        <v>9</v>
      </c>
      <c r="H64" s="27" t="s">
        <v>1702</v>
      </c>
      <c r="I64" s="27">
        <v>5000</v>
      </c>
    </row>
    <row r="65" spans="1:9">
      <c r="A65" s="27" t="s">
        <v>76</v>
      </c>
      <c r="B65" s="27" t="s">
        <v>76</v>
      </c>
      <c r="C65" s="28">
        <v>45424.707638888889</v>
      </c>
      <c r="D65" s="27">
        <v>5500</v>
      </c>
      <c r="E65" s="27" t="s">
        <v>1</v>
      </c>
      <c r="F65" s="27" t="s">
        <v>2</v>
      </c>
      <c r="G65" s="27" t="s">
        <v>9</v>
      </c>
      <c r="H65" s="27" t="s">
        <v>1703</v>
      </c>
      <c r="I65" s="27" t="s">
        <v>4</v>
      </c>
    </row>
    <row r="66" spans="1:9">
      <c r="A66" s="27" t="s">
        <v>103</v>
      </c>
      <c r="B66" s="27" t="s">
        <v>104</v>
      </c>
      <c r="C66" s="28">
        <v>45424.644444444442</v>
      </c>
      <c r="D66" s="27">
        <v>7600</v>
      </c>
      <c r="E66" s="27" t="s">
        <v>1</v>
      </c>
      <c r="F66" s="27" t="s">
        <v>2</v>
      </c>
      <c r="G66" s="27" t="s">
        <v>9</v>
      </c>
      <c r="H66" s="27" t="s">
        <v>1704</v>
      </c>
      <c r="I66" s="27" t="s">
        <v>4</v>
      </c>
    </row>
    <row r="67" spans="1:9">
      <c r="A67" s="27" t="s">
        <v>73</v>
      </c>
      <c r="B67" s="27" t="s">
        <v>165</v>
      </c>
      <c r="C67" s="28">
        <v>45424.64166666667</v>
      </c>
      <c r="D67" s="27">
        <v>2900</v>
      </c>
      <c r="E67" s="27" t="s">
        <v>1</v>
      </c>
      <c r="F67" s="27" t="s">
        <v>2</v>
      </c>
      <c r="G67" s="27" t="s">
        <v>9</v>
      </c>
      <c r="H67" s="27" t="s">
        <v>1705</v>
      </c>
      <c r="I67" s="27" t="s">
        <v>4</v>
      </c>
    </row>
    <row r="68" spans="1:9">
      <c r="A68" s="27" t="s">
        <v>103</v>
      </c>
      <c r="B68" s="27" t="s">
        <v>104</v>
      </c>
      <c r="C68" s="28">
        <v>45424.538194444445</v>
      </c>
      <c r="D68" s="27">
        <v>7700</v>
      </c>
      <c r="E68" s="27" t="s">
        <v>1</v>
      </c>
      <c r="F68" s="27" t="s">
        <v>2</v>
      </c>
      <c r="G68" s="27" t="s">
        <v>9</v>
      </c>
      <c r="H68" s="27" t="s">
        <v>1706</v>
      </c>
      <c r="I68" s="27" t="s">
        <v>4</v>
      </c>
    </row>
    <row r="69" spans="1:9">
      <c r="A69" s="27" t="s">
        <v>38</v>
      </c>
      <c r="B69" s="27" t="s">
        <v>38</v>
      </c>
      <c r="C69" s="28">
        <v>45424.460416666669</v>
      </c>
      <c r="D69" s="27">
        <v>7400</v>
      </c>
      <c r="E69" s="27" t="s">
        <v>1</v>
      </c>
      <c r="F69" s="27" t="s">
        <v>2</v>
      </c>
      <c r="G69" s="27" t="s">
        <v>9</v>
      </c>
      <c r="H69" s="27" t="s">
        <v>1707</v>
      </c>
      <c r="I69" s="27" t="s">
        <v>4</v>
      </c>
    </row>
    <row r="70" spans="1:9">
      <c r="A70" s="27" t="s">
        <v>39</v>
      </c>
      <c r="B70" s="27" t="s">
        <v>40</v>
      </c>
      <c r="C70" s="28">
        <v>45423.981944444444</v>
      </c>
      <c r="D70" s="27">
        <v>8200</v>
      </c>
      <c r="E70" s="27" t="s">
        <v>1</v>
      </c>
      <c r="F70" s="27" t="s">
        <v>105</v>
      </c>
      <c r="G70" s="27" t="s">
        <v>9</v>
      </c>
      <c r="H70" s="27" t="s">
        <v>2717</v>
      </c>
      <c r="I70" s="27" t="s">
        <v>2718</v>
      </c>
    </row>
    <row r="71" spans="1:9">
      <c r="A71" s="27" t="s">
        <v>369</v>
      </c>
      <c r="B71" s="27" t="s">
        <v>370</v>
      </c>
      <c r="C71" s="28">
        <v>45423.827777777777</v>
      </c>
      <c r="D71" s="27">
        <v>2900</v>
      </c>
      <c r="E71" s="27" t="s">
        <v>1</v>
      </c>
      <c r="F71" s="27" t="s">
        <v>2</v>
      </c>
      <c r="G71" s="27" t="s">
        <v>9</v>
      </c>
      <c r="H71" s="27" t="s">
        <v>1709</v>
      </c>
      <c r="I71" s="27" t="s">
        <v>2719</v>
      </c>
    </row>
    <row r="72" spans="1:9">
      <c r="A72" s="27" t="s">
        <v>2720</v>
      </c>
      <c r="B72" s="27" t="s">
        <v>2721</v>
      </c>
      <c r="C72" s="28">
        <v>45423.806944444441</v>
      </c>
      <c r="D72" s="27">
        <v>5400</v>
      </c>
      <c r="E72" s="27" t="s">
        <v>1</v>
      </c>
      <c r="F72" s="27" t="s">
        <v>105</v>
      </c>
      <c r="G72" s="27" t="s">
        <v>9</v>
      </c>
      <c r="H72" s="27" t="s">
        <v>2722</v>
      </c>
      <c r="I72" s="27" t="s">
        <v>4</v>
      </c>
    </row>
    <row r="73" spans="1:9">
      <c r="A73" s="27" t="s">
        <v>56</v>
      </c>
      <c r="B73" s="27" t="s">
        <v>57</v>
      </c>
      <c r="C73" s="28">
        <v>45423.76666666667</v>
      </c>
      <c r="D73" s="27">
        <v>7700</v>
      </c>
      <c r="E73" s="27" t="s">
        <v>1</v>
      </c>
      <c r="F73" s="27" t="s">
        <v>2</v>
      </c>
      <c r="G73" s="27" t="s">
        <v>9</v>
      </c>
      <c r="H73" s="27" t="s">
        <v>1710</v>
      </c>
      <c r="I73" s="27" t="s">
        <v>4</v>
      </c>
    </row>
    <row r="74" spans="1:9">
      <c r="A74" s="27" t="s">
        <v>73</v>
      </c>
      <c r="B74" s="27" t="s">
        <v>165</v>
      </c>
      <c r="C74" s="28">
        <v>45423.730555555558</v>
      </c>
      <c r="D74" s="27">
        <v>6800</v>
      </c>
      <c r="E74" s="27" t="s">
        <v>1</v>
      </c>
      <c r="F74" s="27" t="s">
        <v>2</v>
      </c>
      <c r="G74" s="27" t="s">
        <v>9</v>
      </c>
      <c r="H74" s="27" t="s">
        <v>1711</v>
      </c>
      <c r="I74" s="27" t="s">
        <v>4</v>
      </c>
    </row>
    <row r="75" spans="1:9">
      <c r="A75" s="27" t="s">
        <v>17</v>
      </c>
      <c r="B75" s="27" t="s">
        <v>18</v>
      </c>
      <c r="C75" s="28">
        <v>45423.70416666667</v>
      </c>
      <c r="D75" s="27">
        <v>400</v>
      </c>
      <c r="E75" s="27" t="s">
        <v>1</v>
      </c>
      <c r="F75" s="27" t="s">
        <v>2</v>
      </c>
      <c r="G75" s="27" t="s">
        <v>9</v>
      </c>
      <c r="H75" s="27" t="s">
        <v>1712</v>
      </c>
      <c r="I75" s="27" t="s">
        <v>4</v>
      </c>
    </row>
    <row r="76" spans="1:9">
      <c r="A76" s="27" t="s">
        <v>369</v>
      </c>
      <c r="B76" s="27" t="s">
        <v>370</v>
      </c>
      <c r="C76" s="28">
        <v>45423.688888888886</v>
      </c>
      <c r="D76" s="27">
        <v>5700</v>
      </c>
      <c r="E76" s="27" t="s">
        <v>1</v>
      </c>
      <c r="F76" s="27" t="s">
        <v>2</v>
      </c>
      <c r="G76" s="27" t="s">
        <v>9</v>
      </c>
      <c r="H76" s="27" t="s">
        <v>1713</v>
      </c>
      <c r="I76" s="27" t="s">
        <v>4</v>
      </c>
    </row>
    <row r="77" spans="1:9">
      <c r="A77" s="27" t="s">
        <v>17</v>
      </c>
      <c r="B77" s="27" t="s">
        <v>18</v>
      </c>
      <c r="C77" s="28">
        <v>45423.620833333334</v>
      </c>
      <c r="D77" s="27">
        <v>6600</v>
      </c>
      <c r="E77" s="27" t="s">
        <v>1</v>
      </c>
      <c r="F77" s="27" t="s">
        <v>2</v>
      </c>
      <c r="G77" s="27" t="s">
        <v>9</v>
      </c>
      <c r="H77" s="27" t="s">
        <v>1714</v>
      </c>
      <c r="I77" s="27" t="s">
        <v>4</v>
      </c>
    </row>
    <row r="78" spans="1:9">
      <c r="A78" s="27" t="s">
        <v>56</v>
      </c>
      <c r="B78" s="27" t="s">
        <v>57</v>
      </c>
      <c r="C78" s="28">
        <v>45423.604861111111</v>
      </c>
      <c r="D78" s="27">
        <v>10000</v>
      </c>
      <c r="E78" s="27" t="s">
        <v>1</v>
      </c>
      <c r="F78" s="27" t="s">
        <v>2</v>
      </c>
      <c r="G78" s="27" t="s">
        <v>9</v>
      </c>
      <c r="H78" s="27" t="s">
        <v>1716</v>
      </c>
      <c r="I78" s="27" t="s">
        <v>4</v>
      </c>
    </row>
    <row r="79" spans="1:9">
      <c r="A79" s="27" t="s">
        <v>73</v>
      </c>
      <c r="B79" s="27" t="s">
        <v>165</v>
      </c>
      <c r="C79" s="28">
        <v>45423.55</v>
      </c>
      <c r="D79" s="27">
        <v>4200</v>
      </c>
      <c r="E79" s="27" t="s">
        <v>1</v>
      </c>
      <c r="F79" s="27" t="s">
        <v>2</v>
      </c>
      <c r="G79" s="27" t="s">
        <v>9</v>
      </c>
      <c r="H79" s="27" t="s">
        <v>1717</v>
      </c>
      <c r="I79" s="27" t="s">
        <v>4</v>
      </c>
    </row>
    <row r="80" spans="1:9">
      <c r="A80" s="27" t="s">
        <v>56</v>
      </c>
      <c r="B80" s="27" t="s">
        <v>57</v>
      </c>
      <c r="C80" s="28">
        <v>45423.51666666667</v>
      </c>
      <c r="D80" s="27">
        <v>1700</v>
      </c>
      <c r="E80" s="27" t="s">
        <v>1</v>
      </c>
      <c r="F80" s="27" t="s">
        <v>2</v>
      </c>
      <c r="G80" s="27" t="s">
        <v>9</v>
      </c>
      <c r="H80" s="27" t="s">
        <v>1718</v>
      </c>
      <c r="I80" s="27" t="s">
        <v>4</v>
      </c>
    </row>
    <row r="81" spans="1:9">
      <c r="A81" s="27" t="s">
        <v>17</v>
      </c>
      <c r="B81" s="27" t="s">
        <v>2723</v>
      </c>
      <c r="C81" s="28">
        <v>45423.461111111108</v>
      </c>
      <c r="D81" s="27">
        <v>9900</v>
      </c>
      <c r="E81" s="27" t="s">
        <v>1</v>
      </c>
      <c r="F81" s="27" t="s">
        <v>105</v>
      </c>
      <c r="G81" s="27" t="s">
        <v>9</v>
      </c>
      <c r="H81" s="27" t="s">
        <v>2724</v>
      </c>
      <c r="I81" s="27" t="s">
        <v>4</v>
      </c>
    </row>
    <row r="82" spans="1:9">
      <c r="A82" s="27" t="s">
        <v>76</v>
      </c>
      <c r="B82" s="27" t="s">
        <v>76</v>
      </c>
      <c r="C82" s="28">
        <v>45422.993750000001</v>
      </c>
      <c r="D82" s="27">
        <v>5700</v>
      </c>
      <c r="E82" s="27" t="s">
        <v>1</v>
      </c>
      <c r="F82" s="27" t="s">
        <v>2</v>
      </c>
      <c r="G82" s="27" t="s">
        <v>9</v>
      </c>
      <c r="H82" s="27" t="s">
        <v>1719</v>
      </c>
      <c r="I82" s="27" t="s">
        <v>4</v>
      </c>
    </row>
    <row r="83" spans="1:9">
      <c r="A83" s="27" t="s">
        <v>369</v>
      </c>
      <c r="B83" s="27" t="s">
        <v>2716</v>
      </c>
      <c r="C83" s="28">
        <v>45422.98541666667</v>
      </c>
      <c r="D83" s="27">
        <v>2700</v>
      </c>
      <c r="E83" s="27" t="s">
        <v>1</v>
      </c>
      <c r="F83" s="27" t="s">
        <v>2</v>
      </c>
      <c r="G83" s="27" t="s">
        <v>9</v>
      </c>
      <c r="H83" s="27" t="s">
        <v>1720</v>
      </c>
      <c r="I83" s="27" t="s">
        <v>4</v>
      </c>
    </row>
    <row r="84" spans="1:9">
      <c r="A84" s="27" t="s">
        <v>463</v>
      </c>
      <c r="B84" s="27" t="s">
        <v>464</v>
      </c>
      <c r="C84" s="28">
        <v>45422.892361111109</v>
      </c>
      <c r="D84" s="27">
        <v>3000</v>
      </c>
      <c r="E84" s="27" t="s">
        <v>1</v>
      </c>
      <c r="F84" s="27" t="s">
        <v>105</v>
      </c>
      <c r="G84" s="27" t="s">
        <v>9</v>
      </c>
      <c r="H84" s="27" t="s">
        <v>2725</v>
      </c>
      <c r="I84" s="27" t="s">
        <v>4</v>
      </c>
    </row>
    <row r="85" spans="1:9">
      <c r="A85" s="27" t="s">
        <v>56</v>
      </c>
      <c r="B85" s="27" t="s">
        <v>57</v>
      </c>
      <c r="C85" s="28">
        <v>45422.859027777777</v>
      </c>
      <c r="D85" s="27">
        <v>6200</v>
      </c>
      <c r="E85" s="27" t="s">
        <v>1</v>
      </c>
      <c r="F85" s="27" t="s">
        <v>2</v>
      </c>
      <c r="G85" s="27" t="s">
        <v>9</v>
      </c>
      <c r="H85" s="27" t="s">
        <v>1721</v>
      </c>
      <c r="I85" s="27" t="s">
        <v>4</v>
      </c>
    </row>
    <row r="86" spans="1:9">
      <c r="A86" s="27" t="s">
        <v>107</v>
      </c>
      <c r="B86" s="27" t="s">
        <v>108</v>
      </c>
      <c r="C86" s="28">
        <v>45422.756944444445</v>
      </c>
      <c r="D86" s="27">
        <v>2300</v>
      </c>
      <c r="E86" s="27" t="s">
        <v>1</v>
      </c>
      <c r="F86" s="27" t="s">
        <v>2</v>
      </c>
      <c r="G86" s="27" t="s">
        <v>9</v>
      </c>
      <c r="H86" s="27" t="s">
        <v>1723</v>
      </c>
      <c r="I86" s="27" t="s">
        <v>4</v>
      </c>
    </row>
    <row r="87" spans="1:9">
      <c r="A87" s="27" t="s">
        <v>107</v>
      </c>
      <c r="B87" s="27" t="s">
        <v>108</v>
      </c>
      <c r="C87" s="28">
        <v>45422.756249999999</v>
      </c>
      <c r="D87" s="27">
        <v>9600</v>
      </c>
      <c r="E87" s="27" t="s">
        <v>1</v>
      </c>
      <c r="F87" s="27" t="s">
        <v>2</v>
      </c>
      <c r="G87" s="27" t="s">
        <v>9</v>
      </c>
      <c r="H87" s="27" t="s">
        <v>1724</v>
      </c>
      <c r="I87" s="27" t="s">
        <v>4</v>
      </c>
    </row>
    <row r="88" spans="1:9">
      <c r="A88" s="27" t="s">
        <v>39</v>
      </c>
      <c r="B88" s="27" t="s">
        <v>40</v>
      </c>
      <c r="C88" s="28">
        <v>45422.729861111111</v>
      </c>
      <c r="D88" s="27">
        <v>1000</v>
      </c>
      <c r="E88" s="27" t="s">
        <v>1</v>
      </c>
      <c r="F88" s="27" t="s">
        <v>105</v>
      </c>
      <c r="G88" s="27" t="s">
        <v>9</v>
      </c>
      <c r="H88" s="27" t="s">
        <v>2726</v>
      </c>
      <c r="I88" s="27" t="s">
        <v>4</v>
      </c>
    </row>
    <row r="89" spans="1:9">
      <c r="A89" s="27" t="s">
        <v>27</v>
      </c>
      <c r="B89" s="27" t="s">
        <v>52</v>
      </c>
      <c r="C89" s="28">
        <v>45422.577777777777</v>
      </c>
      <c r="D89" s="27">
        <v>2600</v>
      </c>
      <c r="E89" s="27" t="s">
        <v>1</v>
      </c>
      <c r="F89" s="27" t="s">
        <v>2</v>
      </c>
      <c r="G89" s="27" t="s">
        <v>9</v>
      </c>
      <c r="H89" s="27" t="s">
        <v>1726</v>
      </c>
      <c r="I89" s="27" t="s">
        <v>37</v>
      </c>
    </row>
    <row r="90" spans="1:9">
      <c r="A90" s="27" t="s">
        <v>76</v>
      </c>
      <c r="B90" s="27" t="s">
        <v>76</v>
      </c>
      <c r="C90" s="28">
        <v>45421.927777777775</v>
      </c>
      <c r="D90" s="27">
        <v>6900</v>
      </c>
      <c r="E90" s="27" t="s">
        <v>1</v>
      </c>
      <c r="F90" s="27" t="s">
        <v>105</v>
      </c>
      <c r="G90" s="27" t="s">
        <v>9</v>
      </c>
      <c r="H90" s="27" t="s">
        <v>2727</v>
      </c>
      <c r="I90" s="27" t="s">
        <v>4</v>
      </c>
    </row>
    <row r="91" spans="1:9">
      <c r="A91" s="27" t="s">
        <v>76</v>
      </c>
      <c r="B91" s="27" t="s">
        <v>76</v>
      </c>
      <c r="C91" s="28">
        <v>45421.92083333333</v>
      </c>
      <c r="D91" s="27">
        <v>700</v>
      </c>
      <c r="E91" s="27" t="s">
        <v>1</v>
      </c>
      <c r="F91" s="27" t="s">
        <v>105</v>
      </c>
      <c r="G91" s="27" t="s">
        <v>9</v>
      </c>
      <c r="H91" s="27" t="s">
        <v>2728</v>
      </c>
      <c r="I91" s="27" t="s">
        <v>4</v>
      </c>
    </row>
    <row r="92" spans="1:9">
      <c r="A92" s="27" t="s">
        <v>39</v>
      </c>
      <c r="B92" s="27" t="s">
        <v>40</v>
      </c>
      <c r="C92" s="28">
        <v>45421.874305555553</v>
      </c>
      <c r="D92" s="27">
        <v>9100</v>
      </c>
      <c r="E92" s="27" t="s">
        <v>1</v>
      </c>
      <c r="F92" s="27" t="s">
        <v>105</v>
      </c>
      <c r="G92" s="27" t="s">
        <v>9</v>
      </c>
      <c r="H92" s="27" t="s">
        <v>2729</v>
      </c>
      <c r="I92" s="27" t="s">
        <v>4</v>
      </c>
    </row>
    <row r="93" spans="1:9">
      <c r="A93" s="27" t="s">
        <v>369</v>
      </c>
      <c r="B93" s="27" t="s">
        <v>370</v>
      </c>
      <c r="C93" s="28">
        <v>45421.841666666667</v>
      </c>
      <c r="D93" s="27">
        <v>9000</v>
      </c>
      <c r="E93" s="27" t="s">
        <v>1</v>
      </c>
      <c r="F93" s="27" t="s">
        <v>105</v>
      </c>
      <c r="G93" s="27" t="s">
        <v>9</v>
      </c>
      <c r="H93" s="27" t="s">
        <v>2730</v>
      </c>
      <c r="I93" s="27" t="s">
        <v>2731</v>
      </c>
    </row>
    <row r="94" spans="1:9">
      <c r="A94" s="27" t="s">
        <v>17</v>
      </c>
      <c r="B94" s="27" t="s">
        <v>18</v>
      </c>
      <c r="C94" s="28">
        <v>45421.811805555553</v>
      </c>
      <c r="D94" s="27">
        <v>5600</v>
      </c>
      <c r="E94" s="27" t="s">
        <v>1</v>
      </c>
      <c r="F94" s="27" t="s">
        <v>2</v>
      </c>
      <c r="G94" s="27" t="s">
        <v>9</v>
      </c>
      <c r="H94" s="27" t="s">
        <v>1730</v>
      </c>
      <c r="I94" s="27" t="s">
        <v>4</v>
      </c>
    </row>
    <row r="95" spans="1:9">
      <c r="A95" s="27" t="s">
        <v>73</v>
      </c>
      <c r="B95" s="27" t="s">
        <v>386</v>
      </c>
      <c r="C95" s="28">
        <v>45421.770138888889</v>
      </c>
      <c r="D95" s="27">
        <v>5900</v>
      </c>
      <c r="E95" s="27" t="s">
        <v>1</v>
      </c>
      <c r="F95" s="27" t="s">
        <v>105</v>
      </c>
      <c r="G95" s="27" t="s">
        <v>9</v>
      </c>
      <c r="H95" s="27" t="s">
        <v>2732</v>
      </c>
      <c r="I95" s="27" t="s">
        <v>4</v>
      </c>
    </row>
    <row r="96" spans="1:9">
      <c r="A96" s="27" t="s">
        <v>38</v>
      </c>
      <c r="B96" s="27" t="s">
        <v>38</v>
      </c>
      <c r="C96" s="28">
        <v>45421.579861111109</v>
      </c>
      <c r="D96" s="27">
        <v>9400</v>
      </c>
      <c r="E96" s="27" t="s">
        <v>1</v>
      </c>
      <c r="F96" s="27" t="s">
        <v>105</v>
      </c>
      <c r="G96" s="27" t="s">
        <v>9</v>
      </c>
      <c r="H96" s="27" t="s">
        <v>2733</v>
      </c>
      <c r="I96" s="27" t="s">
        <v>4</v>
      </c>
    </row>
    <row r="97" spans="1:9">
      <c r="A97" s="27" t="s">
        <v>103</v>
      </c>
      <c r="B97" s="27" t="s">
        <v>104</v>
      </c>
      <c r="C97" s="28">
        <v>45421.396527777775</v>
      </c>
      <c r="D97" s="27">
        <v>4300</v>
      </c>
      <c r="E97" s="27" t="s">
        <v>1</v>
      </c>
      <c r="F97" s="27" t="s">
        <v>105</v>
      </c>
      <c r="G97" s="27" t="s">
        <v>9</v>
      </c>
      <c r="H97" s="27" t="s">
        <v>2734</v>
      </c>
      <c r="I97" s="27" t="s">
        <v>4</v>
      </c>
    </row>
    <row r="98" spans="1:9">
      <c r="A98" s="27" t="s">
        <v>107</v>
      </c>
      <c r="B98" s="27" t="s">
        <v>515</v>
      </c>
      <c r="C98" s="28">
        <v>45420.988194444442</v>
      </c>
      <c r="D98" s="27">
        <v>4200</v>
      </c>
      <c r="E98" s="27" t="s">
        <v>1</v>
      </c>
      <c r="F98" s="27" t="s">
        <v>105</v>
      </c>
      <c r="G98" s="27" t="s">
        <v>9</v>
      </c>
      <c r="H98" s="27" t="s">
        <v>2735</v>
      </c>
      <c r="I98" s="27" t="s">
        <v>81</v>
      </c>
    </row>
    <row r="99" spans="1:9">
      <c r="A99" s="27" t="s">
        <v>39</v>
      </c>
      <c r="B99" s="27" t="s">
        <v>40</v>
      </c>
      <c r="C99" s="28">
        <v>45420.974999999999</v>
      </c>
      <c r="D99" s="27">
        <v>6500</v>
      </c>
      <c r="E99" s="27" t="s">
        <v>1</v>
      </c>
      <c r="F99" s="27" t="s">
        <v>2</v>
      </c>
      <c r="G99" s="27" t="s">
        <v>9</v>
      </c>
      <c r="H99" s="27" t="s">
        <v>1731</v>
      </c>
      <c r="I99" s="27" t="s">
        <v>4</v>
      </c>
    </row>
    <row r="100" spans="1:9">
      <c r="A100" s="27" t="s">
        <v>39</v>
      </c>
      <c r="B100" s="27" t="s">
        <v>40</v>
      </c>
      <c r="C100" s="28">
        <v>45420.931250000001</v>
      </c>
      <c r="D100" s="27">
        <v>9100</v>
      </c>
      <c r="E100" s="27" t="s">
        <v>1</v>
      </c>
      <c r="F100" s="27" t="s">
        <v>2</v>
      </c>
      <c r="G100" s="27" t="s">
        <v>9</v>
      </c>
      <c r="H100" s="27" t="s">
        <v>1732</v>
      </c>
      <c r="I100" s="27" t="s">
        <v>4</v>
      </c>
    </row>
    <row r="101" spans="1:9">
      <c r="A101" s="27" t="s">
        <v>39</v>
      </c>
      <c r="B101" s="27" t="s">
        <v>40</v>
      </c>
      <c r="C101" s="28">
        <v>45420.897222222222</v>
      </c>
      <c r="D101" s="27">
        <v>1600</v>
      </c>
      <c r="E101" s="27" t="s">
        <v>1</v>
      </c>
      <c r="F101" s="27" t="s">
        <v>2</v>
      </c>
      <c r="G101" s="27" t="s">
        <v>9</v>
      </c>
      <c r="H101" s="27" t="s">
        <v>1733</v>
      </c>
      <c r="I101" s="27" t="s">
        <v>4</v>
      </c>
    </row>
    <row r="102" spans="1:9">
      <c r="A102" s="27" t="s">
        <v>76</v>
      </c>
      <c r="B102" s="27" t="s">
        <v>76</v>
      </c>
      <c r="C102" s="28">
        <v>45420.893055555556</v>
      </c>
      <c r="D102" s="27">
        <v>700</v>
      </c>
      <c r="E102" s="27" t="s">
        <v>1</v>
      </c>
      <c r="F102" s="27" t="s">
        <v>2</v>
      </c>
      <c r="G102" s="27" t="s">
        <v>9</v>
      </c>
      <c r="H102" s="27" t="s">
        <v>1734</v>
      </c>
      <c r="I102" s="27" t="s">
        <v>4</v>
      </c>
    </row>
    <row r="103" spans="1:9">
      <c r="A103" s="27" t="s">
        <v>369</v>
      </c>
      <c r="B103" s="27" t="s">
        <v>2716</v>
      </c>
      <c r="C103" s="28">
        <v>45420.876388888886</v>
      </c>
      <c r="D103" s="27">
        <v>1200</v>
      </c>
      <c r="E103" s="27" t="s">
        <v>1</v>
      </c>
      <c r="F103" s="27" t="s">
        <v>2</v>
      </c>
      <c r="G103" s="27" t="s">
        <v>9</v>
      </c>
      <c r="H103" s="27" t="s">
        <v>1735</v>
      </c>
      <c r="I103" s="27" t="s">
        <v>4</v>
      </c>
    </row>
    <row r="104" spans="1:9">
      <c r="A104" s="27" t="s">
        <v>38</v>
      </c>
      <c r="B104" s="27" t="s">
        <v>38</v>
      </c>
      <c r="C104" s="28">
        <v>45420.838888888888</v>
      </c>
      <c r="D104" s="27">
        <v>6500</v>
      </c>
      <c r="E104" s="27" t="s">
        <v>1</v>
      </c>
      <c r="F104" s="27" t="s">
        <v>2</v>
      </c>
      <c r="G104" s="27" t="s">
        <v>9</v>
      </c>
      <c r="H104" s="27" t="s">
        <v>1736</v>
      </c>
      <c r="I104" s="27" t="s">
        <v>4</v>
      </c>
    </row>
    <row r="105" spans="1:9">
      <c r="A105" s="27" t="s">
        <v>369</v>
      </c>
      <c r="B105" s="27" t="s">
        <v>2716</v>
      </c>
      <c r="C105" s="28">
        <v>45420.823611111111</v>
      </c>
      <c r="D105" s="27">
        <v>8400</v>
      </c>
      <c r="E105" s="27" t="s">
        <v>1</v>
      </c>
      <c r="F105" s="27" t="s">
        <v>2</v>
      </c>
      <c r="G105" s="27" t="s">
        <v>9</v>
      </c>
      <c r="H105" s="27" t="s">
        <v>1737</v>
      </c>
      <c r="I105" s="27" t="s">
        <v>4</v>
      </c>
    </row>
    <row r="106" spans="1:9">
      <c r="A106" s="27" t="s">
        <v>98</v>
      </c>
      <c r="B106" s="27" t="s">
        <v>98</v>
      </c>
      <c r="C106" s="28">
        <v>45420.726388888892</v>
      </c>
      <c r="D106" s="27">
        <v>9600</v>
      </c>
      <c r="E106" s="27" t="s">
        <v>1</v>
      </c>
      <c r="F106" s="27" t="s">
        <v>2</v>
      </c>
      <c r="G106" s="27" t="s">
        <v>9</v>
      </c>
      <c r="H106" s="27" t="s">
        <v>1738</v>
      </c>
      <c r="I106" s="27" t="s">
        <v>4</v>
      </c>
    </row>
    <row r="107" spans="1:9">
      <c r="A107" s="27" t="s">
        <v>38</v>
      </c>
      <c r="B107" s="27" t="s">
        <v>38</v>
      </c>
      <c r="C107" s="28">
        <v>45420.65</v>
      </c>
      <c r="D107" s="27">
        <v>100</v>
      </c>
      <c r="E107" s="27" t="s">
        <v>1</v>
      </c>
      <c r="F107" s="27" t="s">
        <v>105</v>
      </c>
      <c r="G107" s="27" t="s">
        <v>9</v>
      </c>
      <c r="H107" s="27" t="s">
        <v>2736</v>
      </c>
      <c r="I107" s="27" t="s">
        <v>4</v>
      </c>
    </row>
    <row r="108" spans="1:9">
      <c r="A108" s="27" t="s">
        <v>27</v>
      </c>
      <c r="B108" s="27" t="s">
        <v>755</v>
      </c>
      <c r="C108" s="28">
        <v>45420.615277777775</v>
      </c>
      <c r="D108" s="27">
        <v>4400</v>
      </c>
      <c r="E108" s="27" t="s">
        <v>1</v>
      </c>
      <c r="F108" s="27" t="s">
        <v>2</v>
      </c>
      <c r="G108" s="27" t="s">
        <v>9</v>
      </c>
      <c r="H108" s="27" t="s">
        <v>1739</v>
      </c>
      <c r="I108" s="27" t="s">
        <v>4</v>
      </c>
    </row>
    <row r="109" spans="1:9">
      <c r="A109" s="27" t="s">
        <v>27</v>
      </c>
      <c r="B109" s="27" t="s">
        <v>755</v>
      </c>
      <c r="C109" s="28">
        <v>45420.571527777778</v>
      </c>
      <c r="D109" s="27">
        <v>7000</v>
      </c>
      <c r="E109" s="27" t="s">
        <v>1</v>
      </c>
      <c r="F109" s="27" t="s">
        <v>2</v>
      </c>
      <c r="G109" s="27" t="s">
        <v>9</v>
      </c>
      <c r="H109" s="27" t="s">
        <v>1743</v>
      </c>
      <c r="I109" s="27" t="s">
        <v>4</v>
      </c>
    </row>
    <row r="110" spans="1:9">
      <c r="A110" s="27" t="s">
        <v>27</v>
      </c>
      <c r="B110" s="27" t="s">
        <v>755</v>
      </c>
      <c r="C110" s="28">
        <v>45420.568055555559</v>
      </c>
      <c r="D110" s="27">
        <v>8100</v>
      </c>
      <c r="E110" s="27" t="s">
        <v>1</v>
      </c>
      <c r="F110" s="27" t="s">
        <v>2</v>
      </c>
      <c r="G110" s="27" t="s">
        <v>9</v>
      </c>
      <c r="H110" s="27" t="s">
        <v>1744</v>
      </c>
      <c r="I110" s="27" t="s">
        <v>4</v>
      </c>
    </row>
    <row r="111" spans="1:9">
      <c r="A111" s="27" t="s">
        <v>73</v>
      </c>
      <c r="B111" s="27" t="s">
        <v>386</v>
      </c>
      <c r="C111" s="28">
        <v>45420.557638888888</v>
      </c>
      <c r="D111" s="27">
        <v>4600</v>
      </c>
      <c r="E111" s="27" t="s">
        <v>1</v>
      </c>
      <c r="F111" s="27" t="s">
        <v>2</v>
      </c>
      <c r="G111" s="27" t="s">
        <v>9</v>
      </c>
      <c r="H111" s="27" t="s">
        <v>1745</v>
      </c>
      <c r="I111" s="27" t="s">
        <v>4</v>
      </c>
    </row>
    <row r="112" spans="1:9">
      <c r="A112" s="27" t="s">
        <v>140</v>
      </c>
      <c r="B112" s="27" t="s">
        <v>141</v>
      </c>
      <c r="C112" s="28">
        <v>45420.420138888891</v>
      </c>
      <c r="D112" s="27">
        <v>5800</v>
      </c>
      <c r="E112" s="27" t="s">
        <v>1</v>
      </c>
      <c r="F112" s="27" t="s">
        <v>2</v>
      </c>
      <c r="G112" s="27" t="s">
        <v>9</v>
      </c>
      <c r="H112" s="27" t="s">
        <v>1746</v>
      </c>
      <c r="I112" s="27" t="s">
        <v>4</v>
      </c>
    </row>
    <row r="113" spans="1:9">
      <c r="A113" s="27" t="s">
        <v>38</v>
      </c>
      <c r="B113" s="27" t="s">
        <v>38</v>
      </c>
      <c r="C113" s="28">
        <v>45419.987500000003</v>
      </c>
      <c r="D113" s="27">
        <v>1600</v>
      </c>
      <c r="E113" s="27" t="s">
        <v>1</v>
      </c>
      <c r="F113" s="27" t="s">
        <v>105</v>
      </c>
      <c r="G113" s="27" t="s">
        <v>9</v>
      </c>
      <c r="H113" s="27" t="s">
        <v>2737</v>
      </c>
      <c r="I113" s="27" t="s">
        <v>4</v>
      </c>
    </row>
    <row r="114" spans="1:9">
      <c r="A114" s="27" t="s">
        <v>73</v>
      </c>
      <c r="B114" s="27" t="s">
        <v>165</v>
      </c>
      <c r="C114" s="28">
        <v>45419.716666666667</v>
      </c>
      <c r="D114" s="27">
        <v>6800</v>
      </c>
      <c r="E114" s="27" t="s">
        <v>1</v>
      </c>
      <c r="F114" s="27" t="s">
        <v>2</v>
      </c>
      <c r="G114" s="27" t="s">
        <v>9</v>
      </c>
      <c r="H114" s="27" t="s">
        <v>1749</v>
      </c>
      <c r="I114" s="27" t="s">
        <v>4</v>
      </c>
    </row>
    <row r="115" spans="1:9">
      <c r="A115" s="27" t="s">
        <v>27</v>
      </c>
      <c r="B115" s="27" t="s">
        <v>52</v>
      </c>
      <c r="C115" s="28">
        <v>45419.69027777778</v>
      </c>
      <c r="D115" s="27">
        <v>7800</v>
      </c>
      <c r="E115" s="27" t="s">
        <v>1</v>
      </c>
      <c r="F115" s="27" t="s">
        <v>2</v>
      </c>
      <c r="G115" s="27" t="s">
        <v>9</v>
      </c>
      <c r="H115" s="27" t="s">
        <v>1750</v>
      </c>
      <c r="I115" s="27" t="s">
        <v>2738</v>
      </c>
    </row>
    <row r="116" spans="1:9">
      <c r="A116" s="27" t="s">
        <v>2739</v>
      </c>
      <c r="B116" s="27" t="s">
        <v>137</v>
      </c>
      <c r="C116" s="28">
        <v>45419.675000000003</v>
      </c>
      <c r="D116" s="27">
        <v>5000</v>
      </c>
      <c r="E116" s="27" t="s">
        <v>1</v>
      </c>
      <c r="F116" s="27" t="s">
        <v>2</v>
      </c>
      <c r="G116" s="27" t="s">
        <v>9</v>
      </c>
      <c r="H116" s="27" t="s">
        <v>1751</v>
      </c>
      <c r="I116" s="27" t="s">
        <v>37</v>
      </c>
    </row>
    <row r="117" spans="1:9">
      <c r="A117" s="27" t="s">
        <v>841</v>
      </c>
      <c r="B117" s="27" t="s">
        <v>2740</v>
      </c>
      <c r="C117" s="28">
        <v>45419.667361111111</v>
      </c>
      <c r="D117" s="27">
        <v>400</v>
      </c>
      <c r="E117" s="27" t="s">
        <v>1</v>
      </c>
      <c r="F117" s="27" t="s">
        <v>105</v>
      </c>
      <c r="G117" s="27" t="s">
        <v>9</v>
      </c>
      <c r="H117" s="27" t="s">
        <v>2741</v>
      </c>
      <c r="I117" s="27" t="s">
        <v>4</v>
      </c>
    </row>
    <row r="118" spans="1:9">
      <c r="A118" s="27" t="s">
        <v>841</v>
      </c>
      <c r="B118" s="27" t="s">
        <v>2740</v>
      </c>
      <c r="C118" s="28">
        <v>45419.665277777778</v>
      </c>
      <c r="D118" s="27">
        <v>4900</v>
      </c>
      <c r="E118" s="27" t="s">
        <v>1</v>
      </c>
      <c r="F118" s="27" t="s">
        <v>105</v>
      </c>
      <c r="G118" s="27" t="s">
        <v>9</v>
      </c>
      <c r="H118" s="27" t="s">
        <v>2742</v>
      </c>
      <c r="I118" s="27" t="s">
        <v>4</v>
      </c>
    </row>
    <row r="119" spans="1:9">
      <c r="A119" s="27" t="s">
        <v>841</v>
      </c>
      <c r="B119" s="27" t="s">
        <v>2740</v>
      </c>
      <c r="C119" s="28">
        <v>45419.661111111112</v>
      </c>
      <c r="D119" s="27">
        <v>9100</v>
      </c>
      <c r="E119" s="27" t="s">
        <v>1</v>
      </c>
      <c r="F119" s="27" t="s">
        <v>105</v>
      </c>
      <c r="G119" s="27" t="s">
        <v>9</v>
      </c>
      <c r="H119" s="27" t="s">
        <v>2743</v>
      </c>
      <c r="I119" s="27" t="s">
        <v>4</v>
      </c>
    </row>
    <row r="120" spans="1:9">
      <c r="A120" s="27" t="s">
        <v>56</v>
      </c>
      <c r="B120" s="27" t="s">
        <v>57</v>
      </c>
      <c r="C120" s="28">
        <v>45419.649305555555</v>
      </c>
      <c r="D120" s="27">
        <v>7500</v>
      </c>
      <c r="E120" s="27" t="s">
        <v>1</v>
      </c>
      <c r="F120" s="27" t="s">
        <v>2</v>
      </c>
      <c r="G120" s="27" t="s">
        <v>9</v>
      </c>
      <c r="H120" s="27" t="s">
        <v>1752</v>
      </c>
      <c r="I120" s="27" t="s">
        <v>4</v>
      </c>
    </row>
    <row r="121" spans="1:9">
      <c r="A121" s="27" t="s">
        <v>841</v>
      </c>
      <c r="B121" s="27" t="s">
        <v>2744</v>
      </c>
      <c r="C121" s="28">
        <v>45419.626388888886</v>
      </c>
      <c r="D121" s="27">
        <v>3200</v>
      </c>
      <c r="E121" s="27" t="s">
        <v>1</v>
      </c>
      <c r="F121" s="27" t="s">
        <v>2</v>
      </c>
      <c r="G121" s="27" t="s">
        <v>9</v>
      </c>
      <c r="H121" s="27" t="s">
        <v>1753</v>
      </c>
      <c r="I121" s="27" t="s">
        <v>4</v>
      </c>
    </row>
    <row r="122" spans="1:9">
      <c r="A122" s="27" t="s">
        <v>841</v>
      </c>
      <c r="B122" s="27" t="s">
        <v>2744</v>
      </c>
      <c r="C122" s="28">
        <v>45419.490277777775</v>
      </c>
      <c r="D122" s="27">
        <v>5100</v>
      </c>
      <c r="E122" s="27" t="s">
        <v>1</v>
      </c>
      <c r="F122" s="27" t="s">
        <v>105</v>
      </c>
      <c r="G122" s="27" t="s">
        <v>9</v>
      </c>
      <c r="H122" s="27" t="s">
        <v>2745</v>
      </c>
      <c r="I122" s="27" t="s">
        <v>4</v>
      </c>
    </row>
    <row r="123" spans="1:9">
      <c r="A123" s="27" t="s">
        <v>841</v>
      </c>
      <c r="B123" s="27" t="s">
        <v>2744</v>
      </c>
      <c r="C123" s="28">
        <v>45419.489583333336</v>
      </c>
      <c r="D123" s="27">
        <v>6600</v>
      </c>
      <c r="E123" s="27" t="s">
        <v>1</v>
      </c>
      <c r="F123" s="27" t="s">
        <v>2</v>
      </c>
      <c r="G123" s="27" t="s">
        <v>9</v>
      </c>
      <c r="H123" s="27" t="s">
        <v>1754</v>
      </c>
      <c r="I123" s="27" t="s">
        <v>4</v>
      </c>
    </row>
    <row r="124" spans="1:9">
      <c r="A124" s="27" t="s">
        <v>2739</v>
      </c>
      <c r="B124" s="27" t="s">
        <v>4</v>
      </c>
      <c r="C124" s="28">
        <v>45419.458333333336</v>
      </c>
      <c r="D124" s="27">
        <v>6900</v>
      </c>
      <c r="E124" s="27" t="s">
        <v>1</v>
      </c>
      <c r="F124" s="27" t="s">
        <v>2</v>
      </c>
      <c r="G124" s="27" t="s">
        <v>9</v>
      </c>
      <c r="H124" s="27" t="s">
        <v>1755</v>
      </c>
      <c r="I124" s="27" t="s">
        <v>37</v>
      </c>
    </row>
    <row r="125" spans="1:9">
      <c r="A125" s="27" t="s">
        <v>2739</v>
      </c>
      <c r="B125" s="27" t="s">
        <v>2746</v>
      </c>
      <c r="C125" s="28">
        <v>45419.42083333333</v>
      </c>
      <c r="D125" s="27">
        <v>100</v>
      </c>
      <c r="E125" s="27" t="s">
        <v>1</v>
      </c>
      <c r="F125" s="27" t="s">
        <v>2</v>
      </c>
      <c r="G125" s="27" t="s">
        <v>9</v>
      </c>
      <c r="H125" s="27" t="s">
        <v>1756</v>
      </c>
      <c r="I125" s="27" t="s">
        <v>37</v>
      </c>
    </row>
    <row r="126" spans="1:9">
      <c r="A126" s="27" t="s">
        <v>2739</v>
      </c>
      <c r="B126" s="27" t="s">
        <v>2747</v>
      </c>
      <c r="C126" s="28">
        <v>45419.418055555558</v>
      </c>
      <c r="D126" s="27">
        <v>4200</v>
      </c>
      <c r="E126" s="27" t="s">
        <v>1</v>
      </c>
      <c r="F126" s="27" t="s">
        <v>2</v>
      </c>
      <c r="G126" s="27" t="s">
        <v>9</v>
      </c>
      <c r="H126" s="27" t="s">
        <v>1757</v>
      </c>
      <c r="I126" s="27" t="s">
        <v>37</v>
      </c>
    </row>
    <row r="127" spans="1:9">
      <c r="A127" s="27" t="s">
        <v>2739</v>
      </c>
      <c r="B127" s="27" t="s">
        <v>2748</v>
      </c>
      <c r="C127" s="28">
        <v>45419.409722222219</v>
      </c>
      <c r="D127" s="27">
        <v>5700</v>
      </c>
      <c r="E127" s="27" t="s">
        <v>1</v>
      </c>
      <c r="F127" s="27" t="s">
        <v>2</v>
      </c>
      <c r="G127" s="27" t="s">
        <v>9</v>
      </c>
      <c r="H127" s="27" t="s">
        <v>1758</v>
      </c>
      <c r="I127" s="27" t="s">
        <v>37</v>
      </c>
    </row>
    <row r="128" spans="1:9">
      <c r="A128" s="27" t="s">
        <v>107</v>
      </c>
      <c r="B128" s="27" t="s">
        <v>108</v>
      </c>
      <c r="C128" s="28">
        <v>45418.904861111114</v>
      </c>
      <c r="D128" s="27">
        <v>1200</v>
      </c>
      <c r="E128" s="27" t="s">
        <v>1</v>
      </c>
      <c r="F128" s="27" t="s">
        <v>105</v>
      </c>
      <c r="G128" s="27" t="s">
        <v>9</v>
      </c>
      <c r="H128" s="27" t="s">
        <v>2749</v>
      </c>
      <c r="I128" s="27" t="s">
        <v>4</v>
      </c>
    </row>
    <row r="129" spans="1:9">
      <c r="A129" s="27" t="s">
        <v>56</v>
      </c>
      <c r="B129" s="27" t="s">
        <v>57</v>
      </c>
      <c r="C129" s="28">
        <v>45418.890972222223</v>
      </c>
      <c r="D129" s="27">
        <v>600</v>
      </c>
      <c r="E129" s="27" t="s">
        <v>1</v>
      </c>
      <c r="F129" s="27" t="s">
        <v>2</v>
      </c>
      <c r="G129" s="27" t="s">
        <v>9</v>
      </c>
      <c r="H129" s="27" t="s">
        <v>1759</v>
      </c>
      <c r="I129" s="27" t="s">
        <v>4</v>
      </c>
    </row>
    <row r="130" spans="1:9">
      <c r="A130" s="27" t="s">
        <v>17</v>
      </c>
      <c r="B130" s="27" t="s">
        <v>18</v>
      </c>
      <c r="C130" s="28">
        <v>45418.888888888891</v>
      </c>
      <c r="D130" s="27">
        <v>500</v>
      </c>
      <c r="E130" s="27" t="s">
        <v>1</v>
      </c>
      <c r="F130" s="27" t="s">
        <v>2</v>
      </c>
      <c r="G130" s="27" t="s">
        <v>9</v>
      </c>
      <c r="H130" s="27" t="s">
        <v>1760</v>
      </c>
      <c r="I130" s="27" t="s">
        <v>4</v>
      </c>
    </row>
    <row r="131" spans="1:9">
      <c r="A131" s="27" t="s">
        <v>2750</v>
      </c>
      <c r="B131" s="27" t="s">
        <v>2751</v>
      </c>
      <c r="C131" s="28">
        <v>45418.863194444442</v>
      </c>
      <c r="D131" s="27">
        <v>800</v>
      </c>
      <c r="E131" s="27" t="s">
        <v>1</v>
      </c>
      <c r="F131" s="27" t="s">
        <v>2</v>
      </c>
      <c r="G131" s="27" t="s">
        <v>9</v>
      </c>
      <c r="H131" s="27" t="s">
        <v>1762</v>
      </c>
      <c r="I131" s="27" t="s">
        <v>4</v>
      </c>
    </row>
    <row r="132" spans="1:9">
      <c r="A132" s="27" t="s">
        <v>140</v>
      </c>
      <c r="B132" s="27" t="s">
        <v>141</v>
      </c>
      <c r="C132" s="28">
        <v>45418.8</v>
      </c>
      <c r="D132" s="27">
        <v>9700</v>
      </c>
      <c r="E132" s="27" t="s">
        <v>1</v>
      </c>
      <c r="F132" s="27" t="s">
        <v>2</v>
      </c>
      <c r="G132" s="27" t="s">
        <v>9</v>
      </c>
      <c r="H132" s="27" t="s">
        <v>1763</v>
      </c>
      <c r="I132" s="27" t="s">
        <v>4</v>
      </c>
    </row>
    <row r="133" spans="1:9">
      <c r="A133" s="27" t="s">
        <v>39</v>
      </c>
      <c r="B133" s="27" t="s">
        <v>40</v>
      </c>
      <c r="C133" s="28">
        <v>45418.709722222222</v>
      </c>
      <c r="D133" s="27">
        <v>6400</v>
      </c>
      <c r="E133" s="27" t="s">
        <v>1</v>
      </c>
      <c r="F133" s="27" t="s">
        <v>105</v>
      </c>
      <c r="G133" s="27" t="s">
        <v>9</v>
      </c>
      <c r="H133" s="27" t="s">
        <v>2752</v>
      </c>
      <c r="I133" s="27" t="s">
        <v>4</v>
      </c>
    </row>
    <row r="134" spans="1:9">
      <c r="A134" s="27" t="s">
        <v>103</v>
      </c>
      <c r="B134" s="27" t="s">
        <v>104</v>
      </c>
      <c r="C134" s="28">
        <v>45418.658333333333</v>
      </c>
      <c r="D134" s="27">
        <v>1900</v>
      </c>
      <c r="E134" s="27" t="s">
        <v>1</v>
      </c>
      <c r="F134" s="27" t="s">
        <v>2</v>
      </c>
      <c r="G134" s="27" t="s">
        <v>9</v>
      </c>
      <c r="H134" s="27" t="s">
        <v>1764</v>
      </c>
      <c r="I134" s="27" t="s">
        <v>4</v>
      </c>
    </row>
    <row r="135" spans="1:9">
      <c r="A135" s="27" t="s">
        <v>103</v>
      </c>
      <c r="B135" s="27" t="s">
        <v>104</v>
      </c>
      <c r="C135" s="28">
        <v>45418.655555555553</v>
      </c>
      <c r="D135" s="27">
        <v>7100</v>
      </c>
      <c r="E135" s="27" t="s">
        <v>1</v>
      </c>
      <c r="F135" s="27" t="s">
        <v>2</v>
      </c>
      <c r="G135" s="27" t="s">
        <v>9</v>
      </c>
      <c r="H135" s="27" t="s">
        <v>1766</v>
      </c>
      <c r="I135" s="27" t="s">
        <v>4</v>
      </c>
    </row>
    <row r="136" spans="1:9">
      <c r="A136" s="27" t="s">
        <v>38</v>
      </c>
      <c r="B136" s="27" t="s">
        <v>38</v>
      </c>
      <c r="C136" s="28">
        <v>45418.655555555553</v>
      </c>
      <c r="D136" s="27">
        <v>3000</v>
      </c>
      <c r="E136" s="27" t="s">
        <v>1</v>
      </c>
      <c r="F136" s="27" t="s">
        <v>2</v>
      </c>
      <c r="G136" s="27" t="s">
        <v>9</v>
      </c>
      <c r="H136" s="27" t="s">
        <v>1765</v>
      </c>
      <c r="I136" s="27" t="s">
        <v>4</v>
      </c>
    </row>
    <row r="137" spans="1:9">
      <c r="A137" s="27" t="s">
        <v>38</v>
      </c>
      <c r="B137" s="27" t="s">
        <v>38</v>
      </c>
      <c r="C137" s="28">
        <v>45418.652777777781</v>
      </c>
      <c r="D137" s="27">
        <v>5700</v>
      </c>
      <c r="E137" s="27" t="s">
        <v>1</v>
      </c>
      <c r="F137" s="27" t="s">
        <v>105</v>
      </c>
      <c r="G137" s="27" t="s">
        <v>9</v>
      </c>
      <c r="H137" s="27" t="s">
        <v>2753</v>
      </c>
      <c r="I137" s="27" t="s">
        <v>2754</v>
      </c>
    </row>
    <row r="138" spans="1:9">
      <c r="A138" s="27" t="s">
        <v>73</v>
      </c>
      <c r="B138" s="27" t="s">
        <v>165</v>
      </c>
      <c r="C138" s="28">
        <v>45418.631944444445</v>
      </c>
      <c r="D138" s="27">
        <v>9100</v>
      </c>
      <c r="E138" s="27" t="s">
        <v>1</v>
      </c>
      <c r="F138" s="27" t="s">
        <v>2</v>
      </c>
      <c r="G138" s="27" t="s">
        <v>9</v>
      </c>
      <c r="H138" s="27" t="s">
        <v>1767</v>
      </c>
      <c r="I138" s="27" t="s">
        <v>4</v>
      </c>
    </row>
    <row r="139" spans="1:9">
      <c r="A139" s="27" t="s">
        <v>73</v>
      </c>
      <c r="B139" s="27" t="s">
        <v>386</v>
      </c>
      <c r="C139" s="28">
        <v>45418.625</v>
      </c>
      <c r="D139" s="27">
        <v>8800</v>
      </c>
      <c r="E139" s="27" t="s">
        <v>1</v>
      </c>
      <c r="F139" s="27" t="s">
        <v>2</v>
      </c>
      <c r="G139" s="27" t="s">
        <v>9</v>
      </c>
      <c r="H139" s="27" t="s">
        <v>1768</v>
      </c>
      <c r="I139" s="27" t="s">
        <v>4</v>
      </c>
    </row>
    <row r="140" spans="1:9">
      <c r="A140" s="27" t="s">
        <v>73</v>
      </c>
      <c r="B140" s="27" t="s">
        <v>165</v>
      </c>
      <c r="C140" s="28">
        <v>45418.564583333333</v>
      </c>
      <c r="D140" s="27">
        <v>9100</v>
      </c>
      <c r="E140" s="27" t="s">
        <v>1</v>
      </c>
      <c r="F140" s="27" t="s">
        <v>2</v>
      </c>
      <c r="G140" s="27" t="s">
        <v>9</v>
      </c>
      <c r="H140" s="27" t="s">
        <v>1769</v>
      </c>
      <c r="I140" s="27" t="s">
        <v>4</v>
      </c>
    </row>
    <row r="141" spans="1:9">
      <c r="A141" s="27" t="s">
        <v>841</v>
      </c>
      <c r="B141" s="27" t="s">
        <v>842</v>
      </c>
      <c r="C141" s="28">
        <v>45418.554166666669</v>
      </c>
      <c r="D141" s="27">
        <v>3100</v>
      </c>
      <c r="E141" s="27" t="s">
        <v>1</v>
      </c>
      <c r="F141" s="27" t="s">
        <v>105</v>
      </c>
      <c r="G141" s="27" t="s">
        <v>9</v>
      </c>
      <c r="H141" s="27" t="s">
        <v>2755</v>
      </c>
      <c r="I141" s="27" t="s">
        <v>4</v>
      </c>
    </row>
    <row r="142" spans="1:9">
      <c r="A142" s="27" t="s">
        <v>841</v>
      </c>
      <c r="B142" s="27" t="s">
        <v>2744</v>
      </c>
      <c r="C142" s="28">
        <v>45418.541666666664</v>
      </c>
      <c r="D142" s="27">
        <v>2700</v>
      </c>
      <c r="E142" s="27" t="s">
        <v>1</v>
      </c>
      <c r="F142" s="27" t="s">
        <v>2</v>
      </c>
      <c r="G142" s="27" t="s">
        <v>9</v>
      </c>
      <c r="H142" s="27" t="s">
        <v>1770</v>
      </c>
      <c r="I142" s="27" t="s">
        <v>4</v>
      </c>
    </row>
    <row r="143" spans="1:9">
      <c r="A143" s="27" t="s">
        <v>98</v>
      </c>
      <c r="B143" s="27" t="s">
        <v>98</v>
      </c>
      <c r="C143" s="28">
        <v>45418.480555555558</v>
      </c>
      <c r="D143" s="27">
        <v>3300</v>
      </c>
      <c r="E143" s="27" t="s">
        <v>1</v>
      </c>
      <c r="F143" s="27" t="s">
        <v>2</v>
      </c>
      <c r="G143" s="27" t="s">
        <v>9</v>
      </c>
      <c r="H143" s="27" t="s">
        <v>1771</v>
      </c>
      <c r="I143" s="27" t="s">
        <v>94</v>
      </c>
    </row>
    <row r="144" spans="1:9">
      <c r="A144" s="27" t="s">
        <v>73</v>
      </c>
      <c r="B144" s="27" t="s">
        <v>165</v>
      </c>
      <c r="C144" s="28">
        <v>45418.456250000003</v>
      </c>
      <c r="D144" s="27">
        <v>2400</v>
      </c>
      <c r="E144" s="27" t="s">
        <v>1</v>
      </c>
      <c r="F144" s="27" t="s">
        <v>2</v>
      </c>
      <c r="G144" s="27" t="s">
        <v>9</v>
      </c>
      <c r="H144" s="27" t="s">
        <v>1772</v>
      </c>
      <c r="I144" s="27" t="s">
        <v>2756</v>
      </c>
    </row>
    <row r="145" spans="1:9" hidden="1">
      <c r="A145" s="27" t="s">
        <v>0</v>
      </c>
      <c r="B145" s="27" t="s">
        <v>0</v>
      </c>
      <c r="C145" s="28">
        <v>45417.904861111114</v>
      </c>
      <c r="D145" s="27">
        <v>6600</v>
      </c>
      <c r="E145" s="27" t="s">
        <v>1</v>
      </c>
      <c r="F145" s="27" t="s">
        <v>2</v>
      </c>
      <c r="G145" s="27" t="s">
        <v>2708</v>
      </c>
      <c r="H145" s="27" t="s">
        <v>1773</v>
      </c>
      <c r="I145" s="27" t="s">
        <v>4</v>
      </c>
    </row>
    <row r="146" spans="1:9">
      <c r="A146" s="27" t="s">
        <v>38</v>
      </c>
      <c r="B146" s="27" t="s">
        <v>38</v>
      </c>
      <c r="C146" s="28">
        <v>45417.845833333333</v>
      </c>
      <c r="D146" s="27">
        <v>4200</v>
      </c>
      <c r="E146" s="27" t="s">
        <v>1</v>
      </c>
      <c r="F146" s="27" t="s">
        <v>105</v>
      </c>
      <c r="G146" s="27" t="s">
        <v>9</v>
      </c>
      <c r="H146" s="27" t="s">
        <v>2757</v>
      </c>
      <c r="I146" s="27" t="s">
        <v>4</v>
      </c>
    </row>
    <row r="147" spans="1:9">
      <c r="A147" s="27" t="s">
        <v>107</v>
      </c>
      <c r="B147" s="27" t="s">
        <v>108</v>
      </c>
      <c r="C147" s="28">
        <v>45417.677083333336</v>
      </c>
      <c r="D147" s="27">
        <v>4800</v>
      </c>
      <c r="E147" s="27" t="s">
        <v>1</v>
      </c>
      <c r="F147" s="27" t="s">
        <v>2</v>
      </c>
      <c r="G147" s="27" t="s">
        <v>9</v>
      </c>
      <c r="H147" s="27" t="s">
        <v>1774</v>
      </c>
      <c r="I147" s="27" t="s">
        <v>2758</v>
      </c>
    </row>
    <row r="148" spans="1:9">
      <c r="A148" s="27" t="s">
        <v>73</v>
      </c>
      <c r="B148" s="27" t="s">
        <v>386</v>
      </c>
      <c r="C148" s="28">
        <v>45417.62777777778</v>
      </c>
      <c r="D148" s="27">
        <v>2800</v>
      </c>
      <c r="E148" s="27" t="s">
        <v>1</v>
      </c>
      <c r="F148" s="27" t="s">
        <v>2</v>
      </c>
      <c r="G148" s="27" t="s">
        <v>9</v>
      </c>
      <c r="H148" s="27" t="s">
        <v>1775</v>
      </c>
      <c r="I148" s="27" t="s">
        <v>4</v>
      </c>
    </row>
    <row r="149" spans="1:9">
      <c r="A149" s="27" t="s">
        <v>73</v>
      </c>
      <c r="B149" s="27" t="s">
        <v>165</v>
      </c>
      <c r="C149" s="28">
        <v>45417.579861111109</v>
      </c>
      <c r="D149" s="27">
        <v>8700</v>
      </c>
      <c r="E149" s="27" t="s">
        <v>1</v>
      </c>
      <c r="F149" s="27" t="s">
        <v>2</v>
      </c>
      <c r="G149" s="27" t="s">
        <v>9</v>
      </c>
      <c r="H149" s="27" t="s">
        <v>1776</v>
      </c>
      <c r="I149" s="27" t="s">
        <v>4</v>
      </c>
    </row>
    <row r="150" spans="1:9">
      <c r="A150" s="27" t="s">
        <v>27</v>
      </c>
      <c r="B150" s="27" t="s">
        <v>2759</v>
      </c>
      <c r="C150" s="28">
        <v>45417.399305555555</v>
      </c>
      <c r="D150" s="27">
        <v>9300</v>
      </c>
      <c r="E150" s="27" t="s">
        <v>1</v>
      </c>
      <c r="F150" s="27" t="s">
        <v>2</v>
      </c>
      <c r="G150" s="27" t="s">
        <v>9</v>
      </c>
      <c r="H150" s="27" t="s">
        <v>1777</v>
      </c>
      <c r="I150" s="27" t="s">
        <v>2760</v>
      </c>
    </row>
    <row r="151" spans="1:9">
      <c r="A151" s="27" t="s">
        <v>744</v>
      </c>
      <c r="B151" s="27" t="s">
        <v>745</v>
      </c>
      <c r="C151" s="28">
        <v>45416.859027777777</v>
      </c>
      <c r="D151" s="27">
        <v>8400</v>
      </c>
      <c r="E151" s="27" t="s">
        <v>1</v>
      </c>
      <c r="F151" s="27" t="s">
        <v>2</v>
      </c>
      <c r="G151" s="27" t="s">
        <v>9</v>
      </c>
      <c r="H151" s="27" t="s">
        <v>1781</v>
      </c>
      <c r="I151" s="27" t="s">
        <v>4</v>
      </c>
    </row>
    <row r="152" spans="1:9">
      <c r="A152" s="27" t="s">
        <v>56</v>
      </c>
      <c r="B152" s="27" t="s">
        <v>57</v>
      </c>
      <c r="C152" s="28">
        <v>45416.790277777778</v>
      </c>
      <c r="D152" s="27">
        <v>1900</v>
      </c>
      <c r="E152" s="27" t="s">
        <v>1</v>
      </c>
      <c r="F152" s="27" t="s">
        <v>2</v>
      </c>
      <c r="G152" s="27" t="s">
        <v>9</v>
      </c>
      <c r="H152" s="27" t="s">
        <v>1782</v>
      </c>
      <c r="I152" s="27" t="s">
        <v>4</v>
      </c>
    </row>
    <row r="153" spans="1:9">
      <c r="A153" s="27" t="s">
        <v>38</v>
      </c>
      <c r="B153" s="27" t="s">
        <v>38</v>
      </c>
      <c r="C153" s="28">
        <v>45416.72152777778</v>
      </c>
      <c r="D153" s="27">
        <v>4000</v>
      </c>
      <c r="E153" s="27" t="s">
        <v>1</v>
      </c>
      <c r="F153" s="27" t="s">
        <v>2</v>
      </c>
      <c r="G153" s="27" t="s">
        <v>9</v>
      </c>
      <c r="H153" s="27" t="s">
        <v>1783</v>
      </c>
      <c r="I153" s="27" t="s">
        <v>4</v>
      </c>
    </row>
    <row r="154" spans="1:9">
      <c r="A154" s="27" t="s">
        <v>140</v>
      </c>
      <c r="B154" s="27" t="s">
        <v>141</v>
      </c>
      <c r="C154" s="28">
        <v>45416.71875</v>
      </c>
      <c r="D154" s="27">
        <v>3800</v>
      </c>
      <c r="E154" s="27" t="s">
        <v>1</v>
      </c>
      <c r="F154" s="27" t="s">
        <v>2</v>
      </c>
      <c r="G154" s="27" t="s">
        <v>9</v>
      </c>
      <c r="H154" s="27" t="s">
        <v>1784</v>
      </c>
      <c r="I154" s="27" t="s">
        <v>4</v>
      </c>
    </row>
    <row r="155" spans="1:9">
      <c r="A155" s="27" t="s">
        <v>17</v>
      </c>
      <c r="B155" s="27" t="s">
        <v>18</v>
      </c>
      <c r="C155" s="28">
        <v>45416.680555555555</v>
      </c>
      <c r="D155" s="27">
        <v>300</v>
      </c>
      <c r="E155" s="27" t="s">
        <v>1</v>
      </c>
      <c r="F155" s="27" t="s">
        <v>2</v>
      </c>
      <c r="G155" s="27" t="s">
        <v>9</v>
      </c>
      <c r="H155" s="27" t="s">
        <v>1785</v>
      </c>
      <c r="I155" s="27" t="s">
        <v>4</v>
      </c>
    </row>
    <row r="156" spans="1:9">
      <c r="A156" s="27" t="s">
        <v>39</v>
      </c>
      <c r="B156" s="27" t="s">
        <v>334</v>
      </c>
      <c r="C156" s="28">
        <v>45415.977777777778</v>
      </c>
      <c r="D156" s="27">
        <v>2900</v>
      </c>
      <c r="E156" s="27" t="s">
        <v>1</v>
      </c>
      <c r="F156" s="27" t="s">
        <v>2</v>
      </c>
      <c r="G156" s="27" t="s">
        <v>9</v>
      </c>
      <c r="H156" s="27" t="s">
        <v>1787</v>
      </c>
      <c r="I156" s="27" t="s">
        <v>4</v>
      </c>
    </row>
    <row r="157" spans="1:9">
      <c r="A157" s="27" t="s">
        <v>76</v>
      </c>
      <c r="B157" s="27" t="s">
        <v>76</v>
      </c>
      <c r="C157" s="28">
        <v>45415.871527777781</v>
      </c>
      <c r="D157" s="27">
        <v>8900</v>
      </c>
      <c r="E157" s="27" t="s">
        <v>1</v>
      </c>
      <c r="F157" s="27" t="s">
        <v>105</v>
      </c>
      <c r="G157" s="27" t="s">
        <v>9</v>
      </c>
      <c r="H157" s="27" t="s">
        <v>2761</v>
      </c>
      <c r="I157" s="27" t="s">
        <v>4</v>
      </c>
    </row>
    <row r="158" spans="1:9">
      <c r="A158" s="27" t="s">
        <v>107</v>
      </c>
      <c r="B158" s="27" t="s">
        <v>108</v>
      </c>
      <c r="C158" s="28">
        <v>45415.844444444447</v>
      </c>
      <c r="D158" s="27">
        <v>3000</v>
      </c>
      <c r="E158" s="27" t="s">
        <v>1</v>
      </c>
      <c r="F158" s="27" t="s">
        <v>2</v>
      </c>
      <c r="G158" s="27" t="s">
        <v>9</v>
      </c>
      <c r="H158" s="27" t="s">
        <v>1788</v>
      </c>
      <c r="I158" s="27" t="s">
        <v>4</v>
      </c>
    </row>
    <row r="159" spans="1:9">
      <c r="A159" s="27" t="s">
        <v>463</v>
      </c>
      <c r="B159" s="27" t="s">
        <v>464</v>
      </c>
      <c r="C159" s="28">
        <v>45415.833333333336</v>
      </c>
      <c r="D159" s="27">
        <v>3500</v>
      </c>
      <c r="E159" s="27" t="s">
        <v>1</v>
      </c>
      <c r="F159" s="27" t="s">
        <v>105</v>
      </c>
      <c r="G159" s="27" t="s">
        <v>9</v>
      </c>
      <c r="H159" s="27" t="s">
        <v>2762</v>
      </c>
      <c r="I159" s="27" t="s">
        <v>4</v>
      </c>
    </row>
    <row r="160" spans="1:9">
      <c r="A160" s="27" t="s">
        <v>107</v>
      </c>
      <c r="B160" s="27" t="s">
        <v>108</v>
      </c>
      <c r="C160" s="28">
        <v>45415.818749999999</v>
      </c>
      <c r="D160" s="27">
        <v>7700</v>
      </c>
      <c r="E160" s="27" t="s">
        <v>1</v>
      </c>
      <c r="F160" s="27" t="s">
        <v>2</v>
      </c>
      <c r="G160" s="27" t="s">
        <v>9</v>
      </c>
      <c r="H160" s="27" t="s">
        <v>1789</v>
      </c>
      <c r="I160" s="27" t="s">
        <v>37</v>
      </c>
    </row>
    <row r="161" spans="1:9">
      <c r="A161" s="27" t="s">
        <v>463</v>
      </c>
      <c r="B161" s="27" t="s">
        <v>464</v>
      </c>
      <c r="C161" s="28">
        <v>45415.813194444447</v>
      </c>
      <c r="D161" s="27">
        <v>200</v>
      </c>
      <c r="E161" s="27" t="s">
        <v>1</v>
      </c>
      <c r="F161" s="27" t="s">
        <v>105</v>
      </c>
      <c r="G161" s="27" t="s">
        <v>9</v>
      </c>
      <c r="H161" s="27" t="s">
        <v>2763</v>
      </c>
      <c r="I161" s="27" t="s">
        <v>4</v>
      </c>
    </row>
    <row r="162" spans="1:9">
      <c r="A162" s="27" t="s">
        <v>11</v>
      </c>
      <c r="B162" s="27" t="s">
        <v>467</v>
      </c>
      <c r="C162" s="28">
        <v>45415.772222222222</v>
      </c>
      <c r="D162" s="27">
        <v>100</v>
      </c>
      <c r="E162" s="27" t="s">
        <v>1</v>
      </c>
      <c r="F162" s="27" t="s">
        <v>105</v>
      </c>
      <c r="G162" s="27" t="s">
        <v>9</v>
      </c>
      <c r="H162" s="27" t="s">
        <v>2764</v>
      </c>
      <c r="I162" s="27" t="s">
        <v>4</v>
      </c>
    </row>
    <row r="163" spans="1:9">
      <c r="A163" s="27" t="s">
        <v>27</v>
      </c>
      <c r="B163" s="27" t="s">
        <v>2765</v>
      </c>
      <c r="C163" s="28">
        <v>45415.674305555556</v>
      </c>
      <c r="D163" s="27">
        <v>6900</v>
      </c>
      <c r="E163" s="27" t="s">
        <v>1</v>
      </c>
      <c r="F163" s="27" t="s">
        <v>2</v>
      </c>
      <c r="G163" s="27" t="s">
        <v>9</v>
      </c>
      <c r="H163" s="27" t="s">
        <v>1792</v>
      </c>
      <c r="I163" s="27" t="s">
        <v>4</v>
      </c>
    </row>
    <row r="164" spans="1:9">
      <c r="A164" s="27" t="s">
        <v>73</v>
      </c>
      <c r="B164" s="27" t="s">
        <v>386</v>
      </c>
      <c r="C164" s="28">
        <v>45415.611805555556</v>
      </c>
      <c r="D164" s="27">
        <v>4800</v>
      </c>
      <c r="E164" s="27" t="s">
        <v>1</v>
      </c>
      <c r="F164" s="27" t="s">
        <v>2</v>
      </c>
      <c r="G164" s="27" t="s">
        <v>9</v>
      </c>
      <c r="H164" s="27" t="s">
        <v>1793</v>
      </c>
      <c r="I164" s="27" t="s">
        <v>4</v>
      </c>
    </row>
    <row r="165" spans="1:9">
      <c r="A165" s="27" t="s">
        <v>73</v>
      </c>
      <c r="B165" s="27" t="s">
        <v>165</v>
      </c>
      <c r="C165" s="28">
        <v>45415.598611111112</v>
      </c>
      <c r="D165" s="27">
        <v>7300</v>
      </c>
      <c r="E165" s="27" t="s">
        <v>1</v>
      </c>
      <c r="F165" s="27" t="s">
        <v>2</v>
      </c>
      <c r="G165" s="27" t="s">
        <v>9</v>
      </c>
      <c r="H165" s="27" t="s">
        <v>1794</v>
      </c>
      <c r="I165" s="27" t="s">
        <v>4</v>
      </c>
    </row>
    <row r="166" spans="1:9">
      <c r="A166" s="27" t="s">
        <v>73</v>
      </c>
      <c r="B166" s="27" t="s">
        <v>386</v>
      </c>
      <c r="C166" s="28">
        <v>45415.565972222219</v>
      </c>
      <c r="D166" s="27">
        <v>3300</v>
      </c>
      <c r="E166" s="27" t="s">
        <v>1</v>
      </c>
      <c r="F166" s="27" t="s">
        <v>2</v>
      </c>
      <c r="G166" s="27" t="s">
        <v>9</v>
      </c>
      <c r="H166" s="27" t="s">
        <v>1795</v>
      </c>
      <c r="I166" s="27" t="s">
        <v>4</v>
      </c>
    </row>
    <row r="167" spans="1:9">
      <c r="A167" s="27" t="s">
        <v>73</v>
      </c>
      <c r="B167" s="27" t="s">
        <v>165</v>
      </c>
      <c r="C167" s="28">
        <v>45415.561805555553</v>
      </c>
      <c r="D167" s="27">
        <v>4700</v>
      </c>
      <c r="E167" s="27" t="s">
        <v>1</v>
      </c>
      <c r="F167" s="27" t="s">
        <v>2</v>
      </c>
      <c r="G167" s="27" t="s">
        <v>9</v>
      </c>
      <c r="H167" s="27" t="s">
        <v>1796</v>
      </c>
      <c r="I167" s="27" t="s">
        <v>4</v>
      </c>
    </row>
    <row r="168" spans="1:9">
      <c r="A168" s="27" t="s">
        <v>73</v>
      </c>
      <c r="B168" s="27" t="s">
        <v>165</v>
      </c>
      <c r="C168" s="28">
        <v>45415.557638888888</v>
      </c>
      <c r="D168" s="27">
        <v>2000</v>
      </c>
      <c r="E168" s="27" t="s">
        <v>1</v>
      </c>
      <c r="F168" s="27" t="s">
        <v>2</v>
      </c>
      <c r="G168" s="27" t="s">
        <v>9</v>
      </c>
      <c r="H168" s="27" t="s">
        <v>1797</v>
      </c>
      <c r="I168" s="27" t="s">
        <v>4</v>
      </c>
    </row>
    <row r="169" spans="1:9">
      <c r="A169" s="27" t="s">
        <v>27</v>
      </c>
      <c r="B169" s="27" t="s">
        <v>195</v>
      </c>
      <c r="C169" s="28">
        <v>45415.474305555559</v>
      </c>
      <c r="D169" s="27">
        <v>900</v>
      </c>
      <c r="E169" s="27" t="s">
        <v>1</v>
      </c>
      <c r="F169" s="27" t="s">
        <v>2</v>
      </c>
      <c r="G169" s="27" t="s">
        <v>9</v>
      </c>
      <c r="H169" s="27" t="s">
        <v>1798</v>
      </c>
      <c r="I169" s="27" t="s">
        <v>4</v>
      </c>
    </row>
    <row r="170" spans="1:9">
      <c r="A170" s="27" t="s">
        <v>38</v>
      </c>
      <c r="B170" s="27" t="s">
        <v>38</v>
      </c>
      <c r="C170" s="28">
        <v>45415.429861111108</v>
      </c>
      <c r="D170" s="27">
        <v>8100</v>
      </c>
      <c r="E170" s="27" t="s">
        <v>1</v>
      </c>
      <c r="F170" s="27" t="s">
        <v>105</v>
      </c>
      <c r="G170" s="27" t="s">
        <v>9</v>
      </c>
      <c r="H170" s="27" t="s">
        <v>2766</v>
      </c>
      <c r="I170" s="27" t="s">
        <v>4</v>
      </c>
    </row>
    <row r="171" spans="1:9">
      <c r="A171" s="27" t="s">
        <v>38</v>
      </c>
      <c r="B171" s="27" t="s">
        <v>38</v>
      </c>
      <c r="C171" s="28">
        <v>45414.828472222223</v>
      </c>
      <c r="D171" s="27">
        <v>9700</v>
      </c>
      <c r="E171" s="27" t="s">
        <v>1</v>
      </c>
      <c r="F171" s="27" t="s">
        <v>105</v>
      </c>
      <c r="G171" s="27" t="s">
        <v>9</v>
      </c>
      <c r="H171" s="27" t="s">
        <v>2767</v>
      </c>
      <c r="I171" s="27" t="s">
        <v>4</v>
      </c>
    </row>
    <row r="172" spans="1:9">
      <c r="A172" s="27" t="s">
        <v>27</v>
      </c>
      <c r="B172" s="27" t="s">
        <v>2768</v>
      </c>
      <c r="C172" s="28">
        <v>45414.729861111111</v>
      </c>
      <c r="D172" s="27">
        <v>1600</v>
      </c>
      <c r="E172" s="27" t="s">
        <v>1</v>
      </c>
      <c r="F172" s="27" t="s">
        <v>2</v>
      </c>
      <c r="G172" s="27" t="s">
        <v>9</v>
      </c>
      <c r="H172" s="27" t="s">
        <v>1800</v>
      </c>
      <c r="I172" s="27" t="s">
        <v>4</v>
      </c>
    </row>
    <row r="173" spans="1:9">
      <c r="A173" s="27" t="s">
        <v>38</v>
      </c>
      <c r="B173" s="27" t="s">
        <v>38</v>
      </c>
      <c r="C173" s="28">
        <v>45414.686805555553</v>
      </c>
      <c r="D173" s="27">
        <v>3800</v>
      </c>
      <c r="E173" s="27" t="s">
        <v>1</v>
      </c>
      <c r="F173" s="27" t="s">
        <v>2</v>
      </c>
      <c r="G173" s="27" t="s">
        <v>9</v>
      </c>
      <c r="H173" s="27" t="s">
        <v>1801</v>
      </c>
      <c r="I173" s="27" t="s">
        <v>4</v>
      </c>
    </row>
    <row r="174" spans="1:9">
      <c r="A174" s="27" t="s">
        <v>27</v>
      </c>
      <c r="B174" s="27" t="s">
        <v>2765</v>
      </c>
      <c r="C174" s="28">
        <v>45414.644444444442</v>
      </c>
      <c r="D174" s="27">
        <v>8300</v>
      </c>
      <c r="E174" s="27" t="s">
        <v>1</v>
      </c>
      <c r="F174" s="27" t="s">
        <v>2</v>
      </c>
      <c r="G174" s="27" t="s">
        <v>9</v>
      </c>
      <c r="H174" s="27" t="s">
        <v>1803</v>
      </c>
      <c r="I174" s="27" t="s">
        <v>94</v>
      </c>
    </row>
    <row r="175" spans="1:9">
      <c r="A175" s="27" t="s">
        <v>27</v>
      </c>
      <c r="B175" s="27" t="s">
        <v>841</v>
      </c>
      <c r="C175" s="28">
        <v>45414.634027777778</v>
      </c>
      <c r="D175" s="27">
        <v>7800</v>
      </c>
      <c r="E175" s="27" t="s">
        <v>1</v>
      </c>
      <c r="F175" s="27" t="s">
        <v>2</v>
      </c>
      <c r="G175" s="27" t="s">
        <v>9</v>
      </c>
      <c r="H175" s="27" t="s">
        <v>1804</v>
      </c>
      <c r="I175" s="27" t="s">
        <v>4</v>
      </c>
    </row>
    <row r="176" spans="1:9">
      <c r="A176" s="27" t="s">
        <v>73</v>
      </c>
      <c r="B176" s="27" t="s">
        <v>165</v>
      </c>
      <c r="C176" s="28">
        <v>45414.613194444442</v>
      </c>
      <c r="D176" s="27">
        <v>9900</v>
      </c>
      <c r="E176" s="27" t="s">
        <v>1</v>
      </c>
      <c r="F176" s="27" t="s">
        <v>2</v>
      </c>
      <c r="G176" s="27" t="s">
        <v>9</v>
      </c>
      <c r="H176" s="27" t="s">
        <v>1805</v>
      </c>
      <c r="I176" s="27" t="s">
        <v>4</v>
      </c>
    </row>
    <row r="177" spans="1:9">
      <c r="A177" s="27" t="s">
        <v>73</v>
      </c>
      <c r="B177" s="27" t="s">
        <v>165</v>
      </c>
      <c r="C177" s="28">
        <v>45414.56527777778</v>
      </c>
      <c r="D177" s="27">
        <v>3800</v>
      </c>
      <c r="E177" s="27" t="s">
        <v>1</v>
      </c>
      <c r="F177" s="27" t="s">
        <v>2</v>
      </c>
      <c r="G177" s="27" t="s">
        <v>9</v>
      </c>
      <c r="H177" s="27" t="s">
        <v>1806</v>
      </c>
      <c r="I177" s="27" t="s">
        <v>4</v>
      </c>
    </row>
    <row r="178" spans="1:9">
      <c r="A178" s="27" t="s">
        <v>73</v>
      </c>
      <c r="B178" s="27" t="s">
        <v>165</v>
      </c>
      <c r="C178" s="28">
        <v>45414.467361111114</v>
      </c>
      <c r="D178" s="27">
        <v>2800</v>
      </c>
      <c r="E178" s="27" t="s">
        <v>1</v>
      </c>
      <c r="F178" s="27" t="s">
        <v>2</v>
      </c>
      <c r="G178" s="27" t="s">
        <v>9</v>
      </c>
      <c r="H178" s="27" t="s">
        <v>1807</v>
      </c>
      <c r="I178" s="27" t="s">
        <v>4</v>
      </c>
    </row>
    <row r="179" spans="1:9">
      <c r="A179" s="27" t="s">
        <v>73</v>
      </c>
      <c r="B179" s="27" t="s">
        <v>386</v>
      </c>
      <c r="C179" s="28">
        <v>45414.458333333336</v>
      </c>
      <c r="D179" s="27">
        <v>6900</v>
      </c>
      <c r="E179" s="27" t="s">
        <v>1</v>
      </c>
      <c r="F179" s="27" t="s">
        <v>105</v>
      </c>
      <c r="G179" s="27" t="s">
        <v>9</v>
      </c>
      <c r="H179" s="27" t="s">
        <v>2769</v>
      </c>
      <c r="I179" s="27" t="s">
        <v>4</v>
      </c>
    </row>
    <row r="180" spans="1:9">
      <c r="A180" s="27" t="s">
        <v>27</v>
      </c>
      <c r="B180" s="27" t="s">
        <v>755</v>
      </c>
      <c r="C180" s="28">
        <v>45414.435416666667</v>
      </c>
      <c r="D180" s="27">
        <v>6000</v>
      </c>
      <c r="E180" s="27" t="s">
        <v>1</v>
      </c>
      <c r="F180" s="27" t="s">
        <v>2</v>
      </c>
      <c r="G180" s="27" t="s">
        <v>9</v>
      </c>
      <c r="H180" s="27" t="s">
        <v>1808</v>
      </c>
      <c r="I180" s="27" t="s">
        <v>2770</v>
      </c>
    </row>
    <row r="181" spans="1:9">
      <c r="A181" s="27" t="s">
        <v>841</v>
      </c>
      <c r="B181" s="27" t="s">
        <v>2744</v>
      </c>
      <c r="C181" s="28">
        <v>45414.075694444444</v>
      </c>
      <c r="D181" s="27">
        <v>3700</v>
      </c>
      <c r="E181" s="27" t="s">
        <v>1</v>
      </c>
      <c r="F181" s="27" t="s">
        <v>105</v>
      </c>
      <c r="G181" s="27" t="s">
        <v>9</v>
      </c>
      <c r="H181" s="27" t="s">
        <v>2771</v>
      </c>
      <c r="I181" s="27" t="s">
        <v>4</v>
      </c>
    </row>
    <row r="182" spans="1:9">
      <c r="A182" s="27" t="s">
        <v>39</v>
      </c>
      <c r="B182" s="27" t="s">
        <v>40</v>
      </c>
      <c r="C182" s="28">
        <v>45413.959722222222</v>
      </c>
      <c r="D182" s="27">
        <v>7000</v>
      </c>
      <c r="E182" s="27" t="s">
        <v>1</v>
      </c>
      <c r="F182" s="27" t="s">
        <v>105</v>
      </c>
      <c r="G182" s="27" t="s">
        <v>9</v>
      </c>
      <c r="H182" s="27" t="s">
        <v>2772</v>
      </c>
      <c r="I182" s="27" t="s">
        <v>4</v>
      </c>
    </row>
    <row r="183" spans="1:9">
      <c r="A183" s="27" t="s">
        <v>39</v>
      </c>
      <c r="B183" s="27" t="s">
        <v>40</v>
      </c>
      <c r="C183" s="28">
        <v>45413.870138888888</v>
      </c>
      <c r="D183" s="27">
        <v>1800</v>
      </c>
      <c r="E183" s="27" t="s">
        <v>1</v>
      </c>
      <c r="F183" s="27" t="s">
        <v>105</v>
      </c>
      <c r="G183" s="27" t="s">
        <v>9</v>
      </c>
      <c r="H183" s="27" t="s">
        <v>2773</v>
      </c>
      <c r="I183" s="27" t="s">
        <v>4</v>
      </c>
    </row>
    <row r="184" spans="1:9">
      <c r="A184" s="27" t="s">
        <v>73</v>
      </c>
      <c r="B184" s="27" t="s">
        <v>165</v>
      </c>
      <c r="C184" s="28">
        <v>45413.86041666667</v>
      </c>
      <c r="D184" s="27">
        <v>700</v>
      </c>
      <c r="E184" s="27" t="s">
        <v>1</v>
      </c>
      <c r="F184" s="27" t="s">
        <v>2</v>
      </c>
      <c r="G184" s="27" t="s">
        <v>9</v>
      </c>
      <c r="H184" s="27" t="s">
        <v>1809</v>
      </c>
      <c r="I184" s="27" t="s">
        <v>4</v>
      </c>
    </row>
    <row r="185" spans="1:9">
      <c r="A185" s="27" t="s">
        <v>76</v>
      </c>
      <c r="B185" s="27" t="s">
        <v>76</v>
      </c>
      <c r="C185" s="28">
        <v>45413.822222222225</v>
      </c>
      <c r="D185" s="27">
        <v>9000</v>
      </c>
      <c r="E185" s="27" t="s">
        <v>1</v>
      </c>
      <c r="F185" s="27" t="s">
        <v>105</v>
      </c>
      <c r="G185" s="27" t="s">
        <v>9</v>
      </c>
      <c r="H185" s="27" t="s">
        <v>2774</v>
      </c>
      <c r="I185" s="27" t="s">
        <v>2775</v>
      </c>
    </row>
    <row r="186" spans="1:9">
      <c r="A186" s="27" t="s">
        <v>38</v>
      </c>
      <c r="B186" s="27" t="s">
        <v>38</v>
      </c>
      <c r="C186" s="28">
        <v>45413.681944444441</v>
      </c>
      <c r="D186" s="27">
        <v>1100</v>
      </c>
      <c r="E186" s="27" t="s">
        <v>1</v>
      </c>
      <c r="F186" s="27" t="s">
        <v>105</v>
      </c>
      <c r="G186" s="27" t="s">
        <v>9</v>
      </c>
      <c r="H186" s="27" t="s">
        <v>2776</v>
      </c>
      <c r="I186" s="27" t="s">
        <v>4</v>
      </c>
    </row>
    <row r="187" spans="1:9">
      <c r="A187" s="27" t="s">
        <v>27</v>
      </c>
      <c r="B187" s="27" t="s">
        <v>2777</v>
      </c>
      <c r="C187" s="28">
        <v>45413.640972222223</v>
      </c>
      <c r="D187" s="27">
        <v>8400</v>
      </c>
      <c r="E187" s="27" t="s">
        <v>1</v>
      </c>
      <c r="F187" s="27" t="s">
        <v>2</v>
      </c>
      <c r="G187" s="27" t="s">
        <v>9</v>
      </c>
      <c r="H187" s="27" t="s">
        <v>1810</v>
      </c>
      <c r="I187" s="27" t="s">
        <v>2760</v>
      </c>
    </row>
    <row r="188" spans="1:9">
      <c r="A188" s="27" t="s">
        <v>27</v>
      </c>
      <c r="B188" s="27" t="s">
        <v>2777</v>
      </c>
      <c r="C188" s="28">
        <v>45413.632638888892</v>
      </c>
      <c r="D188" s="27">
        <v>9200</v>
      </c>
      <c r="E188" s="27" t="s">
        <v>1</v>
      </c>
      <c r="F188" s="27" t="s">
        <v>2</v>
      </c>
      <c r="G188" s="27" t="s">
        <v>9</v>
      </c>
      <c r="H188" s="27" t="s">
        <v>1811</v>
      </c>
      <c r="I188" s="27" t="s">
        <v>94</v>
      </c>
    </row>
    <row r="189" spans="1:9">
      <c r="A189" s="27" t="s">
        <v>11</v>
      </c>
      <c r="B189" s="27" t="s">
        <v>11</v>
      </c>
      <c r="C189" s="28">
        <v>45413.611805555556</v>
      </c>
      <c r="D189" s="27">
        <v>3000</v>
      </c>
      <c r="E189" s="27" t="s">
        <v>1</v>
      </c>
      <c r="F189" s="27" t="s">
        <v>2</v>
      </c>
      <c r="G189" s="27" t="s">
        <v>9</v>
      </c>
      <c r="H189" s="27" t="s">
        <v>1812</v>
      </c>
      <c r="I189" s="27" t="s">
        <v>4</v>
      </c>
    </row>
    <row r="190" spans="1:9">
      <c r="A190" s="27" t="s">
        <v>73</v>
      </c>
      <c r="B190" s="27" t="s">
        <v>165</v>
      </c>
      <c r="C190" s="28">
        <v>45413.604166666664</v>
      </c>
      <c r="D190" s="27">
        <v>2400</v>
      </c>
      <c r="E190" s="27" t="s">
        <v>1</v>
      </c>
      <c r="F190" s="27" t="s">
        <v>2</v>
      </c>
      <c r="G190" s="27" t="s">
        <v>9</v>
      </c>
      <c r="H190" s="27" t="s">
        <v>1813</v>
      </c>
      <c r="I190" s="27" t="s">
        <v>4</v>
      </c>
    </row>
    <row r="191" spans="1:9">
      <c r="A191" s="27" t="s">
        <v>56</v>
      </c>
      <c r="B191" s="27" t="s">
        <v>57</v>
      </c>
      <c r="C191" s="28">
        <v>45413.591666666667</v>
      </c>
      <c r="D191" s="27">
        <v>1900</v>
      </c>
      <c r="E191" s="27" t="s">
        <v>1</v>
      </c>
      <c r="F191" s="27" t="s">
        <v>105</v>
      </c>
      <c r="G191" s="27" t="s">
        <v>9</v>
      </c>
      <c r="H191" s="27" t="s">
        <v>2778</v>
      </c>
      <c r="I191" s="27" t="s">
        <v>4</v>
      </c>
    </row>
    <row r="192" spans="1:9">
      <c r="A192" s="27" t="s">
        <v>56</v>
      </c>
      <c r="B192" s="27" t="s">
        <v>57</v>
      </c>
      <c r="C192" s="28">
        <v>45413.526388888888</v>
      </c>
      <c r="D192" s="27">
        <v>3300</v>
      </c>
      <c r="E192" s="27" t="s">
        <v>1</v>
      </c>
      <c r="F192" s="27" t="s">
        <v>105</v>
      </c>
      <c r="G192" s="27" t="s">
        <v>9</v>
      </c>
      <c r="H192" s="27" t="s">
        <v>2779</v>
      </c>
      <c r="I192" s="27" t="s">
        <v>4</v>
      </c>
    </row>
    <row r="193" spans="1:9">
      <c r="A193" s="27" t="s">
        <v>140</v>
      </c>
      <c r="B193" s="27" t="s">
        <v>141</v>
      </c>
      <c r="C193" s="28">
        <v>45413.487500000003</v>
      </c>
      <c r="D193" s="27">
        <v>8900</v>
      </c>
      <c r="E193" s="27" t="s">
        <v>1</v>
      </c>
      <c r="F193" s="27" t="s">
        <v>2</v>
      </c>
      <c r="G193" s="27" t="s">
        <v>9</v>
      </c>
      <c r="H193" s="27" t="s">
        <v>1814</v>
      </c>
      <c r="I193" s="27" t="s">
        <v>4</v>
      </c>
    </row>
    <row r="194" spans="1:9">
      <c r="A194" s="27" t="s">
        <v>76</v>
      </c>
      <c r="B194" s="27" t="s">
        <v>76</v>
      </c>
      <c r="C194" s="28">
        <v>45412.932638888888</v>
      </c>
      <c r="D194" s="27">
        <v>7800</v>
      </c>
      <c r="E194" s="27" t="s">
        <v>1</v>
      </c>
      <c r="F194" s="27" t="s">
        <v>105</v>
      </c>
      <c r="G194" s="27" t="s">
        <v>9</v>
      </c>
      <c r="H194" s="27" t="s">
        <v>2780</v>
      </c>
      <c r="I194" s="27" t="s">
        <v>2781</v>
      </c>
    </row>
    <row r="195" spans="1:9">
      <c r="A195" s="27" t="s">
        <v>11</v>
      </c>
      <c r="B195" s="27" t="s">
        <v>11</v>
      </c>
      <c r="C195" s="28">
        <v>45412.719444444447</v>
      </c>
      <c r="D195" s="27">
        <v>3900</v>
      </c>
      <c r="E195" s="27" t="s">
        <v>1</v>
      </c>
      <c r="F195" s="27" t="s">
        <v>2</v>
      </c>
      <c r="G195" s="27" t="s">
        <v>9</v>
      </c>
      <c r="H195" s="27" t="s">
        <v>1815</v>
      </c>
      <c r="I195" s="27" t="s">
        <v>4</v>
      </c>
    </row>
    <row r="196" spans="1:9">
      <c r="A196" s="27" t="s">
        <v>56</v>
      </c>
      <c r="B196" s="27" t="s">
        <v>57</v>
      </c>
      <c r="C196" s="28">
        <v>45412.686111111114</v>
      </c>
      <c r="D196" s="27">
        <v>9500</v>
      </c>
      <c r="E196" s="27" t="s">
        <v>1</v>
      </c>
      <c r="F196" s="27" t="s">
        <v>2</v>
      </c>
      <c r="G196" s="27" t="s">
        <v>9</v>
      </c>
      <c r="H196" s="27" t="s">
        <v>1816</v>
      </c>
      <c r="I196" s="27" t="s">
        <v>4</v>
      </c>
    </row>
    <row r="197" spans="1:9">
      <c r="A197" s="27" t="s">
        <v>27</v>
      </c>
      <c r="B197" s="27" t="s">
        <v>755</v>
      </c>
      <c r="C197" s="28">
        <v>45412.649305555555</v>
      </c>
      <c r="D197" s="27">
        <v>400</v>
      </c>
      <c r="E197" s="27" t="s">
        <v>1</v>
      </c>
      <c r="F197" s="27" t="s">
        <v>2</v>
      </c>
      <c r="G197" s="27" t="s">
        <v>9</v>
      </c>
      <c r="H197" s="27" t="s">
        <v>1817</v>
      </c>
      <c r="I197" s="27" t="s">
        <v>2782</v>
      </c>
    </row>
    <row r="198" spans="1:9">
      <c r="A198" s="27" t="s">
        <v>140</v>
      </c>
      <c r="B198" s="27" t="s">
        <v>141</v>
      </c>
      <c r="C198" s="28">
        <v>45412.62777777778</v>
      </c>
      <c r="D198" s="27">
        <v>4100</v>
      </c>
      <c r="E198" s="27" t="s">
        <v>1</v>
      </c>
      <c r="F198" s="27" t="s">
        <v>2</v>
      </c>
      <c r="G198" s="27" t="s">
        <v>9</v>
      </c>
      <c r="H198" s="27" t="s">
        <v>1818</v>
      </c>
      <c r="I198" s="27" t="s">
        <v>4</v>
      </c>
    </row>
    <row r="199" spans="1:9">
      <c r="A199" s="27" t="s">
        <v>27</v>
      </c>
      <c r="B199" s="27" t="s">
        <v>2783</v>
      </c>
      <c r="C199" s="28">
        <v>45412.595833333333</v>
      </c>
      <c r="D199" s="27">
        <v>7000</v>
      </c>
      <c r="E199" s="27" t="s">
        <v>1</v>
      </c>
      <c r="F199" s="27" t="s">
        <v>2</v>
      </c>
      <c r="G199" s="27" t="s">
        <v>9</v>
      </c>
      <c r="H199" s="27" t="s">
        <v>1819</v>
      </c>
      <c r="I199" s="27" t="s">
        <v>4</v>
      </c>
    </row>
    <row r="200" spans="1:9" hidden="1">
      <c r="A200" s="27" t="s">
        <v>73</v>
      </c>
      <c r="B200" s="27" t="s">
        <v>165</v>
      </c>
      <c r="C200" s="28">
        <v>45412.495833333334</v>
      </c>
      <c r="D200" s="27">
        <v>4800</v>
      </c>
      <c r="E200" s="27" t="s">
        <v>1</v>
      </c>
      <c r="F200" s="27" t="s">
        <v>2</v>
      </c>
      <c r="G200" s="27" t="s">
        <v>575</v>
      </c>
      <c r="H200" s="27" t="s">
        <v>1820</v>
      </c>
      <c r="I200" s="27" t="s">
        <v>4</v>
      </c>
    </row>
    <row r="201" spans="1:9">
      <c r="A201" s="27" t="s">
        <v>73</v>
      </c>
      <c r="B201" s="27" t="s">
        <v>165</v>
      </c>
      <c r="C201" s="28">
        <v>45412.423611111109</v>
      </c>
      <c r="D201" s="27">
        <v>100</v>
      </c>
      <c r="E201" s="27" t="s">
        <v>1</v>
      </c>
      <c r="F201" s="27" t="s">
        <v>2</v>
      </c>
      <c r="G201" s="27" t="s">
        <v>9</v>
      </c>
      <c r="H201" s="27" t="s">
        <v>1821</v>
      </c>
      <c r="I201" s="27" t="s">
        <v>4</v>
      </c>
    </row>
    <row r="202" spans="1:9">
      <c r="A202" s="27" t="s">
        <v>0</v>
      </c>
      <c r="B202" s="27" t="s">
        <v>0</v>
      </c>
      <c r="C202" s="28">
        <v>45412.083333333336</v>
      </c>
      <c r="D202" s="27">
        <v>3400</v>
      </c>
      <c r="E202" s="27" t="s">
        <v>1</v>
      </c>
      <c r="F202" s="27" t="s">
        <v>2</v>
      </c>
      <c r="G202" s="27" t="s">
        <v>9</v>
      </c>
      <c r="H202" s="27" t="s">
        <v>1822</v>
      </c>
      <c r="I202" s="27" t="s">
        <v>81</v>
      </c>
    </row>
    <row r="203" spans="1:9">
      <c r="A203" s="27" t="s">
        <v>27</v>
      </c>
      <c r="B203" s="27" t="s">
        <v>755</v>
      </c>
      <c r="C203" s="28">
        <v>45411.999305555553</v>
      </c>
      <c r="D203" s="27">
        <v>6200</v>
      </c>
      <c r="E203" s="27" t="s">
        <v>1</v>
      </c>
      <c r="F203" s="27" t="s">
        <v>2</v>
      </c>
      <c r="G203" s="27" t="s">
        <v>9</v>
      </c>
      <c r="H203" s="27" t="s">
        <v>1823</v>
      </c>
      <c r="I203" s="27" t="s">
        <v>4</v>
      </c>
    </row>
    <row r="204" spans="1:9">
      <c r="A204" s="27" t="s">
        <v>147</v>
      </c>
      <c r="B204" s="27" t="s">
        <v>147</v>
      </c>
      <c r="C204" s="28">
        <v>45411.9</v>
      </c>
      <c r="D204" s="27">
        <v>1800</v>
      </c>
      <c r="E204" s="27" t="s">
        <v>1</v>
      </c>
      <c r="F204" s="27" t="s">
        <v>105</v>
      </c>
      <c r="G204" s="27" t="s">
        <v>9</v>
      </c>
      <c r="H204" s="27" t="s">
        <v>2784</v>
      </c>
      <c r="I204" s="27" t="s">
        <v>2785</v>
      </c>
    </row>
    <row r="205" spans="1:9">
      <c r="A205" s="27" t="s">
        <v>38</v>
      </c>
      <c r="B205" s="27" t="s">
        <v>38</v>
      </c>
      <c r="C205" s="28">
        <v>45411.706250000003</v>
      </c>
      <c r="D205" s="27">
        <v>700</v>
      </c>
      <c r="E205" s="27" t="s">
        <v>1</v>
      </c>
      <c r="F205" s="27" t="s">
        <v>105</v>
      </c>
      <c r="G205" s="27" t="s">
        <v>9</v>
      </c>
      <c r="H205" s="27" t="s">
        <v>2786</v>
      </c>
      <c r="I205" s="27" t="s">
        <v>4</v>
      </c>
    </row>
    <row r="206" spans="1:9">
      <c r="A206" s="27" t="s">
        <v>73</v>
      </c>
      <c r="B206" s="27" t="s">
        <v>165</v>
      </c>
      <c r="C206" s="28">
        <v>45411.697222222225</v>
      </c>
      <c r="D206" s="27">
        <v>6600</v>
      </c>
      <c r="E206" s="27" t="s">
        <v>1</v>
      </c>
      <c r="F206" s="27" t="s">
        <v>2</v>
      </c>
      <c r="G206" s="27" t="s">
        <v>9</v>
      </c>
      <c r="H206" s="27" t="s">
        <v>1826</v>
      </c>
      <c r="I206" s="27" t="s">
        <v>4</v>
      </c>
    </row>
    <row r="207" spans="1:9">
      <c r="A207" s="27" t="s">
        <v>11</v>
      </c>
      <c r="B207" s="27" t="s">
        <v>11</v>
      </c>
      <c r="C207" s="28">
        <v>45411.692361111112</v>
      </c>
      <c r="D207" s="27">
        <v>5700</v>
      </c>
      <c r="E207" s="27" t="s">
        <v>1</v>
      </c>
      <c r="F207" s="27" t="s">
        <v>2</v>
      </c>
      <c r="G207" s="27" t="s">
        <v>9</v>
      </c>
      <c r="H207" s="27" t="s">
        <v>1827</v>
      </c>
      <c r="I207" s="27" t="s">
        <v>4</v>
      </c>
    </row>
    <row r="208" spans="1:9">
      <c r="A208" s="27" t="s">
        <v>73</v>
      </c>
      <c r="B208" s="27" t="s">
        <v>165</v>
      </c>
      <c r="C208" s="28">
        <v>45411.666666666664</v>
      </c>
      <c r="D208" s="27">
        <v>5400</v>
      </c>
      <c r="E208" s="27" t="s">
        <v>1</v>
      </c>
      <c r="F208" s="27" t="s">
        <v>2</v>
      </c>
      <c r="G208" s="27" t="s">
        <v>9</v>
      </c>
      <c r="H208" s="27" t="s">
        <v>1829</v>
      </c>
      <c r="I208" s="27" t="s">
        <v>4</v>
      </c>
    </row>
    <row r="209" spans="1:9">
      <c r="A209" s="27" t="s">
        <v>140</v>
      </c>
      <c r="B209" s="27" t="s">
        <v>141</v>
      </c>
      <c r="C209" s="28">
        <v>45411.652777777781</v>
      </c>
      <c r="D209" s="27">
        <v>1000</v>
      </c>
      <c r="E209" s="27" t="s">
        <v>1</v>
      </c>
      <c r="F209" s="27" t="s">
        <v>2</v>
      </c>
      <c r="G209" s="27" t="s">
        <v>9</v>
      </c>
      <c r="H209" s="27" t="s">
        <v>1830</v>
      </c>
      <c r="I209" s="27" t="s">
        <v>4</v>
      </c>
    </row>
    <row r="210" spans="1:9">
      <c r="A210" s="27" t="s">
        <v>17</v>
      </c>
      <c r="B210" s="27" t="s">
        <v>18</v>
      </c>
      <c r="C210" s="28">
        <v>45411.611111111109</v>
      </c>
      <c r="D210" s="27">
        <v>600</v>
      </c>
      <c r="E210" s="27" t="s">
        <v>1</v>
      </c>
      <c r="F210" s="27" t="s">
        <v>105</v>
      </c>
      <c r="G210" s="27" t="s">
        <v>9</v>
      </c>
      <c r="H210" s="27" t="s">
        <v>2787</v>
      </c>
      <c r="I210" s="27" t="s">
        <v>2788</v>
      </c>
    </row>
    <row r="211" spans="1:9">
      <c r="A211" s="27" t="s">
        <v>463</v>
      </c>
      <c r="B211" s="27" t="s">
        <v>464</v>
      </c>
      <c r="C211" s="28">
        <v>45411.568055555559</v>
      </c>
      <c r="D211" s="27">
        <v>2800</v>
      </c>
      <c r="E211" s="27" t="s">
        <v>1</v>
      </c>
      <c r="F211" s="27" t="s">
        <v>2</v>
      </c>
      <c r="G211" s="27" t="s">
        <v>9</v>
      </c>
      <c r="H211" s="27" t="s">
        <v>1831</v>
      </c>
      <c r="I211" s="27" t="s">
        <v>4</v>
      </c>
    </row>
    <row r="212" spans="1:9">
      <c r="A212" s="27" t="s">
        <v>56</v>
      </c>
      <c r="B212" s="27" t="s">
        <v>57</v>
      </c>
      <c r="C212" s="28">
        <v>45411.538888888892</v>
      </c>
      <c r="D212" s="27">
        <v>1700</v>
      </c>
      <c r="E212" s="27" t="s">
        <v>1</v>
      </c>
      <c r="F212" s="27" t="s">
        <v>2</v>
      </c>
      <c r="G212" s="27" t="s">
        <v>9</v>
      </c>
      <c r="H212" s="27" t="s">
        <v>1832</v>
      </c>
      <c r="I212" s="27" t="s">
        <v>4</v>
      </c>
    </row>
    <row r="213" spans="1:9">
      <c r="A213" s="27" t="s">
        <v>56</v>
      </c>
      <c r="B213" s="27" t="s">
        <v>57</v>
      </c>
      <c r="C213" s="28">
        <v>45410.896527777775</v>
      </c>
      <c r="D213" s="27">
        <v>4300</v>
      </c>
      <c r="E213" s="27" t="s">
        <v>1</v>
      </c>
      <c r="F213" s="27" t="s">
        <v>2</v>
      </c>
      <c r="G213" s="27" t="s">
        <v>9</v>
      </c>
      <c r="H213" s="27" t="s">
        <v>1833</v>
      </c>
      <c r="I213" s="27" t="s">
        <v>4</v>
      </c>
    </row>
    <row r="214" spans="1:9">
      <c r="A214" s="27" t="s">
        <v>56</v>
      </c>
      <c r="B214" s="27" t="s">
        <v>57</v>
      </c>
      <c r="C214" s="28">
        <v>45410.866666666669</v>
      </c>
      <c r="D214" s="27">
        <v>8200</v>
      </c>
      <c r="E214" s="27" t="s">
        <v>1</v>
      </c>
      <c r="F214" s="27" t="s">
        <v>2</v>
      </c>
      <c r="G214" s="27" t="s">
        <v>9</v>
      </c>
      <c r="H214" s="27" t="s">
        <v>1835</v>
      </c>
      <c r="I214" s="27" t="s">
        <v>4</v>
      </c>
    </row>
    <row r="215" spans="1:9">
      <c r="A215" s="27" t="s">
        <v>38</v>
      </c>
      <c r="B215" s="27" t="s">
        <v>38</v>
      </c>
      <c r="C215" s="28">
        <v>45410.795138888891</v>
      </c>
      <c r="D215" s="27">
        <v>4000</v>
      </c>
      <c r="E215" s="27" t="s">
        <v>1</v>
      </c>
      <c r="F215" s="27" t="s">
        <v>105</v>
      </c>
      <c r="G215" s="27" t="s">
        <v>9</v>
      </c>
      <c r="H215" s="27" t="s">
        <v>2789</v>
      </c>
      <c r="I215" s="27" t="s">
        <v>4</v>
      </c>
    </row>
    <row r="216" spans="1:9">
      <c r="A216" s="27" t="s">
        <v>56</v>
      </c>
      <c r="B216" s="27" t="s">
        <v>57</v>
      </c>
      <c r="C216" s="28">
        <v>45410.788888888892</v>
      </c>
      <c r="D216" s="27">
        <v>3700</v>
      </c>
      <c r="E216" s="27" t="s">
        <v>1</v>
      </c>
      <c r="F216" s="27" t="s">
        <v>2</v>
      </c>
      <c r="G216" s="27" t="s">
        <v>9</v>
      </c>
      <c r="H216" s="27" t="s">
        <v>1836</v>
      </c>
      <c r="I216" s="27" t="s">
        <v>4</v>
      </c>
    </row>
    <row r="217" spans="1:9">
      <c r="A217" s="27" t="s">
        <v>463</v>
      </c>
      <c r="B217" s="27" t="s">
        <v>464</v>
      </c>
      <c r="C217" s="28">
        <v>45410.759722222225</v>
      </c>
      <c r="D217" s="27">
        <v>9400</v>
      </c>
      <c r="E217" s="27" t="s">
        <v>1</v>
      </c>
      <c r="F217" s="27" t="s">
        <v>105</v>
      </c>
      <c r="G217" s="27" t="s">
        <v>9</v>
      </c>
      <c r="H217" s="27" t="s">
        <v>2790</v>
      </c>
      <c r="I217" s="27" t="s">
        <v>4</v>
      </c>
    </row>
    <row r="218" spans="1:9">
      <c r="A218" s="27" t="s">
        <v>17</v>
      </c>
      <c r="B218" s="27" t="s">
        <v>18</v>
      </c>
      <c r="C218" s="28">
        <v>45410.727777777778</v>
      </c>
      <c r="D218" s="27">
        <v>7700</v>
      </c>
      <c r="E218" s="27" t="s">
        <v>1</v>
      </c>
      <c r="F218" s="27" t="s">
        <v>2</v>
      </c>
      <c r="G218" s="27" t="s">
        <v>9</v>
      </c>
      <c r="H218" s="27" t="s">
        <v>1837</v>
      </c>
      <c r="I218" s="27" t="s">
        <v>4</v>
      </c>
    </row>
    <row r="219" spans="1:9">
      <c r="A219" s="27" t="s">
        <v>463</v>
      </c>
      <c r="B219" s="27" t="s">
        <v>464</v>
      </c>
      <c r="C219" s="28">
        <v>45410.708333333336</v>
      </c>
      <c r="D219" s="27">
        <v>800</v>
      </c>
      <c r="E219" s="27" t="s">
        <v>1</v>
      </c>
      <c r="F219" s="27" t="s">
        <v>2</v>
      </c>
      <c r="G219" s="27" t="s">
        <v>9</v>
      </c>
      <c r="H219" s="27" t="s">
        <v>1838</v>
      </c>
      <c r="I219" s="27" t="s">
        <v>4</v>
      </c>
    </row>
    <row r="220" spans="1:9">
      <c r="A220" s="27" t="s">
        <v>38</v>
      </c>
      <c r="B220" s="27" t="s">
        <v>38</v>
      </c>
      <c r="C220" s="28">
        <v>45410.675694444442</v>
      </c>
      <c r="D220" s="27">
        <v>7500</v>
      </c>
      <c r="E220" s="27" t="s">
        <v>1</v>
      </c>
      <c r="F220" s="27" t="s">
        <v>2</v>
      </c>
      <c r="G220" s="27" t="s">
        <v>9</v>
      </c>
      <c r="H220" s="27" t="s">
        <v>1839</v>
      </c>
      <c r="I220" s="27" t="s">
        <v>4</v>
      </c>
    </row>
    <row r="221" spans="1:9">
      <c r="A221" s="27" t="s">
        <v>56</v>
      </c>
      <c r="B221" s="27" t="s">
        <v>57</v>
      </c>
      <c r="C221" s="28">
        <v>45410.650694444441</v>
      </c>
      <c r="D221" s="27">
        <v>4500</v>
      </c>
      <c r="E221" s="27" t="s">
        <v>1</v>
      </c>
      <c r="F221" s="27" t="s">
        <v>2</v>
      </c>
      <c r="G221" s="27" t="s">
        <v>9</v>
      </c>
      <c r="H221" s="27" t="s">
        <v>1840</v>
      </c>
      <c r="I221" s="27" t="s">
        <v>4</v>
      </c>
    </row>
    <row r="222" spans="1:9">
      <c r="A222" s="27" t="s">
        <v>56</v>
      </c>
      <c r="B222" s="27" t="s">
        <v>57</v>
      </c>
      <c r="C222" s="28">
        <v>45410.650694444441</v>
      </c>
      <c r="D222" s="27">
        <v>7300</v>
      </c>
      <c r="E222" s="27" t="s">
        <v>1</v>
      </c>
      <c r="F222" s="27" t="s">
        <v>2</v>
      </c>
      <c r="G222" s="27" t="s">
        <v>9</v>
      </c>
      <c r="H222" s="27" t="s">
        <v>1841</v>
      </c>
      <c r="I222" s="27" t="s">
        <v>4</v>
      </c>
    </row>
    <row r="223" spans="1:9">
      <c r="A223" s="27" t="s">
        <v>103</v>
      </c>
      <c r="B223" s="27" t="s">
        <v>104</v>
      </c>
      <c r="C223" s="28">
        <v>45410.568749999999</v>
      </c>
      <c r="D223" s="27">
        <v>6000</v>
      </c>
      <c r="E223" s="27" t="s">
        <v>1</v>
      </c>
      <c r="F223" s="27" t="s">
        <v>2</v>
      </c>
      <c r="G223" s="27" t="s">
        <v>9</v>
      </c>
      <c r="H223" s="27" t="s">
        <v>1842</v>
      </c>
      <c r="I223" s="27" t="s">
        <v>4</v>
      </c>
    </row>
    <row r="224" spans="1:9">
      <c r="A224" s="27" t="s">
        <v>56</v>
      </c>
      <c r="B224" s="27" t="s">
        <v>57</v>
      </c>
      <c r="C224" s="28">
        <v>45410.47152777778</v>
      </c>
      <c r="D224" s="27">
        <v>3400</v>
      </c>
      <c r="E224" s="27" t="s">
        <v>1</v>
      </c>
      <c r="F224" s="27" t="s">
        <v>105</v>
      </c>
      <c r="G224" s="27" t="s">
        <v>9</v>
      </c>
      <c r="H224" s="27" t="s">
        <v>2791</v>
      </c>
      <c r="I224" s="27" t="s">
        <v>4</v>
      </c>
    </row>
    <row r="225" spans="1:9">
      <c r="A225" s="27" t="s">
        <v>73</v>
      </c>
      <c r="B225" s="27" t="s">
        <v>165</v>
      </c>
      <c r="C225" s="28">
        <v>45409.911805555559</v>
      </c>
      <c r="D225" s="27">
        <v>6700</v>
      </c>
      <c r="E225" s="27" t="s">
        <v>1</v>
      </c>
      <c r="F225" s="27" t="s">
        <v>2</v>
      </c>
      <c r="G225" s="27" t="s">
        <v>9</v>
      </c>
      <c r="H225" s="27" t="s">
        <v>1843</v>
      </c>
      <c r="I225" s="27" t="s">
        <v>4</v>
      </c>
    </row>
    <row r="226" spans="1:9">
      <c r="A226" s="27" t="s">
        <v>2792</v>
      </c>
      <c r="B226" s="27" t="s">
        <v>2793</v>
      </c>
      <c r="C226" s="28">
        <v>45409.902777777781</v>
      </c>
      <c r="D226" s="27">
        <v>4800</v>
      </c>
      <c r="E226" s="27" t="s">
        <v>1</v>
      </c>
      <c r="F226" s="27" t="s">
        <v>2</v>
      </c>
      <c r="G226" s="27" t="s">
        <v>9</v>
      </c>
      <c r="H226" s="27" t="s">
        <v>1844</v>
      </c>
      <c r="I226" s="27" t="s">
        <v>4</v>
      </c>
    </row>
    <row r="227" spans="1:9">
      <c r="A227" s="27" t="s">
        <v>76</v>
      </c>
      <c r="B227" s="27" t="s">
        <v>76</v>
      </c>
      <c r="C227" s="28">
        <v>45409.822222222225</v>
      </c>
      <c r="D227" s="27">
        <v>7000</v>
      </c>
      <c r="E227" s="27" t="s">
        <v>1</v>
      </c>
      <c r="F227" s="27" t="s">
        <v>2</v>
      </c>
      <c r="G227" s="27" t="s">
        <v>9</v>
      </c>
      <c r="H227" s="27" t="s">
        <v>1845</v>
      </c>
      <c r="I227" s="27" t="s">
        <v>4</v>
      </c>
    </row>
    <row r="228" spans="1:9">
      <c r="A228" s="27" t="s">
        <v>103</v>
      </c>
      <c r="B228" s="27" t="s">
        <v>104</v>
      </c>
      <c r="C228" s="28">
        <v>45409.793055555558</v>
      </c>
      <c r="D228" s="27">
        <v>2300</v>
      </c>
      <c r="E228" s="27" t="s">
        <v>1</v>
      </c>
      <c r="F228" s="27" t="s">
        <v>105</v>
      </c>
      <c r="G228" s="27" t="s">
        <v>9</v>
      </c>
      <c r="H228" s="27" t="s">
        <v>2794</v>
      </c>
      <c r="I228" s="27" t="s">
        <v>4</v>
      </c>
    </row>
    <row r="229" spans="1:9">
      <c r="A229" s="27" t="s">
        <v>73</v>
      </c>
      <c r="B229" s="27" t="s">
        <v>165</v>
      </c>
      <c r="C229" s="28">
        <v>45409.748611111114</v>
      </c>
      <c r="D229" s="27">
        <v>9300</v>
      </c>
      <c r="E229" s="27" t="s">
        <v>1</v>
      </c>
      <c r="F229" s="27" t="s">
        <v>2</v>
      </c>
      <c r="G229" s="27" t="s">
        <v>9</v>
      </c>
      <c r="H229" s="27" t="s">
        <v>1846</v>
      </c>
      <c r="I229" s="27" t="s">
        <v>4</v>
      </c>
    </row>
    <row r="230" spans="1:9">
      <c r="A230" s="27" t="s">
        <v>463</v>
      </c>
      <c r="B230" s="27" t="s">
        <v>464</v>
      </c>
      <c r="C230" s="28">
        <v>45409.727083333331</v>
      </c>
      <c r="D230" s="27">
        <v>400</v>
      </c>
      <c r="E230" s="27" t="s">
        <v>1</v>
      </c>
      <c r="F230" s="27" t="s">
        <v>2</v>
      </c>
      <c r="G230" s="27" t="s">
        <v>9</v>
      </c>
      <c r="H230" s="27" t="s">
        <v>1847</v>
      </c>
      <c r="I230" s="27" t="s">
        <v>4</v>
      </c>
    </row>
    <row r="231" spans="1:9">
      <c r="A231" s="27" t="s">
        <v>38</v>
      </c>
      <c r="B231" s="27" t="s">
        <v>38</v>
      </c>
      <c r="C231" s="28">
        <v>45409.690972222219</v>
      </c>
      <c r="D231" s="27">
        <v>5300</v>
      </c>
      <c r="E231" s="27" t="s">
        <v>1</v>
      </c>
      <c r="F231" s="27" t="s">
        <v>105</v>
      </c>
      <c r="G231" s="27" t="s">
        <v>9</v>
      </c>
      <c r="H231" s="27" t="s">
        <v>2795</v>
      </c>
      <c r="I231" s="27" t="s">
        <v>4</v>
      </c>
    </row>
    <row r="232" spans="1:9">
      <c r="A232" s="27" t="s">
        <v>73</v>
      </c>
      <c r="B232" s="27" t="s">
        <v>165</v>
      </c>
      <c r="C232" s="28">
        <v>45409.663194444445</v>
      </c>
      <c r="D232" s="27">
        <v>9800</v>
      </c>
      <c r="E232" s="27" t="s">
        <v>1</v>
      </c>
      <c r="F232" s="27" t="s">
        <v>2</v>
      </c>
      <c r="G232" s="27" t="s">
        <v>9</v>
      </c>
      <c r="H232" s="27" t="s">
        <v>1848</v>
      </c>
      <c r="I232" s="27" t="s">
        <v>4</v>
      </c>
    </row>
    <row r="233" spans="1:9">
      <c r="A233" s="27" t="s">
        <v>11</v>
      </c>
      <c r="B233" s="27" t="s">
        <v>11</v>
      </c>
      <c r="C233" s="28">
        <v>45409.645138888889</v>
      </c>
      <c r="D233" s="27">
        <v>7500</v>
      </c>
      <c r="E233" s="27" t="s">
        <v>1</v>
      </c>
      <c r="F233" s="27" t="s">
        <v>2</v>
      </c>
      <c r="G233" s="27" t="s">
        <v>9</v>
      </c>
      <c r="H233" s="27" t="s">
        <v>1849</v>
      </c>
      <c r="I233" s="27" t="s">
        <v>4</v>
      </c>
    </row>
    <row r="234" spans="1:9">
      <c r="A234" s="27" t="s">
        <v>103</v>
      </c>
      <c r="B234" s="27" t="s">
        <v>104</v>
      </c>
      <c r="C234" s="28">
        <v>45409.592361111114</v>
      </c>
      <c r="D234" s="27">
        <v>1300</v>
      </c>
      <c r="E234" s="27" t="s">
        <v>1</v>
      </c>
      <c r="F234" s="27" t="s">
        <v>105</v>
      </c>
      <c r="G234" s="27" t="s">
        <v>9</v>
      </c>
      <c r="H234" s="27" t="s">
        <v>2796</v>
      </c>
      <c r="I234" s="27" t="s">
        <v>2797</v>
      </c>
    </row>
    <row r="235" spans="1:9">
      <c r="A235" s="27" t="s">
        <v>17</v>
      </c>
      <c r="B235" s="27" t="s">
        <v>18</v>
      </c>
      <c r="C235" s="28">
        <v>45409.567361111112</v>
      </c>
      <c r="D235" s="27">
        <v>9300</v>
      </c>
      <c r="E235" s="27" t="s">
        <v>1</v>
      </c>
      <c r="F235" s="27" t="s">
        <v>2</v>
      </c>
      <c r="G235" s="27" t="s">
        <v>9</v>
      </c>
      <c r="H235" s="27" t="s">
        <v>1851</v>
      </c>
      <c r="I235" s="27" t="s">
        <v>4</v>
      </c>
    </row>
    <row r="236" spans="1:9">
      <c r="A236" s="27" t="s">
        <v>17</v>
      </c>
      <c r="B236" s="27" t="s">
        <v>18</v>
      </c>
      <c r="C236" s="28">
        <v>45409.536111111112</v>
      </c>
      <c r="D236" s="27">
        <v>800</v>
      </c>
      <c r="E236" s="27" t="s">
        <v>1</v>
      </c>
      <c r="F236" s="27" t="s">
        <v>2</v>
      </c>
      <c r="G236" s="27" t="s">
        <v>9</v>
      </c>
      <c r="H236" s="27" t="s">
        <v>1852</v>
      </c>
      <c r="I236" s="27" t="s">
        <v>4</v>
      </c>
    </row>
    <row r="237" spans="1:9">
      <c r="A237" s="27" t="s">
        <v>73</v>
      </c>
      <c r="B237" s="27" t="s">
        <v>165</v>
      </c>
      <c r="C237" s="28">
        <v>45409.478472222225</v>
      </c>
      <c r="D237" s="27">
        <v>7500</v>
      </c>
      <c r="E237" s="27" t="s">
        <v>1</v>
      </c>
      <c r="F237" s="27" t="s">
        <v>2</v>
      </c>
      <c r="G237" s="27" t="s">
        <v>9</v>
      </c>
      <c r="H237" s="27" t="s">
        <v>1853</v>
      </c>
      <c r="I237" s="27" t="s">
        <v>4</v>
      </c>
    </row>
    <row r="238" spans="1:9">
      <c r="A238" s="27" t="s">
        <v>778</v>
      </c>
      <c r="B238" s="27" t="s">
        <v>779</v>
      </c>
      <c r="C238" s="28">
        <v>45409.456944444442</v>
      </c>
      <c r="D238" s="27">
        <v>4100</v>
      </c>
      <c r="E238" s="27" t="s">
        <v>1</v>
      </c>
      <c r="F238" s="27" t="s">
        <v>2</v>
      </c>
      <c r="G238" s="27" t="s">
        <v>9</v>
      </c>
      <c r="H238" s="27" t="s">
        <v>1854</v>
      </c>
      <c r="I238" s="27" t="s">
        <v>2798</v>
      </c>
    </row>
    <row r="239" spans="1:9">
      <c r="A239" s="27" t="s">
        <v>38</v>
      </c>
      <c r="B239" s="27" t="s">
        <v>38</v>
      </c>
      <c r="C239" s="28">
        <v>45408.949305555558</v>
      </c>
      <c r="D239" s="27">
        <v>900</v>
      </c>
      <c r="E239" s="27" t="s">
        <v>1</v>
      </c>
      <c r="F239" s="27" t="s">
        <v>2</v>
      </c>
      <c r="G239" s="27" t="s">
        <v>9</v>
      </c>
      <c r="H239" s="27" t="s">
        <v>1855</v>
      </c>
      <c r="I239" s="27" t="s">
        <v>4</v>
      </c>
    </row>
    <row r="240" spans="1:9">
      <c r="A240" s="27" t="s">
        <v>73</v>
      </c>
      <c r="B240" s="27" t="s">
        <v>386</v>
      </c>
      <c r="C240" s="28">
        <v>45408.896527777775</v>
      </c>
      <c r="D240" s="27">
        <v>5300</v>
      </c>
      <c r="E240" s="27" t="s">
        <v>1</v>
      </c>
      <c r="F240" s="27" t="s">
        <v>2</v>
      </c>
      <c r="G240" s="27" t="s">
        <v>9</v>
      </c>
      <c r="H240" s="27" t="s">
        <v>1856</v>
      </c>
      <c r="I240" s="27" t="s">
        <v>4</v>
      </c>
    </row>
    <row r="241" spans="1:9">
      <c r="A241" s="27" t="s">
        <v>17</v>
      </c>
      <c r="B241" s="27" t="s">
        <v>18</v>
      </c>
      <c r="C241" s="28">
        <v>45408.806944444441</v>
      </c>
      <c r="D241" s="27">
        <v>2300</v>
      </c>
      <c r="E241" s="27" t="s">
        <v>1</v>
      </c>
      <c r="F241" s="27" t="s">
        <v>2</v>
      </c>
      <c r="G241" s="27" t="s">
        <v>9</v>
      </c>
      <c r="H241" s="27" t="s">
        <v>1857</v>
      </c>
      <c r="I241" s="27" t="s">
        <v>4</v>
      </c>
    </row>
    <row r="242" spans="1:9">
      <c r="A242" s="27" t="s">
        <v>463</v>
      </c>
      <c r="B242" s="27" t="s">
        <v>464</v>
      </c>
      <c r="C242" s="28">
        <v>45408.618750000001</v>
      </c>
      <c r="D242" s="27">
        <v>4700</v>
      </c>
      <c r="E242" s="27" t="s">
        <v>1</v>
      </c>
      <c r="F242" s="27" t="s">
        <v>105</v>
      </c>
      <c r="G242" s="27" t="s">
        <v>9</v>
      </c>
      <c r="H242" s="27" t="s">
        <v>2799</v>
      </c>
      <c r="I242" s="27" t="s">
        <v>4</v>
      </c>
    </row>
    <row r="243" spans="1:9">
      <c r="A243" s="27" t="s">
        <v>27</v>
      </c>
      <c r="B243" s="27" t="s">
        <v>52</v>
      </c>
      <c r="C243" s="28">
        <v>45408.526388888888</v>
      </c>
      <c r="D243" s="27">
        <v>7800</v>
      </c>
      <c r="E243" s="27" t="s">
        <v>1</v>
      </c>
      <c r="F243" s="27" t="s">
        <v>2</v>
      </c>
      <c r="G243" s="27" t="s">
        <v>9</v>
      </c>
      <c r="H243" s="27" t="s">
        <v>1858</v>
      </c>
      <c r="I243" s="27" t="s">
        <v>37</v>
      </c>
    </row>
    <row r="244" spans="1:9">
      <c r="A244" s="27" t="s">
        <v>56</v>
      </c>
      <c r="B244" s="27" t="s">
        <v>57</v>
      </c>
      <c r="C244" s="28">
        <v>45408.492361111108</v>
      </c>
      <c r="D244" s="27">
        <v>2500</v>
      </c>
      <c r="E244" s="27" t="s">
        <v>1</v>
      </c>
      <c r="F244" s="27" t="s">
        <v>2</v>
      </c>
      <c r="G244" s="27" t="s">
        <v>9</v>
      </c>
      <c r="H244" s="27" t="s">
        <v>1859</v>
      </c>
      <c r="I244" s="27" t="s">
        <v>4</v>
      </c>
    </row>
    <row r="245" spans="1:9">
      <c r="A245" s="27" t="s">
        <v>73</v>
      </c>
      <c r="B245" s="27" t="s">
        <v>386</v>
      </c>
      <c r="C245" s="28">
        <v>45408.417361111111</v>
      </c>
      <c r="D245" s="27">
        <v>3200</v>
      </c>
      <c r="E245" s="27" t="s">
        <v>1</v>
      </c>
      <c r="F245" s="27" t="s">
        <v>2</v>
      </c>
      <c r="G245" s="27" t="s">
        <v>9</v>
      </c>
      <c r="H245" s="27" t="s">
        <v>1860</v>
      </c>
      <c r="I245" s="27" t="s">
        <v>4</v>
      </c>
    </row>
    <row r="246" spans="1:9">
      <c r="A246" s="27" t="s">
        <v>369</v>
      </c>
      <c r="B246" s="27" t="s">
        <v>370</v>
      </c>
      <c r="C246" s="28">
        <v>45407.929166666669</v>
      </c>
      <c r="D246" s="27">
        <v>7800</v>
      </c>
      <c r="E246" s="27" t="s">
        <v>1</v>
      </c>
      <c r="F246" s="27" t="s">
        <v>105</v>
      </c>
      <c r="G246" s="27" t="s">
        <v>9</v>
      </c>
      <c r="H246" s="27" t="s">
        <v>2800</v>
      </c>
      <c r="I246" s="27" t="s">
        <v>2801</v>
      </c>
    </row>
    <row r="247" spans="1:9">
      <c r="A247" s="27" t="s">
        <v>27</v>
      </c>
      <c r="B247" s="27" t="s">
        <v>2759</v>
      </c>
      <c r="C247" s="28">
        <v>45407.857638888891</v>
      </c>
      <c r="D247" s="27">
        <v>4900</v>
      </c>
      <c r="E247" s="27" t="s">
        <v>1</v>
      </c>
      <c r="F247" s="27" t="s">
        <v>2</v>
      </c>
      <c r="G247" s="27" t="s">
        <v>9</v>
      </c>
      <c r="H247" s="27" t="s">
        <v>1861</v>
      </c>
      <c r="I247" s="27" t="s">
        <v>4</v>
      </c>
    </row>
    <row r="248" spans="1:9">
      <c r="A248" s="27" t="s">
        <v>2802</v>
      </c>
      <c r="B248" s="27" t="s">
        <v>2803</v>
      </c>
      <c r="C248" s="28">
        <v>45407.82916666667</v>
      </c>
      <c r="D248" s="27">
        <v>7700</v>
      </c>
      <c r="E248" s="27" t="s">
        <v>1</v>
      </c>
      <c r="F248" s="27" t="s">
        <v>105</v>
      </c>
      <c r="G248" s="27" t="s">
        <v>9</v>
      </c>
      <c r="H248" s="27" t="s">
        <v>2804</v>
      </c>
      <c r="I248" s="27" t="s">
        <v>2805</v>
      </c>
    </row>
    <row r="249" spans="1:9">
      <c r="A249" s="27" t="s">
        <v>11</v>
      </c>
      <c r="B249" s="27" t="s">
        <v>11</v>
      </c>
      <c r="C249" s="28">
        <v>45407.767361111109</v>
      </c>
      <c r="D249" s="27">
        <v>8300</v>
      </c>
      <c r="E249" s="27" t="s">
        <v>1</v>
      </c>
      <c r="F249" s="27" t="s">
        <v>2</v>
      </c>
      <c r="G249" s="27" t="s">
        <v>9</v>
      </c>
      <c r="H249" s="27" t="s">
        <v>1862</v>
      </c>
      <c r="I249" s="27" t="s">
        <v>4</v>
      </c>
    </row>
    <row r="250" spans="1:9">
      <c r="A250" s="27" t="s">
        <v>73</v>
      </c>
      <c r="B250" s="27" t="s">
        <v>165</v>
      </c>
      <c r="C250" s="28">
        <v>45407.672222222223</v>
      </c>
      <c r="D250" s="27">
        <v>3600</v>
      </c>
      <c r="E250" s="27" t="s">
        <v>1</v>
      </c>
      <c r="F250" s="27" t="s">
        <v>2</v>
      </c>
      <c r="G250" s="27" t="s">
        <v>9</v>
      </c>
      <c r="H250" s="27" t="s">
        <v>1863</v>
      </c>
      <c r="I250" s="27" t="s">
        <v>359</v>
      </c>
    </row>
    <row r="251" spans="1:9">
      <c r="A251" s="27" t="s">
        <v>2792</v>
      </c>
      <c r="B251" s="27" t="s">
        <v>2793</v>
      </c>
      <c r="C251" s="28">
        <v>45407.643055555556</v>
      </c>
      <c r="D251" s="27">
        <v>6400</v>
      </c>
      <c r="E251" s="27" t="s">
        <v>1</v>
      </c>
      <c r="F251" s="27" t="s">
        <v>2</v>
      </c>
      <c r="G251" s="27" t="s">
        <v>9</v>
      </c>
      <c r="H251" s="27" t="s">
        <v>1864</v>
      </c>
      <c r="I251" s="27" t="s">
        <v>4</v>
      </c>
    </row>
    <row r="252" spans="1:9">
      <c r="A252" s="27" t="s">
        <v>2792</v>
      </c>
      <c r="B252" s="27" t="s">
        <v>2793</v>
      </c>
      <c r="C252" s="28">
        <v>45407.643055555556</v>
      </c>
      <c r="D252" s="27">
        <v>7800</v>
      </c>
      <c r="E252" s="27" t="s">
        <v>1</v>
      </c>
      <c r="F252" s="27" t="s">
        <v>2</v>
      </c>
      <c r="G252" s="27" t="s">
        <v>9</v>
      </c>
      <c r="H252" s="27" t="s">
        <v>1865</v>
      </c>
      <c r="I252" s="27" t="s">
        <v>4</v>
      </c>
    </row>
    <row r="253" spans="1:9">
      <c r="A253" s="27" t="s">
        <v>2792</v>
      </c>
      <c r="B253" s="27" t="s">
        <v>2793</v>
      </c>
      <c r="C253" s="28">
        <v>45407.642361111109</v>
      </c>
      <c r="D253" s="27">
        <v>4000</v>
      </c>
      <c r="E253" s="27" t="s">
        <v>1</v>
      </c>
      <c r="F253" s="27" t="s">
        <v>2</v>
      </c>
      <c r="G253" s="27" t="s">
        <v>9</v>
      </c>
      <c r="H253" s="27" t="s">
        <v>1866</v>
      </c>
      <c r="I253" s="27" t="s">
        <v>4</v>
      </c>
    </row>
    <row r="254" spans="1:9">
      <c r="A254" s="27" t="s">
        <v>73</v>
      </c>
      <c r="B254" s="27" t="s">
        <v>165</v>
      </c>
      <c r="C254" s="28">
        <v>45407.586805555555</v>
      </c>
      <c r="D254" s="27">
        <v>7600</v>
      </c>
      <c r="E254" s="27" t="s">
        <v>1</v>
      </c>
      <c r="F254" s="27" t="s">
        <v>2</v>
      </c>
      <c r="G254" s="27" t="s">
        <v>9</v>
      </c>
      <c r="H254" s="27" t="s">
        <v>1867</v>
      </c>
      <c r="I254" s="27" t="s">
        <v>4</v>
      </c>
    </row>
    <row r="255" spans="1:9">
      <c r="A255" s="27" t="s">
        <v>73</v>
      </c>
      <c r="B255" s="27" t="s">
        <v>165</v>
      </c>
      <c r="C255" s="28">
        <v>45407.503472222219</v>
      </c>
      <c r="D255" s="27">
        <v>9600</v>
      </c>
      <c r="E255" s="27" t="s">
        <v>1</v>
      </c>
      <c r="F255" s="27" t="s">
        <v>2</v>
      </c>
      <c r="G255" s="27" t="s">
        <v>9</v>
      </c>
      <c r="H255" s="27" t="s">
        <v>1868</v>
      </c>
      <c r="I255" s="27" t="s">
        <v>4</v>
      </c>
    </row>
    <row r="256" spans="1:9">
      <c r="A256" s="27" t="s">
        <v>140</v>
      </c>
      <c r="B256" s="27" t="s">
        <v>141</v>
      </c>
      <c r="C256" s="28">
        <v>45407.486111111109</v>
      </c>
      <c r="D256" s="27">
        <v>900</v>
      </c>
      <c r="E256" s="27" t="s">
        <v>1</v>
      </c>
      <c r="F256" s="27" t="s">
        <v>2</v>
      </c>
      <c r="G256" s="27" t="s">
        <v>9</v>
      </c>
      <c r="H256" s="27" t="s">
        <v>1869</v>
      </c>
      <c r="I256" s="27" t="s">
        <v>4</v>
      </c>
    </row>
    <row r="257" spans="1:9">
      <c r="A257" s="27" t="s">
        <v>73</v>
      </c>
      <c r="B257" s="27" t="s">
        <v>165</v>
      </c>
      <c r="C257" s="28">
        <v>45407.42083333333</v>
      </c>
      <c r="D257" s="27">
        <v>5200</v>
      </c>
      <c r="E257" s="27" t="s">
        <v>1</v>
      </c>
      <c r="F257" s="27" t="s">
        <v>2</v>
      </c>
      <c r="G257" s="27" t="s">
        <v>9</v>
      </c>
      <c r="H257" s="27" t="s">
        <v>1870</v>
      </c>
      <c r="I257" s="27" t="s">
        <v>4</v>
      </c>
    </row>
    <row r="258" spans="1:9">
      <c r="A258" s="27" t="s">
        <v>56</v>
      </c>
      <c r="B258" s="27" t="s">
        <v>57</v>
      </c>
      <c r="C258" s="28">
        <v>45407.400694444441</v>
      </c>
      <c r="D258" s="27">
        <v>5200</v>
      </c>
      <c r="E258" s="27" t="s">
        <v>1</v>
      </c>
      <c r="F258" s="27" t="s">
        <v>2</v>
      </c>
      <c r="G258" s="27" t="s">
        <v>9</v>
      </c>
      <c r="H258" s="27" t="s">
        <v>1871</v>
      </c>
      <c r="I258" s="27" t="s">
        <v>4</v>
      </c>
    </row>
    <row r="259" spans="1:9">
      <c r="A259" s="27" t="s">
        <v>76</v>
      </c>
      <c r="B259" s="27" t="s">
        <v>76</v>
      </c>
      <c r="C259" s="28">
        <v>45406.875694444447</v>
      </c>
      <c r="D259" s="27">
        <v>8200</v>
      </c>
      <c r="E259" s="27" t="s">
        <v>1</v>
      </c>
      <c r="F259" s="27" t="s">
        <v>2</v>
      </c>
      <c r="G259" s="27" t="s">
        <v>9</v>
      </c>
      <c r="H259" s="27" t="s">
        <v>1873</v>
      </c>
      <c r="I259" s="27" t="s">
        <v>4</v>
      </c>
    </row>
    <row r="260" spans="1:9">
      <c r="A260" s="27" t="s">
        <v>471</v>
      </c>
      <c r="B260" s="27" t="s">
        <v>2806</v>
      </c>
      <c r="C260" s="28">
        <v>45406.631944444445</v>
      </c>
      <c r="D260" s="27">
        <v>2200</v>
      </c>
      <c r="E260" s="27" t="s">
        <v>1</v>
      </c>
      <c r="F260" s="27" t="s">
        <v>105</v>
      </c>
      <c r="G260" s="27" t="s">
        <v>9</v>
      </c>
      <c r="H260" s="27" t="s">
        <v>2807</v>
      </c>
      <c r="I260" s="27" t="s">
        <v>4</v>
      </c>
    </row>
    <row r="261" spans="1:9">
      <c r="A261" s="27" t="s">
        <v>17</v>
      </c>
      <c r="B261" s="27" t="s">
        <v>18</v>
      </c>
      <c r="C261" s="28">
        <v>45406.61041666667</v>
      </c>
      <c r="D261" s="27">
        <v>6400</v>
      </c>
      <c r="E261" s="27" t="s">
        <v>1</v>
      </c>
      <c r="F261" s="27" t="s">
        <v>105</v>
      </c>
      <c r="G261" s="27" t="s">
        <v>9</v>
      </c>
      <c r="H261" s="27" t="s">
        <v>2808</v>
      </c>
      <c r="I261" s="27" t="s">
        <v>81</v>
      </c>
    </row>
    <row r="262" spans="1:9">
      <c r="A262" s="27" t="s">
        <v>268</v>
      </c>
      <c r="B262" s="27" t="s">
        <v>439</v>
      </c>
      <c r="C262" s="28">
        <v>45406.588194444441</v>
      </c>
      <c r="D262" s="27">
        <v>6800</v>
      </c>
      <c r="E262" s="27" t="s">
        <v>1</v>
      </c>
      <c r="F262" s="27" t="s">
        <v>105</v>
      </c>
      <c r="G262" s="27" t="s">
        <v>9</v>
      </c>
      <c r="H262" s="27" t="s">
        <v>2809</v>
      </c>
      <c r="I262" s="27" t="s">
        <v>4</v>
      </c>
    </row>
    <row r="263" spans="1:9">
      <c r="A263" s="27" t="s">
        <v>27</v>
      </c>
      <c r="B263" s="27" t="s">
        <v>52</v>
      </c>
      <c r="C263" s="28">
        <v>45406.42083333333</v>
      </c>
      <c r="D263" s="27">
        <v>2500</v>
      </c>
      <c r="E263" s="27" t="s">
        <v>1</v>
      </c>
      <c r="F263" s="27" t="s">
        <v>2</v>
      </c>
      <c r="G263" s="27" t="s">
        <v>9</v>
      </c>
      <c r="H263" s="27" t="s">
        <v>1874</v>
      </c>
      <c r="I263" s="27" t="s">
        <v>2810</v>
      </c>
    </row>
    <row r="264" spans="1:9">
      <c r="A264" s="27" t="s">
        <v>0</v>
      </c>
      <c r="B264" s="27" t="s">
        <v>0</v>
      </c>
      <c r="C264" s="28">
        <v>45405.979861111111</v>
      </c>
      <c r="D264" s="27">
        <v>500</v>
      </c>
      <c r="E264" s="27" t="s">
        <v>1</v>
      </c>
      <c r="F264" s="27" t="s">
        <v>2</v>
      </c>
      <c r="G264" s="27" t="s">
        <v>9</v>
      </c>
      <c r="H264" s="27" t="s">
        <v>1875</v>
      </c>
      <c r="I264" s="27" t="s">
        <v>4</v>
      </c>
    </row>
    <row r="265" spans="1:9">
      <c r="A265" s="27" t="s">
        <v>0</v>
      </c>
      <c r="B265" s="27" t="s">
        <v>0</v>
      </c>
      <c r="C265" s="28">
        <v>45405.84652777778</v>
      </c>
      <c r="D265" s="27">
        <v>200</v>
      </c>
      <c r="E265" s="27" t="s">
        <v>1</v>
      </c>
      <c r="F265" s="27" t="s">
        <v>2</v>
      </c>
      <c r="G265" s="27" t="s">
        <v>9</v>
      </c>
      <c r="H265" s="27" t="s">
        <v>1876</v>
      </c>
      <c r="I265" s="27" t="s">
        <v>4</v>
      </c>
    </row>
    <row r="266" spans="1:9">
      <c r="A266" s="27" t="s">
        <v>11</v>
      </c>
      <c r="B266" s="27" t="s">
        <v>11</v>
      </c>
      <c r="C266" s="28">
        <v>45405.838888888888</v>
      </c>
      <c r="D266" s="27">
        <v>4000</v>
      </c>
      <c r="E266" s="27" t="s">
        <v>1</v>
      </c>
      <c r="F266" s="27" t="s">
        <v>2</v>
      </c>
      <c r="G266" s="27" t="s">
        <v>9</v>
      </c>
      <c r="H266" s="27" t="s">
        <v>1878</v>
      </c>
      <c r="I266" s="27" t="s">
        <v>4</v>
      </c>
    </row>
    <row r="267" spans="1:9">
      <c r="A267" s="27" t="s">
        <v>38</v>
      </c>
      <c r="B267" s="27" t="s">
        <v>38</v>
      </c>
      <c r="C267" s="28">
        <v>45405.740972222222</v>
      </c>
      <c r="D267" s="27">
        <v>3200</v>
      </c>
      <c r="E267" s="27" t="s">
        <v>1</v>
      </c>
      <c r="F267" s="27" t="s">
        <v>2</v>
      </c>
      <c r="G267" s="27" t="s">
        <v>9</v>
      </c>
      <c r="H267" s="27" t="s">
        <v>1879</v>
      </c>
      <c r="I267" s="27" t="s">
        <v>4</v>
      </c>
    </row>
    <row r="268" spans="1:9">
      <c r="A268" s="27" t="s">
        <v>38</v>
      </c>
      <c r="B268" s="27" t="s">
        <v>38</v>
      </c>
      <c r="C268" s="28">
        <v>45405.680555555555</v>
      </c>
      <c r="D268" s="27">
        <v>4800</v>
      </c>
      <c r="E268" s="27" t="s">
        <v>1</v>
      </c>
      <c r="F268" s="27" t="s">
        <v>2</v>
      </c>
      <c r="G268" s="27" t="s">
        <v>9</v>
      </c>
      <c r="H268" s="27" t="s">
        <v>1881</v>
      </c>
      <c r="I268" s="27" t="s">
        <v>4</v>
      </c>
    </row>
    <row r="269" spans="1:9">
      <c r="A269" s="27" t="s">
        <v>39</v>
      </c>
      <c r="B269" s="27" t="s">
        <v>40</v>
      </c>
      <c r="C269" s="28">
        <v>45405.597916666666</v>
      </c>
      <c r="D269" s="27">
        <v>2700</v>
      </c>
      <c r="E269" s="27" t="s">
        <v>1</v>
      </c>
      <c r="F269" s="27" t="s">
        <v>2</v>
      </c>
      <c r="G269" s="27" t="s">
        <v>9</v>
      </c>
      <c r="H269" s="27" t="s">
        <v>1882</v>
      </c>
      <c r="I269" s="27" t="s">
        <v>4</v>
      </c>
    </row>
    <row r="270" spans="1:9">
      <c r="A270" s="27" t="s">
        <v>73</v>
      </c>
      <c r="B270" s="27" t="s">
        <v>74</v>
      </c>
      <c r="C270" s="28">
        <v>45405.588194444441</v>
      </c>
      <c r="D270" s="27">
        <v>9800</v>
      </c>
      <c r="E270" s="27" t="s">
        <v>1</v>
      </c>
      <c r="F270" s="27" t="s">
        <v>105</v>
      </c>
      <c r="G270" s="27" t="s">
        <v>9</v>
      </c>
      <c r="H270" s="27" t="s">
        <v>2811</v>
      </c>
      <c r="I270" s="27" t="s">
        <v>4</v>
      </c>
    </row>
    <row r="271" spans="1:9">
      <c r="A271" s="27" t="s">
        <v>56</v>
      </c>
      <c r="B271" s="27" t="s">
        <v>57</v>
      </c>
      <c r="C271" s="28">
        <v>45405.57916666667</v>
      </c>
      <c r="D271" s="27">
        <v>300</v>
      </c>
      <c r="E271" s="27" t="s">
        <v>1</v>
      </c>
      <c r="F271" s="27" t="s">
        <v>105</v>
      </c>
      <c r="G271" s="27" t="s">
        <v>9</v>
      </c>
      <c r="H271" s="27" t="s">
        <v>2812</v>
      </c>
      <c r="I271" s="27" t="s">
        <v>4</v>
      </c>
    </row>
    <row r="272" spans="1:9">
      <c r="A272" s="27" t="s">
        <v>841</v>
      </c>
      <c r="B272" s="27" t="s">
        <v>2744</v>
      </c>
      <c r="C272" s="28">
        <v>45405.57708333333</v>
      </c>
      <c r="D272" s="27">
        <v>1400</v>
      </c>
      <c r="E272" s="27" t="s">
        <v>1</v>
      </c>
      <c r="F272" s="27" t="s">
        <v>2</v>
      </c>
      <c r="G272" s="27" t="s">
        <v>9</v>
      </c>
      <c r="H272" s="27" t="s">
        <v>1883</v>
      </c>
      <c r="I272" s="27" t="s">
        <v>4</v>
      </c>
    </row>
    <row r="273" spans="1:9">
      <c r="A273" s="27" t="s">
        <v>841</v>
      </c>
      <c r="B273" s="27" t="s">
        <v>2744</v>
      </c>
      <c r="C273" s="28">
        <v>45405.576388888891</v>
      </c>
      <c r="D273" s="27">
        <v>8800</v>
      </c>
      <c r="E273" s="27" t="s">
        <v>1</v>
      </c>
      <c r="F273" s="27" t="s">
        <v>2</v>
      </c>
      <c r="G273" s="27" t="s">
        <v>9</v>
      </c>
      <c r="H273" s="27" t="s">
        <v>1884</v>
      </c>
      <c r="I273" s="27" t="s">
        <v>4</v>
      </c>
    </row>
    <row r="274" spans="1:9">
      <c r="A274" s="27" t="s">
        <v>841</v>
      </c>
      <c r="B274" s="27" t="s">
        <v>2744</v>
      </c>
      <c r="C274" s="28">
        <v>45405.563194444447</v>
      </c>
      <c r="D274" s="27">
        <v>5200</v>
      </c>
      <c r="E274" s="27" t="s">
        <v>1</v>
      </c>
      <c r="F274" s="27" t="s">
        <v>105</v>
      </c>
      <c r="G274" s="27" t="s">
        <v>9</v>
      </c>
      <c r="H274" s="27" t="s">
        <v>2813</v>
      </c>
      <c r="I274" s="27" t="s">
        <v>2814</v>
      </c>
    </row>
    <row r="275" spans="1:9">
      <c r="A275" s="27" t="s">
        <v>140</v>
      </c>
      <c r="B275" s="27" t="s">
        <v>141</v>
      </c>
      <c r="C275" s="28">
        <v>45405.506944444445</v>
      </c>
      <c r="D275" s="27">
        <v>6400</v>
      </c>
      <c r="E275" s="27" t="s">
        <v>1</v>
      </c>
      <c r="F275" s="27" t="s">
        <v>2</v>
      </c>
      <c r="G275" s="27" t="s">
        <v>9</v>
      </c>
      <c r="H275" s="27" t="s">
        <v>1885</v>
      </c>
      <c r="I275" s="27" t="s">
        <v>4</v>
      </c>
    </row>
    <row r="276" spans="1:9">
      <c r="A276" s="27" t="s">
        <v>38</v>
      </c>
      <c r="B276" s="27" t="s">
        <v>38</v>
      </c>
      <c r="C276" s="28">
        <v>45404.988194444442</v>
      </c>
      <c r="D276" s="27">
        <v>4400</v>
      </c>
      <c r="E276" s="27" t="s">
        <v>1</v>
      </c>
      <c r="F276" s="27" t="s">
        <v>105</v>
      </c>
      <c r="G276" s="27" t="s">
        <v>9</v>
      </c>
      <c r="H276" s="27" t="s">
        <v>2815</v>
      </c>
      <c r="I276" s="27" t="s">
        <v>4</v>
      </c>
    </row>
    <row r="277" spans="1:9">
      <c r="A277" s="27" t="s">
        <v>107</v>
      </c>
      <c r="B277" s="27" t="s">
        <v>108</v>
      </c>
      <c r="C277" s="28">
        <v>45404.97152777778</v>
      </c>
      <c r="D277" s="27">
        <v>6300</v>
      </c>
      <c r="E277" s="27" t="s">
        <v>1</v>
      </c>
      <c r="F277" s="27" t="s">
        <v>105</v>
      </c>
      <c r="G277" s="27" t="s">
        <v>9</v>
      </c>
      <c r="H277" s="27" t="s">
        <v>2816</v>
      </c>
      <c r="I277" s="27" t="s">
        <v>4</v>
      </c>
    </row>
    <row r="278" spans="1:9">
      <c r="A278" s="27" t="s">
        <v>56</v>
      </c>
      <c r="B278" s="27" t="s">
        <v>57</v>
      </c>
      <c r="C278" s="28">
        <v>45404.873611111114</v>
      </c>
      <c r="D278" s="27">
        <v>9400</v>
      </c>
      <c r="E278" s="27" t="s">
        <v>1</v>
      </c>
      <c r="F278" s="27" t="s">
        <v>2</v>
      </c>
      <c r="G278" s="27" t="s">
        <v>9</v>
      </c>
      <c r="H278" s="27" t="s">
        <v>1886</v>
      </c>
      <c r="I278" s="27" t="s">
        <v>2817</v>
      </c>
    </row>
    <row r="279" spans="1:9">
      <c r="A279" s="27" t="s">
        <v>38</v>
      </c>
      <c r="B279" s="27" t="s">
        <v>38</v>
      </c>
      <c r="C279" s="28">
        <v>45404.787499999999</v>
      </c>
      <c r="D279" s="27">
        <v>2200</v>
      </c>
      <c r="E279" s="27" t="s">
        <v>1</v>
      </c>
      <c r="F279" s="27" t="s">
        <v>105</v>
      </c>
      <c r="G279" s="27" t="s">
        <v>9</v>
      </c>
      <c r="H279" s="27" t="s">
        <v>2818</v>
      </c>
      <c r="I279" s="27" t="s">
        <v>4</v>
      </c>
    </row>
    <row r="280" spans="1:9">
      <c r="A280" s="27" t="s">
        <v>73</v>
      </c>
      <c r="B280" s="27" t="s">
        <v>386</v>
      </c>
      <c r="C280" s="28">
        <v>45404.664583333331</v>
      </c>
      <c r="D280" s="27">
        <v>900</v>
      </c>
      <c r="E280" s="27" t="s">
        <v>1</v>
      </c>
      <c r="F280" s="27" t="s">
        <v>2</v>
      </c>
      <c r="G280" s="27" t="s">
        <v>9</v>
      </c>
      <c r="H280" s="27" t="s">
        <v>1887</v>
      </c>
      <c r="I280" s="27">
        <v>700</v>
      </c>
    </row>
    <row r="281" spans="1:9">
      <c r="A281" s="27" t="s">
        <v>73</v>
      </c>
      <c r="B281" s="27" t="s">
        <v>386</v>
      </c>
      <c r="C281" s="28">
        <v>45404.634027777778</v>
      </c>
      <c r="D281" s="27">
        <v>5400</v>
      </c>
      <c r="E281" s="27" t="s">
        <v>1</v>
      </c>
      <c r="F281" s="27" t="s">
        <v>2</v>
      </c>
      <c r="G281" s="27" t="s">
        <v>9</v>
      </c>
      <c r="H281" s="27" t="s">
        <v>1888</v>
      </c>
      <c r="I281" s="27" t="s">
        <v>4</v>
      </c>
    </row>
    <row r="282" spans="1:9">
      <c r="A282" s="27" t="s">
        <v>73</v>
      </c>
      <c r="B282" s="27" t="s">
        <v>165</v>
      </c>
      <c r="C282" s="28">
        <v>45404.601388888892</v>
      </c>
      <c r="D282" s="27">
        <v>2800</v>
      </c>
      <c r="E282" s="27" t="s">
        <v>1</v>
      </c>
      <c r="F282" s="27" t="s">
        <v>2</v>
      </c>
      <c r="G282" s="27" t="s">
        <v>9</v>
      </c>
      <c r="H282" s="27" t="s">
        <v>1889</v>
      </c>
      <c r="I282" s="27" t="s">
        <v>4</v>
      </c>
    </row>
    <row r="283" spans="1:9">
      <c r="A283" s="27" t="s">
        <v>841</v>
      </c>
      <c r="B283" s="27" t="s">
        <v>2744</v>
      </c>
      <c r="C283" s="28">
        <v>45404.582638888889</v>
      </c>
      <c r="D283" s="27">
        <v>5900</v>
      </c>
      <c r="E283" s="27" t="s">
        <v>1</v>
      </c>
      <c r="F283" s="27" t="s">
        <v>2</v>
      </c>
      <c r="G283" s="27" t="s">
        <v>9</v>
      </c>
      <c r="H283" s="27" t="s">
        <v>1891</v>
      </c>
      <c r="I283" s="27" t="s">
        <v>4</v>
      </c>
    </row>
    <row r="284" spans="1:9">
      <c r="A284" s="27" t="s">
        <v>463</v>
      </c>
      <c r="B284" s="27" t="s">
        <v>464</v>
      </c>
      <c r="C284" s="28">
        <v>45404.549305555556</v>
      </c>
      <c r="D284" s="27">
        <v>5100</v>
      </c>
      <c r="E284" s="27" t="s">
        <v>1</v>
      </c>
      <c r="F284" s="27" t="s">
        <v>2</v>
      </c>
      <c r="G284" s="27" t="s">
        <v>9</v>
      </c>
      <c r="H284" s="27" t="s">
        <v>1892</v>
      </c>
      <c r="I284" s="27" t="s">
        <v>4</v>
      </c>
    </row>
    <row r="285" spans="1:9">
      <c r="A285" s="27" t="s">
        <v>73</v>
      </c>
      <c r="B285" s="27" t="s">
        <v>386</v>
      </c>
      <c r="C285" s="28">
        <v>45404.536805555559</v>
      </c>
      <c r="D285" s="27">
        <v>4000</v>
      </c>
      <c r="E285" s="27" t="s">
        <v>1</v>
      </c>
      <c r="F285" s="27" t="s">
        <v>2</v>
      </c>
      <c r="G285" s="27" t="s">
        <v>9</v>
      </c>
      <c r="H285" s="27" t="s">
        <v>1893</v>
      </c>
      <c r="I285" s="27" t="s">
        <v>4</v>
      </c>
    </row>
    <row r="286" spans="1:9">
      <c r="A286" s="27" t="s">
        <v>73</v>
      </c>
      <c r="B286" s="27" t="s">
        <v>165</v>
      </c>
      <c r="C286" s="28">
        <v>45404.530555555553</v>
      </c>
      <c r="D286" s="27">
        <v>6900</v>
      </c>
      <c r="E286" s="27" t="s">
        <v>1</v>
      </c>
      <c r="F286" s="27" t="s">
        <v>2</v>
      </c>
      <c r="G286" s="27" t="s">
        <v>9</v>
      </c>
      <c r="H286" s="27" t="s">
        <v>1894</v>
      </c>
      <c r="I286" s="27" t="s">
        <v>4</v>
      </c>
    </row>
    <row r="287" spans="1:9">
      <c r="A287" s="27" t="s">
        <v>38</v>
      </c>
      <c r="B287" s="27" t="s">
        <v>38</v>
      </c>
      <c r="C287" s="28">
        <v>45404.477777777778</v>
      </c>
      <c r="D287" s="27">
        <v>5600</v>
      </c>
      <c r="E287" s="27" t="s">
        <v>1</v>
      </c>
      <c r="F287" s="27" t="s">
        <v>2</v>
      </c>
      <c r="G287" s="27" t="s">
        <v>9</v>
      </c>
      <c r="H287" s="27" t="s">
        <v>1895</v>
      </c>
      <c r="I287" s="27" t="s">
        <v>4</v>
      </c>
    </row>
    <row r="288" spans="1:9">
      <c r="A288" s="27" t="s">
        <v>38</v>
      </c>
      <c r="B288" s="27" t="s">
        <v>38</v>
      </c>
      <c r="C288" s="28">
        <v>45403.896527777775</v>
      </c>
      <c r="D288" s="27">
        <v>8200</v>
      </c>
      <c r="E288" s="27" t="s">
        <v>1</v>
      </c>
      <c r="F288" s="27" t="s">
        <v>2</v>
      </c>
      <c r="G288" s="27" t="s">
        <v>9</v>
      </c>
      <c r="H288" s="27" t="s">
        <v>1896</v>
      </c>
      <c r="I288" s="27" t="s">
        <v>4</v>
      </c>
    </row>
    <row r="289" spans="1:9">
      <c r="A289" s="27" t="s">
        <v>76</v>
      </c>
      <c r="B289" s="27" t="s">
        <v>76</v>
      </c>
      <c r="C289" s="28">
        <v>45403.777777777781</v>
      </c>
      <c r="D289" s="27">
        <v>3500</v>
      </c>
      <c r="E289" s="27" t="s">
        <v>1</v>
      </c>
      <c r="F289" s="27" t="s">
        <v>2</v>
      </c>
      <c r="G289" s="27" t="s">
        <v>9</v>
      </c>
      <c r="H289" s="27" t="s">
        <v>1897</v>
      </c>
      <c r="I289" s="27" t="s">
        <v>4</v>
      </c>
    </row>
    <row r="290" spans="1:9">
      <c r="A290" s="27" t="s">
        <v>73</v>
      </c>
      <c r="B290" s="27" t="s">
        <v>165</v>
      </c>
      <c r="C290" s="28">
        <v>45403.738194444442</v>
      </c>
      <c r="D290" s="27">
        <v>3000</v>
      </c>
      <c r="E290" s="27" t="s">
        <v>1</v>
      </c>
      <c r="F290" s="27" t="s">
        <v>2</v>
      </c>
      <c r="G290" s="27" t="s">
        <v>9</v>
      </c>
      <c r="H290" s="27" t="s">
        <v>1898</v>
      </c>
      <c r="I290" s="27" t="s">
        <v>4</v>
      </c>
    </row>
    <row r="291" spans="1:9">
      <c r="A291" s="27" t="s">
        <v>463</v>
      </c>
      <c r="B291" s="27" t="s">
        <v>464</v>
      </c>
      <c r="C291" s="28">
        <v>45403.696527777778</v>
      </c>
      <c r="D291" s="27">
        <v>9600</v>
      </c>
      <c r="E291" s="27" t="s">
        <v>1</v>
      </c>
      <c r="F291" s="27" t="s">
        <v>2</v>
      </c>
      <c r="G291" s="27" t="s">
        <v>9</v>
      </c>
      <c r="H291" s="27" t="s">
        <v>1899</v>
      </c>
      <c r="I291" s="27" t="s">
        <v>4</v>
      </c>
    </row>
    <row r="292" spans="1:9">
      <c r="A292" s="27" t="s">
        <v>73</v>
      </c>
      <c r="B292" s="27" t="s">
        <v>165</v>
      </c>
      <c r="C292" s="28">
        <v>45403.661805555559</v>
      </c>
      <c r="D292" s="27">
        <v>1100</v>
      </c>
      <c r="E292" s="27" t="s">
        <v>1</v>
      </c>
      <c r="F292" s="27" t="s">
        <v>2</v>
      </c>
      <c r="G292" s="27" t="s">
        <v>9</v>
      </c>
      <c r="H292" s="27" t="s">
        <v>1900</v>
      </c>
      <c r="I292" s="27" t="s">
        <v>4</v>
      </c>
    </row>
    <row r="293" spans="1:9">
      <c r="A293" s="27" t="s">
        <v>38</v>
      </c>
      <c r="B293" s="27" t="s">
        <v>38</v>
      </c>
      <c r="C293" s="28">
        <v>45403.65347222222</v>
      </c>
      <c r="D293" s="27">
        <v>5500</v>
      </c>
      <c r="E293" s="27" t="s">
        <v>1</v>
      </c>
      <c r="F293" s="27" t="s">
        <v>105</v>
      </c>
      <c r="G293" s="27" t="s">
        <v>9</v>
      </c>
      <c r="H293" s="27" t="s">
        <v>2819</v>
      </c>
      <c r="I293" s="27" t="s">
        <v>4</v>
      </c>
    </row>
    <row r="294" spans="1:9">
      <c r="A294" s="27" t="s">
        <v>38</v>
      </c>
      <c r="B294" s="27" t="s">
        <v>38</v>
      </c>
      <c r="C294" s="28">
        <v>45403.619444444441</v>
      </c>
      <c r="D294" s="27">
        <v>6600</v>
      </c>
      <c r="E294" s="27" t="s">
        <v>1</v>
      </c>
      <c r="F294" s="27" t="s">
        <v>105</v>
      </c>
      <c r="G294" s="27" t="s">
        <v>9</v>
      </c>
      <c r="H294" s="27" t="s">
        <v>2820</v>
      </c>
      <c r="I294" s="27" t="s">
        <v>4</v>
      </c>
    </row>
    <row r="295" spans="1:9">
      <c r="A295" s="27" t="s">
        <v>27</v>
      </c>
      <c r="B295" s="27" t="s">
        <v>543</v>
      </c>
      <c r="C295" s="28">
        <v>45403.44027777778</v>
      </c>
      <c r="D295" s="27">
        <v>8200</v>
      </c>
      <c r="E295" s="27" t="s">
        <v>1</v>
      </c>
      <c r="F295" s="27" t="s">
        <v>105</v>
      </c>
      <c r="G295" s="27" t="s">
        <v>9</v>
      </c>
      <c r="H295" s="27" t="s">
        <v>2821</v>
      </c>
      <c r="I295" s="27" t="s">
        <v>4</v>
      </c>
    </row>
    <row r="296" spans="1:9">
      <c r="A296" s="27" t="s">
        <v>73</v>
      </c>
      <c r="B296" s="27" t="s">
        <v>165</v>
      </c>
      <c r="C296" s="28">
        <v>45403.431250000001</v>
      </c>
      <c r="D296" s="27">
        <v>8400</v>
      </c>
      <c r="E296" s="27" t="s">
        <v>1</v>
      </c>
      <c r="F296" s="27" t="s">
        <v>2</v>
      </c>
      <c r="G296" s="27" t="s">
        <v>9</v>
      </c>
      <c r="H296" s="27" t="s">
        <v>1901</v>
      </c>
      <c r="I296" s="27" t="s">
        <v>4</v>
      </c>
    </row>
    <row r="297" spans="1:9">
      <c r="A297" s="27" t="s">
        <v>107</v>
      </c>
      <c r="B297" s="27" t="s">
        <v>108</v>
      </c>
      <c r="C297" s="28">
        <v>45402.989583333336</v>
      </c>
      <c r="D297" s="27">
        <v>3500</v>
      </c>
      <c r="E297" s="27" t="s">
        <v>1</v>
      </c>
      <c r="F297" s="27" t="s">
        <v>105</v>
      </c>
      <c r="G297" s="27" t="s">
        <v>9</v>
      </c>
      <c r="H297" s="27" t="s">
        <v>2822</v>
      </c>
      <c r="I297" s="27" t="s">
        <v>4</v>
      </c>
    </row>
    <row r="298" spans="1:9">
      <c r="A298" s="27" t="s">
        <v>38</v>
      </c>
      <c r="B298" s="27" t="s">
        <v>38</v>
      </c>
      <c r="C298" s="28">
        <v>45402.956944444442</v>
      </c>
      <c r="D298" s="27">
        <v>3500</v>
      </c>
      <c r="E298" s="27" t="s">
        <v>1</v>
      </c>
      <c r="F298" s="27" t="s">
        <v>105</v>
      </c>
      <c r="G298" s="27" t="s">
        <v>9</v>
      </c>
      <c r="H298" s="27" t="s">
        <v>2823</v>
      </c>
      <c r="I298" s="27" t="s">
        <v>4</v>
      </c>
    </row>
    <row r="299" spans="1:9">
      <c r="A299" s="27" t="s">
        <v>103</v>
      </c>
      <c r="B299" s="27" t="s">
        <v>104</v>
      </c>
      <c r="C299" s="28">
        <v>45402.944444444445</v>
      </c>
      <c r="D299" s="27">
        <v>5700</v>
      </c>
      <c r="E299" s="27" t="s">
        <v>1</v>
      </c>
      <c r="F299" s="27" t="s">
        <v>2</v>
      </c>
      <c r="G299" s="27" t="s">
        <v>9</v>
      </c>
      <c r="H299" s="27" t="s">
        <v>1902</v>
      </c>
      <c r="I299" s="27" t="s">
        <v>4</v>
      </c>
    </row>
    <row r="300" spans="1:9">
      <c r="A300" s="27" t="s">
        <v>107</v>
      </c>
      <c r="B300" s="27" t="s">
        <v>108</v>
      </c>
      <c r="C300" s="28">
        <v>45402.912499999999</v>
      </c>
      <c r="D300" s="27">
        <v>8900</v>
      </c>
      <c r="E300" s="27" t="s">
        <v>1</v>
      </c>
      <c r="F300" s="27" t="s">
        <v>105</v>
      </c>
      <c r="G300" s="27" t="s">
        <v>9</v>
      </c>
      <c r="H300" s="27" t="s">
        <v>2824</v>
      </c>
      <c r="I300" s="27" t="s">
        <v>2825</v>
      </c>
    </row>
    <row r="301" spans="1:9">
      <c r="A301" s="27" t="s">
        <v>107</v>
      </c>
      <c r="B301" s="27" t="s">
        <v>515</v>
      </c>
      <c r="C301" s="28">
        <v>45402.9</v>
      </c>
      <c r="D301" s="27">
        <v>2700</v>
      </c>
      <c r="E301" s="27" t="s">
        <v>1</v>
      </c>
      <c r="F301" s="27" t="s">
        <v>105</v>
      </c>
      <c r="G301" s="27" t="s">
        <v>9</v>
      </c>
      <c r="H301" s="27" t="s">
        <v>2826</v>
      </c>
      <c r="I301" s="27" t="s">
        <v>4</v>
      </c>
    </row>
    <row r="302" spans="1:9">
      <c r="A302" s="27" t="s">
        <v>76</v>
      </c>
      <c r="B302" s="27" t="s">
        <v>76</v>
      </c>
      <c r="C302" s="28">
        <v>45402.883333333331</v>
      </c>
      <c r="D302" s="27">
        <v>4600</v>
      </c>
      <c r="E302" s="27" t="s">
        <v>1</v>
      </c>
      <c r="F302" s="27" t="s">
        <v>2</v>
      </c>
      <c r="G302" s="27" t="s">
        <v>9</v>
      </c>
      <c r="H302" s="27" t="s">
        <v>1903</v>
      </c>
      <c r="I302" s="27" t="s">
        <v>4</v>
      </c>
    </row>
    <row r="303" spans="1:9">
      <c r="A303" s="27" t="s">
        <v>39</v>
      </c>
      <c r="B303" s="27" t="s">
        <v>40</v>
      </c>
      <c r="C303" s="28">
        <v>45402.87222222222</v>
      </c>
      <c r="D303" s="27">
        <v>6100</v>
      </c>
      <c r="E303" s="27" t="s">
        <v>1</v>
      </c>
      <c r="F303" s="27" t="s">
        <v>105</v>
      </c>
      <c r="G303" s="27" t="s">
        <v>9</v>
      </c>
      <c r="H303" s="27" t="s">
        <v>2827</v>
      </c>
      <c r="I303" s="27" t="s">
        <v>4</v>
      </c>
    </row>
    <row r="304" spans="1:9">
      <c r="A304" s="27" t="s">
        <v>38</v>
      </c>
      <c r="B304" s="27" t="s">
        <v>38</v>
      </c>
      <c r="C304" s="28">
        <v>45402.868750000001</v>
      </c>
      <c r="D304" s="27">
        <v>10000</v>
      </c>
      <c r="E304" s="27" t="s">
        <v>1</v>
      </c>
      <c r="F304" s="27" t="s">
        <v>105</v>
      </c>
      <c r="G304" s="27" t="s">
        <v>9</v>
      </c>
      <c r="H304" s="27" t="s">
        <v>2828</v>
      </c>
      <c r="I304" s="27" t="s">
        <v>4</v>
      </c>
    </row>
    <row r="305" spans="1:9">
      <c r="A305" s="27" t="s">
        <v>39</v>
      </c>
      <c r="B305" s="27" t="s">
        <v>40</v>
      </c>
      <c r="C305" s="28">
        <v>45402.854861111111</v>
      </c>
      <c r="D305" s="27">
        <v>5000</v>
      </c>
      <c r="E305" s="27" t="s">
        <v>1</v>
      </c>
      <c r="F305" s="27" t="s">
        <v>2</v>
      </c>
      <c r="G305" s="27" t="s">
        <v>9</v>
      </c>
      <c r="H305" s="27" t="s">
        <v>1905</v>
      </c>
      <c r="I305" s="27" t="s">
        <v>4</v>
      </c>
    </row>
    <row r="306" spans="1:9">
      <c r="A306" s="27" t="s">
        <v>27</v>
      </c>
      <c r="B306" s="27" t="s">
        <v>2829</v>
      </c>
      <c r="C306" s="28">
        <v>45402.854861111111</v>
      </c>
      <c r="D306" s="27">
        <v>6500</v>
      </c>
      <c r="E306" s="27" t="s">
        <v>1</v>
      </c>
      <c r="F306" s="27" t="s">
        <v>2</v>
      </c>
      <c r="G306" s="27" t="s">
        <v>9</v>
      </c>
      <c r="H306" s="27" t="s">
        <v>1904</v>
      </c>
      <c r="I306" s="27" t="s">
        <v>4</v>
      </c>
    </row>
    <row r="307" spans="1:9">
      <c r="A307" s="27" t="s">
        <v>27</v>
      </c>
      <c r="B307" s="27" t="s">
        <v>2829</v>
      </c>
      <c r="C307" s="28">
        <v>45402.853472222225</v>
      </c>
      <c r="D307" s="27">
        <v>7800</v>
      </c>
      <c r="E307" s="27" t="s">
        <v>1</v>
      </c>
      <c r="F307" s="27" t="s">
        <v>2</v>
      </c>
      <c r="G307" s="27" t="s">
        <v>9</v>
      </c>
      <c r="H307" s="27" t="s">
        <v>1907</v>
      </c>
      <c r="I307" s="27" t="s">
        <v>2830</v>
      </c>
    </row>
    <row r="308" spans="1:9">
      <c r="A308" s="27" t="s">
        <v>27</v>
      </c>
      <c r="B308" s="27" t="s">
        <v>604</v>
      </c>
      <c r="C308" s="28">
        <v>45402.833333333336</v>
      </c>
      <c r="D308" s="27">
        <v>1700</v>
      </c>
      <c r="E308" s="27" t="s">
        <v>1</v>
      </c>
      <c r="F308" s="27" t="s">
        <v>105</v>
      </c>
      <c r="G308" s="27" t="s">
        <v>9</v>
      </c>
      <c r="H308" s="27" t="s">
        <v>2831</v>
      </c>
      <c r="I308" s="27" t="s">
        <v>2832</v>
      </c>
    </row>
    <row r="309" spans="1:9">
      <c r="A309" s="27" t="s">
        <v>365</v>
      </c>
      <c r="B309" s="27" t="s">
        <v>366</v>
      </c>
      <c r="C309" s="28">
        <v>45402.628472222219</v>
      </c>
      <c r="D309" s="27">
        <v>5900</v>
      </c>
      <c r="E309" s="27" t="s">
        <v>1</v>
      </c>
      <c r="F309" s="27" t="s">
        <v>105</v>
      </c>
      <c r="G309" s="27" t="s">
        <v>9</v>
      </c>
      <c r="H309" s="27" t="s">
        <v>2833</v>
      </c>
      <c r="I309" s="27" t="s">
        <v>2834</v>
      </c>
    </row>
    <row r="310" spans="1:9">
      <c r="A310" s="27" t="s">
        <v>107</v>
      </c>
      <c r="B310" s="27" t="s">
        <v>108</v>
      </c>
      <c r="C310" s="28">
        <v>45402.573611111111</v>
      </c>
      <c r="D310" s="27">
        <v>2400</v>
      </c>
      <c r="E310" s="27" t="s">
        <v>1</v>
      </c>
      <c r="F310" s="27" t="s">
        <v>2</v>
      </c>
      <c r="G310" s="27" t="s">
        <v>9</v>
      </c>
      <c r="H310" s="27" t="s">
        <v>1908</v>
      </c>
      <c r="I310" s="27" t="s">
        <v>4</v>
      </c>
    </row>
    <row r="311" spans="1:9">
      <c r="A311" s="27" t="s">
        <v>56</v>
      </c>
      <c r="B311" s="27" t="s">
        <v>57</v>
      </c>
      <c r="C311" s="28">
        <v>45402.531944444447</v>
      </c>
      <c r="D311" s="27">
        <v>9400</v>
      </c>
      <c r="E311" s="27" t="s">
        <v>1</v>
      </c>
      <c r="F311" s="27" t="s">
        <v>2</v>
      </c>
      <c r="G311" s="27" t="s">
        <v>9</v>
      </c>
      <c r="H311" s="27" t="s">
        <v>1909</v>
      </c>
      <c r="I311" s="27" t="s">
        <v>4</v>
      </c>
    </row>
    <row r="312" spans="1:9">
      <c r="A312" s="27" t="s">
        <v>38</v>
      </c>
      <c r="B312" s="27" t="s">
        <v>38</v>
      </c>
      <c r="C312" s="28">
        <v>45401.875</v>
      </c>
      <c r="D312" s="27">
        <v>7900</v>
      </c>
      <c r="E312" s="27" t="s">
        <v>1</v>
      </c>
      <c r="F312" s="27" t="s">
        <v>105</v>
      </c>
      <c r="G312" s="27" t="s">
        <v>9</v>
      </c>
      <c r="H312" s="27" t="s">
        <v>2835</v>
      </c>
      <c r="I312" s="27" t="s">
        <v>4</v>
      </c>
    </row>
    <row r="313" spans="1:9">
      <c r="A313" s="27" t="s">
        <v>103</v>
      </c>
      <c r="B313" s="27" t="s">
        <v>104</v>
      </c>
      <c r="C313" s="28">
        <v>45401.823611111111</v>
      </c>
      <c r="D313" s="27">
        <v>7400</v>
      </c>
      <c r="E313" s="27" t="s">
        <v>1</v>
      </c>
      <c r="F313" s="27" t="s">
        <v>2</v>
      </c>
      <c r="G313" s="27" t="s">
        <v>9</v>
      </c>
      <c r="H313" s="27" t="s">
        <v>1910</v>
      </c>
      <c r="I313" s="27" t="s">
        <v>81</v>
      </c>
    </row>
    <row r="314" spans="1:9">
      <c r="A314" s="27" t="s">
        <v>56</v>
      </c>
      <c r="B314" s="27" t="s">
        <v>57</v>
      </c>
      <c r="C314" s="28">
        <v>45401.8</v>
      </c>
      <c r="D314" s="27">
        <v>4400</v>
      </c>
      <c r="E314" s="27" t="s">
        <v>1</v>
      </c>
      <c r="F314" s="27" t="s">
        <v>2</v>
      </c>
      <c r="G314" s="27" t="s">
        <v>9</v>
      </c>
      <c r="H314" s="27" t="s">
        <v>1911</v>
      </c>
      <c r="I314" s="27" t="s">
        <v>4</v>
      </c>
    </row>
    <row r="315" spans="1:9">
      <c r="A315" s="27" t="s">
        <v>76</v>
      </c>
      <c r="B315" s="27" t="s">
        <v>76</v>
      </c>
      <c r="C315" s="28">
        <v>45401.787499999999</v>
      </c>
      <c r="D315" s="27">
        <v>3300</v>
      </c>
      <c r="E315" s="27" t="s">
        <v>1</v>
      </c>
      <c r="F315" s="27" t="s">
        <v>105</v>
      </c>
      <c r="G315" s="27" t="s">
        <v>9</v>
      </c>
      <c r="H315" s="27" t="s">
        <v>2836</v>
      </c>
      <c r="I315" s="27" t="s">
        <v>4</v>
      </c>
    </row>
    <row r="316" spans="1:9">
      <c r="A316" s="27" t="s">
        <v>103</v>
      </c>
      <c r="B316" s="27" t="s">
        <v>104</v>
      </c>
      <c r="C316" s="28">
        <v>45401.643750000003</v>
      </c>
      <c r="D316" s="27">
        <v>8900</v>
      </c>
      <c r="E316" s="27" t="s">
        <v>1</v>
      </c>
      <c r="F316" s="27" t="s">
        <v>2</v>
      </c>
      <c r="G316" s="27" t="s">
        <v>9</v>
      </c>
      <c r="H316" s="27" t="s">
        <v>1912</v>
      </c>
      <c r="I316" s="27" t="s">
        <v>4</v>
      </c>
    </row>
    <row r="317" spans="1:9">
      <c r="A317" s="27" t="s">
        <v>56</v>
      </c>
      <c r="B317" s="27" t="s">
        <v>57</v>
      </c>
      <c r="C317" s="28">
        <v>45401.626388888886</v>
      </c>
      <c r="D317" s="27">
        <v>1100</v>
      </c>
      <c r="E317" s="27" t="s">
        <v>1</v>
      </c>
      <c r="F317" s="27" t="s">
        <v>2</v>
      </c>
      <c r="G317" s="27" t="s">
        <v>9</v>
      </c>
      <c r="H317" s="27" t="s">
        <v>1913</v>
      </c>
      <c r="I317" s="27" t="s">
        <v>4</v>
      </c>
    </row>
    <row r="318" spans="1:9">
      <c r="A318" s="27" t="s">
        <v>2720</v>
      </c>
      <c r="B318" s="27" t="s">
        <v>2837</v>
      </c>
      <c r="C318" s="28">
        <v>45401.603472222225</v>
      </c>
      <c r="D318" s="27">
        <v>2700</v>
      </c>
      <c r="E318" s="27" t="s">
        <v>1</v>
      </c>
      <c r="F318" s="27" t="s">
        <v>2</v>
      </c>
      <c r="G318" s="27" t="s">
        <v>9</v>
      </c>
      <c r="H318" s="27" t="s">
        <v>1914</v>
      </c>
      <c r="I318" s="27" t="s">
        <v>37</v>
      </c>
    </row>
    <row r="319" spans="1:9">
      <c r="A319" s="27" t="s">
        <v>73</v>
      </c>
      <c r="B319" s="27" t="s">
        <v>386</v>
      </c>
      <c r="C319" s="28">
        <v>45401.574999999997</v>
      </c>
      <c r="D319" s="27">
        <v>9100</v>
      </c>
      <c r="E319" s="27" t="s">
        <v>1</v>
      </c>
      <c r="F319" s="27" t="s">
        <v>2</v>
      </c>
      <c r="G319" s="27" t="s">
        <v>9</v>
      </c>
      <c r="H319" s="27" t="s">
        <v>1915</v>
      </c>
      <c r="I319" s="27" t="s">
        <v>4</v>
      </c>
    </row>
    <row r="320" spans="1:9">
      <c r="A320" s="27" t="s">
        <v>73</v>
      </c>
      <c r="B320" s="27" t="s">
        <v>165</v>
      </c>
      <c r="C320" s="28">
        <v>45401.557638888888</v>
      </c>
      <c r="D320" s="27">
        <v>7200</v>
      </c>
      <c r="E320" s="27" t="s">
        <v>1</v>
      </c>
      <c r="F320" s="27" t="s">
        <v>2</v>
      </c>
      <c r="G320" s="27" t="s">
        <v>9</v>
      </c>
      <c r="H320" s="27" t="s">
        <v>1916</v>
      </c>
      <c r="I320" s="27" t="s">
        <v>4</v>
      </c>
    </row>
    <row r="321" spans="1:9">
      <c r="A321" s="27" t="s">
        <v>2838</v>
      </c>
      <c r="B321" s="27" t="s">
        <v>2838</v>
      </c>
      <c r="C321" s="28">
        <v>45401.490277777775</v>
      </c>
      <c r="D321" s="27">
        <v>1800</v>
      </c>
      <c r="E321" s="27" t="s">
        <v>1</v>
      </c>
      <c r="F321" s="27" t="s">
        <v>2</v>
      </c>
      <c r="G321" s="27" t="s">
        <v>9</v>
      </c>
      <c r="H321" s="27" t="s">
        <v>1917</v>
      </c>
      <c r="I321" s="27" t="s">
        <v>37</v>
      </c>
    </row>
    <row r="322" spans="1:9">
      <c r="A322" s="27" t="s">
        <v>73</v>
      </c>
      <c r="B322" s="27" t="s">
        <v>165</v>
      </c>
      <c r="C322" s="28">
        <v>45401.410416666666</v>
      </c>
      <c r="D322" s="27">
        <v>8200</v>
      </c>
      <c r="E322" s="27" t="s">
        <v>1</v>
      </c>
      <c r="F322" s="27" t="s">
        <v>2</v>
      </c>
      <c r="G322" s="27" t="s">
        <v>9</v>
      </c>
      <c r="H322" s="27" t="s">
        <v>1918</v>
      </c>
      <c r="I322" s="27" t="s">
        <v>4</v>
      </c>
    </row>
    <row r="323" spans="1:9">
      <c r="A323" s="27" t="s">
        <v>27</v>
      </c>
      <c r="B323" s="27" t="s">
        <v>2839</v>
      </c>
      <c r="C323" s="28">
        <v>45401.397916666669</v>
      </c>
      <c r="D323" s="27">
        <v>6100</v>
      </c>
      <c r="E323" s="27" t="s">
        <v>1</v>
      </c>
      <c r="F323" s="27" t="s">
        <v>2</v>
      </c>
      <c r="G323" s="27" t="s">
        <v>9</v>
      </c>
      <c r="H323" s="27" t="s">
        <v>1919</v>
      </c>
      <c r="I323" s="27" t="s">
        <v>4</v>
      </c>
    </row>
    <row r="324" spans="1:9">
      <c r="A324" s="27" t="s">
        <v>76</v>
      </c>
      <c r="B324" s="27" t="s">
        <v>76</v>
      </c>
      <c r="C324" s="28">
        <v>45400.977083333331</v>
      </c>
      <c r="D324" s="27">
        <v>8000</v>
      </c>
      <c r="E324" s="27" t="s">
        <v>1</v>
      </c>
      <c r="F324" s="27" t="s">
        <v>2</v>
      </c>
      <c r="G324" s="27" t="s">
        <v>9</v>
      </c>
      <c r="H324" s="27" t="s">
        <v>1920</v>
      </c>
      <c r="I324" s="27" t="s">
        <v>4</v>
      </c>
    </row>
    <row r="325" spans="1:9">
      <c r="A325" s="27" t="s">
        <v>17</v>
      </c>
      <c r="B325" s="27" t="s">
        <v>18</v>
      </c>
      <c r="C325" s="28">
        <v>45400.898611111108</v>
      </c>
      <c r="D325" s="27">
        <v>2400</v>
      </c>
      <c r="E325" s="27" t="s">
        <v>1</v>
      </c>
      <c r="F325" s="27" t="s">
        <v>105</v>
      </c>
      <c r="G325" s="27" t="s">
        <v>9</v>
      </c>
      <c r="H325" s="27" t="s">
        <v>2840</v>
      </c>
      <c r="I325" s="27" t="s">
        <v>4</v>
      </c>
    </row>
    <row r="326" spans="1:9">
      <c r="A326" s="27" t="s">
        <v>73</v>
      </c>
      <c r="B326" s="27" t="s">
        <v>165</v>
      </c>
      <c r="C326" s="28">
        <v>45400.842361111114</v>
      </c>
      <c r="D326" s="27">
        <v>9200</v>
      </c>
      <c r="E326" s="27" t="s">
        <v>1</v>
      </c>
      <c r="F326" s="27" t="s">
        <v>2</v>
      </c>
      <c r="G326" s="27" t="s">
        <v>9</v>
      </c>
      <c r="H326" s="27" t="s">
        <v>1921</v>
      </c>
      <c r="I326" s="27" t="s">
        <v>4</v>
      </c>
    </row>
    <row r="327" spans="1:9">
      <c r="A327" s="27" t="s">
        <v>38</v>
      </c>
      <c r="B327" s="27" t="s">
        <v>38</v>
      </c>
      <c r="C327" s="28">
        <v>45400.805555555555</v>
      </c>
      <c r="D327" s="27">
        <v>6800</v>
      </c>
      <c r="E327" s="27" t="s">
        <v>1</v>
      </c>
      <c r="F327" s="27" t="s">
        <v>105</v>
      </c>
      <c r="G327" s="27" t="s">
        <v>9</v>
      </c>
      <c r="H327" s="27" t="s">
        <v>2841</v>
      </c>
      <c r="I327" s="27" t="s">
        <v>4</v>
      </c>
    </row>
    <row r="328" spans="1:9">
      <c r="A328" s="27" t="s">
        <v>73</v>
      </c>
      <c r="B328" s="27" t="s">
        <v>165</v>
      </c>
      <c r="C328" s="28">
        <v>45400.7</v>
      </c>
      <c r="D328" s="27">
        <v>5400</v>
      </c>
      <c r="E328" s="27" t="s">
        <v>1</v>
      </c>
      <c r="F328" s="27" t="s">
        <v>2</v>
      </c>
      <c r="G328" s="27" t="s">
        <v>9</v>
      </c>
      <c r="H328" s="27" t="s">
        <v>1922</v>
      </c>
      <c r="I328" s="27" t="s">
        <v>4</v>
      </c>
    </row>
    <row r="329" spans="1:9">
      <c r="A329" s="27" t="s">
        <v>11</v>
      </c>
      <c r="B329" s="27" t="s">
        <v>11</v>
      </c>
      <c r="C329" s="28">
        <v>45400.688888888886</v>
      </c>
      <c r="D329" s="27">
        <v>8600</v>
      </c>
      <c r="E329" s="27" t="s">
        <v>1</v>
      </c>
      <c r="F329" s="27" t="s">
        <v>2</v>
      </c>
      <c r="G329" s="27" t="s">
        <v>9</v>
      </c>
      <c r="H329" s="27" t="s">
        <v>1923</v>
      </c>
      <c r="I329" s="27" t="s">
        <v>4</v>
      </c>
    </row>
    <row r="330" spans="1:9">
      <c r="A330" s="27" t="s">
        <v>38</v>
      </c>
      <c r="B330" s="27" t="s">
        <v>38</v>
      </c>
      <c r="C330" s="28">
        <v>45400.686805555553</v>
      </c>
      <c r="D330" s="27">
        <v>6500</v>
      </c>
      <c r="E330" s="27" t="s">
        <v>1</v>
      </c>
      <c r="F330" s="27" t="s">
        <v>105</v>
      </c>
      <c r="G330" s="27" t="s">
        <v>9</v>
      </c>
      <c r="H330" s="27" t="s">
        <v>2842</v>
      </c>
      <c r="I330" s="27" t="s">
        <v>4</v>
      </c>
    </row>
    <row r="331" spans="1:9">
      <c r="A331" s="27" t="s">
        <v>73</v>
      </c>
      <c r="B331" s="27" t="s">
        <v>165</v>
      </c>
      <c r="C331" s="28">
        <v>45400.598611111112</v>
      </c>
      <c r="D331" s="27">
        <v>7200</v>
      </c>
      <c r="E331" s="27" t="s">
        <v>1</v>
      </c>
      <c r="F331" s="27" t="s">
        <v>2</v>
      </c>
      <c r="G331" s="27" t="s">
        <v>9</v>
      </c>
      <c r="H331" s="27" t="s">
        <v>1924</v>
      </c>
      <c r="I331" s="27" t="s">
        <v>4</v>
      </c>
    </row>
    <row r="332" spans="1:9">
      <c r="A332" s="27" t="s">
        <v>73</v>
      </c>
      <c r="B332" s="27" t="s">
        <v>165</v>
      </c>
      <c r="C332" s="28">
        <v>45400.575694444444</v>
      </c>
      <c r="D332" s="27">
        <v>7000</v>
      </c>
      <c r="E332" s="27" t="s">
        <v>1</v>
      </c>
      <c r="F332" s="27" t="s">
        <v>2</v>
      </c>
      <c r="G332" s="27" t="s">
        <v>9</v>
      </c>
      <c r="H332" s="27" t="s">
        <v>1925</v>
      </c>
      <c r="I332" s="27" t="s">
        <v>4</v>
      </c>
    </row>
    <row r="333" spans="1:9">
      <c r="A333" s="27" t="s">
        <v>73</v>
      </c>
      <c r="B333" s="27" t="s">
        <v>165</v>
      </c>
      <c r="C333" s="28">
        <v>45400.564583333333</v>
      </c>
      <c r="D333" s="27">
        <v>1100</v>
      </c>
      <c r="E333" s="27" t="s">
        <v>1</v>
      </c>
      <c r="F333" s="27" t="s">
        <v>2</v>
      </c>
      <c r="G333" s="27" t="s">
        <v>9</v>
      </c>
      <c r="H333" s="27" t="s">
        <v>1926</v>
      </c>
      <c r="I333" s="27" t="s">
        <v>4</v>
      </c>
    </row>
    <row r="334" spans="1:9">
      <c r="A334" s="27" t="s">
        <v>27</v>
      </c>
      <c r="B334" s="27" t="s">
        <v>755</v>
      </c>
      <c r="C334" s="28">
        <v>45400.466666666667</v>
      </c>
      <c r="D334" s="27">
        <v>4900</v>
      </c>
      <c r="E334" s="27" t="s">
        <v>1</v>
      </c>
      <c r="F334" s="27" t="s">
        <v>105</v>
      </c>
      <c r="G334" s="27" t="s">
        <v>9</v>
      </c>
      <c r="H334" s="27" t="s">
        <v>2843</v>
      </c>
      <c r="I334" s="27" t="s">
        <v>4</v>
      </c>
    </row>
    <row r="335" spans="1:9">
      <c r="A335" s="27" t="s">
        <v>841</v>
      </c>
      <c r="B335" s="27" t="s">
        <v>2744</v>
      </c>
      <c r="C335" s="28">
        <v>45400.445138888892</v>
      </c>
      <c r="D335" s="27">
        <v>7200</v>
      </c>
      <c r="E335" s="27" t="s">
        <v>1</v>
      </c>
      <c r="F335" s="27" t="s">
        <v>105</v>
      </c>
      <c r="G335" s="27" t="s">
        <v>9</v>
      </c>
      <c r="H335" s="27" t="s">
        <v>2844</v>
      </c>
      <c r="I335" s="27" t="s">
        <v>4</v>
      </c>
    </row>
    <row r="336" spans="1:9">
      <c r="A336" s="27" t="s">
        <v>841</v>
      </c>
      <c r="B336" s="27" t="s">
        <v>2744</v>
      </c>
      <c r="C336" s="28">
        <v>45400.443055555559</v>
      </c>
      <c r="D336" s="27">
        <v>1700</v>
      </c>
      <c r="E336" s="27" t="s">
        <v>1</v>
      </c>
      <c r="F336" s="27" t="s">
        <v>105</v>
      </c>
      <c r="G336" s="27" t="s">
        <v>9</v>
      </c>
      <c r="H336" s="27" t="s">
        <v>2845</v>
      </c>
      <c r="I336" s="27" t="s">
        <v>4</v>
      </c>
    </row>
    <row r="337" spans="1:9">
      <c r="A337" s="27" t="s">
        <v>140</v>
      </c>
      <c r="B337" s="27" t="s">
        <v>141</v>
      </c>
      <c r="C337" s="28">
        <v>45400.428472222222</v>
      </c>
      <c r="D337" s="27">
        <v>6500</v>
      </c>
      <c r="E337" s="27" t="s">
        <v>1</v>
      </c>
      <c r="F337" s="27" t="s">
        <v>2</v>
      </c>
      <c r="G337" s="27" t="s">
        <v>9</v>
      </c>
      <c r="H337" s="27" t="s">
        <v>1927</v>
      </c>
      <c r="I337" s="27" t="s">
        <v>487</v>
      </c>
    </row>
    <row r="338" spans="1:9">
      <c r="A338" s="27" t="s">
        <v>140</v>
      </c>
      <c r="B338" s="27" t="s">
        <v>141</v>
      </c>
      <c r="C338" s="28">
        <v>45400.42083333333</v>
      </c>
      <c r="D338" s="27">
        <v>700</v>
      </c>
      <c r="E338" s="27" t="s">
        <v>1</v>
      </c>
      <c r="F338" s="27" t="s">
        <v>2</v>
      </c>
      <c r="G338" s="27" t="s">
        <v>9</v>
      </c>
      <c r="H338" s="27" t="s">
        <v>1928</v>
      </c>
      <c r="I338" s="27" t="s">
        <v>4</v>
      </c>
    </row>
    <row r="339" spans="1:9">
      <c r="A339" s="27" t="s">
        <v>369</v>
      </c>
      <c r="B339" s="27" t="s">
        <v>2846</v>
      </c>
      <c r="C339" s="28">
        <v>45399.969444444447</v>
      </c>
      <c r="D339" s="27">
        <v>4000</v>
      </c>
      <c r="E339" s="27" t="s">
        <v>1</v>
      </c>
      <c r="F339" s="27" t="s">
        <v>2</v>
      </c>
      <c r="G339" s="27" t="s">
        <v>9</v>
      </c>
      <c r="H339" s="27" t="s">
        <v>1929</v>
      </c>
      <c r="I339" s="27" t="s">
        <v>2847</v>
      </c>
    </row>
    <row r="340" spans="1:9">
      <c r="A340" s="27" t="s">
        <v>103</v>
      </c>
      <c r="B340" s="27" t="s">
        <v>104</v>
      </c>
      <c r="C340" s="28">
        <v>45399.956944444442</v>
      </c>
      <c r="D340" s="27">
        <v>5600</v>
      </c>
      <c r="E340" s="27" t="s">
        <v>1</v>
      </c>
      <c r="F340" s="27" t="s">
        <v>2</v>
      </c>
      <c r="G340" s="27" t="s">
        <v>9</v>
      </c>
      <c r="H340" s="27" t="s">
        <v>1931</v>
      </c>
      <c r="I340" s="27" t="s">
        <v>4</v>
      </c>
    </row>
    <row r="341" spans="1:9">
      <c r="A341" s="27" t="s">
        <v>73</v>
      </c>
      <c r="B341" s="27" t="s">
        <v>165</v>
      </c>
      <c r="C341" s="28">
        <v>45399.924305555556</v>
      </c>
      <c r="D341" s="27">
        <v>2000</v>
      </c>
      <c r="E341" s="27" t="s">
        <v>1</v>
      </c>
      <c r="F341" s="27" t="s">
        <v>2</v>
      </c>
      <c r="G341" s="27" t="s">
        <v>9</v>
      </c>
      <c r="H341" s="27" t="s">
        <v>1932</v>
      </c>
      <c r="I341" s="27" t="s">
        <v>4</v>
      </c>
    </row>
    <row r="342" spans="1:9">
      <c r="A342" s="27" t="s">
        <v>382</v>
      </c>
      <c r="B342" s="27" t="s">
        <v>383</v>
      </c>
      <c r="C342" s="28">
        <v>45399.906944444447</v>
      </c>
      <c r="D342" s="27">
        <v>5000</v>
      </c>
      <c r="E342" s="27" t="s">
        <v>1</v>
      </c>
      <c r="F342" s="27" t="s">
        <v>2</v>
      </c>
      <c r="G342" s="27" t="s">
        <v>9</v>
      </c>
      <c r="H342" s="27" t="s">
        <v>1933</v>
      </c>
      <c r="I342" s="27" t="s">
        <v>4</v>
      </c>
    </row>
    <row r="343" spans="1:9">
      <c r="A343" s="27" t="s">
        <v>103</v>
      </c>
      <c r="B343" s="27" t="s">
        <v>104</v>
      </c>
      <c r="C343" s="28">
        <v>45399.900694444441</v>
      </c>
      <c r="D343" s="27">
        <v>7000</v>
      </c>
      <c r="E343" s="27" t="s">
        <v>1</v>
      </c>
      <c r="F343" s="27" t="s">
        <v>105</v>
      </c>
      <c r="G343" s="27" t="s">
        <v>9</v>
      </c>
      <c r="H343" s="27" t="s">
        <v>2848</v>
      </c>
      <c r="I343" s="27" t="s">
        <v>2849</v>
      </c>
    </row>
    <row r="344" spans="1:9">
      <c r="A344" s="27" t="s">
        <v>103</v>
      </c>
      <c r="B344" s="27" t="s">
        <v>104</v>
      </c>
      <c r="C344" s="28">
        <v>45399.899305555555</v>
      </c>
      <c r="D344" s="27">
        <v>8000</v>
      </c>
      <c r="E344" s="27" t="s">
        <v>1</v>
      </c>
      <c r="F344" s="27" t="s">
        <v>2</v>
      </c>
      <c r="G344" s="27" t="s">
        <v>9</v>
      </c>
      <c r="H344" s="27" t="s">
        <v>1934</v>
      </c>
      <c r="I344" s="27" t="s">
        <v>2850</v>
      </c>
    </row>
    <row r="345" spans="1:9">
      <c r="A345" s="27" t="s">
        <v>11</v>
      </c>
      <c r="B345" s="27" t="s">
        <v>467</v>
      </c>
      <c r="C345" s="28">
        <v>45399.865972222222</v>
      </c>
      <c r="D345" s="27">
        <v>9100</v>
      </c>
      <c r="E345" s="27" t="s">
        <v>1</v>
      </c>
      <c r="F345" s="27" t="s">
        <v>2</v>
      </c>
      <c r="G345" s="27" t="s">
        <v>9</v>
      </c>
      <c r="H345" s="27" t="s">
        <v>1935</v>
      </c>
      <c r="I345" s="27" t="s">
        <v>4</v>
      </c>
    </row>
    <row r="346" spans="1:9">
      <c r="A346" s="27" t="s">
        <v>17</v>
      </c>
      <c r="B346" s="27" t="s">
        <v>18</v>
      </c>
      <c r="C346" s="28">
        <v>45399.65</v>
      </c>
      <c r="D346" s="27">
        <v>7300</v>
      </c>
      <c r="E346" s="27" t="s">
        <v>1</v>
      </c>
      <c r="F346" s="27" t="s">
        <v>2</v>
      </c>
      <c r="G346" s="27" t="s">
        <v>9</v>
      </c>
      <c r="H346" s="27" t="s">
        <v>1936</v>
      </c>
      <c r="I346" s="27" t="s">
        <v>4</v>
      </c>
    </row>
    <row r="347" spans="1:9">
      <c r="A347" s="27" t="s">
        <v>82</v>
      </c>
      <c r="B347" s="27" t="s">
        <v>83</v>
      </c>
      <c r="C347" s="28">
        <v>45399.579861111109</v>
      </c>
      <c r="D347" s="27">
        <v>10000</v>
      </c>
      <c r="E347" s="27" t="s">
        <v>1</v>
      </c>
      <c r="F347" s="27" t="s">
        <v>2</v>
      </c>
      <c r="G347" s="27" t="s">
        <v>9</v>
      </c>
      <c r="H347" s="27" t="s">
        <v>1939</v>
      </c>
      <c r="I347" s="27" t="s">
        <v>4</v>
      </c>
    </row>
    <row r="348" spans="1:9">
      <c r="A348" s="27" t="s">
        <v>73</v>
      </c>
      <c r="B348" s="27" t="s">
        <v>165</v>
      </c>
      <c r="C348" s="28">
        <v>45399.561805555553</v>
      </c>
      <c r="D348" s="27">
        <v>2000</v>
      </c>
      <c r="E348" s="27" t="s">
        <v>1</v>
      </c>
      <c r="F348" s="27" t="s">
        <v>2</v>
      </c>
      <c r="G348" s="27" t="s">
        <v>9</v>
      </c>
      <c r="H348" s="27" t="s">
        <v>1940</v>
      </c>
      <c r="I348" s="27" t="s">
        <v>4</v>
      </c>
    </row>
    <row r="349" spans="1:9">
      <c r="A349" s="27" t="s">
        <v>38</v>
      </c>
      <c r="B349" s="27" t="s">
        <v>38</v>
      </c>
      <c r="C349" s="28">
        <v>45399.504861111112</v>
      </c>
      <c r="D349" s="27">
        <v>2100</v>
      </c>
      <c r="E349" s="27" t="s">
        <v>1</v>
      </c>
      <c r="F349" s="27" t="s">
        <v>105</v>
      </c>
      <c r="G349" s="27" t="s">
        <v>9</v>
      </c>
      <c r="H349" s="27" t="s">
        <v>2851</v>
      </c>
      <c r="I349" s="27" t="s">
        <v>4</v>
      </c>
    </row>
    <row r="350" spans="1:9">
      <c r="A350" s="27" t="s">
        <v>107</v>
      </c>
      <c r="B350" s="27" t="s">
        <v>108</v>
      </c>
      <c r="C350" s="28">
        <v>45398.959722222222</v>
      </c>
      <c r="D350" s="27">
        <v>9800</v>
      </c>
      <c r="E350" s="27" t="s">
        <v>1</v>
      </c>
      <c r="F350" s="27" t="s">
        <v>105</v>
      </c>
      <c r="G350" s="27" t="s">
        <v>9</v>
      </c>
      <c r="H350" s="27" t="s">
        <v>2852</v>
      </c>
      <c r="I350" s="27" t="s">
        <v>4</v>
      </c>
    </row>
    <row r="351" spans="1:9">
      <c r="A351" s="27" t="s">
        <v>38</v>
      </c>
      <c r="B351" s="27" t="s">
        <v>38</v>
      </c>
      <c r="C351" s="28">
        <v>45398.917361111111</v>
      </c>
      <c r="D351" s="27">
        <v>8000</v>
      </c>
      <c r="E351" s="27" t="s">
        <v>1</v>
      </c>
      <c r="F351" s="27" t="s">
        <v>105</v>
      </c>
      <c r="G351" s="27" t="s">
        <v>9</v>
      </c>
      <c r="H351" s="27" t="s">
        <v>2853</v>
      </c>
      <c r="I351" s="27" t="s">
        <v>4</v>
      </c>
    </row>
    <row r="352" spans="1:9">
      <c r="A352" s="27" t="s">
        <v>463</v>
      </c>
      <c r="B352" s="27" t="s">
        <v>464</v>
      </c>
      <c r="C352" s="28">
        <v>45398.881249999999</v>
      </c>
      <c r="D352" s="27">
        <v>1500</v>
      </c>
      <c r="E352" s="27" t="s">
        <v>1</v>
      </c>
      <c r="F352" s="27" t="s">
        <v>2</v>
      </c>
      <c r="G352" s="27" t="s">
        <v>9</v>
      </c>
      <c r="H352" s="27" t="s">
        <v>1941</v>
      </c>
      <c r="I352" s="27" t="s">
        <v>4</v>
      </c>
    </row>
    <row r="353" spans="1:9">
      <c r="A353" s="27" t="s">
        <v>369</v>
      </c>
      <c r="B353" s="27" t="s">
        <v>370</v>
      </c>
      <c r="C353" s="28">
        <v>45398.824999999997</v>
      </c>
      <c r="D353" s="27">
        <v>10000</v>
      </c>
      <c r="E353" s="27" t="s">
        <v>1</v>
      </c>
      <c r="F353" s="27" t="s">
        <v>2</v>
      </c>
      <c r="G353" s="27" t="s">
        <v>9</v>
      </c>
      <c r="H353" s="27" t="s">
        <v>1942</v>
      </c>
      <c r="I353" s="27" t="s">
        <v>4</v>
      </c>
    </row>
    <row r="354" spans="1:9">
      <c r="A354" s="27" t="s">
        <v>2750</v>
      </c>
      <c r="B354" s="27" t="s">
        <v>2751</v>
      </c>
      <c r="C354" s="28">
        <v>45398.771527777775</v>
      </c>
      <c r="D354" s="27">
        <v>3200</v>
      </c>
      <c r="E354" s="27" t="s">
        <v>1</v>
      </c>
      <c r="F354" s="27" t="s">
        <v>105</v>
      </c>
      <c r="G354" s="27" t="s">
        <v>9</v>
      </c>
      <c r="H354" s="27" t="s">
        <v>2854</v>
      </c>
      <c r="I354" s="27" t="s">
        <v>2855</v>
      </c>
    </row>
    <row r="355" spans="1:9">
      <c r="A355" s="27" t="s">
        <v>140</v>
      </c>
      <c r="B355" s="27" t="s">
        <v>141</v>
      </c>
      <c r="C355" s="28">
        <v>45398.706250000003</v>
      </c>
      <c r="D355" s="27">
        <v>4800</v>
      </c>
      <c r="E355" s="27" t="s">
        <v>1</v>
      </c>
      <c r="F355" s="27" t="s">
        <v>2</v>
      </c>
      <c r="G355" s="27" t="s">
        <v>9</v>
      </c>
      <c r="H355" s="27" t="s">
        <v>1943</v>
      </c>
      <c r="I355" s="27" t="s">
        <v>4</v>
      </c>
    </row>
    <row r="356" spans="1:9">
      <c r="A356" s="27" t="s">
        <v>463</v>
      </c>
      <c r="B356" s="27" t="s">
        <v>464</v>
      </c>
      <c r="C356" s="28">
        <v>45398.679166666669</v>
      </c>
      <c r="D356" s="27">
        <v>3300</v>
      </c>
      <c r="E356" s="27" t="s">
        <v>1</v>
      </c>
      <c r="F356" s="27" t="s">
        <v>2</v>
      </c>
      <c r="G356" s="27" t="s">
        <v>9</v>
      </c>
      <c r="H356" s="27" t="s">
        <v>1944</v>
      </c>
      <c r="I356" s="27" t="s">
        <v>4</v>
      </c>
    </row>
    <row r="357" spans="1:9">
      <c r="A357" s="27" t="s">
        <v>140</v>
      </c>
      <c r="B357" s="27" t="s">
        <v>141</v>
      </c>
      <c r="C357" s="28">
        <v>45398.675000000003</v>
      </c>
      <c r="D357" s="27">
        <v>9500</v>
      </c>
      <c r="E357" s="27" t="s">
        <v>1</v>
      </c>
      <c r="F357" s="27" t="s">
        <v>2</v>
      </c>
      <c r="G357" s="27" t="s">
        <v>9</v>
      </c>
      <c r="H357" s="27" t="s">
        <v>1945</v>
      </c>
      <c r="I357" s="27" t="s">
        <v>4</v>
      </c>
    </row>
    <row r="358" spans="1:9">
      <c r="A358" s="27" t="s">
        <v>38</v>
      </c>
      <c r="B358" s="27" t="s">
        <v>38</v>
      </c>
      <c r="C358" s="28">
        <v>45398.595138888886</v>
      </c>
      <c r="D358" s="27">
        <v>5000</v>
      </c>
      <c r="E358" s="27" t="s">
        <v>1</v>
      </c>
      <c r="F358" s="27" t="s">
        <v>2</v>
      </c>
      <c r="G358" s="27" t="s">
        <v>9</v>
      </c>
      <c r="H358" s="27" t="s">
        <v>1946</v>
      </c>
      <c r="I358" s="27" t="s">
        <v>4</v>
      </c>
    </row>
    <row r="359" spans="1:9">
      <c r="A359" s="27" t="s">
        <v>39</v>
      </c>
      <c r="B359" s="27" t="s">
        <v>40</v>
      </c>
      <c r="C359" s="28">
        <v>45398.591666666667</v>
      </c>
      <c r="D359" s="27">
        <v>8000</v>
      </c>
      <c r="E359" s="27" t="s">
        <v>1</v>
      </c>
      <c r="F359" s="27" t="s">
        <v>2</v>
      </c>
      <c r="G359" s="27" t="s">
        <v>9</v>
      </c>
      <c r="H359" s="27" t="s">
        <v>1947</v>
      </c>
      <c r="I359" s="27" t="s">
        <v>37</v>
      </c>
    </row>
    <row r="360" spans="1:9" hidden="1">
      <c r="A360" s="27" t="s">
        <v>39</v>
      </c>
      <c r="B360" s="27" t="s">
        <v>40</v>
      </c>
      <c r="C360" s="28">
        <v>45398.588194444441</v>
      </c>
      <c r="D360" s="27">
        <v>5000</v>
      </c>
      <c r="E360" s="27" t="s">
        <v>1</v>
      </c>
      <c r="F360" s="27" t="s">
        <v>2</v>
      </c>
      <c r="G360" s="27" t="s">
        <v>2708</v>
      </c>
      <c r="H360" s="27" t="s">
        <v>1948</v>
      </c>
      <c r="I360" s="27" t="s">
        <v>2856</v>
      </c>
    </row>
    <row r="361" spans="1:9">
      <c r="A361" s="27" t="s">
        <v>73</v>
      </c>
      <c r="B361" s="27" t="s">
        <v>386</v>
      </c>
      <c r="C361" s="28">
        <v>45398.588194444441</v>
      </c>
      <c r="D361" s="27">
        <v>5100</v>
      </c>
      <c r="E361" s="27" t="s">
        <v>1</v>
      </c>
      <c r="F361" s="27" t="s">
        <v>105</v>
      </c>
      <c r="G361" s="27" t="s">
        <v>9</v>
      </c>
      <c r="H361" s="27" t="s">
        <v>2857</v>
      </c>
      <c r="I361" s="27" t="s">
        <v>4</v>
      </c>
    </row>
    <row r="362" spans="1:9">
      <c r="A362" s="27" t="s">
        <v>27</v>
      </c>
      <c r="B362" s="27" t="s">
        <v>2858</v>
      </c>
      <c r="C362" s="28">
        <v>45398.504861111112</v>
      </c>
      <c r="D362" s="27">
        <v>700</v>
      </c>
      <c r="E362" s="27" t="s">
        <v>1</v>
      </c>
      <c r="F362" s="27" t="s">
        <v>105</v>
      </c>
      <c r="G362" s="27" t="s">
        <v>9</v>
      </c>
      <c r="H362" s="27" t="s">
        <v>2859</v>
      </c>
      <c r="I362" s="27" t="s">
        <v>2860</v>
      </c>
    </row>
    <row r="363" spans="1:9" hidden="1">
      <c r="A363" s="27" t="s">
        <v>147</v>
      </c>
      <c r="B363" s="27" t="s">
        <v>147</v>
      </c>
      <c r="C363" s="28">
        <v>45398.402083333334</v>
      </c>
      <c r="D363" s="27">
        <v>8900</v>
      </c>
      <c r="E363" s="27" t="s">
        <v>1</v>
      </c>
      <c r="F363" s="27" t="s">
        <v>105</v>
      </c>
      <c r="G363" s="27" t="s">
        <v>2708</v>
      </c>
      <c r="H363" s="27" t="s">
        <v>2861</v>
      </c>
      <c r="I363" s="27" t="s">
        <v>94</v>
      </c>
    </row>
    <row r="364" spans="1:9">
      <c r="A364" s="27" t="s">
        <v>147</v>
      </c>
      <c r="B364" s="27" t="s">
        <v>147</v>
      </c>
      <c r="C364" s="28">
        <v>45398.401388888888</v>
      </c>
      <c r="D364" s="27">
        <v>7700</v>
      </c>
      <c r="E364" s="27" t="s">
        <v>1</v>
      </c>
      <c r="F364" s="27" t="s">
        <v>2</v>
      </c>
      <c r="G364" s="27" t="s">
        <v>9</v>
      </c>
      <c r="H364" s="27" t="s">
        <v>1950</v>
      </c>
      <c r="I364" s="27" t="s">
        <v>37</v>
      </c>
    </row>
    <row r="365" spans="1:9">
      <c r="A365" s="27" t="s">
        <v>107</v>
      </c>
      <c r="B365" s="27" t="s">
        <v>108</v>
      </c>
      <c r="C365" s="28">
        <v>45397.979861111111</v>
      </c>
      <c r="D365" s="27">
        <v>900</v>
      </c>
      <c r="E365" s="27" t="s">
        <v>1</v>
      </c>
      <c r="F365" s="27" t="s">
        <v>2</v>
      </c>
      <c r="G365" s="27" t="s">
        <v>9</v>
      </c>
      <c r="H365" s="27" t="s">
        <v>1951</v>
      </c>
      <c r="I365" s="27" t="s">
        <v>4</v>
      </c>
    </row>
    <row r="366" spans="1:9" hidden="1">
      <c r="A366" s="27" t="s">
        <v>147</v>
      </c>
      <c r="B366" s="27" t="s">
        <v>147</v>
      </c>
      <c r="C366" s="28">
        <v>45397.928472222222</v>
      </c>
      <c r="D366" s="27">
        <v>7500</v>
      </c>
      <c r="E366" s="27" t="s">
        <v>1</v>
      </c>
      <c r="F366" s="27" t="s">
        <v>105</v>
      </c>
      <c r="G366" s="27" t="s">
        <v>2708</v>
      </c>
      <c r="H366" s="27" t="s">
        <v>2862</v>
      </c>
      <c r="I366" s="27" t="s">
        <v>4</v>
      </c>
    </row>
    <row r="367" spans="1:9">
      <c r="A367" s="27" t="s">
        <v>27</v>
      </c>
      <c r="B367" s="27" t="s">
        <v>2768</v>
      </c>
      <c r="C367" s="28">
        <v>45397.88958333333</v>
      </c>
      <c r="D367" s="27">
        <v>6800</v>
      </c>
      <c r="E367" s="27" t="s">
        <v>1</v>
      </c>
      <c r="F367" s="27" t="s">
        <v>2</v>
      </c>
      <c r="G367" s="27" t="s">
        <v>9</v>
      </c>
      <c r="H367" s="27" t="s">
        <v>1952</v>
      </c>
      <c r="I367" s="27" t="s">
        <v>2863</v>
      </c>
    </row>
    <row r="368" spans="1:9">
      <c r="A368" s="27" t="s">
        <v>17</v>
      </c>
      <c r="B368" s="27" t="s">
        <v>18</v>
      </c>
      <c r="C368" s="28">
        <v>45397.851388888892</v>
      </c>
      <c r="D368" s="27">
        <v>6200</v>
      </c>
      <c r="E368" s="27" t="s">
        <v>1</v>
      </c>
      <c r="F368" s="27" t="s">
        <v>105</v>
      </c>
      <c r="G368" s="27" t="s">
        <v>9</v>
      </c>
      <c r="H368" s="27" t="s">
        <v>2864</v>
      </c>
      <c r="I368" s="27" t="s">
        <v>4</v>
      </c>
    </row>
    <row r="369" spans="1:9">
      <c r="A369" s="27" t="s">
        <v>38</v>
      </c>
      <c r="B369" s="27" t="s">
        <v>38</v>
      </c>
      <c r="C369" s="28">
        <v>45397.808333333334</v>
      </c>
      <c r="D369" s="27">
        <v>1900</v>
      </c>
      <c r="E369" s="27" t="s">
        <v>1</v>
      </c>
      <c r="F369" s="27" t="s">
        <v>105</v>
      </c>
      <c r="G369" s="27" t="s">
        <v>9</v>
      </c>
      <c r="H369" s="27" t="s">
        <v>2865</v>
      </c>
      <c r="I369" s="27" t="s">
        <v>4</v>
      </c>
    </row>
    <row r="370" spans="1:9">
      <c r="A370" s="27" t="s">
        <v>744</v>
      </c>
      <c r="B370" s="27" t="s">
        <v>745</v>
      </c>
      <c r="C370" s="28">
        <v>45397.77847222222</v>
      </c>
      <c r="D370" s="27">
        <v>3000</v>
      </c>
      <c r="E370" s="27" t="s">
        <v>1</v>
      </c>
      <c r="F370" s="27" t="s">
        <v>2</v>
      </c>
      <c r="G370" s="27" t="s">
        <v>9</v>
      </c>
      <c r="H370" s="27" t="s">
        <v>1953</v>
      </c>
      <c r="I370" s="27" t="s">
        <v>37</v>
      </c>
    </row>
    <row r="371" spans="1:9">
      <c r="A371" s="27" t="s">
        <v>2750</v>
      </c>
      <c r="B371" s="27" t="s">
        <v>2751</v>
      </c>
      <c r="C371" s="28">
        <v>45397.765972222223</v>
      </c>
      <c r="D371" s="27">
        <v>4900</v>
      </c>
      <c r="E371" s="27" t="s">
        <v>1</v>
      </c>
      <c r="F371" s="27" t="s">
        <v>2</v>
      </c>
      <c r="G371" s="27" t="s">
        <v>9</v>
      </c>
      <c r="H371" s="27" t="s">
        <v>1954</v>
      </c>
      <c r="I371" s="27" t="s">
        <v>4</v>
      </c>
    </row>
    <row r="372" spans="1:9">
      <c r="A372" s="27" t="s">
        <v>2750</v>
      </c>
      <c r="B372" s="27" t="s">
        <v>2866</v>
      </c>
      <c r="C372" s="28">
        <v>45397.765277777777</v>
      </c>
      <c r="D372" s="27">
        <v>9800</v>
      </c>
      <c r="E372" s="27" t="s">
        <v>1</v>
      </c>
      <c r="F372" s="27" t="s">
        <v>2</v>
      </c>
      <c r="G372" s="27" t="s">
        <v>9</v>
      </c>
      <c r="H372" s="27" t="s">
        <v>1955</v>
      </c>
      <c r="I372" s="27" t="s">
        <v>4</v>
      </c>
    </row>
    <row r="373" spans="1:9">
      <c r="A373" s="27" t="s">
        <v>73</v>
      </c>
      <c r="B373" s="27" t="s">
        <v>165</v>
      </c>
      <c r="C373" s="28">
        <v>45397.750694444447</v>
      </c>
      <c r="D373" s="27">
        <v>1000</v>
      </c>
      <c r="E373" s="27" t="s">
        <v>1</v>
      </c>
      <c r="F373" s="27" t="s">
        <v>2</v>
      </c>
      <c r="G373" s="27" t="s">
        <v>9</v>
      </c>
      <c r="H373" s="27" t="s">
        <v>1956</v>
      </c>
      <c r="I373" s="27" t="s">
        <v>4</v>
      </c>
    </row>
    <row r="374" spans="1:9">
      <c r="A374" s="27" t="s">
        <v>73</v>
      </c>
      <c r="B374" s="27" t="s">
        <v>165</v>
      </c>
      <c r="C374" s="28">
        <v>45397.730555555558</v>
      </c>
      <c r="D374" s="27">
        <v>2500</v>
      </c>
      <c r="E374" s="27" t="s">
        <v>1</v>
      </c>
      <c r="F374" s="27" t="s">
        <v>2</v>
      </c>
      <c r="G374" s="27" t="s">
        <v>9</v>
      </c>
      <c r="H374" s="27" t="s">
        <v>1957</v>
      </c>
      <c r="I374" s="27" t="s">
        <v>4</v>
      </c>
    </row>
    <row r="375" spans="1:9">
      <c r="A375" s="27" t="s">
        <v>73</v>
      </c>
      <c r="B375" s="27" t="s">
        <v>165</v>
      </c>
      <c r="C375" s="28">
        <v>45397.563194444447</v>
      </c>
      <c r="D375" s="27">
        <v>800</v>
      </c>
      <c r="E375" s="27" t="s">
        <v>1</v>
      </c>
      <c r="F375" s="27" t="s">
        <v>2</v>
      </c>
      <c r="G375" s="27" t="s">
        <v>9</v>
      </c>
      <c r="H375" s="27" t="s">
        <v>1959</v>
      </c>
      <c r="I375" s="27" t="s">
        <v>4</v>
      </c>
    </row>
    <row r="376" spans="1:9">
      <c r="A376" s="27" t="s">
        <v>140</v>
      </c>
      <c r="B376" s="27" t="s">
        <v>141</v>
      </c>
      <c r="C376" s="28">
        <v>45397.511111111111</v>
      </c>
      <c r="D376" s="27">
        <v>6600</v>
      </c>
      <c r="E376" s="27" t="s">
        <v>1</v>
      </c>
      <c r="F376" s="27" t="s">
        <v>2</v>
      </c>
      <c r="G376" s="27" t="s">
        <v>9</v>
      </c>
      <c r="H376" s="27" t="s">
        <v>1961</v>
      </c>
      <c r="I376" s="27" t="s">
        <v>4</v>
      </c>
    </row>
    <row r="377" spans="1:9">
      <c r="A377" s="27" t="s">
        <v>73</v>
      </c>
      <c r="B377" s="27" t="s">
        <v>386</v>
      </c>
      <c r="C377" s="28">
        <v>45397.468055555553</v>
      </c>
      <c r="D377" s="27">
        <v>5400</v>
      </c>
      <c r="E377" s="27" t="s">
        <v>1</v>
      </c>
      <c r="F377" s="27" t="s">
        <v>2</v>
      </c>
      <c r="G377" s="27" t="s">
        <v>9</v>
      </c>
      <c r="H377" s="27" t="s">
        <v>1962</v>
      </c>
      <c r="I377" s="27" t="s">
        <v>4</v>
      </c>
    </row>
    <row r="378" spans="1:9">
      <c r="A378" s="27" t="s">
        <v>140</v>
      </c>
      <c r="B378" s="27" t="s">
        <v>141</v>
      </c>
      <c r="C378" s="28">
        <v>45397.445833333331</v>
      </c>
      <c r="D378" s="27">
        <v>3400</v>
      </c>
      <c r="E378" s="27" t="s">
        <v>1</v>
      </c>
      <c r="F378" s="27" t="s">
        <v>2</v>
      </c>
      <c r="G378" s="27" t="s">
        <v>9</v>
      </c>
      <c r="H378" s="27" t="s">
        <v>1963</v>
      </c>
      <c r="I378" s="27" t="s">
        <v>2867</v>
      </c>
    </row>
    <row r="379" spans="1:9">
      <c r="A379" s="27" t="s">
        <v>38</v>
      </c>
      <c r="B379" s="27" t="s">
        <v>38</v>
      </c>
      <c r="C379" s="28">
        <v>45396.890277777777</v>
      </c>
      <c r="D379" s="27">
        <v>5700</v>
      </c>
      <c r="E379" s="27" t="s">
        <v>1</v>
      </c>
      <c r="F379" s="27" t="s">
        <v>105</v>
      </c>
      <c r="G379" s="27" t="s">
        <v>9</v>
      </c>
      <c r="H379" s="27" t="s">
        <v>2868</v>
      </c>
      <c r="I379" s="27" t="s">
        <v>4</v>
      </c>
    </row>
    <row r="380" spans="1:9">
      <c r="A380" s="27" t="s">
        <v>107</v>
      </c>
      <c r="B380" s="27" t="s">
        <v>108</v>
      </c>
      <c r="C380" s="28">
        <v>45396.878472222219</v>
      </c>
      <c r="D380" s="27">
        <v>3000</v>
      </c>
      <c r="E380" s="27" t="s">
        <v>1</v>
      </c>
      <c r="F380" s="27" t="s">
        <v>2</v>
      </c>
      <c r="G380" s="27" t="s">
        <v>9</v>
      </c>
      <c r="H380" s="27" t="s">
        <v>1964</v>
      </c>
      <c r="I380" s="27" t="s">
        <v>4</v>
      </c>
    </row>
    <row r="381" spans="1:9">
      <c r="A381" s="27" t="s">
        <v>107</v>
      </c>
      <c r="B381" s="27" t="s">
        <v>108</v>
      </c>
      <c r="C381" s="28">
        <v>45396.870138888888</v>
      </c>
      <c r="D381" s="27">
        <v>6100</v>
      </c>
      <c r="E381" s="27" t="s">
        <v>1</v>
      </c>
      <c r="F381" s="27" t="s">
        <v>105</v>
      </c>
      <c r="G381" s="27" t="s">
        <v>9</v>
      </c>
      <c r="H381" s="27" t="s">
        <v>2869</v>
      </c>
      <c r="I381" s="27" t="s">
        <v>4</v>
      </c>
    </row>
    <row r="382" spans="1:9">
      <c r="A382" s="27" t="s">
        <v>73</v>
      </c>
      <c r="B382" s="27" t="s">
        <v>165</v>
      </c>
      <c r="C382" s="28">
        <v>45396.689583333333</v>
      </c>
      <c r="D382" s="27">
        <v>3700</v>
      </c>
      <c r="E382" s="27" t="s">
        <v>1</v>
      </c>
      <c r="F382" s="27" t="s">
        <v>2</v>
      </c>
      <c r="G382" s="27" t="s">
        <v>9</v>
      </c>
      <c r="H382" s="27" t="s">
        <v>1965</v>
      </c>
      <c r="I382" s="27" t="s">
        <v>4</v>
      </c>
    </row>
    <row r="383" spans="1:9">
      <c r="A383" s="27" t="s">
        <v>107</v>
      </c>
      <c r="B383" s="27" t="s">
        <v>108</v>
      </c>
      <c r="C383" s="28">
        <v>45396.657638888886</v>
      </c>
      <c r="D383" s="27">
        <v>1800</v>
      </c>
      <c r="E383" s="27" t="s">
        <v>1</v>
      </c>
      <c r="F383" s="27" t="s">
        <v>105</v>
      </c>
      <c r="G383" s="27" t="s">
        <v>9</v>
      </c>
      <c r="H383" s="27" t="s">
        <v>2870</v>
      </c>
      <c r="I383" s="27" t="s">
        <v>4</v>
      </c>
    </row>
    <row r="384" spans="1:9">
      <c r="A384" s="27" t="s">
        <v>17</v>
      </c>
      <c r="B384" s="27" t="s">
        <v>18</v>
      </c>
      <c r="C384" s="28">
        <v>45396.586111111108</v>
      </c>
      <c r="D384" s="27">
        <v>7500</v>
      </c>
      <c r="E384" s="27" t="s">
        <v>1</v>
      </c>
      <c r="F384" s="27" t="s">
        <v>2</v>
      </c>
      <c r="G384" s="27" t="s">
        <v>9</v>
      </c>
      <c r="H384" s="27" t="s">
        <v>1966</v>
      </c>
      <c r="I384" s="27" t="s">
        <v>81</v>
      </c>
    </row>
    <row r="385" spans="1:9">
      <c r="A385" s="27" t="s">
        <v>17</v>
      </c>
      <c r="B385" s="27" t="s">
        <v>17</v>
      </c>
      <c r="C385" s="28">
        <v>45396.495138888888</v>
      </c>
      <c r="D385" s="27">
        <v>6800</v>
      </c>
      <c r="E385" s="27" t="s">
        <v>1</v>
      </c>
      <c r="F385" s="27" t="s">
        <v>2</v>
      </c>
      <c r="G385" s="27" t="s">
        <v>9</v>
      </c>
      <c r="H385" s="27" t="s">
        <v>1967</v>
      </c>
      <c r="I385" s="27" t="s">
        <v>4</v>
      </c>
    </row>
    <row r="386" spans="1:9">
      <c r="A386" s="27" t="s">
        <v>56</v>
      </c>
      <c r="B386" s="27" t="s">
        <v>57</v>
      </c>
      <c r="C386" s="28">
        <v>45396.427083333336</v>
      </c>
      <c r="D386" s="27">
        <v>4900</v>
      </c>
      <c r="E386" s="27" t="s">
        <v>1</v>
      </c>
      <c r="F386" s="27" t="s">
        <v>2</v>
      </c>
      <c r="G386" s="27" t="s">
        <v>9</v>
      </c>
      <c r="H386" s="27" t="s">
        <v>1968</v>
      </c>
      <c r="I386" s="27" t="s">
        <v>4</v>
      </c>
    </row>
    <row r="387" spans="1:9">
      <c r="A387" s="27" t="s">
        <v>39</v>
      </c>
      <c r="B387" s="27" t="s">
        <v>40</v>
      </c>
      <c r="C387" s="28">
        <v>45395.981944444444</v>
      </c>
      <c r="D387" s="27">
        <v>3200</v>
      </c>
      <c r="E387" s="27" t="s">
        <v>1</v>
      </c>
      <c r="F387" s="27" t="s">
        <v>105</v>
      </c>
      <c r="G387" s="27" t="s">
        <v>9</v>
      </c>
      <c r="H387" s="27" t="s">
        <v>2871</v>
      </c>
      <c r="I387" s="27" t="s">
        <v>2872</v>
      </c>
    </row>
    <row r="388" spans="1:9">
      <c r="A388" s="27" t="s">
        <v>39</v>
      </c>
      <c r="B388" s="27" t="s">
        <v>40</v>
      </c>
      <c r="C388" s="28">
        <v>45395.913888888892</v>
      </c>
      <c r="D388" s="27">
        <v>300</v>
      </c>
      <c r="E388" s="27" t="s">
        <v>1</v>
      </c>
      <c r="F388" s="27" t="s">
        <v>2</v>
      </c>
      <c r="G388" s="27" t="s">
        <v>9</v>
      </c>
      <c r="H388" s="27" t="s">
        <v>1969</v>
      </c>
      <c r="I388" s="27" t="s">
        <v>4</v>
      </c>
    </row>
    <row r="389" spans="1:9">
      <c r="A389" s="27" t="s">
        <v>38</v>
      </c>
      <c r="B389" s="27" t="s">
        <v>38</v>
      </c>
      <c r="C389" s="28">
        <v>45395.811805555553</v>
      </c>
      <c r="D389" s="27">
        <v>3600</v>
      </c>
      <c r="E389" s="27" t="s">
        <v>1</v>
      </c>
      <c r="F389" s="27" t="s">
        <v>105</v>
      </c>
      <c r="G389" s="27" t="s">
        <v>9</v>
      </c>
      <c r="H389" s="27" t="s">
        <v>2873</v>
      </c>
      <c r="I389" s="27" t="s">
        <v>4</v>
      </c>
    </row>
    <row r="390" spans="1:9">
      <c r="A390" s="27" t="s">
        <v>27</v>
      </c>
      <c r="B390" s="27" t="s">
        <v>604</v>
      </c>
      <c r="C390" s="28">
        <v>45395.768750000003</v>
      </c>
      <c r="D390" s="27">
        <v>8000</v>
      </c>
      <c r="E390" s="27" t="s">
        <v>1</v>
      </c>
      <c r="F390" s="27" t="s">
        <v>2</v>
      </c>
      <c r="G390" s="27" t="s">
        <v>9</v>
      </c>
      <c r="H390" s="27" t="s">
        <v>1970</v>
      </c>
      <c r="I390" s="27" t="s">
        <v>2874</v>
      </c>
    </row>
    <row r="391" spans="1:9">
      <c r="A391" s="27" t="s">
        <v>463</v>
      </c>
      <c r="B391" s="27" t="s">
        <v>464</v>
      </c>
      <c r="C391" s="28">
        <v>45395.736805555556</v>
      </c>
      <c r="D391" s="27">
        <v>1300</v>
      </c>
      <c r="E391" s="27" t="s">
        <v>1</v>
      </c>
      <c r="F391" s="27" t="s">
        <v>2</v>
      </c>
      <c r="G391" s="27" t="s">
        <v>9</v>
      </c>
      <c r="H391" s="27" t="s">
        <v>1971</v>
      </c>
      <c r="I391" s="27" t="s">
        <v>37</v>
      </c>
    </row>
    <row r="392" spans="1:9">
      <c r="A392" s="27" t="s">
        <v>369</v>
      </c>
      <c r="B392" s="27" t="s">
        <v>370</v>
      </c>
      <c r="C392" s="28">
        <v>45395.692361111112</v>
      </c>
      <c r="D392" s="27">
        <v>7000</v>
      </c>
      <c r="E392" s="27" t="s">
        <v>1</v>
      </c>
      <c r="F392" s="27" t="s">
        <v>2</v>
      </c>
      <c r="G392" s="27" t="s">
        <v>9</v>
      </c>
      <c r="H392" s="27" t="s">
        <v>1972</v>
      </c>
      <c r="I392" s="27" t="s">
        <v>4</v>
      </c>
    </row>
    <row r="393" spans="1:9">
      <c r="A393" s="27" t="s">
        <v>103</v>
      </c>
      <c r="B393" s="27" t="s">
        <v>104</v>
      </c>
      <c r="C393" s="28">
        <v>45395.609027777777</v>
      </c>
      <c r="D393" s="27">
        <v>6000</v>
      </c>
      <c r="E393" s="27" t="s">
        <v>1</v>
      </c>
      <c r="F393" s="27" t="s">
        <v>2</v>
      </c>
      <c r="G393" s="27" t="s">
        <v>9</v>
      </c>
      <c r="H393" s="27" t="s">
        <v>1973</v>
      </c>
      <c r="I393" s="27" t="s">
        <v>2875</v>
      </c>
    </row>
    <row r="394" spans="1:9">
      <c r="A394" s="27" t="s">
        <v>56</v>
      </c>
      <c r="B394" s="27" t="s">
        <v>57</v>
      </c>
      <c r="C394" s="28">
        <v>45395.520833333336</v>
      </c>
      <c r="D394" s="27">
        <v>6900</v>
      </c>
      <c r="E394" s="27" t="s">
        <v>1</v>
      </c>
      <c r="F394" s="27" t="s">
        <v>2</v>
      </c>
      <c r="G394" s="27" t="s">
        <v>9</v>
      </c>
      <c r="H394" s="27" t="s">
        <v>1975</v>
      </c>
      <c r="I394" s="27" t="s">
        <v>4</v>
      </c>
    </row>
    <row r="395" spans="1:9">
      <c r="A395" s="27" t="s">
        <v>73</v>
      </c>
      <c r="B395" s="27" t="s">
        <v>386</v>
      </c>
      <c r="C395" s="28">
        <v>45394.844444444447</v>
      </c>
      <c r="D395" s="27">
        <v>200</v>
      </c>
      <c r="E395" s="27" t="s">
        <v>1</v>
      </c>
      <c r="F395" s="27" t="s">
        <v>2</v>
      </c>
      <c r="G395" s="27" t="s">
        <v>9</v>
      </c>
      <c r="H395" s="27" t="s">
        <v>1977</v>
      </c>
      <c r="I395" s="27" t="s">
        <v>4</v>
      </c>
    </row>
    <row r="396" spans="1:9">
      <c r="A396" s="27" t="s">
        <v>365</v>
      </c>
      <c r="B396" s="27" t="s">
        <v>366</v>
      </c>
      <c r="C396" s="28">
        <v>45394.835416666669</v>
      </c>
      <c r="D396" s="27">
        <v>9900</v>
      </c>
      <c r="E396" s="27" t="s">
        <v>1</v>
      </c>
      <c r="F396" s="27" t="s">
        <v>105</v>
      </c>
      <c r="G396" s="27" t="s">
        <v>9</v>
      </c>
      <c r="H396" s="27" t="s">
        <v>2876</v>
      </c>
      <c r="I396" s="27" t="s">
        <v>4</v>
      </c>
    </row>
    <row r="397" spans="1:9">
      <c r="A397" s="27" t="s">
        <v>56</v>
      </c>
      <c r="B397" s="27" t="s">
        <v>57</v>
      </c>
      <c r="C397" s="28">
        <v>45394.817361111112</v>
      </c>
      <c r="D397" s="27">
        <v>8900</v>
      </c>
      <c r="E397" s="27" t="s">
        <v>1</v>
      </c>
      <c r="F397" s="27" t="s">
        <v>2</v>
      </c>
      <c r="G397" s="27" t="s">
        <v>9</v>
      </c>
      <c r="H397" s="27" t="s">
        <v>1978</v>
      </c>
      <c r="I397" s="27" t="s">
        <v>4</v>
      </c>
    </row>
    <row r="398" spans="1:9">
      <c r="A398" s="27" t="s">
        <v>73</v>
      </c>
      <c r="B398" s="27" t="s">
        <v>386</v>
      </c>
      <c r="C398" s="28">
        <v>45394.72152777778</v>
      </c>
      <c r="D398" s="27">
        <v>7500</v>
      </c>
      <c r="E398" s="27" t="s">
        <v>1</v>
      </c>
      <c r="F398" s="27" t="s">
        <v>2</v>
      </c>
      <c r="G398" s="27" t="s">
        <v>9</v>
      </c>
      <c r="H398" s="27" t="s">
        <v>1979</v>
      </c>
      <c r="I398" s="27" t="s">
        <v>4</v>
      </c>
    </row>
    <row r="399" spans="1:9">
      <c r="A399" s="27" t="s">
        <v>27</v>
      </c>
      <c r="B399" s="27" t="s">
        <v>195</v>
      </c>
      <c r="C399" s="28">
        <v>45394.609722222223</v>
      </c>
      <c r="D399" s="27">
        <v>2000</v>
      </c>
      <c r="E399" s="27" t="s">
        <v>1</v>
      </c>
      <c r="F399" s="27" t="s">
        <v>2</v>
      </c>
      <c r="G399" s="27" t="s">
        <v>9</v>
      </c>
      <c r="H399" s="27" t="s">
        <v>1980</v>
      </c>
      <c r="I399" s="27" t="s">
        <v>117</v>
      </c>
    </row>
    <row r="400" spans="1:9">
      <c r="A400" s="27" t="s">
        <v>82</v>
      </c>
      <c r="B400" s="27" t="s">
        <v>83</v>
      </c>
      <c r="C400" s="28">
        <v>45394.584722222222</v>
      </c>
      <c r="D400" s="27">
        <v>4200</v>
      </c>
      <c r="E400" s="27" t="s">
        <v>1</v>
      </c>
      <c r="F400" s="27" t="s">
        <v>2</v>
      </c>
      <c r="G400" s="27" t="s">
        <v>9</v>
      </c>
      <c r="H400" s="27" t="s">
        <v>1983</v>
      </c>
      <c r="I400" s="27" t="s">
        <v>4</v>
      </c>
    </row>
    <row r="401" spans="1:9">
      <c r="A401" s="27" t="s">
        <v>841</v>
      </c>
      <c r="B401" s="27" t="s">
        <v>2744</v>
      </c>
      <c r="C401" s="28">
        <v>45394.576388888891</v>
      </c>
      <c r="D401" s="27">
        <v>200</v>
      </c>
      <c r="E401" s="27" t="s">
        <v>1</v>
      </c>
      <c r="F401" s="27" t="s">
        <v>2</v>
      </c>
      <c r="G401" s="27" t="s">
        <v>9</v>
      </c>
      <c r="H401" s="27" t="s">
        <v>1984</v>
      </c>
      <c r="I401" s="27" t="s">
        <v>4</v>
      </c>
    </row>
    <row r="402" spans="1:9">
      <c r="A402" s="27" t="s">
        <v>73</v>
      </c>
      <c r="B402" s="27" t="s">
        <v>386</v>
      </c>
      <c r="C402" s="28">
        <v>45394.5625</v>
      </c>
      <c r="D402" s="27">
        <v>1200</v>
      </c>
      <c r="E402" s="27" t="s">
        <v>1</v>
      </c>
      <c r="F402" s="27" t="s">
        <v>2</v>
      </c>
      <c r="G402" s="27" t="s">
        <v>9</v>
      </c>
      <c r="H402" s="27" t="s">
        <v>1985</v>
      </c>
      <c r="I402" s="27" t="s">
        <v>4</v>
      </c>
    </row>
    <row r="403" spans="1:9">
      <c r="A403" s="27" t="s">
        <v>841</v>
      </c>
      <c r="B403" s="27" t="s">
        <v>2744</v>
      </c>
      <c r="C403" s="28">
        <v>45394.561111111114</v>
      </c>
      <c r="D403" s="27">
        <v>7200</v>
      </c>
      <c r="E403" s="27" t="s">
        <v>1</v>
      </c>
      <c r="F403" s="27" t="s">
        <v>2</v>
      </c>
      <c r="G403" s="27" t="s">
        <v>9</v>
      </c>
      <c r="H403" s="27" t="s">
        <v>1986</v>
      </c>
      <c r="I403" s="27" t="s">
        <v>4</v>
      </c>
    </row>
    <row r="404" spans="1:9">
      <c r="A404" s="27" t="s">
        <v>841</v>
      </c>
      <c r="B404" s="27" t="s">
        <v>842</v>
      </c>
      <c r="C404" s="28">
        <v>45394.55972222222</v>
      </c>
      <c r="D404" s="27">
        <v>1300</v>
      </c>
      <c r="E404" s="27" t="s">
        <v>1</v>
      </c>
      <c r="F404" s="27" t="s">
        <v>105</v>
      </c>
      <c r="G404" s="27" t="s">
        <v>9</v>
      </c>
      <c r="H404" s="27" t="s">
        <v>2877</v>
      </c>
      <c r="I404" s="27" t="s">
        <v>4</v>
      </c>
    </row>
    <row r="405" spans="1:9">
      <c r="A405" s="27" t="s">
        <v>73</v>
      </c>
      <c r="B405" s="27" t="s">
        <v>165</v>
      </c>
      <c r="C405" s="28">
        <v>45394.559027777781</v>
      </c>
      <c r="D405" s="27">
        <v>4000</v>
      </c>
      <c r="E405" s="27" t="s">
        <v>1</v>
      </c>
      <c r="F405" s="27" t="s">
        <v>2</v>
      </c>
      <c r="G405" s="27" t="s">
        <v>9</v>
      </c>
      <c r="H405" s="27" t="s">
        <v>1987</v>
      </c>
      <c r="I405" s="27" t="s">
        <v>4</v>
      </c>
    </row>
    <row r="406" spans="1:9">
      <c r="A406" s="27" t="s">
        <v>73</v>
      </c>
      <c r="B406" s="27" t="s">
        <v>165</v>
      </c>
      <c r="C406" s="28">
        <v>45394.494444444441</v>
      </c>
      <c r="D406" s="27">
        <v>9600</v>
      </c>
      <c r="E406" s="27" t="s">
        <v>1</v>
      </c>
      <c r="F406" s="27" t="s">
        <v>2</v>
      </c>
      <c r="G406" s="27" t="s">
        <v>9</v>
      </c>
      <c r="H406" s="27" t="s">
        <v>1988</v>
      </c>
      <c r="I406" s="27" t="s">
        <v>4</v>
      </c>
    </row>
    <row r="407" spans="1:9">
      <c r="A407" s="27" t="s">
        <v>27</v>
      </c>
      <c r="B407" s="27" t="s">
        <v>28</v>
      </c>
      <c r="C407" s="28">
        <v>45394.490277777775</v>
      </c>
      <c r="D407" s="27">
        <v>3600</v>
      </c>
      <c r="E407" s="27" t="s">
        <v>1</v>
      </c>
      <c r="F407" s="27" t="s">
        <v>2</v>
      </c>
      <c r="G407" s="27" t="s">
        <v>9</v>
      </c>
      <c r="H407" s="27" t="s">
        <v>1989</v>
      </c>
      <c r="I407" s="27" t="s">
        <v>2878</v>
      </c>
    </row>
    <row r="408" spans="1:9">
      <c r="A408" s="27" t="s">
        <v>27</v>
      </c>
      <c r="B408" s="27" t="s">
        <v>28</v>
      </c>
      <c r="C408" s="28">
        <v>45394.484027777777</v>
      </c>
      <c r="D408" s="27">
        <v>4500</v>
      </c>
      <c r="E408" s="27" t="s">
        <v>1</v>
      </c>
      <c r="F408" s="27" t="s">
        <v>2</v>
      </c>
      <c r="G408" s="27" t="s">
        <v>9</v>
      </c>
      <c r="H408" s="27" t="s">
        <v>1990</v>
      </c>
      <c r="I408" s="27" t="s">
        <v>4</v>
      </c>
    </row>
    <row r="409" spans="1:9">
      <c r="A409" s="27" t="s">
        <v>76</v>
      </c>
      <c r="B409" s="27" t="s">
        <v>76</v>
      </c>
      <c r="C409" s="28">
        <v>45393.907638888886</v>
      </c>
      <c r="D409" s="27">
        <v>3600</v>
      </c>
      <c r="E409" s="27" t="s">
        <v>1</v>
      </c>
      <c r="F409" s="27" t="s">
        <v>105</v>
      </c>
      <c r="G409" s="27" t="s">
        <v>9</v>
      </c>
      <c r="H409" s="27" t="s">
        <v>2879</v>
      </c>
      <c r="I409" s="27" t="s">
        <v>2880</v>
      </c>
    </row>
    <row r="410" spans="1:9">
      <c r="A410" s="27" t="s">
        <v>73</v>
      </c>
      <c r="B410" s="27" t="s">
        <v>165</v>
      </c>
      <c r="C410" s="28">
        <v>45393.804166666669</v>
      </c>
      <c r="D410" s="27">
        <v>9900</v>
      </c>
      <c r="E410" s="27" t="s">
        <v>1</v>
      </c>
      <c r="F410" s="27" t="s">
        <v>2</v>
      </c>
      <c r="G410" s="27" t="s">
        <v>9</v>
      </c>
      <c r="H410" s="27" t="s">
        <v>1992</v>
      </c>
      <c r="I410" s="27" t="s">
        <v>4</v>
      </c>
    </row>
    <row r="411" spans="1:9" hidden="1">
      <c r="A411" s="27" t="s">
        <v>27</v>
      </c>
      <c r="B411" s="27" t="s">
        <v>133</v>
      </c>
      <c r="C411" s="28">
        <v>45393.729861111111</v>
      </c>
      <c r="D411" s="27">
        <v>10000</v>
      </c>
      <c r="E411" s="27" t="s">
        <v>1</v>
      </c>
      <c r="F411" s="27" t="s">
        <v>2</v>
      </c>
      <c r="G411" s="27" t="s">
        <v>2708</v>
      </c>
      <c r="H411" s="27" t="s">
        <v>1993</v>
      </c>
      <c r="I411" s="27" t="s">
        <v>4</v>
      </c>
    </row>
    <row r="412" spans="1:9">
      <c r="A412" s="27" t="s">
        <v>2881</v>
      </c>
      <c r="B412" s="27" t="s">
        <v>2882</v>
      </c>
      <c r="C412" s="28">
        <v>45393.613888888889</v>
      </c>
      <c r="D412" s="27">
        <v>2500</v>
      </c>
      <c r="E412" s="27" t="s">
        <v>1</v>
      </c>
      <c r="F412" s="27" t="s">
        <v>2</v>
      </c>
      <c r="G412" s="27" t="s">
        <v>9</v>
      </c>
      <c r="H412" s="27" t="s">
        <v>1994</v>
      </c>
      <c r="I412" s="27" t="s">
        <v>94</v>
      </c>
    </row>
    <row r="413" spans="1:9">
      <c r="A413" s="27" t="s">
        <v>73</v>
      </c>
      <c r="B413" s="27" t="s">
        <v>386</v>
      </c>
      <c r="C413" s="28">
        <v>45393.566666666666</v>
      </c>
      <c r="D413" s="27">
        <v>7900</v>
      </c>
      <c r="E413" s="27" t="s">
        <v>1</v>
      </c>
      <c r="F413" s="27" t="s">
        <v>2</v>
      </c>
      <c r="G413" s="27" t="s">
        <v>9</v>
      </c>
      <c r="H413" s="27" t="s">
        <v>1995</v>
      </c>
      <c r="I413" s="27" t="s">
        <v>4</v>
      </c>
    </row>
    <row r="414" spans="1:9">
      <c r="A414" s="27" t="s">
        <v>73</v>
      </c>
      <c r="B414" s="27" t="s">
        <v>386</v>
      </c>
      <c r="C414" s="28">
        <v>45393.434027777781</v>
      </c>
      <c r="D414" s="27">
        <v>4100</v>
      </c>
      <c r="E414" s="27" t="s">
        <v>1</v>
      </c>
      <c r="F414" s="27" t="s">
        <v>2</v>
      </c>
      <c r="G414" s="27" t="s">
        <v>9</v>
      </c>
      <c r="H414" s="27" t="s">
        <v>1996</v>
      </c>
      <c r="I414" s="27" t="s">
        <v>4</v>
      </c>
    </row>
    <row r="415" spans="1:9">
      <c r="A415" s="27" t="s">
        <v>2883</v>
      </c>
      <c r="B415" s="27" t="s">
        <v>2884</v>
      </c>
      <c r="C415" s="28">
        <v>45393.430555555555</v>
      </c>
      <c r="D415" s="27">
        <v>4700</v>
      </c>
      <c r="E415" s="27" t="s">
        <v>1</v>
      </c>
      <c r="F415" s="27" t="s">
        <v>105</v>
      </c>
      <c r="G415" s="27" t="s">
        <v>9</v>
      </c>
      <c r="H415" s="27" t="s">
        <v>2885</v>
      </c>
      <c r="I415" s="27" t="s">
        <v>2886</v>
      </c>
    </row>
    <row r="416" spans="1:9">
      <c r="A416" s="27" t="s">
        <v>841</v>
      </c>
      <c r="B416" s="27" t="s">
        <v>2744</v>
      </c>
      <c r="C416" s="28">
        <v>45393.426388888889</v>
      </c>
      <c r="D416" s="27">
        <v>9600</v>
      </c>
      <c r="E416" s="27" t="s">
        <v>1</v>
      </c>
      <c r="F416" s="27" t="s">
        <v>2</v>
      </c>
      <c r="G416" s="27" t="s">
        <v>9</v>
      </c>
      <c r="H416" s="27" t="s">
        <v>1997</v>
      </c>
      <c r="I416" s="27" t="s">
        <v>2887</v>
      </c>
    </row>
    <row r="417" spans="1:9">
      <c r="A417" s="27" t="s">
        <v>107</v>
      </c>
      <c r="B417" s="27" t="s">
        <v>108</v>
      </c>
      <c r="C417" s="28">
        <v>45392.9375</v>
      </c>
      <c r="D417" s="27">
        <v>8500</v>
      </c>
      <c r="E417" s="27" t="s">
        <v>1</v>
      </c>
      <c r="F417" s="27" t="s">
        <v>2</v>
      </c>
      <c r="G417" s="27" t="s">
        <v>9</v>
      </c>
      <c r="H417" s="27" t="s">
        <v>1998</v>
      </c>
      <c r="I417" s="27" t="s">
        <v>4</v>
      </c>
    </row>
    <row r="418" spans="1:9">
      <c r="A418" s="27" t="s">
        <v>107</v>
      </c>
      <c r="B418" s="27" t="s">
        <v>515</v>
      </c>
      <c r="C418" s="28">
        <v>45392.896527777775</v>
      </c>
      <c r="D418" s="27">
        <v>4200</v>
      </c>
      <c r="E418" s="27" t="s">
        <v>1</v>
      </c>
      <c r="F418" s="27" t="s">
        <v>105</v>
      </c>
      <c r="G418" s="27" t="s">
        <v>9</v>
      </c>
      <c r="H418" s="27" t="s">
        <v>2888</v>
      </c>
      <c r="I418" s="27" t="s">
        <v>4</v>
      </c>
    </row>
    <row r="419" spans="1:9">
      <c r="A419" s="27" t="s">
        <v>56</v>
      </c>
      <c r="B419" s="27" t="s">
        <v>57</v>
      </c>
      <c r="C419" s="28">
        <v>45392.836111111108</v>
      </c>
      <c r="D419" s="27">
        <v>9100</v>
      </c>
      <c r="E419" s="27" t="s">
        <v>1</v>
      </c>
      <c r="F419" s="27" t="s">
        <v>2</v>
      </c>
      <c r="G419" s="27" t="s">
        <v>9</v>
      </c>
      <c r="H419" s="27" t="s">
        <v>1999</v>
      </c>
      <c r="I419" s="27" t="s">
        <v>4</v>
      </c>
    </row>
    <row r="420" spans="1:9">
      <c r="A420" s="27" t="s">
        <v>369</v>
      </c>
      <c r="B420" s="27" t="s">
        <v>2846</v>
      </c>
      <c r="C420" s="28">
        <v>45392.785416666666</v>
      </c>
      <c r="D420" s="27">
        <v>9000</v>
      </c>
      <c r="E420" s="27" t="s">
        <v>1</v>
      </c>
      <c r="F420" s="27" t="s">
        <v>2</v>
      </c>
      <c r="G420" s="27" t="s">
        <v>9</v>
      </c>
      <c r="H420" s="27" t="s">
        <v>2000</v>
      </c>
      <c r="I420" s="27" t="s">
        <v>4</v>
      </c>
    </row>
    <row r="421" spans="1:9">
      <c r="A421" s="27" t="s">
        <v>27</v>
      </c>
      <c r="B421" s="27" t="s">
        <v>604</v>
      </c>
      <c r="C421" s="28">
        <v>45392.736111111109</v>
      </c>
      <c r="D421" s="27">
        <v>6300</v>
      </c>
      <c r="E421" s="27" t="s">
        <v>1</v>
      </c>
      <c r="F421" s="27" t="s">
        <v>2</v>
      </c>
      <c r="G421" s="27" t="s">
        <v>9</v>
      </c>
      <c r="H421" s="27" t="s">
        <v>2001</v>
      </c>
      <c r="I421" s="27" t="s">
        <v>37</v>
      </c>
    </row>
    <row r="422" spans="1:9">
      <c r="A422" s="27" t="s">
        <v>841</v>
      </c>
      <c r="B422" s="27" t="s">
        <v>842</v>
      </c>
      <c r="C422" s="28">
        <v>45392.71875</v>
      </c>
      <c r="D422" s="27">
        <v>9500</v>
      </c>
      <c r="E422" s="27" t="s">
        <v>1</v>
      </c>
      <c r="F422" s="27" t="s">
        <v>105</v>
      </c>
      <c r="G422" s="27" t="s">
        <v>9</v>
      </c>
      <c r="H422" s="27" t="s">
        <v>2889</v>
      </c>
      <c r="I422" s="27" t="s">
        <v>4</v>
      </c>
    </row>
    <row r="423" spans="1:9">
      <c r="A423" s="27" t="s">
        <v>841</v>
      </c>
      <c r="B423" s="27" t="s">
        <v>2744</v>
      </c>
      <c r="C423" s="28">
        <v>45392.716666666667</v>
      </c>
      <c r="D423" s="27">
        <v>7200</v>
      </c>
      <c r="E423" s="27" t="s">
        <v>1</v>
      </c>
      <c r="F423" s="27" t="s">
        <v>105</v>
      </c>
      <c r="G423" s="27" t="s">
        <v>9</v>
      </c>
      <c r="H423" s="27" t="s">
        <v>2890</v>
      </c>
      <c r="I423" s="27" t="s">
        <v>4</v>
      </c>
    </row>
    <row r="424" spans="1:9" hidden="1">
      <c r="A424" s="27" t="s">
        <v>27</v>
      </c>
      <c r="B424" s="27" t="s">
        <v>2891</v>
      </c>
      <c r="C424" s="28">
        <v>45392.711111111108</v>
      </c>
      <c r="D424" s="27">
        <v>6800</v>
      </c>
      <c r="E424" s="27" t="s">
        <v>1</v>
      </c>
      <c r="F424" s="27" t="s">
        <v>2</v>
      </c>
      <c r="G424" s="27" t="s">
        <v>575</v>
      </c>
      <c r="H424" s="27" t="s">
        <v>2004</v>
      </c>
      <c r="I424" s="27" t="s">
        <v>4</v>
      </c>
    </row>
    <row r="425" spans="1:9" hidden="1">
      <c r="A425" s="27" t="s">
        <v>2881</v>
      </c>
      <c r="B425" s="27" t="s">
        <v>2882</v>
      </c>
      <c r="C425" s="28">
        <v>45392.626388888886</v>
      </c>
      <c r="D425" s="27">
        <v>6000</v>
      </c>
      <c r="E425" s="27" t="s">
        <v>1</v>
      </c>
      <c r="F425" s="27" t="s">
        <v>2</v>
      </c>
      <c r="G425" s="27" t="s">
        <v>575</v>
      </c>
      <c r="H425" s="27" t="s">
        <v>2005</v>
      </c>
      <c r="I425" s="27" t="s">
        <v>94</v>
      </c>
    </row>
    <row r="426" spans="1:9">
      <c r="A426" s="27" t="s">
        <v>841</v>
      </c>
      <c r="B426" s="27" t="s">
        <v>842</v>
      </c>
      <c r="C426" s="28">
        <v>45392.561111111114</v>
      </c>
      <c r="D426" s="27">
        <v>7600</v>
      </c>
      <c r="E426" s="27" t="s">
        <v>1</v>
      </c>
      <c r="F426" s="27" t="s">
        <v>105</v>
      </c>
      <c r="G426" s="27" t="s">
        <v>9</v>
      </c>
      <c r="H426" s="27" t="s">
        <v>2892</v>
      </c>
      <c r="I426" s="27" t="s">
        <v>4</v>
      </c>
    </row>
    <row r="427" spans="1:9">
      <c r="A427" s="27" t="s">
        <v>73</v>
      </c>
      <c r="B427" s="27" t="s">
        <v>386</v>
      </c>
      <c r="C427" s="28">
        <v>45392.560416666667</v>
      </c>
      <c r="D427" s="27">
        <v>3800</v>
      </c>
      <c r="E427" s="27" t="s">
        <v>1</v>
      </c>
      <c r="F427" s="27" t="s">
        <v>105</v>
      </c>
      <c r="G427" s="27" t="s">
        <v>9</v>
      </c>
      <c r="H427" s="27" t="s">
        <v>2893</v>
      </c>
      <c r="I427" s="27" t="s">
        <v>4</v>
      </c>
    </row>
    <row r="428" spans="1:9">
      <c r="A428" s="27" t="s">
        <v>841</v>
      </c>
      <c r="B428" s="27" t="s">
        <v>2744</v>
      </c>
      <c r="C428" s="28">
        <v>45392.542361111111</v>
      </c>
      <c r="D428" s="27">
        <v>8300</v>
      </c>
      <c r="E428" s="27" t="s">
        <v>1</v>
      </c>
      <c r="F428" s="27" t="s">
        <v>105</v>
      </c>
      <c r="G428" s="27" t="s">
        <v>9</v>
      </c>
      <c r="H428" s="27" t="s">
        <v>2894</v>
      </c>
      <c r="I428" s="27" t="s">
        <v>2895</v>
      </c>
    </row>
    <row r="429" spans="1:9">
      <c r="A429" s="27" t="s">
        <v>2881</v>
      </c>
      <c r="B429" s="27" t="s">
        <v>2896</v>
      </c>
      <c r="C429" s="28">
        <v>45392.513888888891</v>
      </c>
      <c r="D429" s="27">
        <v>5300</v>
      </c>
      <c r="E429" s="27" t="s">
        <v>1</v>
      </c>
      <c r="F429" s="27" t="s">
        <v>2</v>
      </c>
      <c r="G429" s="27" t="s">
        <v>9</v>
      </c>
      <c r="H429" s="27" t="s">
        <v>2006</v>
      </c>
      <c r="I429" s="27" t="s">
        <v>37</v>
      </c>
    </row>
    <row r="430" spans="1:9">
      <c r="A430" s="27" t="s">
        <v>76</v>
      </c>
      <c r="B430" s="27" t="s">
        <v>76</v>
      </c>
      <c r="C430" s="28">
        <v>45392.003472222219</v>
      </c>
      <c r="D430" s="27">
        <v>9000</v>
      </c>
      <c r="E430" s="27" t="s">
        <v>1</v>
      </c>
      <c r="F430" s="27" t="s">
        <v>2</v>
      </c>
      <c r="G430" s="27" t="s">
        <v>9</v>
      </c>
      <c r="H430" s="27" t="s">
        <v>2007</v>
      </c>
      <c r="I430" s="27" t="s">
        <v>4</v>
      </c>
    </row>
    <row r="431" spans="1:9">
      <c r="A431" s="27" t="s">
        <v>107</v>
      </c>
      <c r="B431" s="27" t="s">
        <v>108</v>
      </c>
      <c r="C431" s="28">
        <v>45391.890277777777</v>
      </c>
      <c r="D431" s="27">
        <v>3900</v>
      </c>
      <c r="E431" s="27" t="s">
        <v>1</v>
      </c>
      <c r="F431" s="27" t="s">
        <v>105</v>
      </c>
      <c r="G431" s="27" t="s">
        <v>9</v>
      </c>
      <c r="H431" s="27" t="s">
        <v>2897</v>
      </c>
      <c r="I431" s="27" t="s">
        <v>4</v>
      </c>
    </row>
    <row r="432" spans="1:9">
      <c r="A432" s="27" t="s">
        <v>2792</v>
      </c>
      <c r="B432" s="27" t="s">
        <v>2793</v>
      </c>
      <c r="C432" s="28">
        <v>45391.716666666667</v>
      </c>
      <c r="D432" s="27">
        <v>5900</v>
      </c>
      <c r="E432" s="27" t="s">
        <v>1</v>
      </c>
      <c r="F432" s="27" t="s">
        <v>2</v>
      </c>
      <c r="G432" s="27" t="s">
        <v>9</v>
      </c>
      <c r="H432" s="27" t="s">
        <v>2008</v>
      </c>
      <c r="I432" s="27" t="s">
        <v>4</v>
      </c>
    </row>
    <row r="433" spans="1:9">
      <c r="A433" s="27" t="s">
        <v>27</v>
      </c>
      <c r="B433" s="27" t="s">
        <v>688</v>
      </c>
      <c r="C433" s="28">
        <v>45391.686805555553</v>
      </c>
      <c r="D433" s="27">
        <v>8300</v>
      </c>
      <c r="E433" s="27" t="s">
        <v>1</v>
      </c>
      <c r="F433" s="27" t="s">
        <v>105</v>
      </c>
      <c r="G433" s="27" t="s">
        <v>9</v>
      </c>
      <c r="H433" s="27" t="s">
        <v>2898</v>
      </c>
      <c r="I433" s="27" t="s">
        <v>4</v>
      </c>
    </row>
    <row r="434" spans="1:9">
      <c r="A434" s="27" t="s">
        <v>27</v>
      </c>
      <c r="B434" s="27" t="s">
        <v>604</v>
      </c>
      <c r="C434" s="28">
        <v>45391.656944444447</v>
      </c>
      <c r="D434" s="27">
        <v>9100</v>
      </c>
      <c r="E434" s="27" t="s">
        <v>1</v>
      </c>
      <c r="F434" s="27" t="s">
        <v>2</v>
      </c>
      <c r="G434" s="27" t="s">
        <v>9</v>
      </c>
      <c r="H434" s="27" t="s">
        <v>2009</v>
      </c>
      <c r="I434" s="27" t="s">
        <v>4</v>
      </c>
    </row>
    <row r="435" spans="1:9">
      <c r="A435" s="27" t="s">
        <v>27</v>
      </c>
      <c r="B435" s="27" t="s">
        <v>604</v>
      </c>
      <c r="C435" s="28">
        <v>45391.652777777781</v>
      </c>
      <c r="D435" s="27">
        <v>3400</v>
      </c>
      <c r="E435" s="27" t="s">
        <v>1</v>
      </c>
      <c r="F435" s="27" t="s">
        <v>2</v>
      </c>
      <c r="G435" s="27" t="s">
        <v>9</v>
      </c>
      <c r="H435" s="27" t="s">
        <v>2010</v>
      </c>
      <c r="I435" s="27" t="s">
        <v>4</v>
      </c>
    </row>
    <row r="436" spans="1:9">
      <c r="A436" s="27" t="s">
        <v>147</v>
      </c>
      <c r="B436" s="27" t="s">
        <v>147</v>
      </c>
      <c r="C436" s="28">
        <v>45391.587500000001</v>
      </c>
      <c r="D436" s="27">
        <v>1900</v>
      </c>
      <c r="E436" s="27" t="s">
        <v>1</v>
      </c>
      <c r="F436" s="27" t="s">
        <v>105</v>
      </c>
      <c r="G436" s="27" t="s">
        <v>9</v>
      </c>
      <c r="H436" s="27" t="s">
        <v>2899</v>
      </c>
      <c r="I436" s="27" t="s">
        <v>2900</v>
      </c>
    </row>
    <row r="437" spans="1:9">
      <c r="A437" s="27" t="s">
        <v>73</v>
      </c>
      <c r="B437" s="27" t="s">
        <v>2901</v>
      </c>
      <c r="C437" s="28">
        <v>45391.533333333333</v>
      </c>
      <c r="D437" s="27">
        <v>6300</v>
      </c>
      <c r="E437" s="27" t="s">
        <v>1</v>
      </c>
      <c r="F437" s="27" t="s">
        <v>105</v>
      </c>
      <c r="G437" s="27" t="s">
        <v>9</v>
      </c>
      <c r="H437" s="27" t="s">
        <v>2902</v>
      </c>
      <c r="I437" s="27" t="s">
        <v>4</v>
      </c>
    </row>
    <row r="438" spans="1:9" hidden="1">
      <c r="A438" s="27" t="s">
        <v>27</v>
      </c>
      <c r="B438" s="27" t="s">
        <v>203</v>
      </c>
      <c r="C438" s="28">
        <v>45391.434027777781</v>
      </c>
      <c r="D438" s="27">
        <v>9200</v>
      </c>
      <c r="E438" s="27" t="s">
        <v>1</v>
      </c>
      <c r="F438" s="27" t="s">
        <v>2</v>
      </c>
      <c r="G438" s="27" t="s">
        <v>575</v>
      </c>
      <c r="H438" s="27" t="s">
        <v>2012</v>
      </c>
      <c r="I438" s="27" t="s">
        <v>4</v>
      </c>
    </row>
    <row r="439" spans="1:9">
      <c r="A439" s="27" t="s">
        <v>107</v>
      </c>
      <c r="B439" s="27" t="s">
        <v>515</v>
      </c>
      <c r="C439" s="28">
        <v>45390.93472222222</v>
      </c>
      <c r="D439" s="27">
        <v>2100</v>
      </c>
      <c r="E439" s="27" t="s">
        <v>1</v>
      </c>
      <c r="F439" s="27" t="s">
        <v>105</v>
      </c>
      <c r="G439" s="27" t="s">
        <v>9</v>
      </c>
      <c r="H439" s="27" t="s">
        <v>2903</v>
      </c>
      <c r="I439" s="27" t="s">
        <v>2904</v>
      </c>
    </row>
    <row r="440" spans="1:9">
      <c r="A440" s="27" t="s">
        <v>76</v>
      </c>
      <c r="B440" s="27" t="s">
        <v>76</v>
      </c>
      <c r="C440" s="28">
        <v>45390.914583333331</v>
      </c>
      <c r="D440" s="27">
        <v>4700</v>
      </c>
      <c r="E440" s="27" t="s">
        <v>1</v>
      </c>
      <c r="F440" s="27" t="s">
        <v>2</v>
      </c>
      <c r="G440" s="27" t="s">
        <v>9</v>
      </c>
      <c r="H440" s="27" t="s">
        <v>2014</v>
      </c>
      <c r="I440" s="27" t="s">
        <v>4</v>
      </c>
    </row>
    <row r="441" spans="1:9">
      <c r="A441" s="27" t="s">
        <v>56</v>
      </c>
      <c r="B441" s="27" t="s">
        <v>57</v>
      </c>
      <c r="C441" s="28">
        <v>45390.874305555553</v>
      </c>
      <c r="D441" s="27">
        <v>9200</v>
      </c>
      <c r="E441" s="27" t="s">
        <v>1</v>
      </c>
      <c r="F441" s="27" t="s">
        <v>2</v>
      </c>
      <c r="G441" s="27" t="s">
        <v>9</v>
      </c>
      <c r="H441" s="27" t="s">
        <v>2015</v>
      </c>
      <c r="I441" s="27" t="s">
        <v>4</v>
      </c>
    </row>
    <row r="442" spans="1:9">
      <c r="A442" s="27" t="s">
        <v>73</v>
      </c>
      <c r="B442" s="27" t="s">
        <v>165</v>
      </c>
      <c r="C442" s="28">
        <v>45390.574999999997</v>
      </c>
      <c r="D442" s="27">
        <v>7500</v>
      </c>
      <c r="E442" s="27" t="s">
        <v>1</v>
      </c>
      <c r="F442" s="27" t="s">
        <v>2</v>
      </c>
      <c r="G442" s="27" t="s">
        <v>9</v>
      </c>
      <c r="H442" s="27" t="s">
        <v>2016</v>
      </c>
      <c r="I442" s="27" t="s">
        <v>4</v>
      </c>
    </row>
    <row r="443" spans="1:9">
      <c r="A443" s="27" t="s">
        <v>73</v>
      </c>
      <c r="B443" s="27" t="s">
        <v>165</v>
      </c>
      <c r="C443" s="28">
        <v>45390.565972222219</v>
      </c>
      <c r="D443" s="27">
        <v>4900</v>
      </c>
      <c r="E443" s="27" t="s">
        <v>1</v>
      </c>
      <c r="F443" s="27" t="s">
        <v>2</v>
      </c>
      <c r="G443" s="27" t="s">
        <v>9</v>
      </c>
      <c r="H443" s="27" t="s">
        <v>2017</v>
      </c>
      <c r="I443" s="27" t="s">
        <v>4</v>
      </c>
    </row>
    <row r="444" spans="1:9">
      <c r="A444" s="27" t="s">
        <v>382</v>
      </c>
      <c r="B444" s="27" t="s">
        <v>383</v>
      </c>
      <c r="C444" s="28">
        <v>45390.45</v>
      </c>
      <c r="D444" s="27">
        <v>7700</v>
      </c>
      <c r="E444" s="27" t="s">
        <v>1</v>
      </c>
      <c r="F444" s="27" t="s">
        <v>2</v>
      </c>
      <c r="G444" s="27" t="s">
        <v>9</v>
      </c>
      <c r="H444" s="27" t="s">
        <v>2018</v>
      </c>
      <c r="I444" s="27" t="s">
        <v>4</v>
      </c>
    </row>
    <row r="445" spans="1:9">
      <c r="A445" s="27" t="s">
        <v>11</v>
      </c>
      <c r="B445" s="27" t="s">
        <v>2905</v>
      </c>
      <c r="C445" s="28">
        <v>45389.988194444442</v>
      </c>
      <c r="D445" s="27">
        <v>6700</v>
      </c>
      <c r="E445" s="27" t="s">
        <v>1</v>
      </c>
      <c r="F445" s="27" t="s">
        <v>2</v>
      </c>
      <c r="G445" s="27" t="s">
        <v>9</v>
      </c>
      <c r="H445" s="27" t="s">
        <v>2019</v>
      </c>
      <c r="I445" s="27" t="s">
        <v>4</v>
      </c>
    </row>
    <row r="446" spans="1:9">
      <c r="A446" s="27" t="s">
        <v>38</v>
      </c>
      <c r="B446" s="27" t="s">
        <v>38</v>
      </c>
      <c r="C446" s="28">
        <v>45389.980555555558</v>
      </c>
      <c r="D446" s="27">
        <v>9300</v>
      </c>
      <c r="E446" s="27" t="s">
        <v>1</v>
      </c>
      <c r="F446" s="27" t="s">
        <v>105</v>
      </c>
      <c r="G446" s="27" t="s">
        <v>9</v>
      </c>
      <c r="H446" s="27" t="s">
        <v>2906</v>
      </c>
      <c r="I446" s="27" t="s">
        <v>4</v>
      </c>
    </row>
    <row r="447" spans="1:9">
      <c r="A447" s="27" t="s">
        <v>463</v>
      </c>
      <c r="B447" s="27" t="s">
        <v>464</v>
      </c>
      <c r="C447" s="28">
        <v>45389.896527777775</v>
      </c>
      <c r="D447" s="27">
        <v>900</v>
      </c>
      <c r="E447" s="27" t="s">
        <v>1</v>
      </c>
      <c r="F447" s="27" t="s">
        <v>2</v>
      </c>
      <c r="G447" s="27" t="s">
        <v>9</v>
      </c>
      <c r="H447" s="27" t="s">
        <v>2020</v>
      </c>
      <c r="I447" s="27" t="s">
        <v>4</v>
      </c>
    </row>
    <row r="448" spans="1:9">
      <c r="A448" s="27" t="s">
        <v>382</v>
      </c>
      <c r="B448" s="27" t="s">
        <v>383</v>
      </c>
      <c r="C448" s="28">
        <v>45389.893055555556</v>
      </c>
      <c r="D448" s="27">
        <v>1400</v>
      </c>
      <c r="E448" s="27" t="s">
        <v>1</v>
      </c>
      <c r="F448" s="27" t="s">
        <v>2</v>
      </c>
      <c r="G448" s="27" t="s">
        <v>9</v>
      </c>
      <c r="H448" s="27" t="s">
        <v>2021</v>
      </c>
      <c r="I448" s="27" t="s">
        <v>2907</v>
      </c>
    </row>
    <row r="449" spans="1:9">
      <c r="A449" s="27" t="s">
        <v>76</v>
      </c>
      <c r="B449" s="27" t="s">
        <v>76</v>
      </c>
      <c r="C449" s="28">
        <v>45389.864583333336</v>
      </c>
      <c r="D449" s="27">
        <v>9600</v>
      </c>
      <c r="E449" s="27" t="s">
        <v>1</v>
      </c>
      <c r="F449" s="27" t="s">
        <v>105</v>
      </c>
      <c r="G449" s="27" t="s">
        <v>9</v>
      </c>
      <c r="H449" s="27" t="s">
        <v>2908</v>
      </c>
      <c r="I449" s="27" t="s">
        <v>4</v>
      </c>
    </row>
    <row r="450" spans="1:9">
      <c r="A450" s="27" t="s">
        <v>17</v>
      </c>
      <c r="B450" s="27" t="s">
        <v>18</v>
      </c>
      <c r="C450" s="28">
        <v>45389.774305555555</v>
      </c>
      <c r="D450" s="27">
        <v>900</v>
      </c>
      <c r="E450" s="27" t="s">
        <v>1</v>
      </c>
      <c r="F450" s="27" t="s">
        <v>105</v>
      </c>
      <c r="G450" s="27" t="s">
        <v>9</v>
      </c>
      <c r="H450" s="27" t="s">
        <v>2909</v>
      </c>
      <c r="I450" s="27" t="s">
        <v>2910</v>
      </c>
    </row>
    <row r="451" spans="1:9">
      <c r="A451" s="27" t="s">
        <v>73</v>
      </c>
      <c r="B451" s="27" t="s">
        <v>165</v>
      </c>
      <c r="C451" s="28">
        <v>45389.652083333334</v>
      </c>
      <c r="D451" s="27">
        <v>1300</v>
      </c>
      <c r="E451" s="27" t="s">
        <v>1</v>
      </c>
      <c r="F451" s="27" t="s">
        <v>2</v>
      </c>
      <c r="G451" s="27" t="s">
        <v>9</v>
      </c>
      <c r="H451" s="27" t="s">
        <v>2023</v>
      </c>
      <c r="I451" s="27" t="s">
        <v>4</v>
      </c>
    </row>
    <row r="452" spans="1:9">
      <c r="A452" s="27" t="s">
        <v>463</v>
      </c>
      <c r="B452" s="27" t="s">
        <v>464</v>
      </c>
      <c r="C452" s="28">
        <v>45389.634722222225</v>
      </c>
      <c r="D452" s="27">
        <v>1300</v>
      </c>
      <c r="E452" s="27" t="s">
        <v>1</v>
      </c>
      <c r="F452" s="27" t="s">
        <v>105</v>
      </c>
      <c r="G452" s="27" t="s">
        <v>9</v>
      </c>
      <c r="H452" s="27" t="s">
        <v>2911</v>
      </c>
      <c r="I452" s="27" t="s">
        <v>4</v>
      </c>
    </row>
    <row r="453" spans="1:9">
      <c r="A453" s="27" t="s">
        <v>753</v>
      </c>
      <c r="B453" s="27" t="s">
        <v>2912</v>
      </c>
      <c r="C453" s="28">
        <v>45389.555555555555</v>
      </c>
      <c r="D453" s="27">
        <v>1600</v>
      </c>
      <c r="E453" s="27" t="s">
        <v>1</v>
      </c>
      <c r="F453" s="27" t="s">
        <v>2</v>
      </c>
      <c r="G453" s="27" t="s">
        <v>9</v>
      </c>
      <c r="H453" s="27" t="s">
        <v>2024</v>
      </c>
      <c r="I453" s="27" t="s">
        <v>4</v>
      </c>
    </row>
    <row r="454" spans="1:9">
      <c r="A454" s="27" t="s">
        <v>38</v>
      </c>
      <c r="B454" s="27" t="s">
        <v>38</v>
      </c>
      <c r="C454" s="28">
        <v>45389.544444444444</v>
      </c>
      <c r="D454" s="27">
        <v>9200</v>
      </c>
      <c r="E454" s="27" t="s">
        <v>1</v>
      </c>
      <c r="F454" s="27" t="s">
        <v>105</v>
      </c>
      <c r="G454" s="27" t="s">
        <v>9</v>
      </c>
      <c r="H454" s="27" t="s">
        <v>2913</v>
      </c>
      <c r="I454" s="27" t="s">
        <v>4</v>
      </c>
    </row>
    <row r="455" spans="1:9">
      <c r="A455" s="27" t="s">
        <v>73</v>
      </c>
      <c r="B455" s="27" t="s">
        <v>386</v>
      </c>
      <c r="C455" s="28">
        <v>45389.543055555558</v>
      </c>
      <c r="D455" s="27">
        <v>1700</v>
      </c>
      <c r="E455" s="27" t="s">
        <v>1</v>
      </c>
      <c r="F455" s="27" t="s">
        <v>2</v>
      </c>
      <c r="G455" s="27" t="s">
        <v>9</v>
      </c>
      <c r="H455" s="27" t="s">
        <v>2025</v>
      </c>
      <c r="I455" s="27" t="s">
        <v>4</v>
      </c>
    </row>
    <row r="456" spans="1:9">
      <c r="A456" s="27" t="s">
        <v>38</v>
      </c>
      <c r="B456" s="27" t="s">
        <v>38</v>
      </c>
      <c r="C456" s="28">
        <v>45389.518055555556</v>
      </c>
      <c r="D456" s="27">
        <v>6800</v>
      </c>
      <c r="E456" s="27" t="s">
        <v>1</v>
      </c>
      <c r="F456" s="27" t="s">
        <v>2</v>
      </c>
      <c r="G456" s="27" t="s">
        <v>9</v>
      </c>
      <c r="H456" s="27" t="s">
        <v>2026</v>
      </c>
      <c r="I456" s="27" t="s">
        <v>4</v>
      </c>
    </row>
    <row r="457" spans="1:9">
      <c r="A457" s="27" t="s">
        <v>369</v>
      </c>
      <c r="B457" s="27" t="s">
        <v>370</v>
      </c>
      <c r="C457" s="28">
        <v>45389.482638888891</v>
      </c>
      <c r="D457" s="27">
        <v>2500</v>
      </c>
      <c r="E457" s="27" t="s">
        <v>1</v>
      </c>
      <c r="F457" s="27" t="s">
        <v>105</v>
      </c>
      <c r="G457" s="27" t="s">
        <v>9</v>
      </c>
      <c r="H457" s="27" t="s">
        <v>2914</v>
      </c>
      <c r="I457" s="27" t="s">
        <v>4</v>
      </c>
    </row>
    <row r="458" spans="1:9">
      <c r="A458" s="27" t="s">
        <v>11</v>
      </c>
      <c r="B458" s="27" t="s">
        <v>2905</v>
      </c>
      <c r="C458" s="28">
        <v>45388.943055555559</v>
      </c>
      <c r="D458" s="27">
        <v>5700</v>
      </c>
      <c r="E458" s="27" t="s">
        <v>1</v>
      </c>
      <c r="F458" s="27" t="s">
        <v>105</v>
      </c>
      <c r="G458" s="27" t="s">
        <v>9</v>
      </c>
      <c r="H458" s="27" t="s">
        <v>2915</v>
      </c>
      <c r="I458" s="27" t="s">
        <v>4</v>
      </c>
    </row>
    <row r="459" spans="1:9">
      <c r="A459" s="27" t="s">
        <v>17</v>
      </c>
      <c r="B459" s="27" t="s">
        <v>18</v>
      </c>
      <c r="C459" s="28">
        <v>45388.78402777778</v>
      </c>
      <c r="D459" s="27">
        <v>300</v>
      </c>
      <c r="E459" s="27" t="s">
        <v>1</v>
      </c>
      <c r="F459" s="27" t="s">
        <v>105</v>
      </c>
      <c r="G459" s="27" t="s">
        <v>9</v>
      </c>
      <c r="H459" s="27" t="s">
        <v>2916</v>
      </c>
      <c r="I459" s="27">
        <v>500</v>
      </c>
    </row>
    <row r="460" spans="1:9" hidden="1">
      <c r="A460" s="27" t="s">
        <v>2883</v>
      </c>
      <c r="B460" s="27" t="s">
        <v>2884</v>
      </c>
      <c r="C460" s="28">
        <v>45388.767361111109</v>
      </c>
      <c r="D460" s="27">
        <v>8400</v>
      </c>
      <c r="E460" s="27" t="s">
        <v>1</v>
      </c>
      <c r="F460" s="27" t="s">
        <v>105</v>
      </c>
      <c r="G460" s="27" t="s">
        <v>2708</v>
      </c>
      <c r="H460" s="27" t="s">
        <v>2917</v>
      </c>
      <c r="I460" s="27" t="s">
        <v>2918</v>
      </c>
    </row>
    <row r="461" spans="1:9">
      <c r="A461" s="27" t="s">
        <v>56</v>
      </c>
      <c r="B461" s="27" t="s">
        <v>57</v>
      </c>
      <c r="C461" s="28">
        <v>45388.624305555553</v>
      </c>
      <c r="D461" s="27">
        <v>2000</v>
      </c>
      <c r="E461" s="27" t="s">
        <v>1</v>
      </c>
      <c r="F461" s="27" t="s">
        <v>2</v>
      </c>
      <c r="G461" s="27" t="s">
        <v>9</v>
      </c>
      <c r="H461" s="27" t="s">
        <v>2027</v>
      </c>
      <c r="I461" s="27" t="s">
        <v>4</v>
      </c>
    </row>
    <row r="462" spans="1:9">
      <c r="A462" s="27" t="s">
        <v>73</v>
      </c>
      <c r="B462" s="27" t="s">
        <v>386</v>
      </c>
      <c r="C462" s="28">
        <v>45388.603472222225</v>
      </c>
      <c r="D462" s="27">
        <v>6900</v>
      </c>
      <c r="E462" s="27" t="s">
        <v>1</v>
      </c>
      <c r="F462" s="27" t="s">
        <v>2</v>
      </c>
      <c r="G462" s="27" t="s">
        <v>9</v>
      </c>
      <c r="H462" s="27" t="s">
        <v>2028</v>
      </c>
      <c r="I462" s="27" t="s">
        <v>4</v>
      </c>
    </row>
    <row r="463" spans="1:9">
      <c r="A463" s="27" t="s">
        <v>56</v>
      </c>
      <c r="B463" s="27" t="s">
        <v>57</v>
      </c>
      <c r="C463" s="28">
        <v>45388.545138888891</v>
      </c>
      <c r="D463" s="27">
        <v>7300</v>
      </c>
      <c r="E463" s="27" t="s">
        <v>1</v>
      </c>
      <c r="F463" s="27" t="s">
        <v>2</v>
      </c>
      <c r="G463" s="27" t="s">
        <v>9</v>
      </c>
      <c r="H463" s="27" t="s">
        <v>2029</v>
      </c>
      <c r="I463" s="27" t="s">
        <v>4</v>
      </c>
    </row>
    <row r="464" spans="1:9">
      <c r="A464" s="27" t="s">
        <v>38</v>
      </c>
      <c r="B464" s="27" t="s">
        <v>38</v>
      </c>
      <c r="C464" s="28">
        <v>45388.511805555558</v>
      </c>
      <c r="D464" s="27">
        <v>1400</v>
      </c>
      <c r="E464" s="27" t="s">
        <v>1</v>
      </c>
      <c r="F464" s="27" t="s">
        <v>105</v>
      </c>
      <c r="G464" s="27" t="s">
        <v>9</v>
      </c>
      <c r="H464" s="27" t="s">
        <v>2919</v>
      </c>
      <c r="I464" s="27" t="s">
        <v>2920</v>
      </c>
    </row>
    <row r="465" spans="1:9">
      <c r="A465" s="27" t="s">
        <v>38</v>
      </c>
      <c r="B465" s="27" t="s">
        <v>38</v>
      </c>
      <c r="C465" s="28">
        <v>45388.472916666666</v>
      </c>
      <c r="D465" s="27">
        <v>900</v>
      </c>
      <c r="E465" s="27" t="s">
        <v>1</v>
      </c>
      <c r="F465" s="27" t="s">
        <v>2</v>
      </c>
      <c r="G465" s="27" t="s">
        <v>9</v>
      </c>
      <c r="H465" s="27" t="s">
        <v>2030</v>
      </c>
      <c r="I465" s="27" t="s">
        <v>4</v>
      </c>
    </row>
    <row r="466" spans="1:9">
      <c r="A466" s="27" t="s">
        <v>39</v>
      </c>
      <c r="B466" s="27" t="s">
        <v>40</v>
      </c>
      <c r="C466" s="28">
        <v>45387.996527777781</v>
      </c>
      <c r="D466" s="27">
        <v>4800</v>
      </c>
      <c r="E466" s="27" t="s">
        <v>1</v>
      </c>
      <c r="F466" s="27" t="s">
        <v>2</v>
      </c>
      <c r="G466" s="27" t="s">
        <v>9</v>
      </c>
      <c r="H466" s="27" t="s">
        <v>2031</v>
      </c>
      <c r="I466" s="27" t="s">
        <v>4</v>
      </c>
    </row>
    <row r="467" spans="1:9">
      <c r="A467" s="27" t="s">
        <v>17</v>
      </c>
      <c r="B467" s="27" t="s">
        <v>18</v>
      </c>
      <c r="C467" s="28">
        <v>45387.856944444444</v>
      </c>
      <c r="D467" s="27">
        <v>9400</v>
      </c>
      <c r="E467" s="27" t="s">
        <v>1</v>
      </c>
      <c r="F467" s="27" t="s">
        <v>2</v>
      </c>
      <c r="G467" s="27" t="s">
        <v>9</v>
      </c>
      <c r="H467" s="27" t="s">
        <v>2032</v>
      </c>
      <c r="I467" s="27" t="s">
        <v>4</v>
      </c>
    </row>
    <row r="468" spans="1:9">
      <c r="A468" s="27" t="s">
        <v>73</v>
      </c>
      <c r="B468" s="27" t="s">
        <v>165</v>
      </c>
      <c r="C468" s="28">
        <v>45387.852777777778</v>
      </c>
      <c r="D468" s="27">
        <v>8900</v>
      </c>
      <c r="E468" s="27" t="s">
        <v>1</v>
      </c>
      <c r="F468" s="27" t="s">
        <v>2</v>
      </c>
      <c r="G468" s="27" t="s">
        <v>9</v>
      </c>
      <c r="H468" s="27" t="s">
        <v>2033</v>
      </c>
      <c r="I468" s="27" t="s">
        <v>4</v>
      </c>
    </row>
    <row r="469" spans="1:9">
      <c r="A469" s="27" t="s">
        <v>0</v>
      </c>
      <c r="B469" s="27" t="s">
        <v>0</v>
      </c>
      <c r="C469" s="28">
        <v>45387.838194444441</v>
      </c>
      <c r="D469" s="27">
        <v>4400</v>
      </c>
      <c r="E469" s="27" t="s">
        <v>1</v>
      </c>
      <c r="F469" s="27" t="s">
        <v>2</v>
      </c>
      <c r="G469" s="27" t="s">
        <v>9</v>
      </c>
      <c r="H469" s="27" t="s">
        <v>2034</v>
      </c>
      <c r="I469" s="27" t="s">
        <v>4</v>
      </c>
    </row>
    <row r="470" spans="1:9">
      <c r="A470" s="27" t="s">
        <v>73</v>
      </c>
      <c r="B470" s="27" t="s">
        <v>386</v>
      </c>
      <c r="C470" s="28">
        <v>45387.800694444442</v>
      </c>
      <c r="D470" s="27">
        <v>3900</v>
      </c>
      <c r="E470" s="27" t="s">
        <v>1</v>
      </c>
      <c r="F470" s="27" t="s">
        <v>2</v>
      </c>
      <c r="G470" s="27" t="s">
        <v>9</v>
      </c>
      <c r="H470" s="27" t="s">
        <v>2035</v>
      </c>
      <c r="I470" s="27" t="s">
        <v>4</v>
      </c>
    </row>
    <row r="471" spans="1:9">
      <c r="A471" s="27" t="s">
        <v>369</v>
      </c>
      <c r="B471" s="27" t="s">
        <v>2846</v>
      </c>
      <c r="C471" s="28">
        <v>45387.753472222219</v>
      </c>
      <c r="D471" s="27">
        <v>7400</v>
      </c>
      <c r="E471" s="27" t="s">
        <v>1</v>
      </c>
      <c r="F471" s="27" t="s">
        <v>2</v>
      </c>
      <c r="G471" s="27" t="s">
        <v>9</v>
      </c>
      <c r="H471" s="27" t="s">
        <v>2036</v>
      </c>
      <c r="I471" s="27" t="s">
        <v>4</v>
      </c>
    </row>
    <row r="472" spans="1:9">
      <c r="A472" s="27" t="s">
        <v>73</v>
      </c>
      <c r="B472" s="27" t="s">
        <v>386</v>
      </c>
      <c r="C472" s="28">
        <v>45387.752083333333</v>
      </c>
      <c r="D472" s="27">
        <v>5400</v>
      </c>
      <c r="E472" s="27" t="s">
        <v>1</v>
      </c>
      <c r="F472" s="27" t="s">
        <v>2</v>
      </c>
      <c r="G472" s="27" t="s">
        <v>9</v>
      </c>
      <c r="H472" s="27" t="s">
        <v>2037</v>
      </c>
      <c r="I472" s="27" t="s">
        <v>4</v>
      </c>
    </row>
    <row r="473" spans="1:9">
      <c r="A473" s="27" t="s">
        <v>73</v>
      </c>
      <c r="B473" s="27" t="s">
        <v>386</v>
      </c>
      <c r="C473" s="28">
        <v>45387.622916666667</v>
      </c>
      <c r="D473" s="27">
        <v>6500</v>
      </c>
      <c r="E473" s="27" t="s">
        <v>1</v>
      </c>
      <c r="F473" s="27" t="s">
        <v>2</v>
      </c>
      <c r="G473" s="27" t="s">
        <v>9</v>
      </c>
      <c r="H473" s="27" t="s">
        <v>2038</v>
      </c>
      <c r="I473" s="27" t="s">
        <v>4</v>
      </c>
    </row>
    <row r="474" spans="1:9">
      <c r="A474" s="27" t="s">
        <v>140</v>
      </c>
      <c r="B474" s="27" t="s">
        <v>141</v>
      </c>
      <c r="C474" s="28">
        <v>45387.602083333331</v>
      </c>
      <c r="D474" s="27">
        <v>6700</v>
      </c>
      <c r="E474" s="27" t="s">
        <v>1</v>
      </c>
      <c r="F474" s="27" t="s">
        <v>2</v>
      </c>
      <c r="G474" s="27" t="s">
        <v>9</v>
      </c>
      <c r="H474" s="27" t="s">
        <v>2039</v>
      </c>
      <c r="I474" s="27" t="s">
        <v>4</v>
      </c>
    </row>
    <row r="475" spans="1:9">
      <c r="A475" s="27" t="s">
        <v>73</v>
      </c>
      <c r="B475" s="27" t="s">
        <v>386</v>
      </c>
      <c r="C475" s="28">
        <v>45387.571527777778</v>
      </c>
      <c r="D475" s="27">
        <v>200</v>
      </c>
      <c r="E475" s="27" t="s">
        <v>1</v>
      </c>
      <c r="F475" s="27" t="s">
        <v>2</v>
      </c>
      <c r="G475" s="27" t="s">
        <v>9</v>
      </c>
      <c r="H475" s="27" t="s">
        <v>2040</v>
      </c>
      <c r="I475" s="27" t="s">
        <v>4</v>
      </c>
    </row>
    <row r="476" spans="1:9">
      <c r="A476" s="27" t="s">
        <v>38</v>
      </c>
      <c r="B476" s="27" t="s">
        <v>38</v>
      </c>
      <c r="C476" s="28">
        <v>45387.555555555555</v>
      </c>
      <c r="D476" s="27">
        <v>5600</v>
      </c>
      <c r="E476" s="27" t="s">
        <v>1</v>
      </c>
      <c r="F476" s="27" t="s">
        <v>2</v>
      </c>
      <c r="G476" s="27" t="s">
        <v>9</v>
      </c>
      <c r="H476" s="27" t="s">
        <v>2041</v>
      </c>
      <c r="I476" s="27" t="s">
        <v>4</v>
      </c>
    </row>
    <row r="477" spans="1:9">
      <c r="A477" s="27" t="s">
        <v>841</v>
      </c>
      <c r="B477" s="27" t="s">
        <v>842</v>
      </c>
      <c r="C477" s="28">
        <v>45387.533333333333</v>
      </c>
      <c r="D477" s="27">
        <v>8400</v>
      </c>
      <c r="E477" s="27" t="s">
        <v>1</v>
      </c>
      <c r="F477" s="27" t="s">
        <v>105</v>
      </c>
      <c r="G477" s="27" t="s">
        <v>9</v>
      </c>
      <c r="H477" s="27" t="s">
        <v>2921</v>
      </c>
      <c r="I477" s="27" t="s">
        <v>4</v>
      </c>
    </row>
    <row r="478" spans="1:9">
      <c r="A478" s="27" t="s">
        <v>38</v>
      </c>
      <c r="B478" s="27" t="s">
        <v>38</v>
      </c>
      <c r="C478" s="28">
        <v>45387.529861111114</v>
      </c>
      <c r="D478" s="27">
        <v>1000</v>
      </c>
      <c r="E478" s="27" t="s">
        <v>1</v>
      </c>
      <c r="F478" s="27" t="s">
        <v>105</v>
      </c>
      <c r="G478" s="27" t="s">
        <v>9</v>
      </c>
      <c r="H478" s="27" t="s">
        <v>2922</v>
      </c>
      <c r="I478" s="27" t="s">
        <v>4</v>
      </c>
    </row>
    <row r="479" spans="1:9">
      <c r="A479" s="27" t="s">
        <v>841</v>
      </c>
      <c r="B479" s="27" t="s">
        <v>2744</v>
      </c>
      <c r="C479" s="28">
        <v>45387.493055555555</v>
      </c>
      <c r="D479" s="27">
        <v>4300</v>
      </c>
      <c r="E479" s="27" t="s">
        <v>1</v>
      </c>
      <c r="F479" s="27" t="s">
        <v>105</v>
      </c>
      <c r="G479" s="27" t="s">
        <v>9</v>
      </c>
      <c r="H479" s="27" t="s">
        <v>2923</v>
      </c>
      <c r="I479" s="27" t="s">
        <v>4</v>
      </c>
    </row>
    <row r="480" spans="1:9">
      <c r="A480" s="27" t="s">
        <v>841</v>
      </c>
      <c r="B480" s="27" t="s">
        <v>2924</v>
      </c>
      <c r="C480" s="28">
        <v>45387.492361111108</v>
      </c>
      <c r="D480" s="27">
        <v>6400</v>
      </c>
      <c r="E480" s="27" t="s">
        <v>1</v>
      </c>
      <c r="F480" s="27" t="s">
        <v>2</v>
      </c>
      <c r="G480" s="27" t="s">
        <v>9</v>
      </c>
      <c r="H480" s="27" t="s">
        <v>2042</v>
      </c>
      <c r="I480" s="27" t="s">
        <v>4</v>
      </c>
    </row>
    <row r="481" spans="1:9">
      <c r="A481" s="27" t="s">
        <v>841</v>
      </c>
      <c r="B481" s="27" t="s">
        <v>2924</v>
      </c>
      <c r="C481" s="28">
        <v>45387.490972222222</v>
      </c>
      <c r="D481" s="27">
        <v>4500</v>
      </c>
      <c r="E481" s="27" t="s">
        <v>1</v>
      </c>
      <c r="F481" s="27" t="s">
        <v>2</v>
      </c>
      <c r="G481" s="27" t="s">
        <v>9</v>
      </c>
      <c r="H481" s="27" t="s">
        <v>2043</v>
      </c>
      <c r="I481" s="27" t="s">
        <v>4</v>
      </c>
    </row>
    <row r="482" spans="1:9">
      <c r="A482" s="27" t="s">
        <v>27</v>
      </c>
      <c r="B482" s="27" t="s">
        <v>2925</v>
      </c>
      <c r="C482" s="28">
        <v>45387.404861111114</v>
      </c>
      <c r="D482" s="27">
        <v>8000</v>
      </c>
      <c r="E482" s="27" t="s">
        <v>1</v>
      </c>
      <c r="F482" s="27" t="s">
        <v>2</v>
      </c>
      <c r="G482" s="27" t="s">
        <v>9</v>
      </c>
      <c r="H482" s="27" t="s">
        <v>2044</v>
      </c>
      <c r="I482" s="27" t="s">
        <v>37</v>
      </c>
    </row>
    <row r="483" spans="1:9">
      <c r="A483" s="27" t="s">
        <v>463</v>
      </c>
      <c r="B483" s="27" t="s">
        <v>464</v>
      </c>
      <c r="C483" s="28">
        <v>45386.845138888886</v>
      </c>
      <c r="D483" s="27">
        <v>3400</v>
      </c>
      <c r="E483" s="27" t="s">
        <v>1</v>
      </c>
      <c r="F483" s="27" t="s">
        <v>2</v>
      </c>
      <c r="G483" s="27" t="s">
        <v>9</v>
      </c>
      <c r="H483" s="27" t="s">
        <v>2045</v>
      </c>
      <c r="I483" s="27" t="s">
        <v>4</v>
      </c>
    </row>
    <row r="484" spans="1:9">
      <c r="A484" s="27" t="s">
        <v>17</v>
      </c>
      <c r="B484" s="27" t="s">
        <v>18</v>
      </c>
      <c r="C484" s="28">
        <v>45386.82916666667</v>
      </c>
      <c r="D484" s="27">
        <v>8400</v>
      </c>
      <c r="E484" s="27" t="s">
        <v>1</v>
      </c>
      <c r="F484" s="27" t="s">
        <v>2</v>
      </c>
      <c r="G484" s="27" t="s">
        <v>9</v>
      </c>
      <c r="H484" s="27" t="s">
        <v>2046</v>
      </c>
      <c r="I484" s="27" t="s">
        <v>4</v>
      </c>
    </row>
    <row r="485" spans="1:9">
      <c r="A485" s="27" t="s">
        <v>17</v>
      </c>
      <c r="B485" s="27" t="s">
        <v>18</v>
      </c>
      <c r="C485" s="28">
        <v>45386.78125</v>
      </c>
      <c r="D485" s="27">
        <v>3100</v>
      </c>
      <c r="E485" s="27" t="s">
        <v>1</v>
      </c>
      <c r="F485" s="27" t="s">
        <v>2</v>
      </c>
      <c r="G485" s="27" t="s">
        <v>9</v>
      </c>
      <c r="H485" s="27" t="s">
        <v>2047</v>
      </c>
      <c r="I485" s="27" t="s">
        <v>4</v>
      </c>
    </row>
    <row r="486" spans="1:9">
      <c r="A486" s="27" t="s">
        <v>17</v>
      </c>
      <c r="B486" s="27" t="s">
        <v>18</v>
      </c>
      <c r="C486" s="28">
        <v>45386.768750000003</v>
      </c>
      <c r="D486" s="27">
        <v>7300</v>
      </c>
      <c r="E486" s="27" t="s">
        <v>1</v>
      </c>
      <c r="F486" s="27" t="s">
        <v>105</v>
      </c>
      <c r="G486" s="27" t="s">
        <v>9</v>
      </c>
      <c r="H486" s="27" t="s">
        <v>2926</v>
      </c>
      <c r="I486" s="27">
        <v>500</v>
      </c>
    </row>
    <row r="487" spans="1:9">
      <c r="A487" s="27" t="s">
        <v>27</v>
      </c>
      <c r="B487" s="27" t="s">
        <v>195</v>
      </c>
      <c r="C487" s="28">
        <v>45386.711111111108</v>
      </c>
      <c r="D487" s="27">
        <v>1900</v>
      </c>
      <c r="E487" s="27" t="s">
        <v>1</v>
      </c>
      <c r="F487" s="27" t="s">
        <v>2</v>
      </c>
      <c r="G487" s="27" t="s">
        <v>9</v>
      </c>
      <c r="H487" s="27" t="s">
        <v>2048</v>
      </c>
      <c r="I487" s="27" t="s">
        <v>4</v>
      </c>
    </row>
    <row r="488" spans="1:9">
      <c r="A488" s="27" t="s">
        <v>103</v>
      </c>
      <c r="B488" s="27" t="s">
        <v>104</v>
      </c>
      <c r="C488" s="28">
        <v>45386.696527777778</v>
      </c>
      <c r="D488" s="27">
        <v>5900</v>
      </c>
      <c r="E488" s="27" t="s">
        <v>1</v>
      </c>
      <c r="F488" s="27" t="s">
        <v>2</v>
      </c>
      <c r="G488" s="27" t="s">
        <v>9</v>
      </c>
      <c r="H488" s="27" t="s">
        <v>2049</v>
      </c>
      <c r="I488" s="27" t="s">
        <v>4</v>
      </c>
    </row>
    <row r="489" spans="1:9">
      <c r="A489" s="27" t="s">
        <v>2927</v>
      </c>
      <c r="B489" s="27" t="s">
        <v>2928</v>
      </c>
      <c r="C489" s="28">
        <v>45386.67291666667</v>
      </c>
      <c r="D489" s="27">
        <v>1200</v>
      </c>
      <c r="E489" s="27" t="s">
        <v>1</v>
      </c>
      <c r="F489" s="27" t="s">
        <v>2</v>
      </c>
      <c r="G489" s="27" t="s">
        <v>9</v>
      </c>
      <c r="H489" s="27" t="s">
        <v>2050</v>
      </c>
      <c r="I489" s="27" t="s">
        <v>37</v>
      </c>
    </row>
    <row r="490" spans="1:9">
      <c r="A490" s="27" t="s">
        <v>38</v>
      </c>
      <c r="B490" s="27" t="s">
        <v>38</v>
      </c>
      <c r="C490" s="28">
        <v>45386.65347222222</v>
      </c>
      <c r="D490" s="27">
        <v>7700</v>
      </c>
      <c r="E490" s="27" t="s">
        <v>1</v>
      </c>
      <c r="F490" s="27" t="s">
        <v>2</v>
      </c>
      <c r="G490" s="27" t="s">
        <v>9</v>
      </c>
      <c r="H490" s="27" t="s">
        <v>2051</v>
      </c>
      <c r="I490" s="27" t="s">
        <v>4</v>
      </c>
    </row>
    <row r="491" spans="1:9">
      <c r="A491" s="27" t="s">
        <v>73</v>
      </c>
      <c r="B491" s="27" t="s">
        <v>386</v>
      </c>
      <c r="C491" s="28">
        <v>45386.572222222225</v>
      </c>
      <c r="D491" s="27">
        <v>8400</v>
      </c>
      <c r="E491" s="27" t="s">
        <v>1</v>
      </c>
      <c r="F491" s="27" t="s">
        <v>2</v>
      </c>
      <c r="G491" s="27" t="s">
        <v>9</v>
      </c>
      <c r="H491" s="27" t="s">
        <v>2052</v>
      </c>
      <c r="I491" s="27" t="s">
        <v>4</v>
      </c>
    </row>
    <row r="492" spans="1:9">
      <c r="A492" s="27" t="s">
        <v>73</v>
      </c>
      <c r="B492" s="27" t="s">
        <v>165</v>
      </c>
      <c r="C492" s="28">
        <v>45386.558333333334</v>
      </c>
      <c r="D492" s="27">
        <v>7900</v>
      </c>
      <c r="E492" s="27" t="s">
        <v>1</v>
      </c>
      <c r="F492" s="27" t="s">
        <v>2</v>
      </c>
      <c r="G492" s="27" t="s">
        <v>9</v>
      </c>
      <c r="H492" s="27" t="s">
        <v>2054</v>
      </c>
      <c r="I492" s="27" t="s">
        <v>570</v>
      </c>
    </row>
    <row r="493" spans="1:9">
      <c r="A493" s="27" t="s">
        <v>841</v>
      </c>
      <c r="B493" s="27" t="s">
        <v>2924</v>
      </c>
      <c r="C493" s="28">
        <v>45386.468055555553</v>
      </c>
      <c r="D493" s="27">
        <v>2800</v>
      </c>
      <c r="E493" s="27" t="s">
        <v>1</v>
      </c>
      <c r="F493" s="27" t="s">
        <v>2</v>
      </c>
      <c r="G493" s="27" t="s">
        <v>9</v>
      </c>
      <c r="H493" s="27" t="s">
        <v>2055</v>
      </c>
      <c r="I493" s="27" t="s">
        <v>4</v>
      </c>
    </row>
    <row r="494" spans="1:9">
      <c r="A494" s="27" t="s">
        <v>56</v>
      </c>
      <c r="B494" s="27" t="s">
        <v>57</v>
      </c>
      <c r="C494" s="28">
        <v>45386.410416666666</v>
      </c>
      <c r="D494" s="27">
        <v>7200</v>
      </c>
      <c r="E494" s="27" t="s">
        <v>1</v>
      </c>
      <c r="F494" s="27" t="s">
        <v>2</v>
      </c>
      <c r="G494" s="27" t="s">
        <v>9</v>
      </c>
      <c r="H494" s="27" t="s">
        <v>2056</v>
      </c>
      <c r="I494" s="27">
        <v>3000</v>
      </c>
    </row>
    <row r="495" spans="1:9">
      <c r="A495" s="27" t="s">
        <v>39</v>
      </c>
      <c r="B495" s="27" t="s">
        <v>40</v>
      </c>
      <c r="C495" s="28">
        <v>45385.934027777781</v>
      </c>
      <c r="D495" s="27">
        <v>5100</v>
      </c>
      <c r="E495" s="27" t="s">
        <v>1</v>
      </c>
      <c r="F495" s="27" t="s">
        <v>2</v>
      </c>
      <c r="G495" s="27" t="s">
        <v>9</v>
      </c>
      <c r="H495" s="27" t="s">
        <v>2057</v>
      </c>
      <c r="I495" s="27" t="s">
        <v>2929</v>
      </c>
    </row>
    <row r="496" spans="1:9">
      <c r="A496" s="27" t="s">
        <v>107</v>
      </c>
      <c r="B496" s="27" t="s">
        <v>515</v>
      </c>
      <c r="C496" s="28">
        <v>45385.897222222222</v>
      </c>
      <c r="D496" s="27">
        <v>6000</v>
      </c>
      <c r="E496" s="27" t="s">
        <v>1</v>
      </c>
      <c r="F496" s="27" t="s">
        <v>105</v>
      </c>
      <c r="G496" s="27" t="s">
        <v>9</v>
      </c>
      <c r="H496" s="27" t="s">
        <v>2930</v>
      </c>
      <c r="I496" s="27" t="s">
        <v>4</v>
      </c>
    </row>
    <row r="497" spans="1:9">
      <c r="A497" s="27" t="s">
        <v>17</v>
      </c>
      <c r="B497" s="27" t="s">
        <v>18</v>
      </c>
      <c r="C497" s="28">
        <v>45385.817361111112</v>
      </c>
      <c r="D497" s="27">
        <v>6300</v>
      </c>
      <c r="E497" s="27" t="s">
        <v>1</v>
      </c>
      <c r="F497" s="27" t="s">
        <v>105</v>
      </c>
      <c r="G497" s="27" t="s">
        <v>9</v>
      </c>
      <c r="H497" s="27" t="s">
        <v>2931</v>
      </c>
      <c r="I497" s="27" t="s">
        <v>4</v>
      </c>
    </row>
    <row r="498" spans="1:9">
      <c r="A498" s="27" t="s">
        <v>27</v>
      </c>
      <c r="B498" s="27" t="s">
        <v>2706</v>
      </c>
      <c r="C498" s="28">
        <v>45385.754166666666</v>
      </c>
      <c r="D498" s="27">
        <v>6600</v>
      </c>
      <c r="E498" s="27" t="s">
        <v>1</v>
      </c>
      <c r="F498" s="27" t="s">
        <v>2</v>
      </c>
      <c r="G498" s="27" t="s">
        <v>9</v>
      </c>
      <c r="H498" s="27" t="s">
        <v>2058</v>
      </c>
      <c r="I498" s="27" t="s">
        <v>4</v>
      </c>
    </row>
    <row r="499" spans="1:9">
      <c r="A499" s="27" t="s">
        <v>56</v>
      </c>
      <c r="B499" s="27" t="s">
        <v>57</v>
      </c>
      <c r="C499" s="28">
        <v>45385.676388888889</v>
      </c>
      <c r="D499" s="27">
        <v>100</v>
      </c>
      <c r="E499" s="27" t="s">
        <v>1</v>
      </c>
      <c r="F499" s="27" t="s">
        <v>2</v>
      </c>
      <c r="G499" s="27" t="s">
        <v>9</v>
      </c>
      <c r="H499" s="27" t="s">
        <v>2059</v>
      </c>
      <c r="I499" s="27" t="s">
        <v>4</v>
      </c>
    </row>
    <row r="500" spans="1:9">
      <c r="A500" s="27" t="s">
        <v>38</v>
      </c>
      <c r="B500" s="27" t="s">
        <v>38</v>
      </c>
      <c r="C500" s="28">
        <v>45385.668055555558</v>
      </c>
      <c r="D500" s="27">
        <v>3900</v>
      </c>
      <c r="E500" s="27" t="s">
        <v>1</v>
      </c>
      <c r="F500" s="27" t="s">
        <v>105</v>
      </c>
      <c r="G500" s="27" t="s">
        <v>9</v>
      </c>
      <c r="H500" s="27" t="s">
        <v>2932</v>
      </c>
      <c r="I500" s="27" t="s">
        <v>4</v>
      </c>
    </row>
    <row r="501" spans="1:9">
      <c r="A501" s="27" t="s">
        <v>38</v>
      </c>
      <c r="B501" s="27" t="s">
        <v>38</v>
      </c>
      <c r="C501" s="28">
        <v>45385.586111111108</v>
      </c>
      <c r="D501" s="27">
        <v>8100</v>
      </c>
      <c r="E501" s="27" t="s">
        <v>1</v>
      </c>
      <c r="F501" s="27" t="s">
        <v>105</v>
      </c>
      <c r="G501" s="27" t="s">
        <v>9</v>
      </c>
      <c r="H501" s="27" t="s">
        <v>2933</v>
      </c>
      <c r="I501" s="27" t="s">
        <v>4</v>
      </c>
    </row>
    <row r="502" spans="1:9">
      <c r="A502" s="27" t="s">
        <v>140</v>
      </c>
      <c r="B502" s="27" t="s">
        <v>141</v>
      </c>
      <c r="C502" s="28">
        <v>45385.520138888889</v>
      </c>
      <c r="D502" s="27">
        <v>6000</v>
      </c>
      <c r="E502" s="27" t="s">
        <v>1</v>
      </c>
      <c r="F502" s="27" t="s">
        <v>2</v>
      </c>
      <c r="G502" s="27" t="s">
        <v>9</v>
      </c>
      <c r="H502" s="27" t="s">
        <v>2060</v>
      </c>
      <c r="I502" s="27" t="s">
        <v>4</v>
      </c>
    </row>
    <row r="503" spans="1:9">
      <c r="A503" s="27" t="s">
        <v>73</v>
      </c>
      <c r="B503" s="27" t="s">
        <v>386</v>
      </c>
      <c r="C503" s="28">
        <v>45385.506249999999</v>
      </c>
      <c r="D503" s="27">
        <v>2500</v>
      </c>
      <c r="E503" s="27" t="s">
        <v>1</v>
      </c>
      <c r="F503" s="27" t="s">
        <v>2</v>
      </c>
      <c r="G503" s="27" t="s">
        <v>9</v>
      </c>
      <c r="H503" s="27" t="s">
        <v>2061</v>
      </c>
      <c r="I503" s="27" t="s">
        <v>4</v>
      </c>
    </row>
    <row r="504" spans="1:9" hidden="1">
      <c r="A504" s="27" t="s">
        <v>27</v>
      </c>
      <c r="B504" s="27" t="s">
        <v>203</v>
      </c>
      <c r="C504" s="28">
        <v>45385.499305555553</v>
      </c>
      <c r="D504" s="27">
        <v>3200</v>
      </c>
      <c r="E504" s="27" t="s">
        <v>1</v>
      </c>
      <c r="F504" s="27" t="s">
        <v>2</v>
      </c>
      <c r="G504" s="27" t="s">
        <v>575</v>
      </c>
      <c r="H504" s="27" t="s">
        <v>2062</v>
      </c>
      <c r="I504" s="27" t="s">
        <v>4</v>
      </c>
    </row>
    <row r="505" spans="1:9" hidden="1">
      <c r="A505" s="27" t="s">
        <v>27</v>
      </c>
      <c r="B505" s="27" t="s">
        <v>133</v>
      </c>
      <c r="C505" s="28">
        <v>45385.481249999997</v>
      </c>
      <c r="D505" s="27">
        <v>5700</v>
      </c>
      <c r="E505" s="27" t="s">
        <v>1</v>
      </c>
      <c r="F505" s="27" t="s">
        <v>2</v>
      </c>
      <c r="G505" s="27" t="s">
        <v>2708</v>
      </c>
      <c r="H505" s="27" t="s">
        <v>2063</v>
      </c>
      <c r="I505" s="27" t="s">
        <v>37</v>
      </c>
    </row>
    <row r="506" spans="1:9">
      <c r="A506" s="27" t="s">
        <v>27</v>
      </c>
      <c r="B506" s="27" t="s">
        <v>195</v>
      </c>
      <c r="C506" s="28">
        <v>45385.45416666667</v>
      </c>
      <c r="D506" s="27">
        <v>9800</v>
      </c>
      <c r="E506" s="27" t="s">
        <v>1</v>
      </c>
      <c r="F506" s="27" t="s">
        <v>2</v>
      </c>
      <c r="G506" s="27" t="s">
        <v>9</v>
      </c>
      <c r="H506" s="27" t="s">
        <v>2064</v>
      </c>
      <c r="I506" s="27" t="s">
        <v>4</v>
      </c>
    </row>
    <row r="507" spans="1:9">
      <c r="A507" s="27" t="s">
        <v>27</v>
      </c>
      <c r="B507" s="27" t="s">
        <v>948</v>
      </c>
      <c r="C507" s="28">
        <v>45384.972222222219</v>
      </c>
      <c r="D507" s="27">
        <v>7900</v>
      </c>
      <c r="E507" s="27" t="s">
        <v>1</v>
      </c>
      <c r="F507" s="27" t="s">
        <v>105</v>
      </c>
      <c r="G507" s="27" t="s">
        <v>9</v>
      </c>
      <c r="H507" s="27" t="s">
        <v>2934</v>
      </c>
      <c r="I507" s="27" t="s">
        <v>4</v>
      </c>
    </row>
    <row r="508" spans="1:9">
      <c r="A508" s="27" t="s">
        <v>2792</v>
      </c>
      <c r="B508" s="27" t="s">
        <v>2793</v>
      </c>
      <c r="C508" s="28">
        <v>45384.941666666666</v>
      </c>
      <c r="D508" s="27">
        <v>400</v>
      </c>
      <c r="E508" s="27" t="s">
        <v>1</v>
      </c>
      <c r="F508" s="27" t="s">
        <v>2</v>
      </c>
      <c r="G508" s="27" t="s">
        <v>9</v>
      </c>
      <c r="H508" s="27" t="s">
        <v>2065</v>
      </c>
      <c r="I508" s="27" t="s">
        <v>4</v>
      </c>
    </row>
    <row r="509" spans="1:9">
      <c r="A509" s="27" t="s">
        <v>107</v>
      </c>
      <c r="B509" s="27" t="s">
        <v>108</v>
      </c>
      <c r="C509" s="28">
        <v>45384.915972222225</v>
      </c>
      <c r="D509" s="27">
        <v>6600</v>
      </c>
      <c r="E509" s="27" t="s">
        <v>1</v>
      </c>
      <c r="F509" s="27" t="s">
        <v>2</v>
      </c>
      <c r="G509" s="27" t="s">
        <v>9</v>
      </c>
      <c r="H509" s="27" t="s">
        <v>2066</v>
      </c>
      <c r="I509" s="27" t="s">
        <v>4</v>
      </c>
    </row>
    <row r="510" spans="1:9">
      <c r="A510" s="27" t="s">
        <v>103</v>
      </c>
      <c r="B510" s="27" t="s">
        <v>104</v>
      </c>
      <c r="C510" s="28">
        <v>45384.913888888892</v>
      </c>
      <c r="D510" s="27">
        <v>7100</v>
      </c>
      <c r="E510" s="27" t="s">
        <v>1</v>
      </c>
      <c r="F510" s="27" t="s">
        <v>2</v>
      </c>
      <c r="G510" s="27" t="s">
        <v>9</v>
      </c>
      <c r="H510" s="27" t="s">
        <v>2067</v>
      </c>
      <c r="I510" s="27" t="s">
        <v>4</v>
      </c>
    </row>
    <row r="511" spans="1:9" hidden="1">
      <c r="A511" s="27" t="s">
        <v>27</v>
      </c>
      <c r="B511" s="27" t="s">
        <v>133</v>
      </c>
      <c r="C511" s="28">
        <v>45384.85833333333</v>
      </c>
      <c r="D511" s="27">
        <v>6800</v>
      </c>
      <c r="E511" s="27" t="s">
        <v>1</v>
      </c>
      <c r="F511" s="27" t="s">
        <v>2</v>
      </c>
      <c r="G511" s="27" t="s">
        <v>2708</v>
      </c>
      <c r="H511" s="27" t="s">
        <v>2069</v>
      </c>
      <c r="I511" s="27" t="s">
        <v>2935</v>
      </c>
    </row>
    <row r="512" spans="1:9" hidden="1">
      <c r="A512" s="27" t="s">
        <v>369</v>
      </c>
      <c r="B512" s="27" t="s">
        <v>2846</v>
      </c>
      <c r="C512" s="28">
        <v>45384.845833333333</v>
      </c>
      <c r="D512" s="27">
        <v>600</v>
      </c>
      <c r="E512" s="27" t="s">
        <v>1</v>
      </c>
      <c r="F512" s="27" t="s">
        <v>105</v>
      </c>
      <c r="G512" s="27" t="s">
        <v>2708</v>
      </c>
      <c r="H512" s="27" t="s">
        <v>2936</v>
      </c>
      <c r="I512" s="27" t="s">
        <v>2937</v>
      </c>
    </row>
    <row r="513" spans="1:9">
      <c r="A513" s="27" t="s">
        <v>103</v>
      </c>
      <c r="B513" s="27" t="s">
        <v>104</v>
      </c>
      <c r="C513" s="28">
        <v>45384.834027777775</v>
      </c>
      <c r="D513" s="27">
        <v>5200</v>
      </c>
      <c r="E513" s="27" t="s">
        <v>1</v>
      </c>
      <c r="F513" s="27" t="s">
        <v>2</v>
      </c>
      <c r="G513" s="27" t="s">
        <v>9</v>
      </c>
      <c r="H513" s="27" t="s">
        <v>2070</v>
      </c>
      <c r="I513" s="27" t="s">
        <v>4</v>
      </c>
    </row>
    <row r="514" spans="1:9">
      <c r="A514" s="27" t="s">
        <v>27</v>
      </c>
      <c r="B514" s="27" t="s">
        <v>604</v>
      </c>
      <c r="C514" s="28">
        <v>45384.763194444444</v>
      </c>
      <c r="D514" s="27">
        <v>900</v>
      </c>
      <c r="E514" s="27" t="s">
        <v>1</v>
      </c>
      <c r="F514" s="27" t="s">
        <v>2</v>
      </c>
      <c r="G514" s="27" t="s">
        <v>9</v>
      </c>
      <c r="H514" s="27" t="s">
        <v>2071</v>
      </c>
      <c r="I514" s="27" t="s">
        <v>2938</v>
      </c>
    </row>
    <row r="515" spans="1:9">
      <c r="A515" s="27" t="s">
        <v>17</v>
      </c>
      <c r="B515" s="27" t="s">
        <v>18</v>
      </c>
      <c r="C515" s="28">
        <v>45384.71875</v>
      </c>
      <c r="D515" s="27">
        <v>4700</v>
      </c>
      <c r="E515" s="27" t="s">
        <v>1</v>
      </c>
      <c r="F515" s="27" t="s">
        <v>2</v>
      </c>
      <c r="G515" s="27" t="s">
        <v>9</v>
      </c>
      <c r="H515" s="27" t="s">
        <v>2072</v>
      </c>
      <c r="I515" s="27" t="s">
        <v>4</v>
      </c>
    </row>
    <row r="516" spans="1:9">
      <c r="A516" s="27" t="s">
        <v>13</v>
      </c>
      <c r="B516" s="27" t="s">
        <v>2839</v>
      </c>
      <c r="C516" s="28">
        <v>45384.643055555556</v>
      </c>
      <c r="D516" s="27">
        <v>4700</v>
      </c>
      <c r="E516" s="27" t="s">
        <v>1</v>
      </c>
      <c r="F516" s="27" t="s">
        <v>2</v>
      </c>
      <c r="G516" s="27" t="s">
        <v>9</v>
      </c>
      <c r="H516" s="27" t="s">
        <v>2073</v>
      </c>
      <c r="I516" s="27" t="s">
        <v>4</v>
      </c>
    </row>
    <row r="517" spans="1:9">
      <c r="A517" s="27" t="s">
        <v>744</v>
      </c>
      <c r="B517" s="27" t="s">
        <v>2939</v>
      </c>
      <c r="C517" s="28">
        <v>45384.595833333333</v>
      </c>
      <c r="D517" s="27">
        <v>9500</v>
      </c>
      <c r="E517" s="27" t="s">
        <v>1</v>
      </c>
      <c r="F517" s="27" t="s">
        <v>105</v>
      </c>
      <c r="G517" s="27" t="s">
        <v>9</v>
      </c>
      <c r="H517" s="27" t="s">
        <v>2940</v>
      </c>
      <c r="I517" s="27" t="s">
        <v>37</v>
      </c>
    </row>
    <row r="518" spans="1:9">
      <c r="A518" s="27" t="s">
        <v>463</v>
      </c>
      <c r="B518" s="27" t="s">
        <v>464</v>
      </c>
      <c r="C518" s="28">
        <v>45384.584722222222</v>
      </c>
      <c r="D518" s="27">
        <v>2500</v>
      </c>
      <c r="E518" s="27" t="s">
        <v>1</v>
      </c>
      <c r="F518" s="27" t="s">
        <v>2</v>
      </c>
      <c r="G518" s="27" t="s">
        <v>9</v>
      </c>
      <c r="H518" s="27" t="s">
        <v>2074</v>
      </c>
      <c r="I518" s="27" t="s">
        <v>4</v>
      </c>
    </row>
    <row r="519" spans="1:9">
      <c r="A519" s="27" t="s">
        <v>38</v>
      </c>
      <c r="B519" s="27" t="s">
        <v>38</v>
      </c>
      <c r="C519" s="28">
        <v>45384.570833333331</v>
      </c>
      <c r="D519" s="27">
        <v>4700</v>
      </c>
      <c r="E519" s="27" t="s">
        <v>1</v>
      </c>
      <c r="F519" s="27" t="s">
        <v>2</v>
      </c>
      <c r="G519" s="27" t="s">
        <v>9</v>
      </c>
      <c r="H519" s="27" t="s">
        <v>2075</v>
      </c>
      <c r="I519" s="27" t="s">
        <v>4</v>
      </c>
    </row>
    <row r="520" spans="1:9">
      <c r="A520" s="27" t="s">
        <v>7</v>
      </c>
      <c r="B520" s="27" t="s">
        <v>8</v>
      </c>
      <c r="C520" s="28">
        <v>45384.480555555558</v>
      </c>
      <c r="D520" s="27">
        <v>6700</v>
      </c>
      <c r="E520" s="27" t="s">
        <v>1</v>
      </c>
      <c r="F520" s="27" t="s">
        <v>2</v>
      </c>
      <c r="G520" s="27" t="s">
        <v>9</v>
      </c>
      <c r="H520" s="27" t="s">
        <v>2076</v>
      </c>
      <c r="I520" s="27" t="s">
        <v>37</v>
      </c>
    </row>
    <row r="521" spans="1:9">
      <c r="A521" s="27" t="s">
        <v>73</v>
      </c>
      <c r="B521" s="27" t="s">
        <v>386</v>
      </c>
      <c r="C521" s="28">
        <v>45383.902083333334</v>
      </c>
      <c r="D521" s="27">
        <v>2900</v>
      </c>
      <c r="E521" s="27" t="s">
        <v>1</v>
      </c>
      <c r="F521" s="27" t="s">
        <v>2</v>
      </c>
      <c r="G521" s="27" t="s">
        <v>9</v>
      </c>
      <c r="H521" s="27" t="s">
        <v>2077</v>
      </c>
      <c r="I521" s="27" t="s">
        <v>4</v>
      </c>
    </row>
    <row r="522" spans="1:9">
      <c r="A522" s="27" t="s">
        <v>73</v>
      </c>
      <c r="B522" s="27" t="s">
        <v>165</v>
      </c>
      <c r="C522" s="28">
        <v>45383.880555555559</v>
      </c>
      <c r="D522" s="27">
        <v>8500</v>
      </c>
      <c r="E522" s="27" t="s">
        <v>1</v>
      </c>
      <c r="F522" s="27" t="s">
        <v>2</v>
      </c>
      <c r="G522" s="27" t="s">
        <v>9</v>
      </c>
      <c r="H522" s="27" t="s">
        <v>2078</v>
      </c>
      <c r="I522" s="27" t="s">
        <v>4</v>
      </c>
    </row>
    <row r="523" spans="1:9">
      <c r="A523" s="27" t="s">
        <v>56</v>
      </c>
      <c r="B523" s="27" t="s">
        <v>57</v>
      </c>
      <c r="C523" s="28">
        <v>45383.727777777778</v>
      </c>
      <c r="D523" s="27">
        <v>8700</v>
      </c>
      <c r="E523" s="27" t="s">
        <v>1</v>
      </c>
      <c r="F523" s="27" t="s">
        <v>105</v>
      </c>
      <c r="G523" s="27" t="s">
        <v>9</v>
      </c>
      <c r="H523" s="27" t="s">
        <v>2941</v>
      </c>
      <c r="I523" s="27" t="s">
        <v>4</v>
      </c>
    </row>
    <row r="524" spans="1:9">
      <c r="A524" s="27" t="s">
        <v>73</v>
      </c>
      <c r="B524" s="27" t="s">
        <v>165</v>
      </c>
      <c r="C524" s="28">
        <v>45383.706250000003</v>
      </c>
      <c r="D524" s="27">
        <v>2500</v>
      </c>
      <c r="E524" s="27" t="s">
        <v>1</v>
      </c>
      <c r="F524" s="27" t="s">
        <v>2</v>
      </c>
      <c r="G524" s="27" t="s">
        <v>9</v>
      </c>
      <c r="H524" s="27" t="s">
        <v>2079</v>
      </c>
      <c r="I524" s="27" t="s">
        <v>37</v>
      </c>
    </row>
    <row r="525" spans="1:9">
      <c r="A525" s="27" t="s">
        <v>73</v>
      </c>
      <c r="B525" s="27" t="s">
        <v>386</v>
      </c>
      <c r="C525" s="28">
        <v>45383.647916666669</v>
      </c>
      <c r="D525" s="27">
        <v>4100</v>
      </c>
      <c r="E525" s="27" t="s">
        <v>1</v>
      </c>
      <c r="F525" s="27" t="s">
        <v>2</v>
      </c>
      <c r="G525" s="27" t="s">
        <v>9</v>
      </c>
      <c r="H525" s="27" t="s">
        <v>2080</v>
      </c>
      <c r="I525" s="27" t="s">
        <v>2942</v>
      </c>
    </row>
    <row r="526" spans="1:9">
      <c r="A526" s="27" t="s">
        <v>73</v>
      </c>
      <c r="B526" s="27" t="s">
        <v>165</v>
      </c>
      <c r="C526" s="28">
        <v>45383.586111111108</v>
      </c>
      <c r="D526" s="27">
        <v>4200</v>
      </c>
      <c r="E526" s="27" t="s">
        <v>1</v>
      </c>
      <c r="F526" s="27" t="s">
        <v>2</v>
      </c>
      <c r="G526" s="27" t="s">
        <v>9</v>
      </c>
      <c r="H526" s="27" t="s">
        <v>2081</v>
      </c>
      <c r="I526" s="27" t="s">
        <v>4</v>
      </c>
    </row>
    <row r="527" spans="1:9">
      <c r="A527" s="27" t="s">
        <v>841</v>
      </c>
      <c r="B527" s="27" t="s">
        <v>2744</v>
      </c>
      <c r="C527" s="28">
        <v>45383.552083333336</v>
      </c>
      <c r="D527" s="27">
        <v>1100</v>
      </c>
      <c r="E527" s="27" t="s">
        <v>1</v>
      </c>
      <c r="F527" s="27" t="s">
        <v>105</v>
      </c>
      <c r="G527" s="27" t="s">
        <v>9</v>
      </c>
      <c r="H527" s="27" t="s">
        <v>2943</v>
      </c>
      <c r="I527" s="27" t="s">
        <v>4</v>
      </c>
    </row>
    <row r="528" spans="1:9">
      <c r="A528" s="27" t="s">
        <v>27</v>
      </c>
      <c r="B528" s="27" t="s">
        <v>133</v>
      </c>
      <c r="C528" s="28">
        <v>45383.469444444447</v>
      </c>
      <c r="D528" s="27">
        <v>3100</v>
      </c>
      <c r="E528" s="27" t="s">
        <v>1</v>
      </c>
      <c r="F528" s="27" t="s">
        <v>2</v>
      </c>
      <c r="G528" s="27" t="s">
        <v>9</v>
      </c>
      <c r="H528" s="27" t="s">
        <v>2082</v>
      </c>
      <c r="I528" s="27" t="s">
        <v>4</v>
      </c>
    </row>
    <row r="529" spans="1:9">
      <c r="A529" s="27" t="s">
        <v>27</v>
      </c>
      <c r="B529" s="27" t="s">
        <v>133</v>
      </c>
      <c r="C529" s="28">
        <v>45383.46875</v>
      </c>
      <c r="D529" s="27">
        <v>7100</v>
      </c>
      <c r="E529" s="27" t="s">
        <v>1</v>
      </c>
      <c r="F529" s="27" t="s">
        <v>105</v>
      </c>
      <c r="G529" s="27" t="s">
        <v>9</v>
      </c>
      <c r="H529" s="27" t="s">
        <v>2944</v>
      </c>
      <c r="I529" s="27" t="s">
        <v>2945</v>
      </c>
    </row>
    <row r="530" spans="1:9">
      <c r="A530" s="27" t="s">
        <v>27</v>
      </c>
      <c r="B530" s="27" t="s">
        <v>133</v>
      </c>
      <c r="C530" s="28">
        <v>45383.467361111114</v>
      </c>
      <c r="D530" s="27">
        <v>6700</v>
      </c>
      <c r="E530" s="27" t="s">
        <v>1</v>
      </c>
      <c r="F530" s="27" t="s">
        <v>2</v>
      </c>
      <c r="G530" s="27" t="s">
        <v>9</v>
      </c>
      <c r="H530" s="27" t="s">
        <v>2083</v>
      </c>
      <c r="I530" s="27" t="s">
        <v>4</v>
      </c>
    </row>
    <row r="531" spans="1:9">
      <c r="A531" s="27" t="s">
        <v>27</v>
      </c>
      <c r="B531" s="27" t="s">
        <v>133</v>
      </c>
      <c r="C531" s="28">
        <v>45383.467361111114</v>
      </c>
      <c r="D531" s="27">
        <v>3100</v>
      </c>
      <c r="E531" s="27" t="s">
        <v>1</v>
      </c>
      <c r="F531" s="27" t="s">
        <v>2</v>
      </c>
      <c r="G531" s="27" t="s">
        <v>9</v>
      </c>
      <c r="H531" s="27" t="s">
        <v>2084</v>
      </c>
      <c r="I531" s="27" t="s">
        <v>2946</v>
      </c>
    </row>
    <row r="532" spans="1:9">
      <c r="A532" s="27" t="s">
        <v>27</v>
      </c>
      <c r="B532" s="27" t="s">
        <v>133</v>
      </c>
      <c r="C532" s="28">
        <v>45383.466666666667</v>
      </c>
      <c r="D532" s="27">
        <v>8800</v>
      </c>
      <c r="E532" s="27" t="s">
        <v>1</v>
      </c>
      <c r="F532" s="27" t="s">
        <v>2</v>
      </c>
      <c r="G532" s="27" t="s">
        <v>9</v>
      </c>
      <c r="H532" s="27" t="s">
        <v>2085</v>
      </c>
      <c r="I532" s="27" t="s">
        <v>4</v>
      </c>
    </row>
    <row r="533" spans="1:9">
      <c r="A533" s="27" t="s">
        <v>27</v>
      </c>
      <c r="B533" s="27" t="s">
        <v>133</v>
      </c>
      <c r="C533" s="28">
        <v>45383.448611111111</v>
      </c>
      <c r="D533" s="27">
        <v>9000</v>
      </c>
      <c r="E533" s="27" t="s">
        <v>1</v>
      </c>
      <c r="F533" s="27" t="s">
        <v>2</v>
      </c>
      <c r="G533" s="27" t="s">
        <v>9</v>
      </c>
      <c r="H533" s="27" t="s">
        <v>2086</v>
      </c>
      <c r="I533" s="27" t="s">
        <v>2947</v>
      </c>
    </row>
    <row r="534" spans="1:9">
      <c r="A534" s="27" t="s">
        <v>17</v>
      </c>
      <c r="B534" s="27" t="s">
        <v>18</v>
      </c>
      <c r="C534" s="28">
        <v>45382.837500000001</v>
      </c>
      <c r="D534" s="27">
        <v>6900</v>
      </c>
      <c r="E534" s="27" t="s">
        <v>1</v>
      </c>
      <c r="F534" s="27" t="s">
        <v>105</v>
      </c>
      <c r="G534" s="27" t="s">
        <v>9</v>
      </c>
      <c r="H534" s="27" t="s">
        <v>2948</v>
      </c>
      <c r="I534" s="27" t="s">
        <v>4</v>
      </c>
    </row>
    <row r="535" spans="1:9">
      <c r="A535" s="27" t="s">
        <v>463</v>
      </c>
      <c r="B535" s="27" t="s">
        <v>464</v>
      </c>
      <c r="C535" s="28">
        <v>45382.833333333336</v>
      </c>
      <c r="D535" s="27">
        <v>9100</v>
      </c>
      <c r="E535" s="27" t="s">
        <v>1</v>
      </c>
      <c r="F535" s="27" t="s">
        <v>2</v>
      </c>
      <c r="G535" s="27" t="s">
        <v>9</v>
      </c>
      <c r="H535" s="27" t="s">
        <v>2087</v>
      </c>
      <c r="I535" s="27" t="s">
        <v>4</v>
      </c>
    </row>
    <row r="536" spans="1:9">
      <c r="A536" s="27" t="s">
        <v>56</v>
      </c>
      <c r="B536" s="27" t="s">
        <v>57</v>
      </c>
      <c r="C536" s="28">
        <v>45382.819444444445</v>
      </c>
      <c r="D536" s="27">
        <v>2100</v>
      </c>
      <c r="E536" s="27" t="s">
        <v>1</v>
      </c>
      <c r="F536" s="27" t="s">
        <v>105</v>
      </c>
      <c r="G536" s="27" t="s">
        <v>9</v>
      </c>
      <c r="H536" s="27" t="s">
        <v>2949</v>
      </c>
      <c r="I536" s="27" t="s">
        <v>4</v>
      </c>
    </row>
    <row r="537" spans="1:9">
      <c r="A537" s="27" t="s">
        <v>107</v>
      </c>
      <c r="B537" s="27" t="s">
        <v>108</v>
      </c>
      <c r="C537" s="28">
        <v>45381.913194444445</v>
      </c>
      <c r="D537" s="27">
        <v>4500</v>
      </c>
      <c r="E537" s="27" t="s">
        <v>1</v>
      </c>
      <c r="F537" s="27" t="s">
        <v>2</v>
      </c>
      <c r="G537" s="27" t="s">
        <v>9</v>
      </c>
      <c r="H537" s="27" t="s">
        <v>2089</v>
      </c>
      <c r="I537" s="27" t="s">
        <v>4</v>
      </c>
    </row>
    <row r="538" spans="1:9">
      <c r="A538" s="27" t="s">
        <v>39</v>
      </c>
      <c r="B538" s="27" t="s">
        <v>40</v>
      </c>
      <c r="C538" s="28">
        <v>45381.897916666669</v>
      </c>
      <c r="D538" s="27">
        <v>700</v>
      </c>
      <c r="E538" s="27" t="s">
        <v>1</v>
      </c>
      <c r="F538" s="27" t="s">
        <v>105</v>
      </c>
      <c r="G538" s="27" t="s">
        <v>9</v>
      </c>
      <c r="H538" s="27" t="s">
        <v>2950</v>
      </c>
      <c r="I538" s="27" t="s">
        <v>4</v>
      </c>
    </row>
    <row r="539" spans="1:9">
      <c r="A539" s="27" t="s">
        <v>39</v>
      </c>
      <c r="B539" s="27" t="s">
        <v>40</v>
      </c>
      <c r="C539" s="28">
        <v>45381.896527777775</v>
      </c>
      <c r="D539" s="27">
        <v>8500</v>
      </c>
      <c r="E539" s="27" t="s">
        <v>1</v>
      </c>
      <c r="F539" s="27" t="s">
        <v>2</v>
      </c>
      <c r="G539" s="27" t="s">
        <v>9</v>
      </c>
      <c r="H539" s="27" t="s">
        <v>2090</v>
      </c>
      <c r="I539" s="27" t="s">
        <v>4</v>
      </c>
    </row>
    <row r="540" spans="1:9">
      <c r="A540" s="27" t="s">
        <v>73</v>
      </c>
      <c r="B540" s="27" t="s">
        <v>165</v>
      </c>
      <c r="C540" s="28">
        <v>45381.877083333333</v>
      </c>
      <c r="D540" s="27">
        <v>800</v>
      </c>
      <c r="E540" s="27" t="s">
        <v>1</v>
      </c>
      <c r="F540" s="27" t="s">
        <v>2</v>
      </c>
      <c r="G540" s="27" t="s">
        <v>9</v>
      </c>
      <c r="H540" s="27" t="s">
        <v>2091</v>
      </c>
      <c r="I540" s="27" t="s">
        <v>4</v>
      </c>
    </row>
    <row r="541" spans="1:9">
      <c r="A541" s="27" t="s">
        <v>38</v>
      </c>
      <c r="B541" s="27" t="s">
        <v>38</v>
      </c>
      <c r="C541" s="28">
        <v>45381.815972222219</v>
      </c>
      <c r="D541" s="27">
        <v>2200</v>
      </c>
      <c r="E541" s="27" t="s">
        <v>1</v>
      </c>
      <c r="F541" s="27" t="s">
        <v>2</v>
      </c>
      <c r="G541" s="27" t="s">
        <v>9</v>
      </c>
      <c r="H541" s="27" t="s">
        <v>2092</v>
      </c>
      <c r="I541" s="27" t="s">
        <v>4</v>
      </c>
    </row>
    <row r="542" spans="1:9">
      <c r="A542" s="27" t="s">
        <v>56</v>
      </c>
      <c r="B542" s="27" t="s">
        <v>57</v>
      </c>
      <c r="C542" s="28">
        <v>45381.7</v>
      </c>
      <c r="D542" s="27">
        <v>500</v>
      </c>
      <c r="E542" s="27" t="s">
        <v>1</v>
      </c>
      <c r="F542" s="27" t="s">
        <v>2</v>
      </c>
      <c r="G542" s="27" t="s">
        <v>9</v>
      </c>
      <c r="H542" s="27" t="s">
        <v>2093</v>
      </c>
      <c r="I542" s="27" t="s">
        <v>4</v>
      </c>
    </row>
    <row r="543" spans="1:9">
      <c r="A543" s="27" t="s">
        <v>463</v>
      </c>
      <c r="B543" s="27" t="s">
        <v>464</v>
      </c>
      <c r="C543" s="28">
        <v>45381.666666666664</v>
      </c>
      <c r="D543" s="27">
        <v>8200</v>
      </c>
      <c r="E543" s="27" t="s">
        <v>1</v>
      </c>
      <c r="F543" s="27" t="s">
        <v>105</v>
      </c>
      <c r="G543" s="27" t="s">
        <v>9</v>
      </c>
      <c r="H543" s="27" t="s">
        <v>2951</v>
      </c>
      <c r="I543" s="27" t="s">
        <v>4</v>
      </c>
    </row>
    <row r="544" spans="1:9">
      <c r="A544" s="27" t="s">
        <v>753</v>
      </c>
      <c r="B544" s="27" t="s">
        <v>2912</v>
      </c>
      <c r="C544" s="28">
        <v>45381.611111111109</v>
      </c>
      <c r="D544" s="27">
        <v>2500</v>
      </c>
      <c r="E544" s="27" t="s">
        <v>1</v>
      </c>
      <c r="F544" s="27" t="s">
        <v>105</v>
      </c>
      <c r="G544" s="27" t="s">
        <v>9</v>
      </c>
      <c r="H544" s="27" t="s">
        <v>2952</v>
      </c>
      <c r="I544" s="27" t="s">
        <v>849</v>
      </c>
    </row>
    <row r="545" spans="1:9">
      <c r="A545" s="27" t="s">
        <v>753</v>
      </c>
      <c r="B545" s="27" t="s">
        <v>2953</v>
      </c>
      <c r="C545" s="28">
        <v>45381.588888888888</v>
      </c>
      <c r="D545" s="27">
        <v>2600</v>
      </c>
      <c r="E545" s="27" t="s">
        <v>1</v>
      </c>
      <c r="F545" s="27" t="s">
        <v>105</v>
      </c>
      <c r="G545" s="27" t="s">
        <v>9</v>
      </c>
      <c r="H545" s="27" t="s">
        <v>2954</v>
      </c>
      <c r="I545" s="27" t="s">
        <v>4</v>
      </c>
    </row>
    <row r="546" spans="1:9">
      <c r="A546" s="27" t="s">
        <v>56</v>
      </c>
      <c r="B546" s="27" t="s">
        <v>57</v>
      </c>
      <c r="C546" s="28">
        <v>45381.561111111114</v>
      </c>
      <c r="D546" s="27">
        <v>9300</v>
      </c>
      <c r="E546" s="27" t="s">
        <v>1</v>
      </c>
      <c r="F546" s="27" t="s">
        <v>2</v>
      </c>
      <c r="G546" s="27" t="s">
        <v>9</v>
      </c>
      <c r="H546" s="27" t="s">
        <v>2094</v>
      </c>
      <c r="I546" s="27" t="s">
        <v>4</v>
      </c>
    </row>
    <row r="547" spans="1:9">
      <c r="A547" s="27" t="s">
        <v>17</v>
      </c>
      <c r="B547" s="27" t="s">
        <v>18</v>
      </c>
      <c r="C547" s="28">
        <v>45381.513888888891</v>
      </c>
      <c r="D547" s="27">
        <v>2900</v>
      </c>
      <c r="E547" s="27" t="s">
        <v>1</v>
      </c>
      <c r="F547" s="27" t="s">
        <v>2</v>
      </c>
      <c r="G547" s="27" t="s">
        <v>9</v>
      </c>
      <c r="H547" s="27" t="s">
        <v>2096</v>
      </c>
      <c r="I547" s="27" t="s">
        <v>4</v>
      </c>
    </row>
    <row r="548" spans="1:9">
      <c r="A548" s="27" t="s">
        <v>38</v>
      </c>
      <c r="B548" s="27" t="s">
        <v>38</v>
      </c>
      <c r="C548" s="28">
        <v>45381.455555555556</v>
      </c>
      <c r="D548" s="27">
        <v>7600</v>
      </c>
      <c r="E548" s="27" t="s">
        <v>1</v>
      </c>
      <c r="F548" s="27" t="s">
        <v>2</v>
      </c>
      <c r="G548" s="27" t="s">
        <v>9</v>
      </c>
      <c r="H548" s="27" t="s">
        <v>2097</v>
      </c>
      <c r="I548" s="27" t="s">
        <v>4</v>
      </c>
    </row>
    <row r="549" spans="1:9">
      <c r="A549" s="27" t="s">
        <v>107</v>
      </c>
      <c r="B549" s="27" t="s">
        <v>108</v>
      </c>
      <c r="C549" s="28">
        <v>45380.952777777777</v>
      </c>
      <c r="D549" s="27">
        <v>5700</v>
      </c>
      <c r="E549" s="27" t="s">
        <v>1</v>
      </c>
      <c r="F549" s="27" t="s">
        <v>2</v>
      </c>
      <c r="G549" s="27" t="s">
        <v>9</v>
      </c>
      <c r="H549" s="27" t="s">
        <v>2099</v>
      </c>
      <c r="I549" s="27" t="s">
        <v>2955</v>
      </c>
    </row>
    <row r="550" spans="1:9">
      <c r="A550" s="27" t="s">
        <v>56</v>
      </c>
      <c r="B550" s="27" t="s">
        <v>57</v>
      </c>
      <c r="C550" s="28">
        <v>45380.88958333333</v>
      </c>
      <c r="D550" s="27">
        <v>3900</v>
      </c>
      <c r="E550" s="27" t="s">
        <v>1</v>
      </c>
      <c r="F550" s="27" t="s">
        <v>105</v>
      </c>
      <c r="G550" s="27" t="s">
        <v>9</v>
      </c>
      <c r="H550" s="27" t="s">
        <v>2956</v>
      </c>
      <c r="I550" s="27" t="s">
        <v>4</v>
      </c>
    </row>
    <row r="551" spans="1:9">
      <c r="A551" s="27" t="s">
        <v>76</v>
      </c>
      <c r="B551" s="27" t="s">
        <v>76</v>
      </c>
      <c r="C551" s="28">
        <v>45380.888888888891</v>
      </c>
      <c r="D551" s="27">
        <v>6300</v>
      </c>
      <c r="E551" s="27" t="s">
        <v>1</v>
      </c>
      <c r="F551" s="27" t="s">
        <v>2</v>
      </c>
      <c r="G551" s="27" t="s">
        <v>9</v>
      </c>
      <c r="H551" s="27" t="s">
        <v>2104</v>
      </c>
      <c r="I551" s="27" t="s">
        <v>4</v>
      </c>
    </row>
    <row r="552" spans="1:9">
      <c r="A552" s="27" t="s">
        <v>17</v>
      </c>
      <c r="B552" s="27" t="s">
        <v>18</v>
      </c>
      <c r="C552" s="28">
        <v>45380.775000000001</v>
      </c>
      <c r="D552" s="27">
        <v>5700</v>
      </c>
      <c r="E552" s="27" t="s">
        <v>1</v>
      </c>
      <c r="F552" s="27" t="s">
        <v>105</v>
      </c>
      <c r="G552" s="27" t="s">
        <v>9</v>
      </c>
      <c r="H552" s="27" t="s">
        <v>2957</v>
      </c>
      <c r="I552" s="27" t="s">
        <v>4</v>
      </c>
    </row>
    <row r="553" spans="1:9">
      <c r="A553" s="27" t="s">
        <v>73</v>
      </c>
      <c r="B553" s="27" t="s">
        <v>386</v>
      </c>
      <c r="C553" s="28">
        <v>45380.762499999997</v>
      </c>
      <c r="D553" s="27">
        <v>9500</v>
      </c>
      <c r="E553" s="27" t="s">
        <v>1</v>
      </c>
      <c r="F553" s="27" t="s">
        <v>2</v>
      </c>
      <c r="G553" s="27" t="s">
        <v>9</v>
      </c>
      <c r="H553" s="27" t="s">
        <v>2105</v>
      </c>
      <c r="I553" s="27" t="s">
        <v>4</v>
      </c>
    </row>
    <row r="554" spans="1:9">
      <c r="A554" s="27" t="s">
        <v>73</v>
      </c>
      <c r="B554" s="27" t="s">
        <v>165</v>
      </c>
      <c r="C554" s="28">
        <v>45380.747916666667</v>
      </c>
      <c r="D554" s="27">
        <v>7600</v>
      </c>
      <c r="E554" s="27" t="s">
        <v>1</v>
      </c>
      <c r="F554" s="27" t="s">
        <v>2</v>
      </c>
      <c r="G554" s="27" t="s">
        <v>9</v>
      </c>
      <c r="H554" s="27" t="s">
        <v>2106</v>
      </c>
      <c r="I554" s="27" t="s">
        <v>37</v>
      </c>
    </row>
    <row r="555" spans="1:9">
      <c r="A555" s="27" t="s">
        <v>140</v>
      </c>
      <c r="B555" s="27" t="s">
        <v>141</v>
      </c>
      <c r="C555" s="28">
        <v>45380.713194444441</v>
      </c>
      <c r="D555" s="27">
        <v>9000</v>
      </c>
      <c r="E555" s="27" t="s">
        <v>1</v>
      </c>
      <c r="F555" s="27" t="s">
        <v>2</v>
      </c>
      <c r="G555" s="27" t="s">
        <v>9</v>
      </c>
      <c r="H555" s="27" t="s">
        <v>2107</v>
      </c>
      <c r="I555" s="27" t="s">
        <v>4</v>
      </c>
    </row>
    <row r="556" spans="1:9">
      <c r="A556" s="27" t="s">
        <v>27</v>
      </c>
      <c r="B556" s="27" t="s">
        <v>2706</v>
      </c>
      <c r="C556" s="28">
        <v>45380.697222222225</v>
      </c>
      <c r="D556" s="27">
        <v>4900</v>
      </c>
      <c r="E556" s="27" t="s">
        <v>1</v>
      </c>
      <c r="F556" s="27" t="s">
        <v>2</v>
      </c>
      <c r="G556" s="27" t="s">
        <v>9</v>
      </c>
      <c r="H556" s="27" t="s">
        <v>2108</v>
      </c>
      <c r="I556" s="27" t="s">
        <v>4</v>
      </c>
    </row>
    <row r="557" spans="1:9">
      <c r="A557" s="27" t="s">
        <v>73</v>
      </c>
      <c r="B557" s="27" t="s">
        <v>165</v>
      </c>
      <c r="C557" s="28">
        <v>45380.654861111114</v>
      </c>
      <c r="D557" s="27">
        <v>4800</v>
      </c>
      <c r="E557" s="27" t="s">
        <v>1</v>
      </c>
      <c r="F557" s="27" t="s">
        <v>2</v>
      </c>
      <c r="G557" s="27" t="s">
        <v>9</v>
      </c>
      <c r="H557" s="27" t="s">
        <v>2111</v>
      </c>
      <c r="I557" s="27" t="s">
        <v>4</v>
      </c>
    </row>
    <row r="558" spans="1:9">
      <c r="A558" s="27" t="s">
        <v>2750</v>
      </c>
      <c r="B558" s="27" t="s">
        <v>2866</v>
      </c>
      <c r="C558" s="28">
        <v>45380.504861111112</v>
      </c>
      <c r="D558" s="27">
        <v>4400</v>
      </c>
      <c r="E558" s="27" t="s">
        <v>1</v>
      </c>
      <c r="F558" s="27" t="s">
        <v>2</v>
      </c>
      <c r="G558" s="27" t="s">
        <v>9</v>
      </c>
      <c r="H558" s="27" t="s">
        <v>2112</v>
      </c>
      <c r="I558" s="27" t="s">
        <v>37</v>
      </c>
    </row>
    <row r="559" spans="1:9">
      <c r="A559" s="27" t="s">
        <v>27</v>
      </c>
      <c r="B559" s="27" t="s">
        <v>755</v>
      </c>
      <c r="C559" s="28">
        <v>45380.494444444441</v>
      </c>
      <c r="D559" s="27">
        <v>3300</v>
      </c>
      <c r="E559" s="27" t="s">
        <v>1</v>
      </c>
      <c r="F559" s="27" t="s">
        <v>2</v>
      </c>
      <c r="G559" s="27" t="s">
        <v>9</v>
      </c>
      <c r="H559" s="27" t="s">
        <v>2113</v>
      </c>
      <c r="I559" s="27" t="s">
        <v>2958</v>
      </c>
    </row>
    <row r="560" spans="1:9" hidden="1">
      <c r="A560" s="27" t="s">
        <v>27</v>
      </c>
      <c r="B560" s="27" t="s">
        <v>203</v>
      </c>
      <c r="C560" s="28">
        <v>45380.493055555555</v>
      </c>
      <c r="D560" s="27">
        <v>2500</v>
      </c>
      <c r="E560" s="27" t="s">
        <v>1</v>
      </c>
      <c r="F560" s="27" t="s">
        <v>2</v>
      </c>
      <c r="G560" s="27" t="s">
        <v>575</v>
      </c>
      <c r="H560" s="27" t="s">
        <v>2114</v>
      </c>
      <c r="I560" s="27" t="s">
        <v>4</v>
      </c>
    </row>
    <row r="561" spans="1:9">
      <c r="A561" s="27" t="s">
        <v>73</v>
      </c>
      <c r="B561" s="27" t="s">
        <v>2959</v>
      </c>
      <c r="C561" s="28">
        <v>45380.469444444447</v>
      </c>
      <c r="D561" s="27">
        <v>7000</v>
      </c>
      <c r="E561" s="27" t="s">
        <v>1</v>
      </c>
      <c r="F561" s="27" t="s">
        <v>105</v>
      </c>
      <c r="G561" s="27" t="s">
        <v>9</v>
      </c>
      <c r="H561" s="27" t="s">
        <v>2960</v>
      </c>
      <c r="I561" s="27" t="s">
        <v>4</v>
      </c>
    </row>
    <row r="562" spans="1:9">
      <c r="A562" s="27" t="s">
        <v>140</v>
      </c>
      <c r="B562" s="27" t="s">
        <v>141</v>
      </c>
      <c r="C562" s="28">
        <v>45380.436805555553</v>
      </c>
      <c r="D562" s="27">
        <v>5900</v>
      </c>
      <c r="E562" s="27" t="s">
        <v>1</v>
      </c>
      <c r="F562" s="27" t="s">
        <v>2</v>
      </c>
      <c r="G562" s="27" t="s">
        <v>9</v>
      </c>
      <c r="H562" s="27" t="s">
        <v>2115</v>
      </c>
      <c r="I562" s="27" t="s">
        <v>4</v>
      </c>
    </row>
    <row r="563" spans="1:9">
      <c r="A563" s="27" t="s">
        <v>27</v>
      </c>
      <c r="B563" s="27" t="s">
        <v>222</v>
      </c>
      <c r="C563" s="28">
        <v>45380.006249999999</v>
      </c>
      <c r="D563" s="27">
        <v>6000</v>
      </c>
      <c r="E563" s="27" t="s">
        <v>1</v>
      </c>
      <c r="F563" s="27" t="s">
        <v>105</v>
      </c>
      <c r="G563" s="27" t="s">
        <v>9</v>
      </c>
      <c r="H563" s="27" t="s">
        <v>2961</v>
      </c>
      <c r="I563" s="27" t="s">
        <v>4</v>
      </c>
    </row>
    <row r="564" spans="1:9">
      <c r="A564" s="27" t="s">
        <v>38</v>
      </c>
      <c r="B564" s="27" t="s">
        <v>38</v>
      </c>
      <c r="C564" s="28">
        <v>45379.968055555553</v>
      </c>
      <c r="D564" s="27">
        <v>6600</v>
      </c>
      <c r="E564" s="27" t="s">
        <v>1</v>
      </c>
      <c r="F564" s="27" t="s">
        <v>2</v>
      </c>
      <c r="G564" s="27" t="s">
        <v>9</v>
      </c>
      <c r="H564" s="27" t="s">
        <v>2116</v>
      </c>
      <c r="I564" s="27" t="s">
        <v>4</v>
      </c>
    </row>
    <row r="565" spans="1:9">
      <c r="A565" s="27" t="s">
        <v>39</v>
      </c>
      <c r="B565" s="27" t="s">
        <v>40</v>
      </c>
      <c r="C565" s="28">
        <v>45379.945833333331</v>
      </c>
      <c r="D565" s="27">
        <v>2200</v>
      </c>
      <c r="E565" s="27" t="s">
        <v>1</v>
      </c>
      <c r="F565" s="27" t="s">
        <v>2</v>
      </c>
      <c r="G565" s="27" t="s">
        <v>9</v>
      </c>
      <c r="H565" s="27" t="s">
        <v>2117</v>
      </c>
      <c r="I565" s="27" t="s">
        <v>2962</v>
      </c>
    </row>
    <row r="566" spans="1:9">
      <c r="A566" s="27" t="s">
        <v>39</v>
      </c>
      <c r="B566" s="27" t="s">
        <v>40</v>
      </c>
      <c r="C566" s="28">
        <v>45379.907638888886</v>
      </c>
      <c r="D566" s="27">
        <v>4200</v>
      </c>
      <c r="E566" s="27" t="s">
        <v>1</v>
      </c>
      <c r="F566" s="27" t="s">
        <v>2</v>
      </c>
      <c r="G566" s="27" t="s">
        <v>9</v>
      </c>
      <c r="H566" s="27" t="s">
        <v>2118</v>
      </c>
      <c r="I566" s="27" t="s">
        <v>117</v>
      </c>
    </row>
    <row r="567" spans="1:9">
      <c r="A567" s="27" t="s">
        <v>471</v>
      </c>
      <c r="B567" s="27" t="s">
        <v>2806</v>
      </c>
      <c r="C567" s="28">
        <v>45379.90347222222</v>
      </c>
      <c r="D567" s="27">
        <v>500</v>
      </c>
      <c r="E567" s="27" t="s">
        <v>1</v>
      </c>
      <c r="F567" s="27" t="s">
        <v>2</v>
      </c>
      <c r="G567" s="27" t="s">
        <v>9</v>
      </c>
      <c r="H567" s="27" t="s">
        <v>2119</v>
      </c>
      <c r="I567" s="27" t="s">
        <v>2718</v>
      </c>
    </row>
    <row r="568" spans="1:9">
      <c r="A568" s="27" t="s">
        <v>103</v>
      </c>
      <c r="B568" s="27" t="s">
        <v>104</v>
      </c>
      <c r="C568" s="28">
        <v>45379.824999999997</v>
      </c>
      <c r="D568" s="27">
        <v>4400</v>
      </c>
      <c r="E568" s="27" t="s">
        <v>1</v>
      </c>
      <c r="F568" s="27" t="s">
        <v>2</v>
      </c>
      <c r="G568" s="27" t="s">
        <v>9</v>
      </c>
      <c r="H568" s="27" t="s">
        <v>2120</v>
      </c>
      <c r="I568" s="27" t="s">
        <v>4</v>
      </c>
    </row>
    <row r="569" spans="1:9">
      <c r="A569" s="27" t="s">
        <v>369</v>
      </c>
      <c r="B569" s="27" t="s">
        <v>370</v>
      </c>
      <c r="C569" s="28">
        <v>45379.736111111109</v>
      </c>
      <c r="D569" s="27">
        <v>4900</v>
      </c>
      <c r="E569" s="27" t="s">
        <v>1</v>
      </c>
      <c r="F569" s="27" t="s">
        <v>2</v>
      </c>
      <c r="G569" s="27" t="s">
        <v>9</v>
      </c>
      <c r="H569" s="27" t="s">
        <v>2121</v>
      </c>
      <c r="I569" s="27" t="s">
        <v>4</v>
      </c>
    </row>
    <row r="570" spans="1:9">
      <c r="A570" s="27" t="s">
        <v>2963</v>
      </c>
      <c r="B570" s="27" t="s">
        <v>2963</v>
      </c>
      <c r="C570" s="28">
        <v>45379.713194444441</v>
      </c>
      <c r="D570" s="27">
        <v>4300</v>
      </c>
      <c r="E570" s="27" t="s">
        <v>1</v>
      </c>
      <c r="F570" s="27" t="s">
        <v>105</v>
      </c>
      <c r="G570" s="27" t="s">
        <v>9</v>
      </c>
      <c r="H570" s="27" t="s">
        <v>2964</v>
      </c>
      <c r="I570" s="27" t="s">
        <v>37</v>
      </c>
    </row>
    <row r="571" spans="1:9">
      <c r="A571" s="27" t="s">
        <v>2965</v>
      </c>
      <c r="B571" s="27" t="s">
        <v>2965</v>
      </c>
      <c r="C571" s="28">
        <v>45379.70208333333</v>
      </c>
      <c r="D571" s="27">
        <v>3200</v>
      </c>
      <c r="E571" s="27" t="s">
        <v>1</v>
      </c>
      <c r="F571" s="27" t="s">
        <v>105</v>
      </c>
      <c r="G571" s="27" t="s">
        <v>9</v>
      </c>
      <c r="H571" s="27" t="s">
        <v>2966</v>
      </c>
      <c r="I571" s="27" t="s">
        <v>37</v>
      </c>
    </row>
    <row r="572" spans="1:9">
      <c r="A572" s="27" t="s">
        <v>753</v>
      </c>
      <c r="B572" s="27" t="s">
        <v>2912</v>
      </c>
      <c r="C572" s="28">
        <v>45379.631944444445</v>
      </c>
      <c r="D572" s="27">
        <v>3600</v>
      </c>
      <c r="E572" s="27" t="s">
        <v>1</v>
      </c>
      <c r="F572" s="27" t="s">
        <v>105</v>
      </c>
      <c r="G572" s="27" t="s">
        <v>9</v>
      </c>
      <c r="H572" s="27" t="s">
        <v>2967</v>
      </c>
      <c r="I572" s="27" t="s">
        <v>4</v>
      </c>
    </row>
    <row r="573" spans="1:9">
      <c r="A573" s="27" t="s">
        <v>841</v>
      </c>
      <c r="B573" s="27" t="s">
        <v>2924</v>
      </c>
      <c r="C573" s="28">
        <v>45379.53125</v>
      </c>
      <c r="D573" s="27">
        <v>10000</v>
      </c>
      <c r="E573" s="27" t="s">
        <v>1</v>
      </c>
      <c r="F573" s="27" t="s">
        <v>2</v>
      </c>
      <c r="G573" s="27" t="s">
        <v>9</v>
      </c>
      <c r="H573" s="27" t="s">
        <v>2122</v>
      </c>
      <c r="I573" s="27" t="s">
        <v>4</v>
      </c>
    </row>
    <row r="574" spans="1:9">
      <c r="A574" s="27" t="s">
        <v>841</v>
      </c>
      <c r="B574" s="27" t="s">
        <v>2924</v>
      </c>
      <c r="C574" s="28">
        <v>45379.526388888888</v>
      </c>
      <c r="D574" s="27">
        <v>3800</v>
      </c>
      <c r="E574" s="27" t="s">
        <v>1</v>
      </c>
      <c r="F574" s="27" t="s">
        <v>2</v>
      </c>
      <c r="G574" s="27" t="s">
        <v>9</v>
      </c>
      <c r="H574" s="27" t="s">
        <v>2123</v>
      </c>
      <c r="I574" s="27" t="s">
        <v>94</v>
      </c>
    </row>
    <row r="575" spans="1:9">
      <c r="A575" s="27" t="s">
        <v>27</v>
      </c>
      <c r="B575" s="27" t="s">
        <v>755</v>
      </c>
      <c r="C575" s="28">
        <v>45379.525694444441</v>
      </c>
      <c r="D575" s="27">
        <v>2300</v>
      </c>
      <c r="E575" s="27" t="s">
        <v>1</v>
      </c>
      <c r="F575" s="27" t="s">
        <v>2</v>
      </c>
      <c r="G575" s="27" t="s">
        <v>9</v>
      </c>
      <c r="H575" s="27" t="s">
        <v>2124</v>
      </c>
      <c r="I575" s="27" t="s">
        <v>4</v>
      </c>
    </row>
    <row r="576" spans="1:9">
      <c r="A576" s="27" t="s">
        <v>27</v>
      </c>
      <c r="B576" s="27" t="s">
        <v>2968</v>
      </c>
      <c r="C576" s="28">
        <v>45379.454861111109</v>
      </c>
      <c r="D576" s="27">
        <v>4500</v>
      </c>
      <c r="E576" s="27" t="s">
        <v>1</v>
      </c>
      <c r="F576" s="27" t="s">
        <v>2</v>
      </c>
      <c r="G576" s="27" t="s">
        <v>9</v>
      </c>
      <c r="H576" s="27" t="s">
        <v>2126</v>
      </c>
      <c r="I576" s="27" t="s">
        <v>4</v>
      </c>
    </row>
    <row r="577" spans="1:9">
      <c r="A577" s="27" t="s">
        <v>39</v>
      </c>
      <c r="B577" s="27" t="s">
        <v>40</v>
      </c>
      <c r="C577" s="28">
        <v>45378.991666666669</v>
      </c>
      <c r="D577" s="27">
        <v>8700</v>
      </c>
      <c r="E577" s="27" t="s">
        <v>1</v>
      </c>
      <c r="F577" s="27" t="s">
        <v>2</v>
      </c>
      <c r="G577" s="27" t="s">
        <v>9</v>
      </c>
      <c r="H577" s="27" t="s">
        <v>2127</v>
      </c>
      <c r="I577" s="27" t="s">
        <v>4</v>
      </c>
    </row>
    <row r="578" spans="1:9">
      <c r="A578" s="27" t="s">
        <v>39</v>
      </c>
      <c r="B578" s="27" t="s">
        <v>40</v>
      </c>
      <c r="C578" s="28">
        <v>45378.990972222222</v>
      </c>
      <c r="D578" s="27">
        <v>6900</v>
      </c>
      <c r="E578" s="27" t="s">
        <v>1</v>
      </c>
      <c r="F578" s="27" t="s">
        <v>2</v>
      </c>
      <c r="G578" s="27" t="s">
        <v>9</v>
      </c>
      <c r="H578" s="27" t="s">
        <v>2128</v>
      </c>
      <c r="I578" s="27" t="s">
        <v>4</v>
      </c>
    </row>
    <row r="579" spans="1:9">
      <c r="A579" s="27" t="s">
        <v>2969</v>
      </c>
      <c r="B579" s="27" t="s">
        <v>2970</v>
      </c>
      <c r="C579" s="28">
        <v>45378.959027777775</v>
      </c>
      <c r="D579" s="27">
        <v>3700</v>
      </c>
      <c r="E579" s="27" t="s">
        <v>1</v>
      </c>
      <c r="F579" s="27" t="s">
        <v>105</v>
      </c>
      <c r="G579" s="27" t="s">
        <v>9</v>
      </c>
      <c r="H579" s="27" t="s">
        <v>2971</v>
      </c>
      <c r="I579" s="27" t="s">
        <v>4</v>
      </c>
    </row>
    <row r="580" spans="1:9">
      <c r="A580" s="27" t="s">
        <v>471</v>
      </c>
      <c r="B580" s="27" t="s">
        <v>472</v>
      </c>
      <c r="C580" s="28">
        <v>45378.704861111109</v>
      </c>
      <c r="D580" s="27">
        <v>2500</v>
      </c>
      <c r="E580" s="27" t="s">
        <v>1</v>
      </c>
      <c r="F580" s="27" t="s">
        <v>2</v>
      </c>
      <c r="G580" s="27" t="s">
        <v>9</v>
      </c>
      <c r="H580" s="27" t="s">
        <v>2130</v>
      </c>
      <c r="I580" s="27" t="s">
        <v>94</v>
      </c>
    </row>
    <row r="581" spans="1:9">
      <c r="A581" s="27" t="s">
        <v>107</v>
      </c>
      <c r="B581" s="27" t="s">
        <v>108</v>
      </c>
      <c r="C581" s="28">
        <v>45377.897222222222</v>
      </c>
      <c r="D581" s="27">
        <v>9800</v>
      </c>
      <c r="E581" s="27" t="s">
        <v>1</v>
      </c>
      <c r="F581" s="27" t="s">
        <v>105</v>
      </c>
      <c r="G581" s="27" t="s">
        <v>9</v>
      </c>
      <c r="H581" s="27" t="s">
        <v>2972</v>
      </c>
      <c r="I581" s="27" t="s">
        <v>4</v>
      </c>
    </row>
    <row r="582" spans="1:9">
      <c r="A582" s="27" t="s">
        <v>2973</v>
      </c>
      <c r="B582" s="27" t="s">
        <v>2974</v>
      </c>
      <c r="C582" s="28">
        <v>45377.719444444447</v>
      </c>
      <c r="D582" s="27">
        <v>8800</v>
      </c>
      <c r="E582" s="27" t="s">
        <v>1</v>
      </c>
      <c r="F582" s="27" t="s">
        <v>105</v>
      </c>
      <c r="G582" s="27" t="s">
        <v>9</v>
      </c>
      <c r="H582" s="27" t="s">
        <v>2975</v>
      </c>
      <c r="I582" s="27" t="s">
        <v>2976</v>
      </c>
    </row>
    <row r="583" spans="1:9">
      <c r="A583" s="27" t="s">
        <v>27</v>
      </c>
      <c r="B583" s="27" t="s">
        <v>222</v>
      </c>
      <c r="C583" s="28">
        <v>45377.695833333331</v>
      </c>
      <c r="D583" s="27">
        <v>5300</v>
      </c>
      <c r="E583" s="27" t="s">
        <v>1</v>
      </c>
      <c r="F583" s="27" t="s">
        <v>2</v>
      </c>
      <c r="G583" s="27" t="s">
        <v>9</v>
      </c>
      <c r="H583" s="27" t="s">
        <v>2132</v>
      </c>
      <c r="I583" s="27" t="s">
        <v>37</v>
      </c>
    </row>
    <row r="584" spans="1:9">
      <c r="A584" s="27" t="s">
        <v>38</v>
      </c>
      <c r="B584" s="27" t="s">
        <v>38</v>
      </c>
      <c r="C584" s="28">
        <v>45377.659722222219</v>
      </c>
      <c r="D584" s="27">
        <v>8600</v>
      </c>
      <c r="E584" s="27" t="s">
        <v>1</v>
      </c>
      <c r="F584" s="27" t="s">
        <v>105</v>
      </c>
      <c r="G584" s="27" t="s">
        <v>9</v>
      </c>
      <c r="H584" s="27" t="s">
        <v>2977</v>
      </c>
      <c r="I584" s="27" t="s">
        <v>4</v>
      </c>
    </row>
    <row r="585" spans="1:9">
      <c r="A585" s="27" t="s">
        <v>365</v>
      </c>
      <c r="B585" s="27" t="s">
        <v>366</v>
      </c>
      <c r="C585" s="28">
        <v>45377.506944444445</v>
      </c>
      <c r="D585" s="27">
        <v>8600</v>
      </c>
      <c r="E585" s="27" t="s">
        <v>1</v>
      </c>
      <c r="F585" s="27" t="s">
        <v>2</v>
      </c>
      <c r="G585" s="27" t="s">
        <v>9</v>
      </c>
      <c r="H585" s="27" t="s">
        <v>2134</v>
      </c>
      <c r="I585" s="27" t="s">
        <v>2788</v>
      </c>
    </row>
    <row r="586" spans="1:9">
      <c r="A586" s="27" t="s">
        <v>107</v>
      </c>
      <c r="B586" s="27" t="s">
        <v>515</v>
      </c>
      <c r="C586" s="28">
        <v>45376.965277777781</v>
      </c>
      <c r="D586" s="27">
        <v>2600</v>
      </c>
      <c r="E586" s="27" t="s">
        <v>1</v>
      </c>
      <c r="F586" s="27" t="s">
        <v>105</v>
      </c>
      <c r="G586" s="27" t="s">
        <v>9</v>
      </c>
      <c r="H586" s="27" t="s">
        <v>2978</v>
      </c>
      <c r="I586" s="27" t="s">
        <v>4</v>
      </c>
    </row>
    <row r="587" spans="1:9">
      <c r="A587" s="27" t="s">
        <v>107</v>
      </c>
      <c r="B587" s="27" t="s">
        <v>108</v>
      </c>
      <c r="C587" s="28">
        <v>45376.845833333333</v>
      </c>
      <c r="D587" s="27">
        <v>5300</v>
      </c>
      <c r="E587" s="27" t="s">
        <v>1</v>
      </c>
      <c r="F587" s="27" t="s">
        <v>105</v>
      </c>
      <c r="G587" s="27" t="s">
        <v>9</v>
      </c>
      <c r="H587" s="27" t="s">
        <v>2979</v>
      </c>
      <c r="I587" s="27" t="s">
        <v>4</v>
      </c>
    </row>
    <row r="588" spans="1:9">
      <c r="A588" s="27" t="s">
        <v>82</v>
      </c>
      <c r="B588" s="27" t="s">
        <v>83</v>
      </c>
      <c r="C588" s="28">
        <v>45376.597916666666</v>
      </c>
      <c r="D588" s="27">
        <v>6100</v>
      </c>
      <c r="E588" s="27" t="s">
        <v>1</v>
      </c>
      <c r="F588" s="27" t="s">
        <v>2</v>
      </c>
      <c r="G588" s="27" t="s">
        <v>9</v>
      </c>
      <c r="H588" s="27" t="s">
        <v>2136</v>
      </c>
      <c r="I588" s="27" t="s">
        <v>4</v>
      </c>
    </row>
    <row r="589" spans="1:9">
      <c r="A589" s="27" t="s">
        <v>82</v>
      </c>
      <c r="B589" s="27" t="s">
        <v>83</v>
      </c>
      <c r="C589" s="28">
        <v>45376.59652777778</v>
      </c>
      <c r="D589" s="27">
        <v>4800</v>
      </c>
      <c r="E589" s="27" t="s">
        <v>1</v>
      </c>
      <c r="F589" s="27" t="s">
        <v>2</v>
      </c>
      <c r="G589" s="27" t="s">
        <v>9</v>
      </c>
      <c r="H589" s="27" t="s">
        <v>2137</v>
      </c>
      <c r="I589" s="27" t="s">
        <v>4</v>
      </c>
    </row>
    <row r="590" spans="1:9">
      <c r="A590" s="27" t="s">
        <v>27</v>
      </c>
      <c r="B590" s="27" t="s">
        <v>604</v>
      </c>
      <c r="C590" s="28">
        <v>45376.415277777778</v>
      </c>
      <c r="D590" s="27">
        <v>8900</v>
      </c>
      <c r="E590" s="27" t="s">
        <v>1</v>
      </c>
      <c r="F590" s="27" t="s">
        <v>2</v>
      </c>
      <c r="G590" s="27" t="s">
        <v>9</v>
      </c>
      <c r="H590" s="27" t="s">
        <v>2138</v>
      </c>
      <c r="I590" s="27" t="s">
        <v>2980</v>
      </c>
    </row>
    <row r="591" spans="1:9">
      <c r="A591" s="27" t="s">
        <v>27</v>
      </c>
      <c r="B591" s="27" t="s">
        <v>222</v>
      </c>
      <c r="C591" s="28">
        <v>45375.943055555559</v>
      </c>
      <c r="D591" s="27">
        <v>500</v>
      </c>
      <c r="E591" s="27" t="s">
        <v>1</v>
      </c>
      <c r="F591" s="27" t="s">
        <v>105</v>
      </c>
      <c r="G591" s="27" t="s">
        <v>9</v>
      </c>
      <c r="H591" s="27" t="s">
        <v>2981</v>
      </c>
      <c r="I591" s="27" t="s">
        <v>2980</v>
      </c>
    </row>
    <row r="592" spans="1:9">
      <c r="A592" s="27" t="s">
        <v>76</v>
      </c>
      <c r="B592" s="27" t="s">
        <v>76</v>
      </c>
      <c r="C592" s="28">
        <v>45375.890277777777</v>
      </c>
      <c r="D592" s="27">
        <v>9100</v>
      </c>
      <c r="E592" s="27" t="s">
        <v>1</v>
      </c>
      <c r="F592" s="27" t="s">
        <v>105</v>
      </c>
      <c r="G592" s="27" t="s">
        <v>9</v>
      </c>
      <c r="H592" s="27" t="s">
        <v>2982</v>
      </c>
      <c r="I592" s="27" t="s">
        <v>4</v>
      </c>
    </row>
    <row r="593" spans="1:9">
      <c r="A593" s="27" t="s">
        <v>39</v>
      </c>
      <c r="B593" s="27" t="s">
        <v>40</v>
      </c>
      <c r="C593" s="28">
        <v>45375.862500000003</v>
      </c>
      <c r="D593" s="27">
        <v>1800</v>
      </c>
      <c r="E593" s="27" t="s">
        <v>1</v>
      </c>
      <c r="F593" s="27" t="s">
        <v>105</v>
      </c>
      <c r="G593" s="27" t="s">
        <v>9</v>
      </c>
      <c r="H593" s="27" t="s">
        <v>2983</v>
      </c>
      <c r="I593" s="27" t="s">
        <v>2984</v>
      </c>
    </row>
    <row r="594" spans="1:9">
      <c r="A594" s="27" t="s">
        <v>38</v>
      </c>
      <c r="B594" s="27" t="s">
        <v>38</v>
      </c>
      <c r="C594" s="28">
        <v>45375.861805555556</v>
      </c>
      <c r="D594" s="27">
        <v>1900</v>
      </c>
      <c r="E594" s="27" t="s">
        <v>1</v>
      </c>
      <c r="F594" s="27" t="s">
        <v>2</v>
      </c>
      <c r="G594" s="27" t="s">
        <v>9</v>
      </c>
      <c r="H594" s="27" t="s">
        <v>2139</v>
      </c>
      <c r="I594" s="27" t="s">
        <v>4</v>
      </c>
    </row>
    <row r="595" spans="1:9">
      <c r="A595" s="27" t="s">
        <v>38</v>
      </c>
      <c r="B595" s="27" t="s">
        <v>38</v>
      </c>
      <c r="C595" s="28">
        <v>45375.851388888892</v>
      </c>
      <c r="D595" s="27">
        <v>3200</v>
      </c>
      <c r="E595" s="27" t="s">
        <v>1</v>
      </c>
      <c r="F595" s="27" t="s">
        <v>2</v>
      </c>
      <c r="G595" s="27" t="s">
        <v>9</v>
      </c>
      <c r="H595" s="27" t="s">
        <v>2140</v>
      </c>
      <c r="I595" s="27" t="s">
        <v>4</v>
      </c>
    </row>
    <row r="596" spans="1:9">
      <c r="A596" s="27" t="s">
        <v>17</v>
      </c>
      <c r="B596" s="27" t="s">
        <v>18</v>
      </c>
      <c r="C596" s="28">
        <v>45375.845138888886</v>
      </c>
      <c r="D596" s="27">
        <v>200</v>
      </c>
      <c r="E596" s="27" t="s">
        <v>1</v>
      </c>
      <c r="F596" s="27" t="s">
        <v>2</v>
      </c>
      <c r="G596" s="27" t="s">
        <v>9</v>
      </c>
      <c r="H596" s="27" t="s">
        <v>2141</v>
      </c>
      <c r="I596" s="27" t="s">
        <v>4</v>
      </c>
    </row>
    <row r="597" spans="1:9">
      <c r="A597" s="27" t="s">
        <v>38</v>
      </c>
      <c r="B597" s="27" t="s">
        <v>38</v>
      </c>
      <c r="C597" s="28">
        <v>45375.762499999997</v>
      </c>
      <c r="D597" s="27">
        <v>100</v>
      </c>
      <c r="E597" s="27" t="s">
        <v>1</v>
      </c>
      <c r="F597" s="27" t="s">
        <v>105</v>
      </c>
      <c r="G597" s="27" t="s">
        <v>9</v>
      </c>
      <c r="H597" s="27" t="s">
        <v>2985</v>
      </c>
      <c r="I597" s="27" t="s">
        <v>4</v>
      </c>
    </row>
    <row r="598" spans="1:9">
      <c r="A598" s="27" t="s">
        <v>753</v>
      </c>
      <c r="B598" s="27" t="s">
        <v>2912</v>
      </c>
      <c r="C598" s="28">
        <v>45375.635416666664</v>
      </c>
      <c r="D598" s="27">
        <v>6100</v>
      </c>
      <c r="E598" s="27" t="s">
        <v>1</v>
      </c>
      <c r="F598" s="27" t="s">
        <v>2</v>
      </c>
      <c r="G598" s="27" t="s">
        <v>9</v>
      </c>
      <c r="H598" s="27" t="s">
        <v>2142</v>
      </c>
      <c r="I598" s="27" t="s">
        <v>4</v>
      </c>
    </row>
    <row r="599" spans="1:9">
      <c r="A599" s="27" t="s">
        <v>753</v>
      </c>
      <c r="B599" s="27" t="s">
        <v>2912</v>
      </c>
      <c r="C599" s="28">
        <v>45375.5625</v>
      </c>
      <c r="D599" s="27">
        <v>9500</v>
      </c>
      <c r="E599" s="27" t="s">
        <v>1</v>
      </c>
      <c r="F599" s="27" t="s">
        <v>2</v>
      </c>
      <c r="G599" s="27" t="s">
        <v>9</v>
      </c>
      <c r="H599" s="27" t="s">
        <v>2143</v>
      </c>
      <c r="I599" s="27" t="s">
        <v>2718</v>
      </c>
    </row>
    <row r="600" spans="1:9">
      <c r="A600" s="27" t="s">
        <v>107</v>
      </c>
      <c r="B600" s="27" t="s">
        <v>515</v>
      </c>
      <c r="C600" s="28">
        <v>45374.959027777775</v>
      </c>
      <c r="D600" s="27">
        <v>4500</v>
      </c>
      <c r="E600" s="27" t="s">
        <v>1</v>
      </c>
      <c r="F600" s="27" t="s">
        <v>105</v>
      </c>
      <c r="G600" s="27" t="s">
        <v>9</v>
      </c>
      <c r="H600" s="27" t="s">
        <v>2986</v>
      </c>
      <c r="I600" s="27" t="s">
        <v>4</v>
      </c>
    </row>
    <row r="601" spans="1:9">
      <c r="A601" s="27" t="s">
        <v>56</v>
      </c>
      <c r="B601" s="27" t="s">
        <v>57</v>
      </c>
      <c r="C601" s="28">
        <v>45374.909722222219</v>
      </c>
      <c r="D601" s="27">
        <v>3000</v>
      </c>
      <c r="E601" s="27" t="s">
        <v>1</v>
      </c>
      <c r="F601" s="27" t="s">
        <v>2</v>
      </c>
      <c r="G601" s="27" t="s">
        <v>9</v>
      </c>
      <c r="H601" s="27" t="s">
        <v>2144</v>
      </c>
      <c r="I601" s="27" t="s">
        <v>2987</v>
      </c>
    </row>
    <row r="602" spans="1:9">
      <c r="A602" s="27" t="s">
        <v>2792</v>
      </c>
      <c r="B602" s="27" t="s">
        <v>2793</v>
      </c>
      <c r="C602" s="28">
        <v>45374.870833333334</v>
      </c>
      <c r="D602" s="27">
        <v>300</v>
      </c>
      <c r="E602" s="27" t="s">
        <v>1</v>
      </c>
      <c r="F602" s="27" t="s">
        <v>2</v>
      </c>
      <c r="G602" s="27" t="s">
        <v>9</v>
      </c>
      <c r="H602" s="27" t="s">
        <v>2145</v>
      </c>
      <c r="I602" s="27" t="s">
        <v>4</v>
      </c>
    </row>
    <row r="603" spans="1:9">
      <c r="A603" s="27" t="s">
        <v>76</v>
      </c>
      <c r="B603" s="27" t="s">
        <v>76</v>
      </c>
      <c r="C603" s="28">
        <v>45374.770138888889</v>
      </c>
      <c r="D603" s="27">
        <v>6900</v>
      </c>
      <c r="E603" s="27" t="s">
        <v>1</v>
      </c>
      <c r="F603" s="27" t="s">
        <v>2</v>
      </c>
      <c r="G603" s="27" t="s">
        <v>9</v>
      </c>
      <c r="H603" s="27" t="s">
        <v>2146</v>
      </c>
      <c r="I603" s="27" t="s">
        <v>4</v>
      </c>
    </row>
    <row r="604" spans="1:9">
      <c r="A604" s="27" t="s">
        <v>17</v>
      </c>
      <c r="B604" s="27" t="s">
        <v>18</v>
      </c>
      <c r="C604" s="28">
        <v>45374.684027777781</v>
      </c>
      <c r="D604" s="27">
        <v>6800</v>
      </c>
      <c r="E604" s="27" t="s">
        <v>1</v>
      </c>
      <c r="F604" s="27" t="s">
        <v>105</v>
      </c>
      <c r="G604" s="27" t="s">
        <v>9</v>
      </c>
      <c r="H604" s="27" t="s">
        <v>2988</v>
      </c>
      <c r="I604" s="27" t="s">
        <v>4</v>
      </c>
    </row>
    <row r="605" spans="1:9">
      <c r="A605" s="27" t="s">
        <v>369</v>
      </c>
      <c r="B605" s="27" t="s">
        <v>2989</v>
      </c>
      <c r="C605" s="28">
        <v>45374.676388888889</v>
      </c>
      <c r="D605" s="27">
        <v>8700</v>
      </c>
      <c r="E605" s="27" t="s">
        <v>1</v>
      </c>
      <c r="F605" s="27" t="s">
        <v>105</v>
      </c>
      <c r="G605" s="27" t="s">
        <v>9</v>
      </c>
      <c r="H605" s="27" t="s">
        <v>2990</v>
      </c>
      <c r="I605" s="27" t="s">
        <v>4</v>
      </c>
    </row>
    <row r="606" spans="1:9">
      <c r="A606" s="27" t="s">
        <v>753</v>
      </c>
      <c r="B606" s="27" t="s">
        <v>2912</v>
      </c>
      <c r="C606" s="28">
        <v>45374.638888888891</v>
      </c>
      <c r="D606" s="27">
        <v>1500</v>
      </c>
      <c r="E606" s="27" t="s">
        <v>1</v>
      </c>
      <c r="F606" s="27" t="s">
        <v>105</v>
      </c>
      <c r="G606" s="27" t="s">
        <v>9</v>
      </c>
      <c r="H606" s="27" t="s">
        <v>2991</v>
      </c>
      <c r="I606" s="27" t="s">
        <v>4</v>
      </c>
    </row>
    <row r="607" spans="1:9">
      <c r="A607" s="27" t="s">
        <v>17</v>
      </c>
      <c r="B607" s="27" t="s">
        <v>18</v>
      </c>
      <c r="C607" s="28">
        <v>45374.631249999999</v>
      </c>
      <c r="D607" s="27">
        <v>7200</v>
      </c>
      <c r="E607" s="27" t="s">
        <v>1</v>
      </c>
      <c r="F607" s="27" t="s">
        <v>2</v>
      </c>
      <c r="G607" s="27" t="s">
        <v>9</v>
      </c>
      <c r="H607" s="27" t="s">
        <v>2147</v>
      </c>
      <c r="I607" s="27" t="s">
        <v>4</v>
      </c>
    </row>
    <row r="608" spans="1:9">
      <c r="A608" s="27" t="s">
        <v>11</v>
      </c>
      <c r="B608" s="27" t="s">
        <v>11</v>
      </c>
      <c r="C608" s="28">
        <v>45374.602083333331</v>
      </c>
      <c r="D608" s="27">
        <v>300</v>
      </c>
      <c r="E608" s="27" t="s">
        <v>1</v>
      </c>
      <c r="F608" s="27" t="s">
        <v>2</v>
      </c>
      <c r="G608" s="27" t="s">
        <v>9</v>
      </c>
      <c r="H608" s="27" t="s">
        <v>2148</v>
      </c>
      <c r="I608" s="27" t="s">
        <v>4</v>
      </c>
    </row>
    <row r="609" spans="1:9">
      <c r="A609" s="27" t="s">
        <v>753</v>
      </c>
      <c r="B609" s="27" t="s">
        <v>2953</v>
      </c>
      <c r="C609" s="28">
        <v>45374.600694444445</v>
      </c>
      <c r="D609" s="27">
        <v>4600</v>
      </c>
      <c r="E609" s="27" t="s">
        <v>1</v>
      </c>
      <c r="F609" s="27" t="s">
        <v>105</v>
      </c>
      <c r="G609" s="27" t="s">
        <v>9</v>
      </c>
      <c r="H609" s="27" t="s">
        <v>2992</v>
      </c>
      <c r="I609" s="27" t="s">
        <v>4</v>
      </c>
    </row>
    <row r="610" spans="1:9">
      <c r="A610" s="27" t="s">
        <v>753</v>
      </c>
      <c r="B610" s="27" t="s">
        <v>2912</v>
      </c>
      <c r="C610" s="28">
        <v>45374.584027777775</v>
      </c>
      <c r="D610" s="27">
        <v>8000</v>
      </c>
      <c r="E610" s="27" t="s">
        <v>1</v>
      </c>
      <c r="F610" s="27" t="s">
        <v>105</v>
      </c>
      <c r="G610" s="27" t="s">
        <v>9</v>
      </c>
      <c r="H610" s="27" t="s">
        <v>2993</v>
      </c>
      <c r="I610" s="27" t="s">
        <v>4</v>
      </c>
    </row>
    <row r="611" spans="1:9">
      <c r="A611" s="27" t="s">
        <v>107</v>
      </c>
      <c r="B611" s="27" t="s">
        <v>108</v>
      </c>
      <c r="C611" s="28">
        <v>45373.956944444442</v>
      </c>
      <c r="D611" s="27">
        <v>2500</v>
      </c>
      <c r="E611" s="27" t="s">
        <v>1</v>
      </c>
      <c r="F611" s="27" t="s">
        <v>105</v>
      </c>
      <c r="G611" s="27" t="s">
        <v>9</v>
      </c>
      <c r="H611" s="27" t="s">
        <v>2994</v>
      </c>
      <c r="I611" s="27" t="s">
        <v>4</v>
      </c>
    </row>
    <row r="612" spans="1:9">
      <c r="A612" s="27" t="s">
        <v>107</v>
      </c>
      <c r="B612" s="27" t="s">
        <v>108</v>
      </c>
      <c r="C612" s="28">
        <v>45373.9375</v>
      </c>
      <c r="D612" s="27">
        <v>8300</v>
      </c>
      <c r="E612" s="27" t="s">
        <v>1</v>
      </c>
      <c r="F612" s="27" t="s">
        <v>105</v>
      </c>
      <c r="G612" s="27" t="s">
        <v>9</v>
      </c>
      <c r="H612" s="27" t="s">
        <v>2995</v>
      </c>
      <c r="I612" s="27" t="s">
        <v>4</v>
      </c>
    </row>
    <row r="613" spans="1:9">
      <c r="A613" s="27" t="s">
        <v>17</v>
      </c>
      <c r="B613" s="27" t="s">
        <v>18</v>
      </c>
      <c r="C613" s="28">
        <v>45373.787499999999</v>
      </c>
      <c r="D613" s="27">
        <v>1600</v>
      </c>
      <c r="E613" s="27" t="s">
        <v>1</v>
      </c>
      <c r="F613" s="27" t="s">
        <v>105</v>
      </c>
      <c r="G613" s="27" t="s">
        <v>9</v>
      </c>
      <c r="H613" s="27" t="s">
        <v>2996</v>
      </c>
      <c r="I613" s="27" t="s">
        <v>4</v>
      </c>
    </row>
    <row r="614" spans="1:9">
      <c r="A614" s="27" t="s">
        <v>2997</v>
      </c>
      <c r="B614" s="27" t="s">
        <v>2998</v>
      </c>
      <c r="C614" s="28">
        <v>45373.650694444441</v>
      </c>
      <c r="D614" s="27">
        <v>1800</v>
      </c>
      <c r="E614" s="27" t="s">
        <v>1</v>
      </c>
      <c r="F614" s="27" t="s">
        <v>2</v>
      </c>
      <c r="G614" s="27" t="s">
        <v>9</v>
      </c>
      <c r="H614" s="27" t="s">
        <v>2149</v>
      </c>
      <c r="I614" s="27" t="s">
        <v>2999</v>
      </c>
    </row>
    <row r="615" spans="1:9">
      <c r="A615" s="27" t="s">
        <v>76</v>
      </c>
      <c r="B615" s="27" t="s">
        <v>76</v>
      </c>
      <c r="C615" s="28">
        <v>45373.599999999999</v>
      </c>
      <c r="D615" s="27">
        <v>3200</v>
      </c>
      <c r="E615" s="27" t="s">
        <v>1</v>
      </c>
      <c r="F615" s="27" t="s">
        <v>2</v>
      </c>
      <c r="G615" s="27" t="s">
        <v>9</v>
      </c>
      <c r="H615" s="27" t="s">
        <v>2150</v>
      </c>
      <c r="I615" s="27" t="s">
        <v>4</v>
      </c>
    </row>
    <row r="616" spans="1:9">
      <c r="A616" s="27" t="s">
        <v>744</v>
      </c>
      <c r="B616" s="27" t="s">
        <v>745</v>
      </c>
      <c r="C616" s="28">
        <v>45373.532638888886</v>
      </c>
      <c r="D616" s="27">
        <v>600</v>
      </c>
      <c r="E616" s="27" t="s">
        <v>1</v>
      </c>
      <c r="F616" s="27" t="s">
        <v>105</v>
      </c>
      <c r="G616" s="27" t="s">
        <v>9</v>
      </c>
      <c r="H616" s="27" t="s">
        <v>3000</v>
      </c>
      <c r="I616" s="27" t="s">
        <v>4</v>
      </c>
    </row>
    <row r="617" spans="1:9">
      <c r="A617" s="27" t="s">
        <v>107</v>
      </c>
      <c r="B617" s="27" t="s">
        <v>515</v>
      </c>
      <c r="C617" s="28">
        <v>45373.034722222219</v>
      </c>
      <c r="D617" s="27">
        <v>4500</v>
      </c>
      <c r="E617" s="27" t="s">
        <v>1</v>
      </c>
      <c r="F617" s="27" t="s">
        <v>105</v>
      </c>
      <c r="G617" s="27" t="s">
        <v>9</v>
      </c>
      <c r="H617" s="27" t="s">
        <v>3001</v>
      </c>
      <c r="I617" s="27" t="s">
        <v>4</v>
      </c>
    </row>
    <row r="618" spans="1:9">
      <c r="A618" s="27" t="s">
        <v>107</v>
      </c>
      <c r="B618" s="27" t="s">
        <v>108</v>
      </c>
      <c r="C618" s="28">
        <v>45372.981944444444</v>
      </c>
      <c r="D618" s="27">
        <v>100</v>
      </c>
      <c r="E618" s="27" t="s">
        <v>1</v>
      </c>
      <c r="F618" s="27" t="s">
        <v>105</v>
      </c>
      <c r="G618" s="27" t="s">
        <v>9</v>
      </c>
      <c r="H618" s="27" t="s">
        <v>3002</v>
      </c>
      <c r="I618" s="27" t="s">
        <v>4</v>
      </c>
    </row>
    <row r="619" spans="1:9">
      <c r="A619" s="27" t="s">
        <v>463</v>
      </c>
      <c r="B619" s="27" t="s">
        <v>464</v>
      </c>
      <c r="C619" s="28">
        <v>45372.947222222225</v>
      </c>
      <c r="D619" s="27">
        <v>4300</v>
      </c>
      <c r="E619" s="27" t="s">
        <v>1</v>
      </c>
      <c r="F619" s="27" t="s">
        <v>2</v>
      </c>
      <c r="G619" s="27" t="s">
        <v>9</v>
      </c>
      <c r="H619" s="27" t="s">
        <v>2151</v>
      </c>
      <c r="I619" s="27" t="s">
        <v>4</v>
      </c>
    </row>
    <row r="620" spans="1:9">
      <c r="A620" s="27" t="s">
        <v>39</v>
      </c>
      <c r="B620" s="27" t="s">
        <v>40</v>
      </c>
      <c r="C620" s="28">
        <v>45372.938194444447</v>
      </c>
      <c r="D620" s="27">
        <v>8800</v>
      </c>
      <c r="E620" s="27" t="s">
        <v>1</v>
      </c>
      <c r="F620" s="27" t="s">
        <v>105</v>
      </c>
      <c r="G620" s="27" t="s">
        <v>9</v>
      </c>
      <c r="H620" s="27" t="s">
        <v>3003</v>
      </c>
      <c r="I620" s="27" t="s">
        <v>3004</v>
      </c>
    </row>
    <row r="621" spans="1:9">
      <c r="A621" s="27" t="s">
        <v>56</v>
      </c>
      <c r="B621" s="27" t="s">
        <v>57</v>
      </c>
      <c r="C621" s="28">
        <v>45372.921527777777</v>
      </c>
      <c r="D621" s="27">
        <v>4700</v>
      </c>
      <c r="E621" s="27" t="s">
        <v>1</v>
      </c>
      <c r="F621" s="27" t="s">
        <v>105</v>
      </c>
      <c r="G621" s="27" t="s">
        <v>9</v>
      </c>
      <c r="H621" s="27" t="s">
        <v>3005</v>
      </c>
      <c r="I621" s="27" t="s">
        <v>3006</v>
      </c>
    </row>
    <row r="622" spans="1:9">
      <c r="A622" s="27" t="s">
        <v>369</v>
      </c>
      <c r="B622" s="27" t="s">
        <v>370</v>
      </c>
      <c r="C622" s="28">
        <v>45372.898611111108</v>
      </c>
      <c r="D622" s="27">
        <v>5700</v>
      </c>
      <c r="E622" s="27" t="s">
        <v>1</v>
      </c>
      <c r="F622" s="27" t="s">
        <v>105</v>
      </c>
      <c r="G622" s="27" t="s">
        <v>9</v>
      </c>
      <c r="H622" s="27" t="s">
        <v>3007</v>
      </c>
      <c r="I622" s="27" t="s">
        <v>4</v>
      </c>
    </row>
    <row r="623" spans="1:9">
      <c r="A623" s="27" t="s">
        <v>27</v>
      </c>
      <c r="B623" s="27" t="s">
        <v>688</v>
      </c>
      <c r="C623" s="28">
        <v>45372.833333333336</v>
      </c>
      <c r="D623" s="27">
        <v>5900</v>
      </c>
      <c r="E623" s="27" t="s">
        <v>1</v>
      </c>
      <c r="F623" s="27" t="s">
        <v>105</v>
      </c>
      <c r="G623" s="27" t="s">
        <v>9</v>
      </c>
      <c r="H623" s="27" t="s">
        <v>3008</v>
      </c>
      <c r="I623" s="27" t="s">
        <v>3009</v>
      </c>
    </row>
    <row r="624" spans="1:9">
      <c r="A624" s="27" t="s">
        <v>27</v>
      </c>
      <c r="B624" s="27" t="s">
        <v>3010</v>
      </c>
      <c r="C624" s="28">
        <v>45372.832638888889</v>
      </c>
      <c r="D624" s="27">
        <v>400</v>
      </c>
      <c r="E624" s="27" t="s">
        <v>1</v>
      </c>
      <c r="F624" s="27" t="s">
        <v>2</v>
      </c>
      <c r="G624" s="27" t="s">
        <v>9</v>
      </c>
      <c r="H624" s="27" t="s">
        <v>2152</v>
      </c>
      <c r="I624" s="27" t="s">
        <v>3011</v>
      </c>
    </row>
    <row r="625" spans="1:9">
      <c r="A625" s="27" t="s">
        <v>38</v>
      </c>
      <c r="B625" s="27" t="s">
        <v>38</v>
      </c>
      <c r="C625" s="28">
        <v>45372.576388888891</v>
      </c>
      <c r="D625" s="27">
        <v>4700</v>
      </c>
      <c r="E625" s="27" t="s">
        <v>1</v>
      </c>
      <c r="F625" s="27" t="s">
        <v>105</v>
      </c>
      <c r="G625" s="27" t="s">
        <v>9</v>
      </c>
      <c r="H625" s="27" t="s">
        <v>3012</v>
      </c>
      <c r="I625" s="27" t="s">
        <v>4</v>
      </c>
    </row>
    <row r="626" spans="1:9">
      <c r="A626" s="27" t="s">
        <v>369</v>
      </c>
      <c r="B626" s="27" t="s">
        <v>370</v>
      </c>
      <c r="C626" s="28">
        <v>45372.556250000001</v>
      </c>
      <c r="D626" s="27">
        <v>5300</v>
      </c>
      <c r="E626" s="27" t="s">
        <v>1</v>
      </c>
      <c r="F626" s="27" t="s">
        <v>2</v>
      </c>
      <c r="G626" s="27" t="s">
        <v>9</v>
      </c>
      <c r="H626" s="27" t="s">
        <v>2153</v>
      </c>
      <c r="I626" s="27" t="s">
        <v>4</v>
      </c>
    </row>
    <row r="627" spans="1:9">
      <c r="A627" s="27" t="s">
        <v>2792</v>
      </c>
      <c r="B627" s="27" t="s">
        <v>2793</v>
      </c>
      <c r="C627" s="28">
        <v>45372.522222222222</v>
      </c>
      <c r="D627" s="27">
        <v>8500</v>
      </c>
      <c r="E627" s="27" t="s">
        <v>1</v>
      </c>
      <c r="F627" s="27" t="s">
        <v>2</v>
      </c>
      <c r="G627" s="27" t="s">
        <v>9</v>
      </c>
      <c r="H627" s="27" t="s">
        <v>2154</v>
      </c>
      <c r="I627" s="27" t="s">
        <v>81</v>
      </c>
    </row>
    <row r="628" spans="1:9">
      <c r="A628" s="27" t="s">
        <v>744</v>
      </c>
      <c r="B628" s="27" t="s">
        <v>3013</v>
      </c>
      <c r="C628" s="28">
        <v>45372.445833333331</v>
      </c>
      <c r="D628" s="27">
        <v>5600</v>
      </c>
      <c r="E628" s="27" t="s">
        <v>1</v>
      </c>
      <c r="F628" s="27" t="s">
        <v>105</v>
      </c>
      <c r="G628" s="27" t="s">
        <v>9</v>
      </c>
      <c r="H628" s="27" t="s">
        <v>3014</v>
      </c>
      <c r="I628" s="27" t="s">
        <v>4</v>
      </c>
    </row>
    <row r="629" spans="1:9">
      <c r="A629" s="27" t="s">
        <v>268</v>
      </c>
      <c r="B629" s="27" t="s">
        <v>439</v>
      </c>
      <c r="C629" s="28">
        <v>45371.945138888892</v>
      </c>
      <c r="D629" s="27">
        <v>6700</v>
      </c>
      <c r="E629" s="27" t="s">
        <v>1</v>
      </c>
      <c r="F629" s="27" t="s">
        <v>105</v>
      </c>
      <c r="G629" s="27" t="s">
        <v>9</v>
      </c>
      <c r="H629" s="27" t="s">
        <v>3015</v>
      </c>
      <c r="I629" s="27" t="s">
        <v>4</v>
      </c>
    </row>
    <row r="630" spans="1:9">
      <c r="A630" s="27" t="s">
        <v>27</v>
      </c>
      <c r="B630" s="27" t="s">
        <v>3016</v>
      </c>
      <c r="C630" s="28">
        <v>45371.854861111111</v>
      </c>
      <c r="D630" s="27">
        <v>8400</v>
      </c>
      <c r="E630" s="27" t="s">
        <v>1</v>
      </c>
      <c r="F630" s="27" t="s">
        <v>2</v>
      </c>
      <c r="G630" s="27" t="s">
        <v>9</v>
      </c>
      <c r="H630" s="27" t="s">
        <v>2155</v>
      </c>
      <c r="I630" s="27" t="s">
        <v>3017</v>
      </c>
    </row>
    <row r="631" spans="1:9">
      <c r="A631" s="27" t="s">
        <v>365</v>
      </c>
      <c r="B631" s="27" t="s">
        <v>366</v>
      </c>
      <c r="C631" s="28">
        <v>45371.689583333333</v>
      </c>
      <c r="D631" s="27">
        <v>3100</v>
      </c>
      <c r="E631" s="27" t="s">
        <v>1</v>
      </c>
      <c r="F631" s="27" t="s">
        <v>105</v>
      </c>
      <c r="G631" s="27" t="s">
        <v>9</v>
      </c>
      <c r="H631" s="27" t="s">
        <v>3018</v>
      </c>
      <c r="I631" s="27" t="s">
        <v>3019</v>
      </c>
    </row>
    <row r="632" spans="1:9">
      <c r="A632" s="27" t="s">
        <v>2973</v>
      </c>
      <c r="B632" s="27" t="s">
        <v>2974</v>
      </c>
      <c r="C632" s="28">
        <v>45371.662499999999</v>
      </c>
      <c r="D632" s="27">
        <v>4100</v>
      </c>
      <c r="E632" s="27" t="s">
        <v>1</v>
      </c>
      <c r="F632" s="27" t="s">
        <v>2</v>
      </c>
      <c r="G632" s="27" t="s">
        <v>9</v>
      </c>
      <c r="H632" s="27" t="s">
        <v>2156</v>
      </c>
      <c r="I632" s="27" t="s">
        <v>37</v>
      </c>
    </row>
    <row r="633" spans="1:9">
      <c r="A633" s="27" t="s">
        <v>11</v>
      </c>
      <c r="B633" s="27" t="s">
        <v>11</v>
      </c>
      <c r="C633" s="28">
        <v>45371.542361111111</v>
      </c>
      <c r="D633" s="27">
        <v>4300</v>
      </c>
      <c r="E633" s="27" t="s">
        <v>1</v>
      </c>
      <c r="F633" s="27" t="s">
        <v>105</v>
      </c>
      <c r="G633" s="27" t="s">
        <v>9</v>
      </c>
      <c r="H633" s="27" t="s">
        <v>3020</v>
      </c>
      <c r="I633" s="27" t="s">
        <v>4</v>
      </c>
    </row>
    <row r="634" spans="1:9">
      <c r="A634" s="27" t="s">
        <v>778</v>
      </c>
      <c r="B634" s="27" t="s">
        <v>779</v>
      </c>
      <c r="C634" s="28">
        <v>45371.538888888892</v>
      </c>
      <c r="D634" s="27">
        <v>7500</v>
      </c>
      <c r="E634" s="27" t="s">
        <v>1</v>
      </c>
      <c r="F634" s="27" t="s">
        <v>2</v>
      </c>
      <c r="G634" s="27" t="s">
        <v>9</v>
      </c>
      <c r="H634" s="27" t="s">
        <v>2157</v>
      </c>
      <c r="I634" s="27" t="s">
        <v>4</v>
      </c>
    </row>
    <row r="635" spans="1:9">
      <c r="A635" s="27" t="s">
        <v>841</v>
      </c>
      <c r="B635" s="27" t="s">
        <v>2924</v>
      </c>
      <c r="C635" s="28">
        <v>45371.486111111109</v>
      </c>
      <c r="D635" s="27">
        <v>2900</v>
      </c>
      <c r="E635" s="27" t="s">
        <v>1</v>
      </c>
      <c r="F635" s="27" t="s">
        <v>2</v>
      </c>
      <c r="G635" s="27" t="s">
        <v>9</v>
      </c>
      <c r="H635" s="27" t="s">
        <v>2158</v>
      </c>
      <c r="I635" s="27" t="s">
        <v>4</v>
      </c>
    </row>
    <row r="636" spans="1:9">
      <c r="A636" s="27" t="s">
        <v>27</v>
      </c>
      <c r="B636" s="27" t="s">
        <v>2768</v>
      </c>
      <c r="C636" s="28">
        <v>45371.464583333334</v>
      </c>
      <c r="D636" s="27">
        <v>7000</v>
      </c>
      <c r="E636" s="27" t="s">
        <v>1</v>
      </c>
      <c r="F636" s="27" t="s">
        <v>2</v>
      </c>
      <c r="G636" s="27" t="s">
        <v>9</v>
      </c>
      <c r="H636" s="27" t="s">
        <v>2159</v>
      </c>
      <c r="I636" s="27" t="s">
        <v>94</v>
      </c>
    </row>
    <row r="637" spans="1:9">
      <c r="A637" s="27" t="s">
        <v>27</v>
      </c>
      <c r="B637" s="27" t="s">
        <v>794</v>
      </c>
      <c r="C637" s="28">
        <v>45371.461111111108</v>
      </c>
      <c r="D637" s="27">
        <v>5300</v>
      </c>
      <c r="E637" s="27" t="s">
        <v>1</v>
      </c>
      <c r="F637" s="27" t="s">
        <v>2</v>
      </c>
      <c r="G637" s="27" t="s">
        <v>9</v>
      </c>
      <c r="H637" s="27" t="s">
        <v>2160</v>
      </c>
      <c r="I637" s="27" t="s">
        <v>4</v>
      </c>
    </row>
    <row r="638" spans="1:9">
      <c r="A638" s="27" t="s">
        <v>27</v>
      </c>
      <c r="B638" s="27" t="s">
        <v>2768</v>
      </c>
      <c r="C638" s="28">
        <v>45371.42083333333</v>
      </c>
      <c r="D638" s="27">
        <v>9200</v>
      </c>
      <c r="E638" s="27" t="s">
        <v>1</v>
      </c>
      <c r="F638" s="27" t="s">
        <v>2</v>
      </c>
      <c r="G638" s="27" t="s">
        <v>9</v>
      </c>
      <c r="H638" s="27" t="s">
        <v>2161</v>
      </c>
      <c r="I638" s="27" t="s">
        <v>4</v>
      </c>
    </row>
    <row r="639" spans="1:9">
      <c r="A639" s="27" t="s">
        <v>463</v>
      </c>
      <c r="B639" s="27" t="s">
        <v>464</v>
      </c>
      <c r="C639" s="28">
        <v>45370.871527777781</v>
      </c>
      <c r="D639" s="27">
        <v>3500</v>
      </c>
      <c r="E639" s="27" t="s">
        <v>1</v>
      </c>
      <c r="F639" s="27" t="s">
        <v>105</v>
      </c>
      <c r="G639" s="27" t="s">
        <v>9</v>
      </c>
      <c r="H639" s="27" t="s">
        <v>3021</v>
      </c>
      <c r="I639" s="27" t="s">
        <v>4</v>
      </c>
    </row>
    <row r="640" spans="1:9">
      <c r="A640" s="27" t="s">
        <v>778</v>
      </c>
      <c r="B640" s="27" t="s">
        <v>779</v>
      </c>
      <c r="C640" s="28">
        <v>45370.850694444445</v>
      </c>
      <c r="D640" s="27">
        <v>6600</v>
      </c>
      <c r="E640" s="27" t="s">
        <v>1</v>
      </c>
      <c r="F640" s="27" t="s">
        <v>2</v>
      </c>
      <c r="G640" s="27" t="s">
        <v>9</v>
      </c>
      <c r="H640" s="27" t="s">
        <v>2162</v>
      </c>
      <c r="I640" s="27" t="s">
        <v>4</v>
      </c>
    </row>
    <row r="641" spans="1:9">
      <c r="A641" s="27" t="s">
        <v>11</v>
      </c>
      <c r="B641" s="27" t="s">
        <v>137</v>
      </c>
      <c r="C641" s="28">
        <v>45370.763888888891</v>
      </c>
      <c r="D641" s="27">
        <v>7200</v>
      </c>
      <c r="E641" s="27" t="s">
        <v>1</v>
      </c>
      <c r="F641" s="27" t="s">
        <v>2</v>
      </c>
      <c r="G641" s="27" t="s">
        <v>9</v>
      </c>
      <c r="H641" s="27" t="s">
        <v>2163</v>
      </c>
      <c r="I641" s="27" t="s">
        <v>4</v>
      </c>
    </row>
    <row r="642" spans="1:9">
      <c r="A642" s="27" t="s">
        <v>369</v>
      </c>
      <c r="B642" s="27" t="s">
        <v>2989</v>
      </c>
      <c r="C642" s="28">
        <v>45370.624305555553</v>
      </c>
      <c r="D642" s="27">
        <v>9000</v>
      </c>
      <c r="E642" s="27" t="s">
        <v>1</v>
      </c>
      <c r="F642" s="27" t="s">
        <v>2</v>
      </c>
      <c r="G642" s="27" t="s">
        <v>9</v>
      </c>
      <c r="H642" s="27" t="s">
        <v>2164</v>
      </c>
      <c r="I642" s="27" t="s">
        <v>4</v>
      </c>
    </row>
    <row r="643" spans="1:9">
      <c r="A643" s="27" t="s">
        <v>2973</v>
      </c>
      <c r="B643" s="27" t="s">
        <v>2974</v>
      </c>
      <c r="C643" s="28">
        <v>45370.604166666664</v>
      </c>
      <c r="D643" s="27">
        <v>5100</v>
      </c>
      <c r="E643" s="27" t="s">
        <v>1</v>
      </c>
      <c r="F643" s="27" t="s">
        <v>105</v>
      </c>
      <c r="G643" s="27" t="s">
        <v>9</v>
      </c>
      <c r="H643" s="27" t="s">
        <v>3022</v>
      </c>
      <c r="I643" s="27" t="s">
        <v>37</v>
      </c>
    </row>
    <row r="644" spans="1:9">
      <c r="A644" s="27" t="s">
        <v>369</v>
      </c>
      <c r="B644" s="27" t="s">
        <v>2846</v>
      </c>
      <c r="C644" s="28">
        <v>45369.877083333333</v>
      </c>
      <c r="D644" s="27">
        <v>4800</v>
      </c>
      <c r="E644" s="27" t="s">
        <v>1</v>
      </c>
      <c r="F644" s="27" t="s">
        <v>2</v>
      </c>
      <c r="G644" s="27" t="s">
        <v>9</v>
      </c>
      <c r="H644" s="27" t="s">
        <v>2166</v>
      </c>
      <c r="I644" s="27" t="s">
        <v>4</v>
      </c>
    </row>
    <row r="645" spans="1:9">
      <c r="A645" s="27" t="s">
        <v>369</v>
      </c>
      <c r="B645" s="27" t="s">
        <v>370</v>
      </c>
      <c r="C645" s="28">
        <v>45369.861111111109</v>
      </c>
      <c r="D645" s="27">
        <v>2300</v>
      </c>
      <c r="E645" s="27" t="s">
        <v>1</v>
      </c>
      <c r="F645" s="27" t="s">
        <v>2</v>
      </c>
      <c r="G645" s="27" t="s">
        <v>9</v>
      </c>
      <c r="H645" s="27" t="s">
        <v>2167</v>
      </c>
      <c r="I645" s="27" t="s">
        <v>4</v>
      </c>
    </row>
    <row r="646" spans="1:9">
      <c r="A646" s="27" t="s">
        <v>369</v>
      </c>
      <c r="B646" s="27" t="s">
        <v>3023</v>
      </c>
      <c r="C646" s="28">
        <v>45369.843055555553</v>
      </c>
      <c r="D646" s="27">
        <v>700</v>
      </c>
      <c r="E646" s="27" t="s">
        <v>1</v>
      </c>
      <c r="F646" s="27" t="s">
        <v>2</v>
      </c>
      <c r="G646" s="27" t="s">
        <v>9</v>
      </c>
      <c r="H646" s="27" t="s">
        <v>2168</v>
      </c>
      <c r="I646" s="27" t="s">
        <v>4</v>
      </c>
    </row>
    <row r="647" spans="1:9">
      <c r="A647" s="27" t="s">
        <v>27</v>
      </c>
      <c r="B647" s="27" t="s">
        <v>452</v>
      </c>
      <c r="C647" s="28">
        <v>45369.820138888892</v>
      </c>
      <c r="D647" s="27">
        <v>3500</v>
      </c>
      <c r="E647" s="27" t="s">
        <v>1</v>
      </c>
      <c r="F647" s="27" t="s">
        <v>2</v>
      </c>
      <c r="G647" s="27" t="s">
        <v>9</v>
      </c>
      <c r="H647" s="27" t="s">
        <v>2169</v>
      </c>
      <c r="I647" s="27" t="s">
        <v>4</v>
      </c>
    </row>
    <row r="648" spans="1:9">
      <c r="A648" s="27" t="s">
        <v>27</v>
      </c>
      <c r="B648" s="27" t="s">
        <v>755</v>
      </c>
      <c r="C648" s="28">
        <v>45369.748611111114</v>
      </c>
      <c r="D648" s="27">
        <v>7600</v>
      </c>
      <c r="E648" s="27" t="s">
        <v>1</v>
      </c>
      <c r="F648" s="27" t="s">
        <v>2</v>
      </c>
      <c r="G648" s="27" t="s">
        <v>9</v>
      </c>
      <c r="H648" s="27" t="s">
        <v>2170</v>
      </c>
      <c r="I648" s="27" t="s">
        <v>4</v>
      </c>
    </row>
    <row r="649" spans="1:9">
      <c r="A649" s="27" t="s">
        <v>107</v>
      </c>
      <c r="B649" s="27" t="s">
        <v>108</v>
      </c>
      <c r="C649" s="28">
        <v>45369.68472222222</v>
      </c>
      <c r="D649" s="27">
        <v>4600</v>
      </c>
      <c r="E649" s="27" t="s">
        <v>1</v>
      </c>
      <c r="F649" s="27" t="s">
        <v>2</v>
      </c>
      <c r="G649" s="27" t="s">
        <v>9</v>
      </c>
      <c r="H649" s="27" t="s">
        <v>2172</v>
      </c>
      <c r="I649" s="27" t="s">
        <v>4</v>
      </c>
    </row>
    <row r="650" spans="1:9">
      <c r="A650" s="27" t="s">
        <v>27</v>
      </c>
      <c r="B650" s="27" t="s">
        <v>794</v>
      </c>
      <c r="C650" s="28">
        <v>45369.609027777777</v>
      </c>
      <c r="D650" s="27">
        <v>4600</v>
      </c>
      <c r="E650" s="27" t="s">
        <v>1</v>
      </c>
      <c r="F650" s="27" t="s">
        <v>2</v>
      </c>
      <c r="G650" s="27" t="s">
        <v>9</v>
      </c>
      <c r="H650" s="27" t="s">
        <v>2173</v>
      </c>
      <c r="I650" s="27" t="s">
        <v>4</v>
      </c>
    </row>
    <row r="651" spans="1:9">
      <c r="A651" s="27" t="s">
        <v>27</v>
      </c>
      <c r="B651" s="27" t="s">
        <v>755</v>
      </c>
      <c r="C651" s="28">
        <v>45369.52847222222</v>
      </c>
      <c r="D651" s="27">
        <v>2600</v>
      </c>
      <c r="E651" s="27" t="s">
        <v>1</v>
      </c>
      <c r="F651" s="27" t="s">
        <v>2</v>
      </c>
      <c r="G651" s="27" t="s">
        <v>9</v>
      </c>
      <c r="H651" s="27" t="s">
        <v>2175</v>
      </c>
      <c r="I651" s="27" t="s">
        <v>4</v>
      </c>
    </row>
    <row r="652" spans="1:9">
      <c r="A652" s="27" t="s">
        <v>27</v>
      </c>
      <c r="B652" s="27" t="s">
        <v>794</v>
      </c>
      <c r="C652" s="28">
        <v>45369.515277777777</v>
      </c>
      <c r="D652" s="27">
        <v>500</v>
      </c>
      <c r="E652" s="27" t="s">
        <v>1</v>
      </c>
      <c r="F652" s="27" t="s">
        <v>2</v>
      </c>
      <c r="G652" s="27" t="s">
        <v>9</v>
      </c>
      <c r="H652" s="27" t="s">
        <v>2176</v>
      </c>
      <c r="I652" s="27" t="s">
        <v>4</v>
      </c>
    </row>
    <row r="653" spans="1:9">
      <c r="A653" s="27" t="s">
        <v>27</v>
      </c>
      <c r="B653" s="27" t="s">
        <v>452</v>
      </c>
      <c r="C653" s="28">
        <v>45369.513194444444</v>
      </c>
      <c r="D653" s="27">
        <v>200</v>
      </c>
      <c r="E653" s="27" t="s">
        <v>1</v>
      </c>
      <c r="F653" s="27" t="s">
        <v>2</v>
      </c>
      <c r="G653" s="27" t="s">
        <v>9</v>
      </c>
      <c r="H653" s="27" t="s">
        <v>2177</v>
      </c>
      <c r="I653" s="27" t="s">
        <v>4</v>
      </c>
    </row>
    <row r="654" spans="1:9">
      <c r="A654" s="27" t="s">
        <v>369</v>
      </c>
      <c r="B654" s="27" t="s">
        <v>3023</v>
      </c>
      <c r="C654" s="28">
        <v>45369.511805555558</v>
      </c>
      <c r="D654" s="27">
        <v>6500</v>
      </c>
      <c r="E654" s="27" t="s">
        <v>1</v>
      </c>
      <c r="F654" s="27" t="s">
        <v>2</v>
      </c>
      <c r="G654" s="27" t="s">
        <v>9</v>
      </c>
      <c r="H654" s="27" t="s">
        <v>2178</v>
      </c>
      <c r="I654" s="27" t="s">
        <v>37</v>
      </c>
    </row>
    <row r="655" spans="1:9">
      <c r="A655" s="27" t="s">
        <v>27</v>
      </c>
      <c r="B655" s="27" t="s">
        <v>755</v>
      </c>
      <c r="C655" s="28">
        <v>45369.489583333336</v>
      </c>
      <c r="D655" s="27">
        <v>2800</v>
      </c>
      <c r="E655" s="27" t="s">
        <v>1</v>
      </c>
      <c r="F655" s="27" t="s">
        <v>105</v>
      </c>
      <c r="G655" s="27" t="s">
        <v>9</v>
      </c>
      <c r="H655" s="27" t="s">
        <v>3024</v>
      </c>
      <c r="I655" s="27" t="s">
        <v>4</v>
      </c>
    </row>
    <row r="656" spans="1:9">
      <c r="A656" s="27" t="s">
        <v>140</v>
      </c>
      <c r="B656" s="27" t="s">
        <v>141</v>
      </c>
      <c r="C656" s="28">
        <v>45369.473611111112</v>
      </c>
      <c r="D656" s="27">
        <v>6900</v>
      </c>
      <c r="E656" s="27" t="s">
        <v>1</v>
      </c>
      <c r="F656" s="27" t="s">
        <v>2</v>
      </c>
      <c r="G656" s="27" t="s">
        <v>9</v>
      </c>
      <c r="H656" s="27" t="s">
        <v>2182</v>
      </c>
      <c r="I656" s="27" t="s">
        <v>3025</v>
      </c>
    </row>
    <row r="657" spans="1:9">
      <c r="A657" s="27" t="s">
        <v>140</v>
      </c>
      <c r="B657" s="27" t="s">
        <v>141</v>
      </c>
      <c r="C657" s="28">
        <v>45369.47152777778</v>
      </c>
      <c r="D657" s="27">
        <v>4000</v>
      </c>
      <c r="E657" s="27" t="s">
        <v>1</v>
      </c>
      <c r="F657" s="27" t="s">
        <v>2</v>
      </c>
      <c r="G657" s="27" t="s">
        <v>9</v>
      </c>
      <c r="H657" s="27" t="s">
        <v>2183</v>
      </c>
      <c r="I657" s="27" t="s">
        <v>37</v>
      </c>
    </row>
    <row r="658" spans="1:9">
      <c r="A658" s="27" t="s">
        <v>27</v>
      </c>
      <c r="B658" s="27" t="s">
        <v>3026</v>
      </c>
      <c r="C658" s="28">
        <v>45369.322916666664</v>
      </c>
      <c r="D658" s="27">
        <v>3700</v>
      </c>
      <c r="E658" s="27" t="s">
        <v>1</v>
      </c>
      <c r="F658" s="27" t="s">
        <v>2</v>
      </c>
      <c r="G658" s="27" t="s">
        <v>9</v>
      </c>
      <c r="H658" s="27" t="s">
        <v>2184</v>
      </c>
      <c r="I658" s="27" t="s">
        <v>3027</v>
      </c>
    </row>
    <row r="659" spans="1:9">
      <c r="A659" s="27" t="s">
        <v>17</v>
      </c>
      <c r="B659" s="27" t="s">
        <v>18</v>
      </c>
      <c r="C659" s="28">
        <v>45368.837500000001</v>
      </c>
      <c r="D659" s="27">
        <v>900</v>
      </c>
      <c r="E659" s="27" t="s">
        <v>1</v>
      </c>
      <c r="F659" s="27" t="s">
        <v>2</v>
      </c>
      <c r="G659" s="27" t="s">
        <v>9</v>
      </c>
      <c r="H659" s="27" t="s">
        <v>2185</v>
      </c>
      <c r="I659" s="27" t="s">
        <v>4</v>
      </c>
    </row>
    <row r="660" spans="1:9">
      <c r="A660" s="27" t="s">
        <v>107</v>
      </c>
      <c r="B660" s="27" t="s">
        <v>515</v>
      </c>
      <c r="C660" s="28">
        <v>45368.833333333336</v>
      </c>
      <c r="D660" s="27">
        <v>7200</v>
      </c>
      <c r="E660" s="27" t="s">
        <v>1</v>
      </c>
      <c r="F660" s="27" t="s">
        <v>105</v>
      </c>
      <c r="G660" s="27" t="s">
        <v>9</v>
      </c>
      <c r="H660" s="27" t="s">
        <v>3028</v>
      </c>
      <c r="I660" s="27" t="s">
        <v>4</v>
      </c>
    </row>
    <row r="661" spans="1:9">
      <c r="A661" s="27" t="s">
        <v>39</v>
      </c>
      <c r="B661" s="27" t="s">
        <v>40</v>
      </c>
      <c r="C661" s="28">
        <v>45368.793055555558</v>
      </c>
      <c r="D661" s="27">
        <v>3100</v>
      </c>
      <c r="E661" s="27" t="s">
        <v>1</v>
      </c>
      <c r="F661" s="27" t="s">
        <v>105</v>
      </c>
      <c r="G661" s="27" t="s">
        <v>9</v>
      </c>
      <c r="H661" s="27" t="s">
        <v>3029</v>
      </c>
      <c r="I661" s="27" t="s">
        <v>4</v>
      </c>
    </row>
    <row r="662" spans="1:9">
      <c r="A662" s="27" t="s">
        <v>107</v>
      </c>
      <c r="B662" s="27" t="s">
        <v>515</v>
      </c>
      <c r="C662" s="28">
        <v>45368.750694444447</v>
      </c>
      <c r="D662" s="27">
        <v>2600</v>
      </c>
      <c r="E662" s="27" t="s">
        <v>1</v>
      </c>
      <c r="F662" s="27" t="s">
        <v>105</v>
      </c>
      <c r="G662" s="27" t="s">
        <v>9</v>
      </c>
      <c r="H662" s="27" t="s">
        <v>3030</v>
      </c>
      <c r="I662" s="27" t="s">
        <v>4</v>
      </c>
    </row>
    <row r="663" spans="1:9">
      <c r="A663" s="27" t="s">
        <v>753</v>
      </c>
      <c r="B663" s="27" t="s">
        <v>2912</v>
      </c>
      <c r="C663" s="28">
        <v>45368.550694444442</v>
      </c>
      <c r="D663" s="27">
        <v>8400</v>
      </c>
      <c r="E663" s="27" t="s">
        <v>1</v>
      </c>
      <c r="F663" s="27" t="s">
        <v>105</v>
      </c>
      <c r="G663" s="27" t="s">
        <v>9</v>
      </c>
      <c r="H663" s="27" t="s">
        <v>3031</v>
      </c>
      <c r="I663" s="27" t="s">
        <v>4</v>
      </c>
    </row>
    <row r="664" spans="1:9">
      <c r="A664" s="27" t="s">
        <v>27</v>
      </c>
      <c r="B664" s="27" t="s">
        <v>3032</v>
      </c>
      <c r="C664" s="28">
        <v>45367.927777777775</v>
      </c>
      <c r="D664" s="27">
        <v>9100</v>
      </c>
      <c r="E664" s="27" t="s">
        <v>1</v>
      </c>
      <c r="F664" s="27" t="s">
        <v>105</v>
      </c>
      <c r="G664" s="27" t="s">
        <v>9</v>
      </c>
      <c r="H664" s="27" t="s">
        <v>3033</v>
      </c>
      <c r="I664" s="27" t="s">
        <v>3034</v>
      </c>
    </row>
    <row r="665" spans="1:9" hidden="1">
      <c r="A665" s="27" t="s">
        <v>369</v>
      </c>
      <c r="B665" s="27" t="s">
        <v>2846</v>
      </c>
      <c r="C665" s="28">
        <v>45367.906944444447</v>
      </c>
      <c r="D665" s="27">
        <v>4300</v>
      </c>
      <c r="E665" s="27" t="s">
        <v>1</v>
      </c>
      <c r="F665" s="27" t="s">
        <v>105</v>
      </c>
      <c r="G665" s="27" t="s">
        <v>2708</v>
      </c>
      <c r="H665" s="27" t="s">
        <v>3035</v>
      </c>
      <c r="I665" s="27" t="s">
        <v>4</v>
      </c>
    </row>
    <row r="666" spans="1:9">
      <c r="A666" s="27" t="s">
        <v>107</v>
      </c>
      <c r="B666" s="27" t="s">
        <v>108</v>
      </c>
      <c r="C666" s="28">
        <v>45367.833333333336</v>
      </c>
      <c r="D666" s="27">
        <v>8500</v>
      </c>
      <c r="E666" s="27" t="s">
        <v>1</v>
      </c>
      <c r="F666" s="27" t="s">
        <v>2</v>
      </c>
      <c r="G666" s="27" t="s">
        <v>9</v>
      </c>
      <c r="H666" s="27" t="s">
        <v>2186</v>
      </c>
      <c r="I666" s="27">
        <v>3000</v>
      </c>
    </row>
    <row r="667" spans="1:9">
      <c r="A667" s="27" t="s">
        <v>369</v>
      </c>
      <c r="B667" s="27" t="s">
        <v>370</v>
      </c>
      <c r="C667" s="28">
        <v>45367.829861111109</v>
      </c>
      <c r="D667" s="27">
        <v>6300</v>
      </c>
      <c r="E667" s="27" t="s">
        <v>1</v>
      </c>
      <c r="F667" s="27" t="s">
        <v>105</v>
      </c>
      <c r="G667" s="27" t="s">
        <v>9</v>
      </c>
      <c r="H667" s="27" t="s">
        <v>3036</v>
      </c>
      <c r="I667" s="27" t="s">
        <v>4</v>
      </c>
    </row>
    <row r="668" spans="1:9">
      <c r="A668" s="27" t="s">
        <v>107</v>
      </c>
      <c r="B668" s="27" t="s">
        <v>515</v>
      </c>
      <c r="C668" s="28">
        <v>45367.810416666667</v>
      </c>
      <c r="D668" s="27">
        <v>9500</v>
      </c>
      <c r="E668" s="27" t="s">
        <v>1</v>
      </c>
      <c r="F668" s="27" t="s">
        <v>105</v>
      </c>
      <c r="G668" s="27" t="s">
        <v>9</v>
      </c>
      <c r="H668" s="27" t="s">
        <v>3037</v>
      </c>
      <c r="I668" s="27" t="s">
        <v>4</v>
      </c>
    </row>
    <row r="669" spans="1:9">
      <c r="A669" s="27" t="s">
        <v>369</v>
      </c>
      <c r="B669" s="27" t="s">
        <v>2846</v>
      </c>
      <c r="C669" s="28">
        <v>45367.789583333331</v>
      </c>
      <c r="D669" s="27">
        <v>4900</v>
      </c>
      <c r="E669" s="27" t="s">
        <v>1</v>
      </c>
      <c r="F669" s="27" t="s">
        <v>2</v>
      </c>
      <c r="G669" s="27" t="s">
        <v>9</v>
      </c>
      <c r="H669" s="27" t="s">
        <v>2187</v>
      </c>
      <c r="I669" s="27" t="s">
        <v>3038</v>
      </c>
    </row>
    <row r="670" spans="1:9">
      <c r="A670" s="27" t="s">
        <v>753</v>
      </c>
      <c r="B670" s="27" t="s">
        <v>2912</v>
      </c>
      <c r="C670" s="28">
        <v>45367.723611111112</v>
      </c>
      <c r="D670" s="27">
        <v>900</v>
      </c>
      <c r="E670" s="27" t="s">
        <v>1</v>
      </c>
      <c r="F670" s="27" t="s">
        <v>105</v>
      </c>
      <c r="G670" s="27" t="s">
        <v>9</v>
      </c>
      <c r="H670" s="27" t="s">
        <v>3039</v>
      </c>
      <c r="I670" s="27" t="s">
        <v>4</v>
      </c>
    </row>
    <row r="671" spans="1:9">
      <c r="A671" s="27" t="s">
        <v>2883</v>
      </c>
      <c r="B671" s="27" t="s">
        <v>3040</v>
      </c>
      <c r="C671" s="28">
        <v>45367.698611111111</v>
      </c>
      <c r="D671" s="27">
        <v>1800</v>
      </c>
      <c r="E671" s="27" t="s">
        <v>1</v>
      </c>
      <c r="F671" s="27" t="s">
        <v>105</v>
      </c>
      <c r="G671" s="27" t="s">
        <v>9</v>
      </c>
      <c r="H671" s="27" t="s">
        <v>3041</v>
      </c>
      <c r="I671" s="27" t="s">
        <v>4</v>
      </c>
    </row>
    <row r="672" spans="1:9">
      <c r="A672" s="27" t="s">
        <v>27</v>
      </c>
      <c r="B672" s="27" t="s">
        <v>3026</v>
      </c>
      <c r="C672" s="28">
        <v>45367.665277777778</v>
      </c>
      <c r="D672" s="27">
        <v>2800</v>
      </c>
      <c r="E672" s="27" t="s">
        <v>1</v>
      </c>
      <c r="F672" s="27" t="s">
        <v>2</v>
      </c>
      <c r="G672" s="27" t="s">
        <v>9</v>
      </c>
      <c r="H672" s="27" t="s">
        <v>2188</v>
      </c>
      <c r="I672" s="27" t="s">
        <v>3042</v>
      </c>
    </row>
    <row r="673" spans="1:9">
      <c r="A673" s="27" t="s">
        <v>27</v>
      </c>
      <c r="B673" s="27" t="s">
        <v>3026</v>
      </c>
      <c r="C673" s="28">
        <v>45367.665277777778</v>
      </c>
      <c r="D673" s="27">
        <v>200</v>
      </c>
      <c r="E673" s="27" t="s">
        <v>1</v>
      </c>
      <c r="F673" s="27" t="s">
        <v>2</v>
      </c>
      <c r="G673" s="27" t="s">
        <v>9</v>
      </c>
      <c r="H673" s="27" t="s">
        <v>2189</v>
      </c>
      <c r="I673" s="27" t="s">
        <v>3043</v>
      </c>
    </row>
    <row r="674" spans="1:9">
      <c r="A674" s="27" t="s">
        <v>27</v>
      </c>
      <c r="B674" s="27" t="s">
        <v>720</v>
      </c>
      <c r="C674" s="28">
        <v>45367.625694444447</v>
      </c>
      <c r="D674" s="27">
        <v>900</v>
      </c>
      <c r="E674" s="27" t="s">
        <v>1</v>
      </c>
      <c r="F674" s="27" t="s">
        <v>105</v>
      </c>
      <c r="G674" s="27" t="s">
        <v>9</v>
      </c>
      <c r="H674" s="27" t="s">
        <v>3044</v>
      </c>
      <c r="I674" s="27" t="s">
        <v>4</v>
      </c>
    </row>
    <row r="675" spans="1:9">
      <c r="A675" s="27" t="s">
        <v>17</v>
      </c>
      <c r="B675" s="27" t="s">
        <v>18</v>
      </c>
      <c r="C675" s="28">
        <v>45367.62222222222</v>
      </c>
      <c r="D675" s="27">
        <v>1300</v>
      </c>
      <c r="E675" s="27" t="s">
        <v>1</v>
      </c>
      <c r="F675" s="27" t="s">
        <v>2</v>
      </c>
      <c r="G675" s="27" t="s">
        <v>9</v>
      </c>
      <c r="H675" s="27" t="s">
        <v>2191</v>
      </c>
      <c r="I675" s="27" t="s">
        <v>4</v>
      </c>
    </row>
    <row r="676" spans="1:9" hidden="1">
      <c r="A676" s="27" t="s">
        <v>3045</v>
      </c>
      <c r="B676" s="27" t="s">
        <v>3046</v>
      </c>
      <c r="C676" s="28">
        <v>45367.606944444444</v>
      </c>
      <c r="D676" s="27">
        <v>10000</v>
      </c>
      <c r="E676" s="27" t="s">
        <v>1</v>
      </c>
      <c r="F676" s="27" t="s">
        <v>105</v>
      </c>
      <c r="G676" s="27" t="s">
        <v>2708</v>
      </c>
      <c r="H676" s="27" t="s">
        <v>3047</v>
      </c>
      <c r="I676" s="27" t="s">
        <v>37</v>
      </c>
    </row>
    <row r="677" spans="1:9">
      <c r="A677" s="27" t="s">
        <v>103</v>
      </c>
      <c r="B677" s="27" t="s">
        <v>104</v>
      </c>
      <c r="C677" s="28">
        <v>45367.606249999997</v>
      </c>
      <c r="D677" s="27">
        <v>2700</v>
      </c>
      <c r="E677" s="27" t="s">
        <v>1</v>
      </c>
      <c r="F677" s="27" t="s">
        <v>105</v>
      </c>
      <c r="G677" s="27" t="s">
        <v>9</v>
      </c>
      <c r="H677" s="27" t="s">
        <v>3048</v>
      </c>
      <c r="I677" s="27" t="s">
        <v>4</v>
      </c>
    </row>
    <row r="678" spans="1:9">
      <c r="A678" s="27" t="s">
        <v>753</v>
      </c>
      <c r="B678" s="27" t="s">
        <v>2953</v>
      </c>
      <c r="C678" s="28">
        <v>45367.595138888886</v>
      </c>
      <c r="D678" s="27">
        <v>8500</v>
      </c>
      <c r="E678" s="27" t="s">
        <v>1</v>
      </c>
      <c r="F678" s="27" t="s">
        <v>105</v>
      </c>
      <c r="G678" s="27" t="s">
        <v>9</v>
      </c>
      <c r="H678" s="27" t="s">
        <v>3049</v>
      </c>
      <c r="I678" s="27" t="s">
        <v>4</v>
      </c>
    </row>
    <row r="679" spans="1:9">
      <c r="A679" s="27" t="s">
        <v>0</v>
      </c>
      <c r="B679" s="27" t="s">
        <v>0</v>
      </c>
      <c r="C679" s="28">
        <v>45366.996527777781</v>
      </c>
      <c r="D679" s="27">
        <v>3900</v>
      </c>
      <c r="E679" s="27" t="s">
        <v>1</v>
      </c>
      <c r="F679" s="27" t="s">
        <v>2</v>
      </c>
      <c r="G679" s="27" t="s">
        <v>9</v>
      </c>
      <c r="H679" s="27" t="s">
        <v>2194</v>
      </c>
      <c r="I679" s="27" t="s">
        <v>4</v>
      </c>
    </row>
    <row r="680" spans="1:9">
      <c r="A680" s="27" t="s">
        <v>107</v>
      </c>
      <c r="B680" s="27" t="s">
        <v>108</v>
      </c>
      <c r="C680" s="28">
        <v>45366.978472222225</v>
      </c>
      <c r="D680" s="27">
        <v>8100</v>
      </c>
      <c r="E680" s="27" t="s">
        <v>1</v>
      </c>
      <c r="F680" s="27" t="s">
        <v>2</v>
      </c>
      <c r="G680" s="27" t="s">
        <v>9</v>
      </c>
      <c r="H680" s="27" t="s">
        <v>2195</v>
      </c>
      <c r="I680" s="27" t="s">
        <v>4</v>
      </c>
    </row>
    <row r="681" spans="1:9">
      <c r="A681" s="27" t="s">
        <v>0</v>
      </c>
      <c r="B681" s="27" t="s">
        <v>0</v>
      </c>
      <c r="C681" s="28">
        <v>45366.961111111108</v>
      </c>
      <c r="D681" s="27">
        <v>2900</v>
      </c>
      <c r="E681" s="27" t="s">
        <v>1</v>
      </c>
      <c r="F681" s="27" t="s">
        <v>105</v>
      </c>
      <c r="G681" s="27" t="s">
        <v>9</v>
      </c>
      <c r="H681" s="27" t="s">
        <v>3050</v>
      </c>
      <c r="I681" s="27" t="s">
        <v>3051</v>
      </c>
    </row>
    <row r="682" spans="1:9">
      <c r="A682" s="27" t="s">
        <v>39</v>
      </c>
      <c r="B682" s="27" t="s">
        <v>40</v>
      </c>
      <c r="C682" s="28">
        <v>45366.952777777777</v>
      </c>
      <c r="D682" s="27">
        <v>10000</v>
      </c>
      <c r="E682" s="27" t="s">
        <v>1</v>
      </c>
      <c r="F682" s="27" t="s">
        <v>2</v>
      </c>
      <c r="G682" s="27" t="s">
        <v>9</v>
      </c>
      <c r="H682" s="27" t="s">
        <v>2196</v>
      </c>
      <c r="I682" s="27" t="s">
        <v>3052</v>
      </c>
    </row>
    <row r="683" spans="1:9">
      <c r="A683" s="27" t="s">
        <v>0</v>
      </c>
      <c r="B683" s="27" t="s">
        <v>0</v>
      </c>
      <c r="C683" s="28">
        <v>45366.945833333331</v>
      </c>
      <c r="D683" s="27">
        <v>5300</v>
      </c>
      <c r="E683" s="27" t="s">
        <v>1</v>
      </c>
      <c r="F683" s="27" t="s">
        <v>105</v>
      </c>
      <c r="G683" s="27" t="s">
        <v>9</v>
      </c>
      <c r="H683" s="27" t="s">
        <v>3053</v>
      </c>
      <c r="I683" s="27" t="s">
        <v>2718</v>
      </c>
    </row>
    <row r="684" spans="1:9">
      <c r="A684" s="27" t="s">
        <v>0</v>
      </c>
      <c r="B684" s="27" t="s">
        <v>0</v>
      </c>
      <c r="C684" s="28">
        <v>45366.931944444441</v>
      </c>
      <c r="D684" s="27">
        <v>7900</v>
      </c>
      <c r="E684" s="27" t="s">
        <v>1</v>
      </c>
      <c r="F684" s="27" t="s">
        <v>105</v>
      </c>
      <c r="G684" s="27" t="s">
        <v>9</v>
      </c>
      <c r="H684" s="27" t="s">
        <v>3054</v>
      </c>
      <c r="I684" s="27" t="s">
        <v>4</v>
      </c>
    </row>
    <row r="685" spans="1:9">
      <c r="A685" s="27" t="s">
        <v>27</v>
      </c>
      <c r="B685" s="27" t="s">
        <v>794</v>
      </c>
      <c r="C685" s="28">
        <v>45366.694444444445</v>
      </c>
      <c r="D685" s="27">
        <v>6500</v>
      </c>
      <c r="E685" s="27" t="s">
        <v>1</v>
      </c>
      <c r="F685" s="27" t="s">
        <v>2</v>
      </c>
      <c r="G685" s="27" t="s">
        <v>9</v>
      </c>
      <c r="H685" s="27" t="s">
        <v>2197</v>
      </c>
      <c r="I685" s="27" t="s">
        <v>4</v>
      </c>
    </row>
    <row r="686" spans="1:9">
      <c r="A686" s="27" t="s">
        <v>56</v>
      </c>
      <c r="B686" s="27" t="s">
        <v>57</v>
      </c>
      <c r="C686" s="28">
        <v>45366.629166666666</v>
      </c>
      <c r="D686" s="27">
        <v>7600</v>
      </c>
      <c r="E686" s="27" t="s">
        <v>1</v>
      </c>
      <c r="F686" s="27" t="s">
        <v>105</v>
      </c>
      <c r="G686" s="27" t="s">
        <v>9</v>
      </c>
      <c r="H686" s="27" t="s">
        <v>3055</v>
      </c>
      <c r="I686" s="27" t="s">
        <v>4</v>
      </c>
    </row>
    <row r="687" spans="1:9">
      <c r="A687" s="27" t="s">
        <v>38</v>
      </c>
      <c r="B687" s="27" t="s">
        <v>38</v>
      </c>
      <c r="C687" s="28">
        <v>45366.537499999999</v>
      </c>
      <c r="D687" s="27">
        <v>4000</v>
      </c>
      <c r="E687" s="27" t="s">
        <v>1</v>
      </c>
      <c r="F687" s="27" t="s">
        <v>2</v>
      </c>
      <c r="G687" s="27" t="s">
        <v>9</v>
      </c>
      <c r="H687" s="27" t="s">
        <v>2198</v>
      </c>
      <c r="I687" s="27" t="s">
        <v>4</v>
      </c>
    </row>
    <row r="688" spans="1:9" hidden="1">
      <c r="A688" s="27" t="s">
        <v>27</v>
      </c>
      <c r="B688" s="27" t="s">
        <v>203</v>
      </c>
      <c r="C688" s="28">
        <v>45366.48333333333</v>
      </c>
      <c r="D688" s="27">
        <v>1100</v>
      </c>
      <c r="E688" s="27" t="s">
        <v>1</v>
      </c>
      <c r="F688" s="27" t="s">
        <v>2</v>
      </c>
      <c r="G688" s="27" t="s">
        <v>575</v>
      </c>
      <c r="H688" s="27" t="s">
        <v>2199</v>
      </c>
      <c r="I688" s="27" t="s">
        <v>4</v>
      </c>
    </row>
    <row r="689" spans="1:9">
      <c r="A689" s="27" t="s">
        <v>778</v>
      </c>
      <c r="B689" s="27" t="s">
        <v>779</v>
      </c>
      <c r="C689" s="28">
        <v>45366.442361111112</v>
      </c>
      <c r="D689" s="27">
        <v>3500</v>
      </c>
      <c r="E689" s="27" t="s">
        <v>1</v>
      </c>
      <c r="F689" s="27" t="s">
        <v>2</v>
      </c>
      <c r="G689" s="27" t="s">
        <v>9</v>
      </c>
      <c r="H689" s="27" t="s">
        <v>2200</v>
      </c>
      <c r="I689" s="27" t="s">
        <v>4</v>
      </c>
    </row>
    <row r="690" spans="1:9">
      <c r="A690" s="27" t="s">
        <v>27</v>
      </c>
      <c r="B690" s="27" t="s">
        <v>604</v>
      </c>
      <c r="C690" s="28">
        <v>45366.025000000001</v>
      </c>
      <c r="D690" s="27">
        <v>3000</v>
      </c>
      <c r="E690" s="27" t="s">
        <v>1</v>
      </c>
      <c r="F690" s="27" t="s">
        <v>2</v>
      </c>
      <c r="G690" s="27" t="s">
        <v>9</v>
      </c>
      <c r="H690" s="27" t="s">
        <v>2201</v>
      </c>
      <c r="I690" s="27" t="s">
        <v>3056</v>
      </c>
    </row>
    <row r="691" spans="1:9">
      <c r="A691" s="27" t="s">
        <v>0</v>
      </c>
      <c r="B691" s="27" t="s">
        <v>0</v>
      </c>
      <c r="C691" s="28">
        <v>45365.989583333336</v>
      </c>
      <c r="D691" s="27">
        <v>7800</v>
      </c>
      <c r="E691" s="27" t="s">
        <v>1</v>
      </c>
      <c r="F691" s="27" t="s">
        <v>2</v>
      </c>
      <c r="G691" s="27" t="s">
        <v>9</v>
      </c>
      <c r="H691" s="27" t="s">
        <v>2202</v>
      </c>
      <c r="I691" s="27" t="s">
        <v>4</v>
      </c>
    </row>
    <row r="692" spans="1:9">
      <c r="A692" s="27" t="s">
        <v>27</v>
      </c>
      <c r="B692" s="27" t="s">
        <v>755</v>
      </c>
      <c r="C692" s="28">
        <v>45365.988888888889</v>
      </c>
      <c r="D692" s="27">
        <v>2800</v>
      </c>
      <c r="E692" s="27" t="s">
        <v>1</v>
      </c>
      <c r="F692" s="27" t="s">
        <v>2</v>
      </c>
      <c r="G692" s="27" t="s">
        <v>9</v>
      </c>
      <c r="H692" s="27" t="s">
        <v>2203</v>
      </c>
      <c r="I692" s="27" t="s">
        <v>4</v>
      </c>
    </row>
    <row r="693" spans="1:9">
      <c r="A693" s="27" t="s">
        <v>107</v>
      </c>
      <c r="B693" s="27" t="s">
        <v>108</v>
      </c>
      <c r="C693" s="28">
        <v>45365.9375</v>
      </c>
      <c r="D693" s="27">
        <v>7000</v>
      </c>
      <c r="E693" s="27" t="s">
        <v>1</v>
      </c>
      <c r="F693" s="27" t="s">
        <v>2</v>
      </c>
      <c r="G693" s="27" t="s">
        <v>9</v>
      </c>
      <c r="H693" s="27" t="s">
        <v>2204</v>
      </c>
      <c r="I693" s="27" t="s">
        <v>4</v>
      </c>
    </row>
    <row r="694" spans="1:9">
      <c r="A694" s="27" t="s">
        <v>107</v>
      </c>
      <c r="B694" s="27" t="s">
        <v>108</v>
      </c>
      <c r="C694" s="28">
        <v>45365.936805555553</v>
      </c>
      <c r="D694" s="27">
        <v>6300</v>
      </c>
      <c r="E694" s="27" t="s">
        <v>1</v>
      </c>
      <c r="F694" s="27" t="s">
        <v>105</v>
      </c>
      <c r="G694" s="27" t="s">
        <v>9</v>
      </c>
      <c r="H694" s="27" t="s">
        <v>3057</v>
      </c>
      <c r="I694" s="27" t="s">
        <v>3058</v>
      </c>
    </row>
    <row r="695" spans="1:9">
      <c r="A695" s="27" t="s">
        <v>38</v>
      </c>
      <c r="B695" s="27" t="s">
        <v>38</v>
      </c>
      <c r="C695" s="28">
        <v>45365.936111111114</v>
      </c>
      <c r="D695" s="27">
        <v>9400</v>
      </c>
      <c r="E695" s="27" t="s">
        <v>1</v>
      </c>
      <c r="F695" s="27" t="s">
        <v>2</v>
      </c>
      <c r="G695" s="27" t="s">
        <v>9</v>
      </c>
      <c r="H695" s="27" t="s">
        <v>2205</v>
      </c>
      <c r="I695" s="27" t="s">
        <v>4</v>
      </c>
    </row>
    <row r="696" spans="1:9">
      <c r="A696" s="27" t="s">
        <v>27</v>
      </c>
      <c r="B696" s="27" t="s">
        <v>755</v>
      </c>
      <c r="C696" s="28">
        <v>45365.909722222219</v>
      </c>
      <c r="D696" s="27">
        <v>200</v>
      </c>
      <c r="E696" s="27" t="s">
        <v>1</v>
      </c>
      <c r="F696" s="27" t="s">
        <v>2</v>
      </c>
      <c r="G696" s="27" t="s">
        <v>9</v>
      </c>
      <c r="H696" s="27" t="s">
        <v>2206</v>
      </c>
      <c r="I696" s="27" t="s">
        <v>94</v>
      </c>
    </row>
    <row r="697" spans="1:9">
      <c r="A697" s="27" t="s">
        <v>39</v>
      </c>
      <c r="B697" s="27" t="s">
        <v>40</v>
      </c>
      <c r="C697" s="28">
        <v>45365.805555555555</v>
      </c>
      <c r="D697" s="27">
        <v>4200</v>
      </c>
      <c r="E697" s="27" t="s">
        <v>1</v>
      </c>
      <c r="F697" s="27" t="s">
        <v>2</v>
      </c>
      <c r="G697" s="27" t="s">
        <v>9</v>
      </c>
      <c r="H697" s="27" t="s">
        <v>2208</v>
      </c>
      <c r="I697" s="27" t="s">
        <v>4</v>
      </c>
    </row>
    <row r="698" spans="1:9">
      <c r="A698" s="27" t="s">
        <v>27</v>
      </c>
      <c r="B698" s="27" t="s">
        <v>133</v>
      </c>
      <c r="C698" s="28">
        <v>45365.805555555555</v>
      </c>
      <c r="D698" s="27">
        <v>6800</v>
      </c>
      <c r="E698" s="27" t="s">
        <v>1</v>
      </c>
      <c r="F698" s="27" t="s">
        <v>2</v>
      </c>
      <c r="G698" s="27" t="s">
        <v>9</v>
      </c>
      <c r="H698" s="27" t="s">
        <v>2207</v>
      </c>
      <c r="I698" s="27" t="s">
        <v>4</v>
      </c>
    </row>
    <row r="699" spans="1:9">
      <c r="A699" s="27" t="s">
        <v>2969</v>
      </c>
      <c r="B699" s="27" t="s">
        <v>3059</v>
      </c>
      <c r="C699" s="28">
        <v>45365.720833333333</v>
      </c>
      <c r="D699" s="27">
        <v>600</v>
      </c>
      <c r="E699" s="27" t="s">
        <v>1</v>
      </c>
      <c r="F699" s="27" t="s">
        <v>2</v>
      </c>
      <c r="G699" s="27" t="s">
        <v>9</v>
      </c>
      <c r="H699" s="27" t="s">
        <v>2209</v>
      </c>
      <c r="I699" s="27" t="s">
        <v>4</v>
      </c>
    </row>
    <row r="700" spans="1:9">
      <c r="A700" s="27" t="s">
        <v>2969</v>
      </c>
      <c r="B700" s="27" t="s">
        <v>2970</v>
      </c>
      <c r="C700" s="28">
        <v>45365.714583333334</v>
      </c>
      <c r="D700" s="27">
        <v>7700</v>
      </c>
      <c r="E700" s="27" t="s">
        <v>1</v>
      </c>
      <c r="F700" s="27" t="s">
        <v>2</v>
      </c>
      <c r="G700" s="27" t="s">
        <v>9</v>
      </c>
      <c r="H700" s="27" t="s">
        <v>2213</v>
      </c>
      <c r="I700" s="27" t="s">
        <v>37</v>
      </c>
    </row>
    <row r="701" spans="1:9">
      <c r="A701" s="27" t="s">
        <v>27</v>
      </c>
      <c r="B701" s="27" t="s">
        <v>794</v>
      </c>
      <c r="C701" s="28">
        <v>45365.713888888888</v>
      </c>
      <c r="D701" s="27">
        <v>500</v>
      </c>
      <c r="E701" s="27" t="s">
        <v>1</v>
      </c>
      <c r="F701" s="27" t="s">
        <v>2</v>
      </c>
      <c r="G701" s="27" t="s">
        <v>9</v>
      </c>
      <c r="H701" s="27" t="s">
        <v>2214</v>
      </c>
      <c r="I701" s="27" t="s">
        <v>4</v>
      </c>
    </row>
    <row r="702" spans="1:9">
      <c r="A702" s="27" t="s">
        <v>56</v>
      </c>
      <c r="B702" s="27" t="s">
        <v>57</v>
      </c>
      <c r="C702" s="28">
        <v>45365.540277777778</v>
      </c>
      <c r="D702" s="27">
        <v>6800</v>
      </c>
      <c r="E702" s="27" t="s">
        <v>1</v>
      </c>
      <c r="F702" s="27" t="s">
        <v>105</v>
      </c>
      <c r="G702" s="27" t="s">
        <v>9</v>
      </c>
      <c r="H702" s="27" t="s">
        <v>3060</v>
      </c>
      <c r="I702" s="27" t="s">
        <v>4</v>
      </c>
    </row>
    <row r="703" spans="1:9">
      <c r="A703" s="27" t="s">
        <v>268</v>
      </c>
      <c r="B703" s="27" t="s">
        <v>439</v>
      </c>
      <c r="C703" s="28">
        <v>45365.520833333336</v>
      </c>
      <c r="D703" s="27">
        <v>200</v>
      </c>
      <c r="E703" s="27" t="s">
        <v>1</v>
      </c>
      <c r="F703" s="27" t="s">
        <v>2</v>
      </c>
      <c r="G703" s="27" t="s">
        <v>9</v>
      </c>
      <c r="H703" s="27" t="s">
        <v>2224</v>
      </c>
      <c r="I703" s="27" t="s">
        <v>4</v>
      </c>
    </row>
    <row r="704" spans="1:9">
      <c r="A704" s="27" t="s">
        <v>27</v>
      </c>
      <c r="B704" s="27" t="s">
        <v>2768</v>
      </c>
      <c r="C704" s="28">
        <v>45365.50277777778</v>
      </c>
      <c r="D704" s="27">
        <v>9600</v>
      </c>
      <c r="E704" s="27" t="s">
        <v>1</v>
      </c>
      <c r="F704" s="27" t="s">
        <v>2</v>
      </c>
      <c r="G704" s="27" t="s">
        <v>9</v>
      </c>
      <c r="H704" s="27" t="s">
        <v>2225</v>
      </c>
      <c r="I704" s="27" t="s">
        <v>4</v>
      </c>
    </row>
    <row r="705" spans="1:9">
      <c r="A705" s="27" t="s">
        <v>27</v>
      </c>
      <c r="B705" s="27" t="s">
        <v>2768</v>
      </c>
      <c r="C705" s="28">
        <v>45365.502083333333</v>
      </c>
      <c r="D705" s="27">
        <v>9500</v>
      </c>
      <c r="E705" s="27" t="s">
        <v>1</v>
      </c>
      <c r="F705" s="27" t="s">
        <v>2</v>
      </c>
      <c r="G705" s="27" t="s">
        <v>9</v>
      </c>
      <c r="H705" s="27" t="s">
        <v>2226</v>
      </c>
      <c r="I705" s="27" t="s">
        <v>2999</v>
      </c>
    </row>
    <row r="706" spans="1:9">
      <c r="A706" s="27" t="s">
        <v>17</v>
      </c>
      <c r="B706" s="27" t="s">
        <v>18</v>
      </c>
      <c r="C706" s="28">
        <v>45365.47152777778</v>
      </c>
      <c r="D706" s="27">
        <v>3200</v>
      </c>
      <c r="E706" s="27" t="s">
        <v>1</v>
      </c>
      <c r="F706" s="27" t="s">
        <v>2</v>
      </c>
      <c r="G706" s="27" t="s">
        <v>9</v>
      </c>
      <c r="H706" s="27" t="s">
        <v>2227</v>
      </c>
      <c r="I706" s="27" t="s">
        <v>3061</v>
      </c>
    </row>
    <row r="707" spans="1:9">
      <c r="A707" s="27" t="s">
        <v>2969</v>
      </c>
      <c r="B707" s="27" t="s">
        <v>2970</v>
      </c>
      <c r="C707" s="28">
        <v>45365.457638888889</v>
      </c>
      <c r="D707" s="27">
        <v>9700</v>
      </c>
      <c r="E707" s="27" t="s">
        <v>1</v>
      </c>
      <c r="F707" s="27" t="s">
        <v>2</v>
      </c>
      <c r="G707" s="27" t="s">
        <v>9</v>
      </c>
      <c r="H707" s="27" t="s">
        <v>2228</v>
      </c>
      <c r="I707" s="27" t="s">
        <v>4</v>
      </c>
    </row>
    <row r="708" spans="1:9">
      <c r="A708" s="27" t="s">
        <v>778</v>
      </c>
      <c r="B708" s="27" t="s">
        <v>779</v>
      </c>
      <c r="C708" s="28">
        <v>45365.435416666667</v>
      </c>
      <c r="D708" s="27">
        <v>8100</v>
      </c>
      <c r="E708" s="27" t="s">
        <v>1</v>
      </c>
      <c r="F708" s="27" t="s">
        <v>2</v>
      </c>
      <c r="G708" s="27" t="s">
        <v>9</v>
      </c>
      <c r="H708" s="27" t="s">
        <v>2230</v>
      </c>
      <c r="I708" s="27" t="s">
        <v>3062</v>
      </c>
    </row>
    <row r="709" spans="1:9" hidden="1">
      <c r="A709" s="27" t="s">
        <v>27</v>
      </c>
      <c r="B709" s="27" t="s">
        <v>203</v>
      </c>
      <c r="C709" s="28">
        <v>45365.42291666667</v>
      </c>
      <c r="D709" s="27">
        <v>4100</v>
      </c>
      <c r="E709" s="27" t="s">
        <v>1</v>
      </c>
      <c r="F709" s="27" t="s">
        <v>2</v>
      </c>
      <c r="G709" s="27" t="s">
        <v>575</v>
      </c>
      <c r="H709" s="27" t="s">
        <v>2232</v>
      </c>
      <c r="I709" s="27" t="s">
        <v>2984</v>
      </c>
    </row>
    <row r="710" spans="1:9">
      <c r="A710" s="27" t="s">
        <v>11</v>
      </c>
      <c r="B710" s="27" t="s">
        <v>11</v>
      </c>
      <c r="C710" s="28">
        <v>45365.40902777778</v>
      </c>
      <c r="D710" s="27">
        <v>6800</v>
      </c>
      <c r="E710" s="27" t="s">
        <v>1</v>
      </c>
      <c r="F710" s="27" t="s">
        <v>2</v>
      </c>
      <c r="G710" s="27" t="s">
        <v>9</v>
      </c>
      <c r="H710" s="27" t="s">
        <v>2233</v>
      </c>
      <c r="I710" s="27" t="s">
        <v>4</v>
      </c>
    </row>
    <row r="711" spans="1:9">
      <c r="A711" s="27" t="s">
        <v>27</v>
      </c>
      <c r="B711" s="27" t="s">
        <v>604</v>
      </c>
      <c r="C711" s="28">
        <v>45365.042361111111</v>
      </c>
      <c r="D711" s="27">
        <v>7100</v>
      </c>
      <c r="E711" s="27" t="s">
        <v>1</v>
      </c>
      <c r="F711" s="27" t="s">
        <v>2</v>
      </c>
      <c r="G711" s="27" t="s">
        <v>9</v>
      </c>
      <c r="H711" s="27" t="s">
        <v>2234</v>
      </c>
      <c r="I711" s="27" t="s">
        <v>37</v>
      </c>
    </row>
    <row r="712" spans="1:9">
      <c r="A712" s="27" t="s">
        <v>27</v>
      </c>
      <c r="B712" s="27" t="s">
        <v>604</v>
      </c>
      <c r="C712" s="28">
        <v>45365.036805555559</v>
      </c>
      <c r="D712" s="27">
        <v>5900</v>
      </c>
      <c r="E712" s="27" t="s">
        <v>1</v>
      </c>
      <c r="F712" s="27" t="s">
        <v>105</v>
      </c>
      <c r="G712" s="27" t="s">
        <v>9</v>
      </c>
      <c r="H712" s="27" t="s">
        <v>3063</v>
      </c>
      <c r="I712" s="27" t="s">
        <v>3064</v>
      </c>
    </row>
    <row r="713" spans="1:9">
      <c r="A713" s="27" t="s">
        <v>27</v>
      </c>
      <c r="B713" s="27" t="s">
        <v>604</v>
      </c>
      <c r="C713" s="28">
        <v>45365.034722222219</v>
      </c>
      <c r="D713" s="27">
        <v>6600</v>
      </c>
      <c r="E713" s="27" t="s">
        <v>1</v>
      </c>
      <c r="F713" s="27" t="s">
        <v>105</v>
      </c>
      <c r="G713" s="27" t="s">
        <v>9</v>
      </c>
      <c r="H713" s="27" t="s">
        <v>3065</v>
      </c>
      <c r="I713" s="27" t="s">
        <v>3066</v>
      </c>
    </row>
    <row r="714" spans="1:9">
      <c r="A714" s="27" t="s">
        <v>27</v>
      </c>
      <c r="B714" s="27" t="s">
        <v>604</v>
      </c>
      <c r="C714" s="28">
        <v>45365.032638888886</v>
      </c>
      <c r="D714" s="27">
        <v>1700</v>
      </c>
      <c r="E714" s="27" t="s">
        <v>1</v>
      </c>
      <c r="F714" s="27" t="s">
        <v>105</v>
      </c>
      <c r="G714" s="27" t="s">
        <v>9</v>
      </c>
      <c r="H714" s="27" t="s">
        <v>3067</v>
      </c>
      <c r="I714" s="27" t="s">
        <v>3068</v>
      </c>
    </row>
    <row r="715" spans="1:9">
      <c r="A715" s="27" t="s">
        <v>56</v>
      </c>
      <c r="B715" s="27" t="s">
        <v>57</v>
      </c>
      <c r="C715" s="28">
        <v>45364.959722222222</v>
      </c>
      <c r="D715" s="27">
        <v>8500</v>
      </c>
      <c r="E715" s="27" t="s">
        <v>1</v>
      </c>
      <c r="F715" s="27" t="s">
        <v>2</v>
      </c>
      <c r="G715" s="27" t="s">
        <v>9</v>
      </c>
      <c r="H715" s="27" t="s">
        <v>2235</v>
      </c>
      <c r="I715" s="27" t="s">
        <v>4</v>
      </c>
    </row>
    <row r="716" spans="1:9">
      <c r="A716" s="27" t="s">
        <v>56</v>
      </c>
      <c r="B716" s="27" t="s">
        <v>57</v>
      </c>
      <c r="C716" s="28">
        <v>45364.869444444441</v>
      </c>
      <c r="D716" s="27">
        <v>5100</v>
      </c>
      <c r="E716" s="27" t="s">
        <v>1</v>
      </c>
      <c r="F716" s="27" t="s">
        <v>105</v>
      </c>
      <c r="G716" s="27" t="s">
        <v>9</v>
      </c>
      <c r="H716" s="27" t="s">
        <v>3069</v>
      </c>
      <c r="I716" s="27" t="s">
        <v>4</v>
      </c>
    </row>
    <row r="717" spans="1:9">
      <c r="A717" s="27" t="s">
        <v>56</v>
      </c>
      <c r="B717" s="27" t="s">
        <v>57</v>
      </c>
      <c r="C717" s="28">
        <v>45364.84097222222</v>
      </c>
      <c r="D717" s="27">
        <v>2200</v>
      </c>
      <c r="E717" s="27" t="s">
        <v>1</v>
      </c>
      <c r="F717" s="27" t="s">
        <v>105</v>
      </c>
      <c r="G717" s="27" t="s">
        <v>9</v>
      </c>
      <c r="H717" s="27" t="s">
        <v>3070</v>
      </c>
      <c r="I717" s="27" t="s">
        <v>4</v>
      </c>
    </row>
    <row r="718" spans="1:9">
      <c r="A718" s="27" t="s">
        <v>76</v>
      </c>
      <c r="B718" s="27" t="s">
        <v>76</v>
      </c>
      <c r="C718" s="28">
        <v>45364.788194444445</v>
      </c>
      <c r="D718" s="27">
        <v>3700</v>
      </c>
      <c r="E718" s="27" t="s">
        <v>1</v>
      </c>
      <c r="F718" s="27" t="s">
        <v>105</v>
      </c>
      <c r="G718" s="27" t="s">
        <v>9</v>
      </c>
      <c r="H718" s="27" t="s">
        <v>3071</v>
      </c>
      <c r="I718" s="27" t="s">
        <v>4</v>
      </c>
    </row>
    <row r="719" spans="1:9">
      <c r="A719" s="27" t="s">
        <v>27</v>
      </c>
      <c r="B719" s="27" t="s">
        <v>452</v>
      </c>
      <c r="C719" s="28">
        <v>45364.762499999997</v>
      </c>
      <c r="D719" s="27">
        <v>9100</v>
      </c>
      <c r="E719" s="27" t="s">
        <v>1</v>
      </c>
      <c r="F719" s="27" t="s">
        <v>2</v>
      </c>
      <c r="G719" s="27" t="s">
        <v>9</v>
      </c>
      <c r="H719" s="27" t="s">
        <v>2236</v>
      </c>
      <c r="I719" s="27" t="s">
        <v>94</v>
      </c>
    </row>
    <row r="720" spans="1:9" hidden="1">
      <c r="A720" s="27" t="s">
        <v>27</v>
      </c>
      <c r="B720" s="27" t="s">
        <v>203</v>
      </c>
      <c r="C720" s="28">
        <v>45364.707638888889</v>
      </c>
      <c r="D720" s="27">
        <v>6100</v>
      </c>
      <c r="E720" s="27" t="s">
        <v>1</v>
      </c>
      <c r="F720" s="27" t="s">
        <v>2</v>
      </c>
      <c r="G720" s="27" t="s">
        <v>575</v>
      </c>
      <c r="H720" s="27" t="s">
        <v>2237</v>
      </c>
      <c r="I720" s="27" t="s">
        <v>4</v>
      </c>
    </row>
    <row r="721" spans="1:9">
      <c r="A721" s="27" t="s">
        <v>27</v>
      </c>
      <c r="B721" s="27" t="s">
        <v>2759</v>
      </c>
      <c r="C721" s="28">
        <v>45364.682638888888</v>
      </c>
      <c r="D721" s="27">
        <v>1100</v>
      </c>
      <c r="E721" s="27" t="s">
        <v>1</v>
      </c>
      <c r="F721" s="27" t="s">
        <v>2</v>
      </c>
      <c r="G721" s="27" t="s">
        <v>9</v>
      </c>
      <c r="H721" s="27" t="s">
        <v>2238</v>
      </c>
      <c r="I721" s="27" t="s">
        <v>4</v>
      </c>
    </row>
    <row r="722" spans="1:9">
      <c r="A722" s="27" t="s">
        <v>27</v>
      </c>
      <c r="B722" s="27" t="s">
        <v>3072</v>
      </c>
      <c r="C722" s="28">
        <v>45364.581250000003</v>
      </c>
      <c r="D722" s="27">
        <v>2700</v>
      </c>
      <c r="E722" s="27" t="s">
        <v>1</v>
      </c>
      <c r="F722" s="27" t="s">
        <v>105</v>
      </c>
      <c r="G722" s="27" t="s">
        <v>9</v>
      </c>
      <c r="H722" s="27" t="s">
        <v>3073</v>
      </c>
      <c r="I722" s="27" t="s">
        <v>3074</v>
      </c>
    </row>
    <row r="723" spans="1:9">
      <c r="A723" s="27" t="s">
        <v>27</v>
      </c>
      <c r="B723" s="27" t="s">
        <v>755</v>
      </c>
      <c r="C723" s="28">
        <v>45364.579861111109</v>
      </c>
      <c r="D723" s="27">
        <v>1300</v>
      </c>
      <c r="E723" s="27" t="s">
        <v>1</v>
      </c>
      <c r="F723" s="27" t="s">
        <v>2</v>
      </c>
      <c r="G723" s="27" t="s">
        <v>9</v>
      </c>
      <c r="H723" s="27" t="s">
        <v>2240</v>
      </c>
      <c r="I723" s="27" t="s">
        <v>4</v>
      </c>
    </row>
    <row r="724" spans="1:9">
      <c r="A724" s="27" t="s">
        <v>744</v>
      </c>
      <c r="B724" s="27" t="s">
        <v>3075</v>
      </c>
      <c r="C724" s="28">
        <v>45364.487500000003</v>
      </c>
      <c r="D724" s="27">
        <v>500</v>
      </c>
      <c r="E724" s="27" t="s">
        <v>1</v>
      </c>
      <c r="F724" s="27" t="s">
        <v>2</v>
      </c>
      <c r="G724" s="27" t="s">
        <v>9</v>
      </c>
      <c r="H724" s="27" t="s">
        <v>2241</v>
      </c>
      <c r="I724" s="27" t="s">
        <v>94</v>
      </c>
    </row>
    <row r="725" spans="1:9">
      <c r="A725" s="27" t="s">
        <v>17</v>
      </c>
      <c r="B725" s="27" t="s">
        <v>3076</v>
      </c>
      <c r="C725" s="28">
        <v>45364.40902777778</v>
      </c>
      <c r="D725" s="27">
        <v>7400</v>
      </c>
      <c r="E725" s="27" t="s">
        <v>1</v>
      </c>
      <c r="F725" s="27" t="s">
        <v>2</v>
      </c>
      <c r="G725" s="27" t="s">
        <v>9</v>
      </c>
      <c r="H725" s="27" t="s">
        <v>2242</v>
      </c>
      <c r="I725" s="27" t="s">
        <v>4</v>
      </c>
    </row>
    <row r="726" spans="1:9">
      <c r="A726" s="27" t="s">
        <v>27</v>
      </c>
      <c r="B726" s="27" t="s">
        <v>794</v>
      </c>
      <c r="C726" s="28">
        <v>45364.397916666669</v>
      </c>
      <c r="D726" s="27">
        <v>8700</v>
      </c>
      <c r="E726" s="27" t="s">
        <v>1</v>
      </c>
      <c r="F726" s="27" t="s">
        <v>2</v>
      </c>
      <c r="G726" s="27" t="s">
        <v>9</v>
      </c>
      <c r="H726" s="27" t="s">
        <v>2243</v>
      </c>
      <c r="I726" s="27" t="s">
        <v>4</v>
      </c>
    </row>
    <row r="727" spans="1:9">
      <c r="A727" s="27" t="s">
        <v>17</v>
      </c>
      <c r="B727" s="27" t="s">
        <v>2723</v>
      </c>
      <c r="C727" s="28">
        <v>45363.979861111111</v>
      </c>
      <c r="D727" s="27">
        <v>400</v>
      </c>
      <c r="E727" s="27" t="s">
        <v>1</v>
      </c>
      <c r="F727" s="27" t="s">
        <v>2</v>
      </c>
      <c r="G727" s="27" t="s">
        <v>9</v>
      </c>
      <c r="H727" s="27" t="s">
        <v>2244</v>
      </c>
      <c r="I727" s="27" t="s">
        <v>4</v>
      </c>
    </row>
    <row r="728" spans="1:9" hidden="1">
      <c r="A728" s="27" t="s">
        <v>17</v>
      </c>
      <c r="B728" s="27" t="s">
        <v>2723</v>
      </c>
      <c r="C728" s="28">
        <v>45363.964583333334</v>
      </c>
      <c r="D728" s="27">
        <v>3000</v>
      </c>
      <c r="E728" s="27" t="s">
        <v>1</v>
      </c>
      <c r="F728" s="27" t="s">
        <v>2</v>
      </c>
      <c r="G728" s="27" t="s">
        <v>2708</v>
      </c>
      <c r="H728" s="27" t="s">
        <v>2245</v>
      </c>
      <c r="I728" s="27" t="s">
        <v>4</v>
      </c>
    </row>
    <row r="729" spans="1:9" hidden="1">
      <c r="A729" s="27" t="s">
        <v>27</v>
      </c>
      <c r="B729" s="27" t="s">
        <v>203</v>
      </c>
      <c r="C729" s="28">
        <v>45363.911111111112</v>
      </c>
      <c r="D729" s="27">
        <v>9700</v>
      </c>
      <c r="E729" s="27" t="s">
        <v>1</v>
      </c>
      <c r="F729" s="27" t="s">
        <v>2</v>
      </c>
      <c r="G729" s="27" t="s">
        <v>575</v>
      </c>
      <c r="H729" s="27" t="s">
        <v>2246</v>
      </c>
      <c r="I729" s="27" t="s">
        <v>3077</v>
      </c>
    </row>
    <row r="730" spans="1:9">
      <c r="A730" s="27" t="s">
        <v>76</v>
      </c>
      <c r="B730" s="27" t="s">
        <v>76</v>
      </c>
      <c r="C730" s="28">
        <v>45363.895138888889</v>
      </c>
      <c r="D730" s="27">
        <v>4400</v>
      </c>
      <c r="E730" s="27" t="s">
        <v>1</v>
      </c>
      <c r="F730" s="27" t="s">
        <v>105</v>
      </c>
      <c r="G730" s="27" t="s">
        <v>9</v>
      </c>
      <c r="H730" s="27" t="s">
        <v>3078</v>
      </c>
      <c r="I730" s="27" t="s">
        <v>4</v>
      </c>
    </row>
    <row r="731" spans="1:9">
      <c r="A731" s="27" t="s">
        <v>38</v>
      </c>
      <c r="B731" s="27" t="s">
        <v>38</v>
      </c>
      <c r="C731" s="28">
        <v>45363.880555555559</v>
      </c>
      <c r="D731" s="27">
        <v>8300</v>
      </c>
      <c r="E731" s="27" t="s">
        <v>1</v>
      </c>
      <c r="F731" s="27" t="s">
        <v>2</v>
      </c>
      <c r="G731" s="27" t="s">
        <v>9</v>
      </c>
      <c r="H731" s="27" t="s">
        <v>2253</v>
      </c>
      <c r="I731" s="27" t="s">
        <v>3079</v>
      </c>
    </row>
    <row r="732" spans="1:9">
      <c r="A732" s="27" t="s">
        <v>38</v>
      </c>
      <c r="B732" s="27" t="s">
        <v>38</v>
      </c>
      <c r="C732" s="28">
        <v>45363.824999999997</v>
      </c>
      <c r="D732" s="27">
        <v>7100</v>
      </c>
      <c r="E732" s="27" t="s">
        <v>1</v>
      </c>
      <c r="F732" s="27" t="s">
        <v>105</v>
      </c>
      <c r="G732" s="27" t="s">
        <v>9</v>
      </c>
      <c r="H732" s="27" t="s">
        <v>3080</v>
      </c>
      <c r="I732" s="27" t="s">
        <v>4</v>
      </c>
    </row>
    <row r="733" spans="1:9">
      <c r="A733" s="27" t="s">
        <v>3081</v>
      </c>
      <c r="B733" s="27" t="s">
        <v>794</v>
      </c>
      <c r="C733" s="28">
        <v>45363.798611111109</v>
      </c>
      <c r="D733" s="27">
        <v>2200</v>
      </c>
      <c r="E733" s="27" t="s">
        <v>1</v>
      </c>
      <c r="F733" s="27" t="s">
        <v>2</v>
      </c>
      <c r="G733" s="27" t="s">
        <v>9</v>
      </c>
      <c r="H733" s="27" t="s">
        <v>2254</v>
      </c>
      <c r="I733" s="27" t="s">
        <v>4</v>
      </c>
    </row>
    <row r="734" spans="1:9">
      <c r="A734" s="27" t="s">
        <v>107</v>
      </c>
      <c r="B734" s="27" t="s">
        <v>108</v>
      </c>
      <c r="C734" s="28">
        <v>45363.755555555559</v>
      </c>
      <c r="D734" s="27">
        <v>8000</v>
      </c>
      <c r="E734" s="27" t="s">
        <v>1</v>
      </c>
      <c r="F734" s="27" t="s">
        <v>105</v>
      </c>
      <c r="G734" s="27" t="s">
        <v>9</v>
      </c>
      <c r="H734" s="27" t="s">
        <v>3082</v>
      </c>
      <c r="I734" s="27" t="s">
        <v>4</v>
      </c>
    </row>
    <row r="735" spans="1:9">
      <c r="A735" s="27" t="s">
        <v>27</v>
      </c>
      <c r="B735" s="27" t="s">
        <v>794</v>
      </c>
      <c r="C735" s="28">
        <v>45363.75277777778</v>
      </c>
      <c r="D735" s="27">
        <v>500</v>
      </c>
      <c r="E735" s="27" t="s">
        <v>1</v>
      </c>
      <c r="F735" s="27" t="s">
        <v>2</v>
      </c>
      <c r="G735" s="27" t="s">
        <v>9</v>
      </c>
      <c r="H735" s="27" t="s">
        <v>2255</v>
      </c>
      <c r="I735" s="27" t="s">
        <v>4</v>
      </c>
    </row>
    <row r="736" spans="1:9">
      <c r="A736" s="27" t="s">
        <v>27</v>
      </c>
      <c r="B736" s="27" t="s">
        <v>794</v>
      </c>
      <c r="C736" s="28">
        <v>45363.75277777778</v>
      </c>
      <c r="D736" s="27">
        <v>300</v>
      </c>
      <c r="E736" s="27" t="s">
        <v>1</v>
      </c>
      <c r="F736" s="27" t="s">
        <v>2</v>
      </c>
      <c r="G736" s="27" t="s">
        <v>9</v>
      </c>
      <c r="H736" s="27" t="s">
        <v>2256</v>
      </c>
      <c r="I736" s="27" t="s">
        <v>4</v>
      </c>
    </row>
    <row r="737" spans="1:9">
      <c r="A737" s="27" t="s">
        <v>27</v>
      </c>
      <c r="B737" s="27" t="s">
        <v>195</v>
      </c>
      <c r="C737" s="28">
        <v>45363.743055555555</v>
      </c>
      <c r="D737" s="27">
        <v>8900</v>
      </c>
      <c r="E737" s="27" t="s">
        <v>1</v>
      </c>
      <c r="F737" s="27" t="s">
        <v>2</v>
      </c>
      <c r="G737" s="27" t="s">
        <v>9</v>
      </c>
      <c r="H737" s="27" t="s">
        <v>2257</v>
      </c>
      <c r="I737" s="27" t="s">
        <v>4</v>
      </c>
    </row>
    <row r="738" spans="1:9">
      <c r="A738" s="27" t="s">
        <v>369</v>
      </c>
      <c r="B738" s="27" t="s">
        <v>370</v>
      </c>
      <c r="C738" s="28">
        <v>45363.644444444442</v>
      </c>
      <c r="D738" s="27">
        <v>8800</v>
      </c>
      <c r="E738" s="27" t="s">
        <v>1</v>
      </c>
      <c r="F738" s="27" t="s">
        <v>2</v>
      </c>
      <c r="G738" s="27" t="s">
        <v>9</v>
      </c>
      <c r="H738" s="27" t="s">
        <v>2258</v>
      </c>
      <c r="I738" s="27" t="s">
        <v>4</v>
      </c>
    </row>
    <row r="739" spans="1:9">
      <c r="A739" s="27" t="s">
        <v>369</v>
      </c>
      <c r="B739" s="27" t="s">
        <v>370</v>
      </c>
      <c r="C739" s="28">
        <v>45363.644444444442</v>
      </c>
      <c r="D739" s="27">
        <v>3500</v>
      </c>
      <c r="E739" s="27" t="s">
        <v>1</v>
      </c>
      <c r="F739" s="27" t="s">
        <v>2</v>
      </c>
      <c r="G739" s="27" t="s">
        <v>9</v>
      </c>
      <c r="H739" s="27" t="s">
        <v>2259</v>
      </c>
      <c r="I739" s="27" t="s">
        <v>4</v>
      </c>
    </row>
    <row r="740" spans="1:9">
      <c r="A740" s="27" t="s">
        <v>369</v>
      </c>
      <c r="B740" s="27" t="s">
        <v>3023</v>
      </c>
      <c r="C740" s="28">
        <v>45363.643750000003</v>
      </c>
      <c r="D740" s="27">
        <v>8500</v>
      </c>
      <c r="E740" s="27" t="s">
        <v>1</v>
      </c>
      <c r="F740" s="27" t="s">
        <v>2</v>
      </c>
      <c r="G740" s="27" t="s">
        <v>9</v>
      </c>
      <c r="H740" s="27" t="s">
        <v>2260</v>
      </c>
      <c r="I740" s="27">
        <v>100</v>
      </c>
    </row>
    <row r="741" spans="1:9">
      <c r="A741" s="27" t="s">
        <v>369</v>
      </c>
      <c r="B741" s="27" t="s">
        <v>3023</v>
      </c>
      <c r="C741" s="28">
        <v>45363.630555555559</v>
      </c>
      <c r="D741" s="27">
        <v>9000</v>
      </c>
      <c r="E741" s="27" t="s">
        <v>1</v>
      </c>
      <c r="F741" s="27" t="s">
        <v>2</v>
      </c>
      <c r="G741" s="27" t="s">
        <v>9</v>
      </c>
      <c r="H741" s="27" t="s">
        <v>2261</v>
      </c>
      <c r="I741" s="27" t="s">
        <v>37</v>
      </c>
    </row>
    <row r="742" spans="1:9">
      <c r="A742" s="27" t="s">
        <v>27</v>
      </c>
      <c r="B742" s="27" t="s">
        <v>794</v>
      </c>
      <c r="C742" s="28">
        <v>45363.629166666666</v>
      </c>
      <c r="D742" s="27">
        <v>3200</v>
      </c>
      <c r="E742" s="27" t="s">
        <v>1</v>
      </c>
      <c r="F742" s="27" t="s">
        <v>2</v>
      </c>
      <c r="G742" s="27" t="s">
        <v>9</v>
      </c>
      <c r="H742" s="27" t="s">
        <v>2262</v>
      </c>
      <c r="I742" s="27" t="s">
        <v>4</v>
      </c>
    </row>
    <row r="743" spans="1:9">
      <c r="A743" s="27" t="s">
        <v>103</v>
      </c>
      <c r="B743" s="27" t="s">
        <v>104</v>
      </c>
      <c r="C743" s="28">
        <v>45363.627083333333</v>
      </c>
      <c r="D743" s="27">
        <v>2000</v>
      </c>
      <c r="E743" s="27" t="s">
        <v>1</v>
      </c>
      <c r="F743" s="27" t="s">
        <v>2</v>
      </c>
      <c r="G743" s="27" t="s">
        <v>9</v>
      </c>
      <c r="H743" s="27" t="s">
        <v>2263</v>
      </c>
      <c r="I743" s="27" t="s">
        <v>81</v>
      </c>
    </row>
    <row r="744" spans="1:9" hidden="1">
      <c r="A744" s="27" t="s">
        <v>27</v>
      </c>
      <c r="B744" s="27" t="s">
        <v>203</v>
      </c>
      <c r="C744" s="28">
        <v>45363.559027777781</v>
      </c>
      <c r="D744" s="27">
        <v>1800</v>
      </c>
      <c r="E744" s="27" t="s">
        <v>1</v>
      </c>
      <c r="F744" s="27" t="s">
        <v>2</v>
      </c>
      <c r="G744" s="27" t="s">
        <v>575</v>
      </c>
      <c r="H744" s="27" t="s">
        <v>2268</v>
      </c>
      <c r="I744" s="27" t="s">
        <v>4</v>
      </c>
    </row>
    <row r="745" spans="1:9" hidden="1">
      <c r="A745" s="27" t="s">
        <v>27</v>
      </c>
      <c r="B745" s="27" t="s">
        <v>203</v>
      </c>
      <c r="C745" s="28">
        <v>45363.556944444441</v>
      </c>
      <c r="D745" s="27">
        <v>1900</v>
      </c>
      <c r="E745" s="27" t="s">
        <v>1</v>
      </c>
      <c r="F745" s="27" t="s">
        <v>2</v>
      </c>
      <c r="G745" s="27" t="s">
        <v>575</v>
      </c>
      <c r="H745" s="27" t="s">
        <v>2269</v>
      </c>
      <c r="I745" s="27" t="s">
        <v>4</v>
      </c>
    </row>
    <row r="746" spans="1:9">
      <c r="A746" s="27" t="s">
        <v>11</v>
      </c>
      <c r="B746" s="27" t="s">
        <v>2905</v>
      </c>
      <c r="C746" s="28">
        <v>45363.530555555553</v>
      </c>
      <c r="D746" s="27">
        <v>6200</v>
      </c>
      <c r="E746" s="27" t="s">
        <v>1</v>
      </c>
      <c r="F746" s="27" t="s">
        <v>105</v>
      </c>
      <c r="G746" s="27" t="s">
        <v>9</v>
      </c>
      <c r="H746" s="27" t="s">
        <v>3083</v>
      </c>
      <c r="I746" s="27" t="s">
        <v>4</v>
      </c>
    </row>
    <row r="747" spans="1:9">
      <c r="A747" s="27" t="s">
        <v>38</v>
      </c>
      <c r="B747" s="27" t="s">
        <v>38</v>
      </c>
      <c r="C747" s="28">
        <v>45362.907638888886</v>
      </c>
      <c r="D747" s="27">
        <v>900</v>
      </c>
      <c r="E747" s="27" t="s">
        <v>1</v>
      </c>
      <c r="F747" s="27" t="s">
        <v>2</v>
      </c>
      <c r="G747" s="27" t="s">
        <v>9</v>
      </c>
      <c r="H747" s="27" t="s">
        <v>2272</v>
      </c>
      <c r="I747" s="27" t="s">
        <v>4</v>
      </c>
    </row>
    <row r="748" spans="1:9">
      <c r="A748" s="27" t="s">
        <v>778</v>
      </c>
      <c r="B748" s="27" t="s">
        <v>779</v>
      </c>
      <c r="C748" s="28">
        <v>45362.888888888891</v>
      </c>
      <c r="D748" s="27">
        <v>8700</v>
      </c>
      <c r="E748" s="27" t="s">
        <v>1</v>
      </c>
      <c r="F748" s="27" t="s">
        <v>2</v>
      </c>
      <c r="G748" s="27" t="s">
        <v>9</v>
      </c>
      <c r="H748" s="27" t="s">
        <v>2273</v>
      </c>
      <c r="I748" s="27" t="s">
        <v>4</v>
      </c>
    </row>
    <row r="749" spans="1:9" hidden="1">
      <c r="A749" s="27" t="s">
        <v>17</v>
      </c>
      <c r="B749" s="27" t="s">
        <v>2723</v>
      </c>
      <c r="C749" s="28">
        <v>45362.888888888891</v>
      </c>
      <c r="D749" s="27">
        <v>4100</v>
      </c>
      <c r="E749" s="27" t="s">
        <v>1</v>
      </c>
      <c r="F749" s="27" t="s">
        <v>2</v>
      </c>
      <c r="G749" s="27" t="s">
        <v>2708</v>
      </c>
      <c r="H749" s="27" t="s">
        <v>2274</v>
      </c>
      <c r="I749" s="27" t="s">
        <v>3084</v>
      </c>
    </row>
    <row r="750" spans="1:9">
      <c r="A750" s="27" t="s">
        <v>17</v>
      </c>
      <c r="B750" s="27" t="s">
        <v>17</v>
      </c>
      <c r="C750" s="28">
        <v>45362.883333333331</v>
      </c>
      <c r="D750" s="27">
        <v>700</v>
      </c>
      <c r="E750" s="27" t="s">
        <v>1</v>
      </c>
      <c r="F750" s="27" t="s">
        <v>2</v>
      </c>
      <c r="G750" s="27" t="s">
        <v>9</v>
      </c>
      <c r="H750" s="27" t="s">
        <v>2275</v>
      </c>
      <c r="I750" s="27" t="s">
        <v>4</v>
      </c>
    </row>
    <row r="751" spans="1:9">
      <c r="A751" s="27" t="s">
        <v>17</v>
      </c>
      <c r="B751" s="27" t="s">
        <v>2723</v>
      </c>
      <c r="C751" s="28">
        <v>45362.882638888892</v>
      </c>
      <c r="D751" s="27">
        <v>6000</v>
      </c>
      <c r="E751" s="27" t="s">
        <v>1</v>
      </c>
      <c r="F751" s="27" t="s">
        <v>2</v>
      </c>
      <c r="G751" s="27" t="s">
        <v>9</v>
      </c>
      <c r="H751" s="27" t="s">
        <v>2276</v>
      </c>
      <c r="I751" s="27" t="s">
        <v>4</v>
      </c>
    </row>
    <row r="752" spans="1:9">
      <c r="A752" s="27" t="s">
        <v>778</v>
      </c>
      <c r="B752" s="27" t="s">
        <v>779</v>
      </c>
      <c r="C752" s="28">
        <v>45362.786111111112</v>
      </c>
      <c r="D752" s="27">
        <v>6200</v>
      </c>
      <c r="E752" s="27" t="s">
        <v>1</v>
      </c>
      <c r="F752" s="27" t="s">
        <v>2</v>
      </c>
      <c r="G752" s="27" t="s">
        <v>9</v>
      </c>
      <c r="H752" s="27" t="s">
        <v>2277</v>
      </c>
      <c r="I752" s="27" t="s">
        <v>4</v>
      </c>
    </row>
    <row r="753" spans="1:9" hidden="1">
      <c r="A753" s="27" t="s">
        <v>27</v>
      </c>
      <c r="B753" s="27" t="s">
        <v>203</v>
      </c>
      <c r="C753" s="28">
        <v>45362.75277777778</v>
      </c>
      <c r="D753" s="27">
        <v>4800</v>
      </c>
      <c r="E753" s="27" t="s">
        <v>1</v>
      </c>
      <c r="F753" s="27" t="s">
        <v>2</v>
      </c>
      <c r="G753" s="27" t="s">
        <v>575</v>
      </c>
      <c r="H753" s="27" t="s">
        <v>2279</v>
      </c>
      <c r="I753" s="27" t="s">
        <v>4</v>
      </c>
    </row>
    <row r="754" spans="1:9">
      <c r="A754" s="27" t="s">
        <v>27</v>
      </c>
      <c r="B754" s="27" t="s">
        <v>794</v>
      </c>
      <c r="C754" s="28">
        <v>45362.752083333333</v>
      </c>
      <c r="D754" s="27">
        <v>4900</v>
      </c>
      <c r="E754" s="27" t="s">
        <v>1</v>
      </c>
      <c r="F754" s="27" t="s">
        <v>2</v>
      </c>
      <c r="G754" s="27" t="s">
        <v>9</v>
      </c>
      <c r="H754" s="27" t="s">
        <v>2281</v>
      </c>
      <c r="I754" s="27" t="s">
        <v>4</v>
      </c>
    </row>
    <row r="755" spans="1:9">
      <c r="A755" s="27" t="s">
        <v>27</v>
      </c>
      <c r="B755" s="27" t="s">
        <v>794</v>
      </c>
      <c r="C755" s="28">
        <v>45362.691666666666</v>
      </c>
      <c r="D755" s="27">
        <v>3500</v>
      </c>
      <c r="E755" s="27" t="s">
        <v>1</v>
      </c>
      <c r="F755" s="27" t="s">
        <v>105</v>
      </c>
      <c r="G755" s="27" t="s">
        <v>9</v>
      </c>
      <c r="H755" s="27" t="s">
        <v>3085</v>
      </c>
      <c r="I755" s="27" t="s">
        <v>37</v>
      </c>
    </row>
    <row r="756" spans="1:9" hidden="1">
      <c r="A756" s="27" t="s">
        <v>27</v>
      </c>
      <c r="B756" s="27" t="s">
        <v>203</v>
      </c>
      <c r="C756" s="28">
        <v>45362.509027777778</v>
      </c>
      <c r="D756" s="27">
        <v>4500</v>
      </c>
      <c r="E756" s="27" t="s">
        <v>1</v>
      </c>
      <c r="F756" s="27" t="s">
        <v>2</v>
      </c>
      <c r="G756" s="27" t="s">
        <v>575</v>
      </c>
      <c r="H756" s="27" t="s">
        <v>2282</v>
      </c>
      <c r="I756" s="27" t="s">
        <v>4</v>
      </c>
    </row>
    <row r="757" spans="1:9">
      <c r="A757" s="27" t="s">
        <v>778</v>
      </c>
      <c r="B757" s="27" t="s">
        <v>779</v>
      </c>
      <c r="C757" s="28">
        <v>45361.926388888889</v>
      </c>
      <c r="D757" s="27">
        <v>500</v>
      </c>
      <c r="E757" s="27" t="s">
        <v>1</v>
      </c>
      <c r="F757" s="27" t="s">
        <v>2</v>
      </c>
      <c r="G757" s="27" t="s">
        <v>9</v>
      </c>
      <c r="H757" s="27" t="s">
        <v>2290</v>
      </c>
      <c r="I757" s="27" t="s">
        <v>3086</v>
      </c>
    </row>
    <row r="758" spans="1:9">
      <c r="A758" s="27" t="s">
        <v>107</v>
      </c>
      <c r="B758" s="27" t="s">
        <v>108</v>
      </c>
      <c r="C758" s="28">
        <v>45361.82708333333</v>
      </c>
      <c r="D758" s="27">
        <v>10000</v>
      </c>
      <c r="E758" s="27" t="s">
        <v>1</v>
      </c>
      <c r="F758" s="27" t="s">
        <v>105</v>
      </c>
      <c r="G758" s="27" t="s">
        <v>9</v>
      </c>
      <c r="H758" s="27" t="s">
        <v>3087</v>
      </c>
      <c r="I758" s="27" t="s">
        <v>4</v>
      </c>
    </row>
    <row r="759" spans="1:9">
      <c r="A759" s="27" t="s">
        <v>753</v>
      </c>
      <c r="B759" s="27" t="s">
        <v>2912</v>
      </c>
      <c r="C759" s="28">
        <v>45361.78125</v>
      </c>
      <c r="D759" s="27">
        <v>9900</v>
      </c>
      <c r="E759" s="27" t="s">
        <v>1</v>
      </c>
      <c r="F759" s="27" t="s">
        <v>2</v>
      </c>
      <c r="G759" s="27" t="s">
        <v>9</v>
      </c>
      <c r="H759" s="27" t="s">
        <v>2292</v>
      </c>
      <c r="I759" s="27" t="s">
        <v>4</v>
      </c>
    </row>
    <row r="760" spans="1:9">
      <c r="A760" s="27" t="s">
        <v>753</v>
      </c>
      <c r="B760" s="27" t="s">
        <v>2912</v>
      </c>
      <c r="C760" s="28">
        <v>45361.773611111108</v>
      </c>
      <c r="D760" s="27">
        <v>7700</v>
      </c>
      <c r="E760" s="27" t="s">
        <v>1</v>
      </c>
      <c r="F760" s="27" t="s">
        <v>2</v>
      </c>
      <c r="G760" s="27" t="s">
        <v>9</v>
      </c>
      <c r="H760" s="27" t="s">
        <v>2293</v>
      </c>
      <c r="I760" s="27" t="s">
        <v>3088</v>
      </c>
    </row>
    <row r="761" spans="1:9" hidden="1">
      <c r="A761" s="27" t="s">
        <v>369</v>
      </c>
      <c r="B761" s="27" t="s">
        <v>2846</v>
      </c>
      <c r="C761" s="28">
        <v>45361.762499999997</v>
      </c>
      <c r="D761" s="27">
        <v>400</v>
      </c>
      <c r="E761" s="27" t="s">
        <v>1</v>
      </c>
      <c r="F761" s="27" t="s">
        <v>105</v>
      </c>
      <c r="G761" s="27" t="s">
        <v>2708</v>
      </c>
      <c r="H761" s="27" t="s">
        <v>3089</v>
      </c>
      <c r="I761" s="27" t="s">
        <v>4</v>
      </c>
    </row>
    <row r="762" spans="1:9">
      <c r="A762" s="27" t="s">
        <v>107</v>
      </c>
      <c r="B762" s="27" t="s">
        <v>108</v>
      </c>
      <c r="C762" s="28">
        <v>45361.739583333336</v>
      </c>
      <c r="D762" s="27">
        <v>2300</v>
      </c>
      <c r="E762" s="27" t="s">
        <v>1</v>
      </c>
      <c r="F762" s="27" t="s">
        <v>105</v>
      </c>
      <c r="G762" s="27" t="s">
        <v>9</v>
      </c>
      <c r="H762" s="27" t="s">
        <v>3090</v>
      </c>
      <c r="I762" s="27" t="s">
        <v>4</v>
      </c>
    </row>
    <row r="763" spans="1:9">
      <c r="A763" s="27" t="s">
        <v>753</v>
      </c>
      <c r="B763" s="27" t="s">
        <v>2912</v>
      </c>
      <c r="C763" s="28">
        <v>45361.722222222219</v>
      </c>
      <c r="D763" s="27">
        <v>3900</v>
      </c>
      <c r="E763" s="27" t="s">
        <v>1</v>
      </c>
      <c r="F763" s="27" t="s">
        <v>2</v>
      </c>
      <c r="G763" s="27" t="s">
        <v>9</v>
      </c>
      <c r="H763" s="27" t="s">
        <v>2294</v>
      </c>
      <c r="I763" s="27" t="s">
        <v>4</v>
      </c>
    </row>
    <row r="764" spans="1:9">
      <c r="A764" s="27" t="s">
        <v>11</v>
      </c>
      <c r="B764" s="27" t="s">
        <v>11</v>
      </c>
      <c r="C764" s="28">
        <v>45361.7</v>
      </c>
      <c r="D764" s="27">
        <v>7600</v>
      </c>
      <c r="E764" s="27" t="s">
        <v>1</v>
      </c>
      <c r="F764" s="27" t="s">
        <v>105</v>
      </c>
      <c r="G764" s="27" t="s">
        <v>9</v>
      </c>
      <c r="H764" s="27" t="s">
        <v>3091</v>
      </c>
      <c r="I764" s="27" t="s">
        <v>4</v>
      </c>
    </row>
    <row r="765" spans="1:9">
      <c r="A765" s="27" t="s">
        <v>11</v>
      </c>
      <c r="B765" s="27" t="s">
        <v>137</v>
      </c>
      <c r="C765" s="28">
        <v>45361.697916666664</v>
      </c>
      <c r="D765" s="27">
        <v>1500</v>
      </c>
      <c r="E765" s="27" t="s">
        <v>1</v>
      </c>
      <c r="F765" s="27" t="s">
        <v>2</v>
      </c>
      <c r="G765" s="27" t="s">
        <v>9</v>
      </c>
      <c r="H765" s="27" t="s">
        <v>2296</v>
      </c>
      <c r="I765" s="27" t="s">
        <v>3092</v>
      </c>
    </row>
    <row r="766" spans="1:9">
      <c r="A766" s="27" t="s">
        <v>38</v>
      </c>
      <c r="B766" s="27" t="s">
        <v>38</v>
      </c>
      <c r="C766" s="28">
        <v>45361.693749999999</v>
      </c>
      <c r="D766" s="27">
        <v>9100</v>
      </c>
      <c r="E766" s="27" t="s">
        <v>1</v>
      </c>
      <c r="F766" s="27" t="s">
        <v>2</v>
      </c>
      <c r="G766" s="27" t="s">
        <v>9</v>
      </c>
      <c r="H766" s="27" t="s">
        <v>2297</v>
      </c>
      <c r="I766" s="27" t="s">
        <v>4</v>
      </c>
    </row>
    <row r="767" spans="1:9">
      <c r="A767" s="27" t="s">
        <v>38</v>
      </c>
      <c r="B767" s="27" t="s">
        <v>38</v>
      </c>
      <c r="C767" s="28">
        <v>45361.664583333331</v>
      </c>
      <c r="D767" s="27">
        <v>5700</v>
      </c>
      <c r="E767" s="27" t="s">
        <v>1</v>
      </c>
      <c r="F767" s="27" t="s">
        <v>2</v>
      </c>
      <c r="G767" s="27" t="s">
        <v>9</v>
      </c>
      <c r="H767" s="27" t="s">
        <v>2298</v>
      </c>
      <c r="I767" s="27" t="s">
        <v>3004</v>
      </c>
    </row>
    <row r="768" spans="1:9">
      <c r="A768" s="27" t="s">
        <v>753</v>
      </c>
      <c r="B768" s="27" t="s">
        <v>2953</v>
      </c>
      <c r="C768" s="28">
        <v>45361.62777777778</v>
      </c>
      <c r="D768" s="27">
        <v>8500</v>
      </c>
      <c r="E768" s="27" t="s">
        <v>1</v>
      </c>
      <c r="F768" s="27" t="s">
        <v>2</v>
      </c>
      <c r="G768" s="27" t="s">
        <v>9</v>
      </c>
      <c r="H768" s="27" t="s">
        <v>2299</v>
      </c>
      <c r="I768" s="27" t="s">
        <v>4</v>
      </c>
    </row>
    <row r="769" spans="1:9">
      <c r="A769" s="27" t="s">
        <v>27</v>
      </c>
      <c r="B769" s="27" t="s">
        <v>604</v>
      </c>
      <c r="C769" s="28">
        <v>45361.618750000001</v>
      </c>
      <c r="D769" s="27">
        <v>500</v>
      </c>
      <c r="E769" s="27" t="s">
        <v>1</v>
      </c>
      <c r="F769" s="27" t="s">
        <v>105</v>
      </c>
      <c r="G769" s="27" t="s">
        <v>9</v>
      </c>
      <c r="H769" s="27" t="s">
        <v>3093</v>
      </c>
      <c r="I769" s="27" t="s">
        <v>3094</v>
      </c>
    </row>
    <row r="770" spans="1:9">
      <c r="A770" s="27" t="s">
        <v>56</v>
      </c>
      <c r="B770" s="27" t="s">
        <v>57</v>
      </c>
      <c r="C770" s="28">
        <v>45361.598611111112</v>
      </c>
      <c r="D770" s="27">
        <v>7900</v>
      </c>
      <c r="E770" s="27" t="s">
        <v>1</v>
      </c>
      <c r="F770" s="27" t="s">
        <v>105</v>
      </c>
      <c r="G770" s="27" t="s">
        <v>9</v>
      </c>
      <c r="H770" s="27" t="s">
        <v>3095</v>
      </c>
      <c r="I770" s="27" t="s">
        <v>4</v>
      </c>
    </row>
    <row r="771" spans="1:9">
      <c r="A771" s="27" t="s">
        <v>3096</v>
      </c>
      <c r="B771" s="27" t="s">
        <v>3097</v>
      </c>
      <c r="C771" s="28">
        <v>45361.585416666669</v>
      </c>
      <c r="D771" s="27">
        <v>8500</v>
      </c>
      <c r="E771" s="27" t="s">
        <v>1</v>
      </c>
      <c r="F771" s="27" t="s">
        <v>105</v>
      </c>
      <c r="G771" s="27" t="s">
        <v>9</v>
      </c>
      <c r="H771" s="27" t="s">
        <v>3098</v>
      </c>
      <c r="I771" s="27" t="s">
        <v>4</v>
      </c>
    </row>
    <row r="772" spans="1:9">
      <c r="A772" s="27" t="s">
        <v>778</v>
      </c>
      <c r="B772" s="27" t="s">
        <v>779</v>
      </c>
      <c r="C772" s="28">
        <v>45361.521527777775</v>
      </c>
      <c r="D772" s="27">
        <v>4200</v>
      </c>
      <c r="E772" s="27" t="s">
        <v>1</v>
      </c>
      <c r="F772" s="27" t="s">
        <v>2</v>
      </c>
      <c r="G772" s="27" t="s">
        <v>9</v>
      </c>
      <c r="H772" s="27" t="s">
        <v>2301</v>
      </c>
      <c r="I772" s="27" t="s">
        <v>4</v>
      </c>
    </row>
    <row r="773" spans="1:9">
      <c r="A773" s="27" t="s">
        <v>38</v>
      </c>
      <c r="B773" s="27" t="s">
        <v>38</v>
      </c>
      <c r="C773" s="28">
        <v>45361.496527777781</v>
      </c>
      <c r="D773" s="27">
        <v>6500</v>
      </c>
      <c r="E773" s="27" t="s">
        <v>1</v>
      </c>
      <c r="F773" s="27" t="s">
        <v>105</v>
      </c>
      <c r="G773" s="27" t="s">
        <v>9</v>
      </c>
      <c r="H773" s="27" t="s">
        <v>3099</v>
      </c>
      <c r="I773" s="27" t="s">
        <v>4</v>
      </c>
    </row>
    <row r="774" spans="1:9">
      <c r="A774" s="27" t="s">
        <v>778</v>
      </c>
      <c r="B774" s="27" t="s">
        <v>779</v>
      </c>
      <c r="C774" s="28">
        <v>45361.489583333336</v>
      </c>
      <c r="D774" s="27">
        <v>2700</v>
      </c>
      <c r="E774" s="27" t="s">
        <v>1</v>
      </c>
      <c r="F774" s="27" t="s">
        <v>2</v>
      </c>
      <c r="G774" s="27" t="s">
        <v>9</v>
      </c>
      <c r="H774" s="27" t="s">
        <v>2302</v>
      </c>
      <c r="I774" s="27" t="s">
        <v>3100</v>
      </c>
    </row>
    <row r="775" spans="1:9">
      <c r="A775" s="27" t="s">
        <v>778</v>
      </c>
      <c r="B775" s="27" t="s">
        <v>779</v>
      </c>
      <c r="C775" s="28">
        <v>45361.479861111111</v>
      </c>
      <c r="D775" s="27">
        <v>1900</v>
      </c>
      <c r="E775" s="27" t="s">
        <v>1</v>
      </c>
      <c r="F775" s="27" t="s">
        <v>2</v>
      </c>
      <c r="G775" s="27" t="s">
        <v>9</v>
      </c>
      <c r="H775" s="27" t="s">
        <v>2303</v>
      </c>
      <c r="I775" s="27" t="s">
        <v>4</v>
      </c>
    </row>
    <row r="776" spans="1:9">
      <c r="A776" s="27" t="s">
        <v>107</v>
      </c>
      <c r="B776" s="27" t="s">
        <v>515</v>
      </c>
      <c r="C776" s="28">
        <v>45361.022916666669</v>
      </c>
      <c r="D776" s="27">
        <v>9400</v>
      </c>
      <c r="E776" s="27" t="s">
        <v>1</v>
      </c>
      <c r="F776" s="27" t="s">
        <v>105</v>
      </c>
      <c r="G776" s="27" t="s">
        <v>9</v>
      </c>
      <c r="H776" s="27" t="s">
        <v>3101</v>
      </c>
      <c r="I776" s="27" t="s">
        <v>4</v>
      </c>
    </row>
    <row r="777" spans="1:9">
      <c r="A777" s="27" t="s">
        <v>56</v>
      </c>
      <c r="B777" s="27" t="s">
        <v>57</v>
      </c>
      <c r="C777" s="28">
        <v>45360.936111111114</v>
      </c>
      <c r="D777" s="27">
        <v>100</v>
      </c>
      <c r="E777" s="27" t="s">
        <v>1</v>
      </c>
      <c r="F777" s="27" t="s">
        <v>2</v>
      </c>
      <c r="G777" s="27" t="s">
        <v>9</v>
      </c>
      <c r="H777" s="27" t="s">
        <v>2304</v>
      </c>
      <c r="I777" s="27" t="s">
        <v>4</v>
      </c>
    </row>
    <row r="778" spans="1:9">
      <c r="A778" s="27" t="s">
        <v>38</v>
      </c>
      <c r="B778" s="27" t="s">
        <v>38</v>
      </c>
      <c r="C778" s="28">
        <v>45360.786805555559</v>
      </c>
      <c r="D778" s="27">
        <v>9400</v>
      </c>
      <c r="E778" s="27" t="s">
        <v>1</v>
      </c>
      <c r="F778" s="27" t="s">
        <v>105</v>
      </c>
      <c r="G778" s="27" t="s">
        <v>9</v>
      </c>
      <c r="H778" s="27" t="s">
        <v>3102</v>
      </c>
      <c r="I778" s="27" t="s">
        <v>4</v>
      </c>
    </row>
    <row r="779" spans="1:9">
      <c r="A779" s="27" t="s">
        <v>753</v>
      </c>
      <c r="B779" s="27" t="s">
        <v>2912</v>
      </c>
      <c r="C779" s="28">
        <v>45360.747916666667</v>
      </c>
      <c r="D779" s="27">
        <v>5500</v>
      </c>
      <c r="E779" s="27" t="s">
        <v>1</v>
      </c>
      <c r="F779" s="27" t="s">
        <v>105</v>
      </c>
      <c r="G779" s="27" t="s">
        <v>9</v>
      </c>
      <c r="H779" s="27" t="s">
        <v>3103</v>
      </c>
      <c r="I779" s="27" t="s">
        <v>4</v>
      </c>
    </row>
    <row r="780" spans="1:9">
      <c r="A780" s="27" t="s">
        <v>778</v>
      </c>
      <c r="B780" s="27" t="s">
        <v>779</v>
      </c>
      <c r="C780" s="28">
        <v>45360.723611111112</v>
      </c>
      <c r="D780" s="27">
        <v>9400</v>
      </c>
      <c r="E780" s="27" t="s">
        <v>1</v>
      </c>
      <c r="F780" s="27" t="s">
        <v>105</v>
      </c>
      <c r="G780" s="27" t="s">
        <v>9</v>
      </c>
      <c r="H780" s="27" t="s">
        <v>3104</v>
      </c>
      <c r="I780" s="27" t="s">
        <v>4</v>
      </c>
    </row>
    <row r="781" spans="1:9">
      <c r="A781" s="27" t="s">
        <v>103</v>
      </c>
      <c r="B781" s="27" t="s">
        <v>104</v>
      </c>
      <c r="C781" s="28">
        <v>45360.71875</v>
      </c>
      <c r="D781" s="27">
        <v>8500</v>
      </c>
      <c r="E781" s="27" t="s">
        <v>1</v>
      </c>
      <c r="F781" s="27" t="s">
        <v>105</v>
      </c>
      <c r="G781" s="27" t="s">
        <v>9</v>
      </c>
      <c r="H781" s="27" t="s">
        <v>3105</v>
      </c>
      <c r="I781" s="27" t="s">
        <v>37</v>
      </c>
    </row>
    <row r="782" spans="1:9">
      <c r="A782" s="27" t="s">
        <v>103</v>
      </c>
      <c r="B782" s="27" t="s">
        <v>104</v>
      </c>
      <c r="C782" s="28">
        <v>45360.717361111114</v>
      </c>
      <c r="D782" s="27">
        <v>4300</v>
      </c>
      <c r="E782" s="27" t="s">
        <v>1</v>
      </c>
      <c r="F782" s="27" t="s">
        <v>2</v>
      </c>
      <c r="G782" s="27" t="s">
        <v>9</v>
      </c>
      <c r="H782" s="27" t="s">
        <v>2306</v>
      </c>
      <c r="I782" s="27" t="s">
        <v>37</v>
      </c>
    </row>
    <row r="783" spans="1:9">
      <c r="A783" s="27" t="s">
        <v>778</v>
      </c>
      <c r="B783" s="27" t="s">
        <v>779</v>
      </c>
      <c r="C783" s="28">
        <v>45360.703472222223</v>
      </c>
      <c r="D783" s="27">
        <v>1100</v>
      </c>
      <c r="E783" s="27" t="s">
        <v>1</v>
      </c>
      <c r="F783" s="27" t="s">
        <v>2</v>
      </c>
      <c r="G783" s="27" t="s">
        <v>9</v>
      </c>
      <c r="H783" s="27" t="s">
        <v>2307</v>
      </c>
      <c r="I783" s="27" t="s">
        <v>3106</v>
      </c>
    </row>
    <row r="784" spans="1:9">
      <c r="A784" s="27" t="s">
        <v>778</v>
      </c>
      <c r="B784" s="27" t="s">
        <v>779</v>
      </c>
      <c r="C784" s="28">
        <v>45360.694444444445</v>
      </c>
      <c r="D784" s="27">
        <v>1700</v>
      </c>
      <c r="E784" s="27" t="s">
        <v>1</v>
      </c>
      <c r="F784" s="27" t="s">
        <v>2</v>
      </c>
      <c r="G784" s="27" t="s">
        <v>9</v>
      </c>
      <c r="H784" s="27" t="s">
        <v>2308</v>
      </c>
      <c r="I784" s="27" t="s">
        <v>4</v>
      </c>
    </row>
    <row r="785" spans="1:9">
      <c r="A785" s="27" t="s">
        <v>753</v>
      </c>
      <c r="B785" s="27" t="s">
        <v>2912</v>
      </c>
      <c r="C785" s="28">
        <v>45360.688888888886</v>
      </c>
      <c r="D785" s="27">
        <v>800</v>
      </c>
      <c r="E785" s="27" t="s">
        <v>1</v>
      </c>
      <c r="F785" s="27" t="s">
        <v>105</v>
      </c>
      <c r="G785" s="27" t="s">
        <v>9</v>
      </c>
      <c r="H785" s="27" t="s">
        <v>3107</v>
      </c>
      <c r="I785" s="27" t="s">
        <v>4</v>
      </c>
    </row>
    <row r="786" spans="1:9">
      <c r="A786" s="27" t="s">
        <v>107</v>
      </c>
      <c r="B786" s="27" t="s">
        <v>108</v>
      </c>
      <c r="C786" s="28">
        <v>45360.651388888888</v>
      </c>
      <c r="D786" s="27">
        <v>1100</v>
      </c>
      <c r="E786" s="27" t="s">
        <v>1</v>
      </c>
      <c r="F786" s="27" t="s">
        <v>2</v>
      </c>
      <c r="G786" s="27" t="s">
        <v>9</v>
      </c>
      <c r="H786" s="27" t="s">
        <v>2309</v>
      </c>
      <c r="I786" s="27" t="s">
        <v>4</v>
      </c>
    </row>
    <row r="787" spans="1:9">
      <c r="A787" s="27" t="s">
        <v>38</v>
      </c>
      <c r="B787" s="27" t="s">
        <v>38</v>
      </c>
      <c r="C787" s="28">
        <v>45360.583333333336</v>
      </c>
      <c r="D787" s="27">
        <v>7000</v>
      </c>
      <c r="E787" s="27" t="s">
        <v>1</v>
      </c>
      <c r="F787" s="27" t="s">
        <v>2</v>
      </c>
      <c r="G787" s="27" t="s">
        <v>9</v>
      </c>
      <c r="H787" s="27" t="s">
        <v>2310</v>
      </c>
      <c r="I787" s="27" t="s">
        <v>4</v>
      </c>
    </row>
    <row r="788" spans="1:9">
      <c r="A788" s="27" t="s">
        <v>753</v>
      </c>
      <c r="B788" s="27" t="s">
        <v>2953</v>
      </c>
      <c r="C788" s="28">
        <v>45360.5625</v>
      </c>
      <c r="D788" s="27">
        <v>6600</v>
      </c>
      <c r="E788" s="27" t="s">
        <v>1</v>
      </c>
      <c r="F788" s="27" t="s">
        <v>105</v>
      </c>
      <c r="G788" s="27" t="s">
        <v>9</v>
      </c>
      <c r="H788" s="27" t="s">
        <v>3108</v>
      </c>
      <c r="I788" s="27" t="s">
        <v>4</v>
      </c>
    </row>
    <row r="789" spans="1:9">
      <c r="A789" s="27" t="s">
        <v>753</v>
      </c>
      <c r="B789" s="27" t="s">
        <v>2912</v>
      </c>
      <c r="C789" s="28">
        <v>45360.557638888888</v>
      </c>
      <c r="D789" s="27">
        <v>7000</v>
      </c>
      <c r="E789" s="27" t="s">
        <v>1</v>
      </c>
      <c r="F789" s="27" t="s">
        <v>105</v>
      </c>
      <c r="G789" s="27" t="s">
        <v>9</v>
      </c>
      <c r="H789" s="27" t="s">
        <v>3109</v>
      </c>
      <c r="I789" s="27" t="s">
        <v>4</v>
      </c>
    </row>
    <row r="790" spans="1:9">
      <c r="A790" s="27" t="s">
        <v>778</v>
      </c>
      <c r="B790" s="27" t="s">
        <v>779</v>
      </c>
      <c r="C790" s="28">
        <v>45360.501388888886</v>
      </c>
      <c r="D790" s="27">
        <v>8900</v>
      </c>
      <c r="E790" s="27" t="s">
        <v>1</v>
      </c>
      <c r="F790" s="27" t="s">
        <v>2</v>
      </c>
      <c r="G790" s="27" t="s">
        <v>9</v>
      </c>
      <c r="H790" s="27" t="s">
        <v>2311</v>
      </c>
      <c r="I790" s="27" t="s">
        <v>3110</v>
      </c>
    </row>
    <row r="791" spans="1:9">
      <c r="A791" s="27" t="s">
        <v>778</v>
      </c>
      <c r="B791" s="27" t="s">
        <v>779</v>
      </c>
      <c r="C791" s="28">
        <v>45360.501388888886</v>
      </c>
      <c r="D791" s="27">
        <v>8000</v>
      </c>
      <c r="E791" s="27" t="s">
        <v>1</v>
      </c>
      <c r="F791" s="27" t="s">
        <v>2</v>
      </c>
      <c r="G791" s="27" t="s">
        <v>9</v>
      </c>
      <c r="H791" s="27" t="s">
        <v>2312</v>
      </c>
      <c r="I791" s="27" t="s">
        <v>3111</v>
      </c>
    </row>
    <row r="792" spans="1:9">
      <c r="A792" s="27" t="s">
        <v>778</v>
      </c>
      <c r="B792" s="27" t="s">
        <v>779</v>
      </c>
      <c r="C792" s="28">
        <v>45360.489583333336</v>
      </c>
      <c r="D792" s="27">
        <v>5100</v>
      </c>
      <c r="E792" s="27" t="s">
        <v>1</v>
      </c>
      <c r="F792" s="27" t="s">
        <v>2</v>
      </c>
      <c r="G792" s="27" t="s">
        <v>9</v>
      </c>
      <c r="H792" s="27" t="s">
        <v>2313</v>
      </c>
      <c r="I792" s="27" t="s">
        <v>4</v>
      </c>
    </row>
    <row r="793" spans="1:9">
      <c r="A793" s="27" t="s">
        <v>778</v>
      </c>
      <c r="B793" s="27" t="s">
        <v>779</v>
      </c>
      <c r="C793" s="28">
        <v>45360.486805555556</v>
      </c>
      <c r="D793" s="27">
        <v>10000</v>
      </c>
      <c r="E793" s="27" t="s">
        <v>1</v>
      </c>
      <c r="F793" s="27" t="s">
        <v>2</v>
      </c>
      <c r="G793" s="27" t="s">
        <v>9</v>
      </c>
      <c r="H793" s="27" t="s">
        <v>2317</v>
      </c>
      <c r="I793" s="27" t="s">
        <v>3112</v>
      </c>
    </row>
    <row r="794" spans="1:9">
      <c r="A794" s="27" t="s">
        <v>778</v>
      </c>
      <c r="B794" s="27" t="s">
        <v>779</v>
      </c>
      <c r="C794" s="28">
        <v>45360.486111111109</v>
      </c>
      <c r="D794" s="27">
        <v>200</v>
      </c>
      <c r="E794" s="27" t="s">
        <v>1</v>
      </c>
      <c r="F794" s="27" t="s">
        <v>2</v>
      </c>
      <c r="G794" s="27" t="s">
        <v>9</v>
      </c>
      <c r="H794" s="27" t="s">
        <v>2318</v>
      </c>
      <c r="I794" s="27" t="s">
        <v>4</v>
      </c>
    </row>
    <row r="795" spans="1:9">
      <c r="A795" s="27" t="s">
        <v>778</v>
      </c>
      <c r="B795" s="27" t="s">
        <v>779</v>
      </c>
      <c r="C795" s="28">
        <v>45360.450694444444</v>
      </c>
      <c r="D795" s="27">
        <v>9300</v>
      </c>
      <c r="E795" s="27" t="s">
        <v>1</v>
      </c>
      <c r="F795" s="27" t="s">
        <v>2</v>
      </c>
      <c r="G795" s="27" t="s">
        <v>9</v>
      </c>
      <c r="H795" s="27" t="s">
        <v>2320</v>
      </c>
      <c r="I795" s="27" t="s">
        <v>4</v>
      </c>
    </row>
    <row r="796" spans="1:9">
      <c r="A796" s="27" t="s">
        <v>778</v>
      </c>
      <c r="B796" s="27" t="s">
        <v>779</v>
      </c>
      <c r="C796" s="28">
        <v>45360.45</v>
      </c>
      <c r="D796" s="27">
        <v>4600</v>
      </c>
      <c r="E796" s="27" t="s">
        <v>1</v>
      </c>
      <c r="F796" s="27" t="s">
        <v>105</v>
      </c>
      <c r="G796" s="27" t="s">
        <v>9</v>
      </c>
      <c r="H796" s="27" t="s">
        <v>3113</v>
      </c>
      <c r="I796" s="27" t="s">
        <v>4</v>
      </c>
    </row>
    <row r="797" spans="1:9">
      <c r="A797" s="27" t="s">
        <v>778</v>
      </c>
      <c r="B797" s="27" t="s">
        <v>779</v>
      </c>
      <c r="C797" s="28">
        <v>45360.45</v>
      </c>
      <c r="D797" s="27">
        <v>3600</v>
      </c>
      <c r="E797" s="27" t="s">
        <v>1</v>
      </c>
      <c r="F797" s="27" t="s">
        <v>105</v>
      </c>
      <c r="G797" s="27" t="s">
        <v>9</v>
      </c>
      <c r="H797" s="27" t="s">
        <v>3114</v>
      </c>
      <c r="I797" s="27" t="s">
        <v>4</v>
      </c>
    </row>
    <row r="798" spans="1:9">
      <c r="A798" s="27" t="s">
        <v>778</v>
      </c>
      <c r="B798" s="27" t="s">
        <v>779</v>
      </c>
      <c r="C798" s="28">
        <v>45360.448611111111</v>
      </c>
      <c r="D798" s="27">
        <v>6900</v>
      </c>
      <c r="E798" s="27" t="s">
        <v>1</v>
      </c>
      <c r="F798" s="27" t="s">
        <v>2</v>
      </c>
      <c r="G798" s="27" t="s">
        <v>9</v>
      </c>
      <c r="H798" s="27" t="s">
        <v>2321</v>
      </c>
      <c r="I798" s="27" t="s">
        <v>4</v>
      </c>
    </row>
    <row r="799" spans="1:9">
      <c r="A799" s="27" t="s">
        <v>778</v>
      </c>
      <c r="B799" s="27" t="s">
        <v>779</v>
      </c>
      <c r="C799" s="28">
        <v>45360.447222222225</v>
      </c>
      <c r="D799" s="27">
        <v>4800</v>
      </c>
      <c r="E799" s="27" t="s">
        <v>1</v>
      </c>
      <c r="F799" s="27" t="s">
        <v>2</v>
      </c>
      <c r="G799" s="27" t="s">
        <v>9</v>
      </c>
      <c r="H799" s="27" t="s">
        <v>2322</v>
      </c>
      <c r="I799" s="27" t="s">
        <v>4</v>
      </c>
    </row>
    <row r="800" spans="1:9">
      <c r="A800" s="27" t="s">
        <v>39</v>
      </c>
      <c r="B800" s="27" t="s">
        <v>334</v>
      </c>
      <c r="C800" s="28">
        <v>45360.03402777778</v>
      </c>
      <c r="D800" s="27">
        <v>3800</v>
      </c>
      <c r="E800" s="27" t="s">
        <v>1</v>
      </c>
      <c r="F800" s="27" t="s">
        <v>105</v>
      </c>
      <c r="G800" s="27" t="s">
        <v>9</v>
      </c>
      <c r="H800" s="27" t="s">
        <v>3115</v>
      </c>
      <c r="I800" s="27" t="s">
        <v>4</v>
      </c>
    </row>
    <row r="801" spans="1:9">
      <c r="A801" s="27" t="s">
        <v>107</v>
      </c>
      <c r="B801" s="27" t="s">
        <v>108</v>
      </c>
      <c r="C801" s="28">
        <v>45359.970833333333</v>
      </c>
      <c r="D801" s="27">
        <v>1300</v>
      </c>
      <c r="E801" s="27" t="s">
        <v>1</v>
      </c>
      <c r="F801" s="27" t="s">
        <v>105</v>
      </c>
      <c r="G801" s="27" t="s">
        <v>9</v>
      </c>
      <c r="H801" s="27" t="s">
        <v>3116</v>
      </c>
      <c r="I801" s="27" t="s">
        <v>4</v>
      </c>
    </row>
    <row r="802" spans="1:9">
      <c r="A802" s="27" t="s">
        <v>39</v>
      </c>
      <c r="B802" s="27" t="s">
        <v>334</v>
      </c>
      <c r="C802" s="28">
        <v>45359.970138888886</v>
      </c>
      <c r="D802" s="27">
        <v>3900</v>
      </c>
      <c r="E802" s="27" t="s">
        <v>1</v>
      </c>
      <c r="F802" s="27" t="s">
        <v>105</v>
      </c>
      <c r="G802" s="27" t="s">
        <v>9</v>
      </c>
      <c r="H802" s="27" t="s">
        <v>3117</v>
      </c>
      <c r="I802" s="27" t="s">
        <v>4</v>
      </c>
    </row>
    <row r="803" spans="1:9">
      <c r="A803" s="27" t="s">
        <v>107</v>
      </c>
      <c r="B803" s="27" t="s">
        <v>515</v>
      </c>
      <c r="C803" s="28">
        <v>45359.968055555553</v>
      </c>
      <c r="D803" s="27">
        <v>6200</v>
      </c>
      <c r="E803" s="27" t="s">
        <v>1</v>
      </c>
      <c r="F803" s="27" t="s">
        <v>105</v>
      </c>
      <c r="G803" s="27" t="s">
        <v>9</v>
      </c>
      <c r="H803" s="27" t="s">
        <v>3118</v>
      </c>
      <c r="I803" s="27" t="s">
        <v>4</v>
      </c>
    </row>
    <row r="804" spans="1:9">
      <c r="A804" s="27" t="s">
        <v>56</v>
      </c>
      <c r="B804" s="27" t="s">
        <v>57</v>
      </c>
      <c r="C804" s="28">
        <v>45359.84097222222</v>
      </c>
      <c r="D804" s="27">
        <v>8900</v>
      </c>
      <c r="E804" s="27" t="s">
        <v>1</v>
      </c>
      <c r="F804" s="27" t="s">
        <v>2</v>
      </c>
      <c r="G804" s="27" t="s">
        <v>9</v>
      </c>
      <c r="H804" s="27" t="s">
        <v>2323</v>
      </c>
      <c r="I804" s="27" t="s">
        <v>4</v>
      </c>
    </row>
    <row r="805" spans="1:9">
      <c r="A805" s="27" t="s">
        <v>56</v>
      </c>
      <c r="B805" s="27" t="s">
        <v>57</v>
      </c>
      <c r="C805" s="28">
        <v>45359.831944444442</v>
      </c>
      <c r="D805" s="27">
        <v>600</v>
      </c>
      <c r="E805" s="27" t="s">
        <v>1</v>
      </c>
      <c r="F805" s="27" t="s">
        <v>2</v>
      </c>
      <c r="G805" s="27" t="s">
        <v>9</v>
      </c>
      <c r="H805" s="27" t="s">
        <v>2324</v>
      </c>
      <c r="I805" s="27" t="s">
        <v>4</v>
      </c>
    </row>
    <row r="806" spans="1:9">
      <c r="A806" s="27" t="s">
        <v>76</v>
      </c>
      <c r="B806" s="27" t="s">
        <v>76</v>
      </c>
      <c r="C806" s="28">
        <v>45359.813888888886</v>
      </c>
      <c r="D806" s="27">
        <v>900</v>
      </c>
      <c r="E806" s="27" t="s">
        <v>1</v>
      </c>
      <c r="F806" s="27" t="s">
        <v>105</v>
      </c>
      <c r="G806" s="27" t="s">
        <v>9</v>
      </c>
      <c r="H806" s="27" t="s">
        <v>3119</v>
      </c>
      <c r="I806" s="27" t="s">
        <v>4</v>
      </c>
    </row>
    <row r="807" spans="1:9">
      <c r="A807" s="27" t="s">
        <v>753</v>
      </c>
      <c r="B807" s="27" t="s">
        <v>2912</v>
      </c>
      <c r="C807" s="28">
        <v>45359.787499999999</v>
      </c>
      <c r="D807" s="27">
        <v>2400</v>
      </c>
      <c r="E807" s="27" t="s">
        <v>1</v>
      </c>
      <c r="F807" s="27" t="s">
        <v>105</v>
      </c>
      <c r="G807" s="27" t="s">
        <v>9</v>
      </c>
      <c r="H807" s="27" t="s">
        <v>3120</v>
      </c>
      <c r="I807" s="27" t="s">
        <v>4</v>
      </c>
    </row>
    <row r="808" spans="1:9">
      <c r="A808" s="27" t="s">
        <v>365</v>
      </c>
      <c r="B808" s="27" t="s">
        <v>3121</v>
      </c>
      <c r="C808" s="28">
        <v>45359.691666666666</v>
      </c>
      <c r="D808" s="27">
        <v>4800</v>
      </c>
      <c r="E808" s="27" t="s">
        <v>1</v>
      </c>
      <c r="F808" s="27" t="s">
        <v>105</v>
      </c>
      <c r="G808" s="27" t="s">
        <v>9</v>
      </c>
      <c r="H808" s="27" t="s">
        <v>3122</v>
      </c>
      <c r="I808" s="27" t="s">
        <v>4</v>
      </c>
    </row>
    <row r="809" spans="1:9">
      <c r="A809" s="27" t="s">
        <v>76</v>
      </c>
      <c r="B809" s="27" t="s">
        <v>76</v>
      </c>
      <c r="C809" s="28">
        <v>45359.673611111109</v>
      </c>
      <c r="D809" s="27">
        <v>4400</v>
      </c>
      <c r="E809" s="27" t="s">
        <v>1</v>
      </c>
      <c r="F809" s="27" t="s">
        <v>105</v>
      </c>
      <c r="G809" s="27" t="s">
        <v>9</v>
      </c>
      <c r="H809" s="27" t="s">
        <v>3123</v>
      </c>
      <c r="I809" s="27" t="s">
        <v>4</v>
      </c>
    </row>
    <row r="810" spans="1:9">
      <c r="A810" s="27" t="s">
        <v>365</v>
      </c>
      <c r="B810" s="27" t="s">
        <v>366</v>
      </c>
      <c r="C810" s="28">
        <v>45359.672222222223</v>
      </c>
      <c r="D810" s="27">
        <v>1200</v>
      </c>
      <c r="E810" s="27" t="s">
        <v>1</v>
      </c>
      <c r="F810" s="27" t="s">
        <v>2</v>
      </c>
      <c r="G810" s="27" t="s">
        <v>9</v>
      </c>
      <c r="H810" s="27" t="s">
        <v>2327</v>
      </c>
      <c r="I810" s="27" t="s">
        <v>37</v>
      </c>
    </row>
    <row r="811" spans="1:9">
      <c r="A811" s="27" t="s">
        <v>27</v>
      </c>
      <c r="B811" s="27" t="s">
        <v>195</v>
      </c>
      <c r="C811" s="28">
        <v>45359.663888888892</v>
      </c>
      <c r="D811" s="27">
        <v>4000</v>
      </c>
      <c r="E811" s="27" t="s">
        <v>1</v>
      </c>
      <c r="F811" s="27" t="s">
        <v>2</v>
      </c>
      <c r="G811" s="27" t="s">
        <v>9</v>
      </c>
      <c r="H811" s="27" t="s">
        <v>2328</v>
      </c>
      <c r="I811" s="27" t="s">
        <v>4</v>
      </c>
    </row>
    <row r="812" spans="1:9">
      <c r="A812" s="27" t="s">
        <v>27</v>
      </c>
      <c r="B812" s="27" t="s">
        <v>2706</v>
      </c>
      <c r="C812" s="28">
        <v>45359.663888888892</v>
      </c>
      <c r="D812" s="27">
        <v>9900</v>
      </c>
      <c r="E812" s="27" t="s">
        <v>1</v>
      </c>
      <c r="F812" s="27" t="s">
        <v>2</v>
      </c>
      <c r="G812" s="27" t="s">
        <v>9</v>
      </c>
      <c r="H812" s="27" t="s">
        <v>2329</v>
      </c>
      <c r="I812" s="27" t="s">
        <v>4</v>
      </c>
    </row>
    <row r="813" spans="1:9">
      <c r="A813" s="27" t="s">
        <v>753</v>
      </c>
      <c r="B813" s="27" t="s">
        <v>2953</v>
      </c>
      <c r="C813" s="28">
        <v>45359.661111111112</v>
      </c>
      <c r="D813" s="27">
        <v>4300</v>
      </c>
      <c r="E813" s="27" t="s">
        <v>1</v>
      </c>
      <c r="F813" s="27" t="s">
        <v>105</v>
      </c>
      <c r="G813" s="27" t="s">
        <v>9</v>
      </c>
      <c r="H813" s="27" t="s">
        <v>3124</v>
      </c>
      <c r="I813" s="27" t="s">
        <v>4</v>
      </c>
    </row>
    <row r="814" spans="1:9">
      <c r="A814" s="27" t="s">
        <v>27</v>
      </c>
      <c r="B814" s="27" t="s">
        <v>3010</v>
      </c>
      <c r="C814" s="28">
        <v>45359.65902777778</v>
      </c>
      <c r="D814" s="27">
        <v>6900</v>
      </c>
      <c r="E814" s="27" t="s">
        <v>1</v>
      </c>
      <c r="F814" s="27" t="s">
        <v>2</v>
      </c>
      <c r="G814" s="27" t="s">
        <v>9</v>
      </c>
      <c r="H814" s="27" t="s">
        <v>2330</v>
      </c>
      <c r="I814" s="27" t="s">
        <v>3125</v>
      </c>
    </row>
    <row r="815" spans="1:9">
      <c r="A815" s="27" t="s">
        <v>753</v>
      </c>
      <c r="B815" s="27" t="s">
        <v>2912</v>
      </c>
      <c r="C815" s="28">
        <v>45359.634722222225</v>
      </c>
      <c r="D815" s="27">
        <v>6200</v>
      </c>
      <c r="E815" s="27" t="s">
        <v>1</v>
      </c>
      <c r="F815" s="27" t="s">
        <v>105</v>
      </c>
      <c r="G815" s="27" t="s">
        <v>9</v>
      </c>
      <c r="H815" s="27" t="s">
        <v>3126</v>
      </c>
      <c r="I815" s="27" t="s">
        <v>4</v>
      </c>
    </row>
    <row r="816" spans="1:9">
      <c r="A816" s="27" t="s">
        <v>753</v>
      </c>
      <c r="B816" s="27" t="s">
        <v>2912</v>
      </c>
      <c r="C816" s="28">
        <v>45359.602777777778</v>
      </c>
      <c r="D816" s="27">
        <v>6800</v>
      </c>
      <c r="E816" s="27" t="s">
        <v>1</v>
      </c>
      <c r="F816" s="27" t="s">
        <v>105</v>
      </c>
      <c r="G816" s="27" t="s">
        <v>9</v>
      </c>
      <c r="H816" s="27" t="s">
        <v>3127</v>
      </c>
      <c r="I816" s="27" t="s">
        <v>4</v>
      </c>
    </row>
    <row r="817" spans="1:9">
      <c r="A817" s="27" t="s">
        <v>38</v>
      </c>
      <c r="B817" s="27" t="s">
        <v>38</v>
      </c>
      <c r="C817" s="28">
        <v>45359.601388888892</v>
      </c>
      <c r="D817" s="27">
        <v>5700</v>
      </c>
      <c r="E817" s="27" t="s">
        <v>1</v>
      </c>
      <c r="F817" s="27" t="s">
        <v>105</v>
      </c>
      <c r="G817" s="27" t="s">
        <v>9</v>
      </c>
      <c r="H817" s="27" t="s">
        <v>3128</v>
      </c>
      <c r="I817" s="27" t="s">
        <v>3129</v>
      </c>
    </row>
    <row r="818" spans="1:9">
      <c r="A818" s="27" t="s">
        <v>38</v>
      </c>
      <c r="B818" s="27" t="s">
        <v>38</v>
      </c>
      <c r="C818" s="28">
        <v>45359.590277777781</v>
      </c>
      <c r="D818" s="27">
        <v>5000</v>
      </c>
      <c r="E818" s="27" t="s">
        <v>1</v>
      </c>
      <c r="F818" s="27" t="s">
        <v>2</v>
      </c>
      <c r="G818" s="27" t="s">
        <v>9</v>
      </c>
      <c r="H818" s="27" t="s">
        <v>2331</v>
      </c>
      <c r="I818" s="27" t="s">
        <v>3130</v>
      </c>
    </row>
    <row r="819" spans="1:9">
      <c r="A819" s="27" t="s">
        <v>56</v>
      </c>
      <c r="B819" s="27" t="s">
        <v>57</v>
      </c>
      <c r="C819" s="28">
        <v>45359.554861111108</v>
      </c>
      <c r="D819" s="27">
        <v>5100</v>
      </c>
      <c r="E819" s="27" t="s">
        <v>1</v>
      </c>
      <c r="F819" s="27" t="s">
        <v>105</v>
      </c>
      <c r="G819" s="27" t="s">
        <v>9</v>
      </c>
      <c r="H819" s="27" t="s">
        <v>3131</v>
      </c>
      <c r="I819" s="27" t="s">
        <v>4</v>
      </c>
    </row>
    <row r="820" spans="1:9">
      <c r="A820" s="27" t="s">
        <v>753</v>
      </c>
      <c r="B820" s="27" t="s">
        <v>2912</v>
      </c>
      <c r="C820" s="28">
        <v>45359.535416666666</v>
      </c>
      <c r="D820" s="27">
        <v>1900</v>
      </c>
      <c r="E820" s="27" t="s">
        <v>1</v>
      </c>
      <c r="F820" s="27" t="s">
        <v>105</v>
      </c>
      <c r="G820" s="27" t="s">
        <v>9</v>
      </c>
      <c r="H820" s="27" t="s">
        <v>3132</v>
      </c>
      <c r="I820" s="27" t="s">
        <v>4</v>
      </c>
    </row>
    <row r="821" spans="1:9">
      <c r="A821" s="27" t="s">
        <v>56</v>
      </c>
      <c r="B821" s="27" t="s">
        <v>57</v>
      </c>
      <c r="C821" s="28">
        <v>45359.525694444441</v>
      </c>
      <c r="D821" s="27">
        <v>3100</v>
      </c>
      <c r="E821" s="27" t="s">
        <v>1</v>
      </c>
      <c r="F821" s="27" t="s">
        <v>105</v>
      </c>
      <c r="G821" s="27" t="s">
        <v>9</v>
      </c>
      <c r="H821" s="27" t="s">
        <v>3133</v>
      </c>
      <c r="I821" s="27" t="s">
        <v>4</v>
      </c>
    </row>
    <row r="822" spans="1:9">
      <c r="A822" s="27" t="s">
        <v>38</v>
      </c>
      <c r="B822" s="27" t="s">
        <v>38</v>
      </c>
      <c r="C822" s="28">
        <v>45359.493055555555</v>
      </c>
      <c r="D822" s="27">
        <v>4400</v>
      </c>
      <c r="E822" s="27" t="s">
        <v>1</v>
      </c>
      <c r="F822" s="27" t="s">
        <v>2</v>
      </c>
      <c r="G822" s="27" t="s">
        <v>9</v>
      </c>
      <c r="H822" s="27" t="s">
        <v>2332</v>
      </c>
      <c r="I822" s="27" t="s">
        <v>4</v>
      </c>
    </row>
    <row r="823" spans="1:9">
      <c r="A823" s="27" t="s">
        <v>107</v>
      </c>
      <c r="B823" s="27" t="s">
        <v>515</v>
      </c>
      <c r="C823" s="28">
        <v>45358.969444444447</v>
      </c>
      <c r="D823" s="27">
        <v>1000</v>
      </c>
      <c r="E823" s="27" t="s">
        <v>1</v>
      </c>
      <c r="F823" s="27" t="s">
        <v>105</v>
      </c>
      <c r="G823" s="27" t="s">
        <v>9</v>
      </c>
      <c r="H823" s="27" t="s">
        <v>3134</v>
      </c>
      <c r="I823" s="27" t="s">
        <v>4</v>
      </c>
    </row>
    <row r="824" spans="1:9">
      <c r="A824" s="27" t="s">
        <v>60</v>
      </c>
      <c r="B824" s="27" t="s">
        <v>61</v>
      </c>
      <c r="C824" s="28">
        <v>45358.918055555558</v>
      </c>
      <c r="D824" s="27">
        <v>1500</v>
      </c>
      <c r="E824" s="27" t="s">
        <v>1</v>
      </c>
      <c r="F824" s="27" t="s">
        <v>2</v>
      </c>
      <c r="G824" s="27" t="s">
        <v>9</v>
      </c>
      <c r="H824" s="27" t="s">
        <v>2334</v>
      </c>
      <c r="I824" s="27" t="s">
        <v>4</v>
      </c>
    </row>
    <row r="825" spans="1:9">
      <c r="A825" s="27" t="s">
        <v>76</v>
      </c>
      <c r="B825" s="27" t="s">
        <v>76</v>
      </c>
      <c r="C825" s="28">
        <v>45358.75277777778</v>
      </c>
      <c r="D825" s="27">
        <v>8400</v>
      </c>
      <c r="E825" s="27" t="s">
        <v>1</v>
      </c>
      <c r="F825" s="27" t="s">
        <v>2</v>
      </c>
      <c r="G825" s="27" t="s">
        <v>9</v>
      </c>
      <c r="H825" s="27" t="s">
        <v>2335</v>
      </c>
      <c r="I825" s="27" t="s">
        <v>4</v>
      </c>
    </row>
    <row r="826" spans="1:9">
      <c r="A826" s="27" t="s">
        <v>38</v>
      </c>
      <c r="B826" s="27" t="s">
        <v>38</v>
      </c>
      <c r="C826" s="28">
        <v>45358.706250000003</v>
      </c>
      <c r="D826" s="27">
        <v>9600</v>
      </c>
      <c r="E826" s="27" t="s">
        <v>1</v>
      </c>
      <c r="F826" s="27" t="s">
        <v>105</v>
      </c>
      <c r="G826" s="27" t="s">
        <v>9</v>
      </c>
      <c r="H826" s="27" t="s">
        <v>3135</v>
      </c>
      <c r="I826" s="27" t="s">
        <v>4</v>
      </c>
    </row>
    <row r="827" spans="1:9">
      <c r="A827" s="27" t="s">
        <v>11</v>
      </c>
      <c r="B827" s="27" t="s">
        <v>467</v>
      </c>
      <c r="C827" s="28">
        <v>45358.504166666666</v>
      </c>
      <c r="D827" s="27">
        <v>9100</v>
      </c>
      <c r="E827" s="27" t="s">
        <v>1</v>
      </c>
      <c r="F827" s="27" t="s">
        <v>105</v>
      </c>
      <c r="G827" s="27" t="s">
        <v>9</v>
      </c>
      <c r="H827" s="27" t="s">
        <v>3136</v>
      </c>
      <c r="I827" s="27" t="s">
        <v>4</v>
      </c>
    </row>
    <row r="828" spans="1:9">
      <c r="A828" s="27" t="s">
        <v>11</v>
      </c>
      <c r="B828" s="27" t="s">
        <v>11</v>
      </c>
      <c r="C828" s="28">
        <v>45358.442361111112</v>
      </c>
      <c r="D828" s="27">
        <v>4000</v>
      </c>
      <c r="E828" s="27" t="s">
        <v>1</v>
      </c>
      <c r="F828" s="27" t="s">
        <v>2</v>
      </c>
      <c r="G828" s="27" t="s">
        <v>9</v>
      </c>
      <c r="H828" s="27" t="s">
        <v>2338</v>
      </c>
      <c r="I828" s="27" t="s">
        <v>4</v>
      </c>
    </row>
    <row r="829" spans="1:9">
      <c r="A829" s="27" t="s">
        <v>107</v>
      </c>
      <c r="B829" s="27" t="s">
        <v>108</v>
      </c>
      <c r="C829" s="28">
        <v>45357.888194444444</v>
      </c>
      <c r="D829" s="27">
        <v>9000</v>
      </c>
      <c r="E829" s="27" t="s">
        <v>1</v>
      </c>
      <c r="F829" s="27" t="s">
        <v>2</v>
      </c>
      <c r="G829" s="27" t="s">
        <v>9</v>
      </c>
      <c r="H829" s="27" t="s">
        <v>2340</v>
      </c>
      <c r="I829" s="27" t="s">
        <v>4</v>
      </c>
    </row>
    <row r="830" spans="1:9">
      <c r="A830" s="27" t="s">
        <v>107</v>
      </c>
      <c r="B830" s="27" t="s">
        <v>108</v>
      </c>
      <c r="C830" s="28">
        <v>45357.844444444447</v>
      </c>
      <c r="D830" s="27">
        <v>6600</v>
      </c>
      <c r="E830" s="27" t="s">
        <v>1</v>
      </c>
      <c r="F830" s="27" t="s">
        <v>2</v>
      </c>
      <c r="G830" s="27" t="s">
        <v>9</v>
      </c>
      <c r="H830" s="27" t="s">
        <v>2341</v>
      </c>
      <c r="I830" s="27" t="s">
        <v>4</v>
      </c>
    </row>
    <row r="831" spans="1:9">
      <c r="A831" s="27" t="s">
        <v>82</v>
      </c>
      <c r="B831" s="27" t="s">
        <v>83</v>
      </c>
      <c r="C831" s="28">
        <v>45357.705555555556</v>
      </c>
      <c r="D831" s="27">
        <v>8800</v>
      </c>
      <c r="E831" s="27" t="s">
        <v>1</v>
      </c>
      <c r="F831" s="27" t="s">
        <v>2</v>
      </c>
      <c r="G831" s="27" t="s">
        <v>9</v>
      </c>
      <c r="H831" s="27" t="s">
        <v>2342</v>
      </c>
      <c r="I831" s="27" t="s">
        <v>37</v>
      </c>
    </row>
    <row r="832" spans="1:9">
      <c r="A832" s="27" t="s">
        <v>11</v>
      </c>
      <c r="B832" s="27" t="s">
        <v>2905</v>
      </c>
      <c r="C832" s="28">
        <v>45357.654861111114</v>
      </c>
      <c r="D832" s="27">
        <v>9600</v>
      </c>
      <c r="E832" s="27" t="s">
        <v>1</v>
      </c>
      <c r="F832" s="27" t="s">
        <v>105</v>
      </c>
      <c r="G832" s="27" t="s">
        <v>9</v>
      </c>
      <c r="H832" s="27" t="s">
        <v>3137</v>
      </c>
      <c r="I832" s="27" t="s">
        <v>4</v>
      </c>
    </row>
    <row r="833" spans="1:9">
      <c r="A833" s="27" t="s">
        <v>56</v>
      </c>
      <c r="B833" s="27" t="s">
        <v>57</v>
      </c>
      <c r="C833" s="28">
        <v>45357.638194444444</v>
      </c>
      <c r="D833" s="27">
        <v>2200</v>
      </c>
      <c r="E833" s="27" t="s">
        <v>1</v>
      </c>
      <c r="F833" s="27" t="s">
        <v>105</v>
      </c>
      <c r="G833" s="27" t="s">
        <v>9</v>
      </c>
      <c r="H833" s="27" t="s">
        <v>3138</v>
      </c>
      <c r="I833" s="27" t="s">
        <v>4</v>
      </c>
    </row>
    <row r="834" spans="1:9">
      <c r="A834" s="27" t="s">
        <v>841</v>
      </c>
      <c r="B834" s="27" t="s">
        <v>3139</v>
      </c>
      <c r="C834" s="28">
        <v>45357.631249999999</v>
      </c>
      <c r="D834" s="27">
        <v>1300</v>
      </c>
      <c r="E834" s="27" t="s">
        <v>1</v>
      </c>
      <c r="F834" s="27" t="s">
        <v>105</v>
      </c>
      <c r="G834" s="27" t="s">
        <v>9</v>
      </c>
      <c r="H834" s="27" t="s">
        <v>3140</v>
      </c>
      <c r="I834" s="27" t="s">
        <v>4</v>
      </c>
    </row>
    <row r="835" spans="1:9">
      <c r="A835" s="27" t="s">
        <v>11</v>
      </c>
      <c r="B835" s="27" t="s">
        <v>2905</v>
      </c>
      <c r="C835" s="28">
        <v>45357.550694444442</v>
      </c>
      <c r="D835" s="27">
        <v>1900</v>
      </c>
      <c r="E835" s="27" t="s">
        <v>1</v>
      </c>
      <c r="F835" s="27" t="s">
        <v>2</v>
      </c>
      <c r="G835" s="27" t="s">
        <v>9</v>
      </c>
      <c r="H835" s="27" t="s">
        <v>2344</v>
      </c>
      <c r="I835" s="27" t="s">
        <v>4</v>
      </c>
    </row>
    <row r="836" spans="1:9">
      <c r="A836" s="27" t="s">
        <v>778</v>
      </c>
      <c r="B836" s="27" t="s">
        <v>779</v>
      </c>
      <c r="C836" s="28">
        <v>45357.421527777777</v>
      </c>
      <c r="D836" s="27">
        <v>8000</v>
      </c>
      <c r="E836" s="27" t="s">
        <v>1</v>
      </c>
      <c r="F836" s="27" t="s">
        <v>2</v>
      </c>
      <c r="G836" s="27" t="s">
        <v>9</v>
      </c>
      <c r="H836" s="27" t="s">
        <v>2345</v>
      </c>
      <c r="I836" s="27" t="s">
        <v>4</v>
      </c>
    </row>
    <row r="837" spans="1:9">
      <c r="A837" s="27" t="s">
        <v>778</v>
      </c>
      <c r="B837" s="27" t="s">
        <v>779</v>
      </c>
      <c r="C837" s="28">
        <v>45357.406944444447</v>
      </c>
      <c r="D837" s="27">
        <v>8300</v>
      </c>
      <c r="E837" s="27" t="s">
        <v>1</v>
      </c>
      <c r="F837" s="27" t="s">
        <v>2</v>
      </c>
      <c r="G837" s="27" t="s">
        <v>9</v>
      </c>
      <c r="H837" s="27" t="s">
        <v>2346</v>
      </c>
      <c r="I837" s="27" t="s">
        <v>3141</v>
      </c>
    </row>
    <row r="838" spans="1:9">
      <c r="A838" s="27" t="s">
        <v>778</v>
      </c>
      <c r="B838" s="27" t="s">
        <v>779</v>
      </c>
      <c r="C838" s="28">
        <v>45356.936111111114</v>
      </c>
      <c r="D838" s="27">
        <v>500</v>
      </c>
      <c r="E838" s="27" t="s">
        <v>1</v>
      </c>
      <c r="F838" s="27" t="s">
        <v>105</v>
      </c>
      <c r="G838" s="27" t="s">
        <v>9</v>
      </c>
      <c r="H838" s="27" t="s">
        <v>3142</v>
      </c>
      <c r="I838" s="27" t="s">
        <v>37</v>
      </c>
    </row>
    <row r="839" spans="1:9">
      <c r="A839" s="27" t="s">
        <v>107</v>
      </c>
      <c r="B839" s="27" t="s">
        <v>108</v>
      </c>
      <c r="C839" s="28">
        <v>45356.89166666667</v>
      </c>
      <c r="D839" s="27">
        <v>8800</v>
      </c>
      <c r="E839" s="27" t="s">
        <v>1</v>
      </c>
      <c r="F839" s="27" t="s">
        <v>105</v>
      </c>
      <c r="G839" s="27" t="s">
        <v>9</v>
      </c>
      <c r="H839" s="27" t="s">
        <v>3143</v>
      </c>
      <c r="I839" s="27" t="s">
        <v>4</v>
      </c>
    </row>
    <row r="840" spans="1:9">
      <c r="A840" s="27" t="s">
        <v>11</v>
      </c>
      <c r="B840" s="27" t="s">
        <v>2905</v>
      </c>
      <c r="C840" s="28">
        <v>45356.597222222219</v>
      </c>
      <c r="D840" s="27">
        <v>7200</v>
      </c>
      <c r="E840" s="27" t="s">
        <v>1</v>
      </c>
      <c r="F840" s="27" t="s">
        <v>2</v>
      </c>
      <c r="G840" s="27" t="s">
        <v>9</v>
      </c>
      <c r="H840" s="27" t="s">
        <v>2348</v>
      </c>
      <c r="I840" s="27" t="s">
        <v>4</v>
      </c>
    </row>
    <row r="841" spans="1:9">
      <c r="A841" s="27" t="s">
        <v>753</v>
      </c>
      <c r="B841" s="27" t="s">
        <v>2912</v>
      </c>
      <c r="C841" s="28">
        <v>45356.593055555553</v>
      </c>
      <c r="D841" s="27">
        <v>7900</v>
      </c>
      <c r="E841" s="27" t="s">
        <v>1</v>
      </c>
      <c r="F841" s="27" t="s">
        <v>105</v>
      </c>
      <c r="G841" s="27" t="s">
        <v>9</v>
      </c>
      <c r="H841" s="27" t="s">
        <v>3144</v>
      </c>
      <c r="I841" s="27" t="s">
        <v>4</v>
      </c>
    </row>
    <row r="842" spans="1:9">
      <c r="A842" s="27" t="s">
        <v>27</v>
      </c>
      <c r="B842" s="27" t="s">
        <v>452</v>
      </c>
      <c r="C842" s="28">
        <v>45356.566666666666</v>
      </c>
      <c r="D842" s="27">
        <v>9300</v>
      </c>
      <c r="E842" s="27" t="s">
        <v>1</v>
      </c>
      <c r="F842" s="27" t="s">
        <v>2</v>
      </c>
      <c r="G842" s="27" t="s">
        <v>9</v>
      </c>
      <c r="H842" s="27" t="s">
        <v>2349</v>
      </c>
      <c r="I842" s="27" t="s">
        <v>4</v>
      </c>
    </row>
    <row r="843" spans="1:9">
      <c r="A843" s="27" t="s">
        <v>11</v>
      </c>
      <c r="B843" s="27" t="s">
        <v>2905</v>
      </c>
      <c r="C843" s="28">
        <v>45356.479861111111</v>
      </c>
      <c r="D843" s="27">
        <v>6500</v>
      </c>
      <c r="E843" s="27" t="s">
        <v>1</v>
      </c>
      <c r="F843" s="27" t="s">
        <v>105</v>
      </c>
      <c r="G843" s="27" t="s">
        <v>9</v>
      </c>
      <c r="H843" s="27" t="s">
        <v>3145</v>
      </c>
      <c r="I843" s="27" t="s">
        <v>4</v>
      </c>
    </row>
    <row r="844" spans="1:9">
      <c r="A844" s="27" t="s">
        <v>11</v>
      </c>
      <c r="B844" s="27" t="s">
        <v>137</v>
      </c>
      <c r="C844" s="28">
        <v>45355.953472222223</v>
      </c>
      <c r="D844" s="27">
        <v>2500</v>
      </c>
      <c r="E844" s="27" t="s">
        <v>1</v>
      </c>
      <c r="F844" s="27" t="s">
        <v>105</v>
      </c>
      <c r="G844" s="27" t="s">
        <v>9</v>
      </c>
      <c r="H844" s="27" t="s">
        <v>3146</v>
      </c>
      <c r="I844" s="27" t="s">
        <v>4</v>
      </c>
    </row>
    <row r="845" spans="1:9">
      <c r="A845" s="27" t="s">
        <v>17</v>
      </c>
      <c r="B845" s="27" t="s">
        <v>2723</v>
      </c>
      <c r="C845" s="28">
        <v>45355.845833333333</v>
      </c>
      <c r="D845" s="27">
        <v>5700</v>
      </c>
      <c r="E845" s="27" t="s">
        <v>1</v>
      </c>
      <c r="F845" s="27" t="s">
        <v>105</v>
      </c>
      <c r="G845" s="27" t="s">
        <v>9</v>
      </c>
      <c r="H845" s="27" t="s">
        <v>3147</v>
      </c>
      <c r="I845" s="27" t="s">
        <v>4</v>
      </c>
    </row>
    <row r="846" spans="1:9">
      <c r="A846" s="27" t="s">
        <v>107</v>
      </c>
      <c r="B846" s="27" t="s">
        <v>108</v>
      </c>
      <c r="C846" s="28">
        <v>45355.843055555553</v>
      </c>
      <c r="D846" s="27">
        <v>600</v>
      </c>
      <c r="E846" s="27" t="s">
        <v>1</v>
      </c>
      <c r="F846" s="27" t="s">
        <v>105</v>
      </c>
      <c r="G846" s="27" t="s">
        <v>9</v>
      </c>
      <c r="H846" s="27" t="s">
        <v>3148</v>
      </c>
      <c r="I846" s="27" t="s">
        <v>4</v>
      </c>
    </row>
    <row r="847" spans="1:9">
      <c r="A847" s="27" t="s">
        <v>369</v>
      </c>
      <c r="B847" s="27" t="s">
        <v>2716</v>
      </c>
      <c r="C847" s="28">
        <v>45355.747916666667</v>
      </c>
      <c r="D847" s="27">
        <v>8200</v>
      </c>
      <c r="E847" s="27" t="s">
        <v>1</v>
      </c>
      <c r="F847" s="27" t="s">
        <v>2</v>
      </c>
      <c r="G847" s="27" t="s">
        <v>9</v>
      </c>
      <c r="H847" s="27" t="s">
        <v>2351</v>
      </c>
      <c r="I847" s="27" t="s">
        <v>4</v>
      </c>
    </row>
    <row r="848" spans="1:9">
      <c r="A848" s="27" t="s">
        <v>369</v>
      </c>
      <c r="B848" s="27" t="s">
        <v>3149</v>
      </c>
      <c r="C848" s="28">
        <v>45355.73333333333</v>
      </c>
      <c r="D848" s="27">
        <v>9200</v>
      </c>
      <c r="E848" s="27" t="s">
        <v>1</v>
      </c>
      <c r="F848" s="27" t="s">
        <v>105</v>
      </c>
      <c r="G848" s="27" t="s">
        <v>9</v>
      </c>
      <c r="H848" s="27" t="s">
        <v>3150</v>
      </c>
      <c r="I848" s="27" t="s">
        <v>3151</v>
      </c>
    </row>
    <row r="849" spans="1:9">
      <c r="A849" s="27" t="s">
        <v>11</v>
      </c>
      <c r="B849" s="27" t="s">
        <v>2905</v>
      </c>
      <c r="C849" s="28">
        <v>45355.578472222223</v>
      </c>
      <c r="D849" s="27">
        <v>300</v>
      </c>
      <c r="E849" s="27" t="s">
        <v>1</v>
      </c>
      <c r="F849" s="27" t="s">
        <v>105</v>
      </c>
      <c r="G849" s="27" t="s">
        <v>9</v>
      </c>
      <c r="H849" s="27" t="s">
        <v>3152</v>
      </c>
      <c r="I849" s="27">
        <v>1000</v>
      </c>
    </row>
    <row r="850" spans="1:9">
      <c r="A850" s="27" t="s">
        <v>107</v>
      </c>
      <c r="B850" s="27" t="s">
        <v>108</v>
      </c>
      <c r="C850" s="28">
        <v>45354.946527777778</v>
      </c>
      <c r="D850" s="27">
        <v>5500</v>
      </c>
      <c r="E850" s="27" t="s">
        <v>1</v>
      </c>
      <c r="F850" s="27" t="s">
        <v>105</v>
      </c>
      <c r="G850" s="27" t="s">
        <v>9</v>
      </c>
      <c r="H850" s="27" t="s">
        <v>3153</v>
      </c>
      <c r="I850" s="27" t="s">
        <v>4</v>
      </c>
    </row>
    <row r="851" spans="1:9">
      <c r="A851" s="27" t="s">
        <v>11</v>
      </c>
      <c r="B851" s="27" t="s">
        <v>137</v>
      </c>
      <c r="C851" s="28">
        <v>45354.931944444441</v>
      </c>
      <c r="D851" s="27">
        <v>2300</v>
      </c>
      <c r="E851" s="27" t="s">
        <v>1</v>
      </c>
      <c r="F851" s="27" t="s">
        <v>2</v>
      </c>
      <c r="G851" s="27" t="s">
        <v>9</v>
      </c>
      <c r="H851" s="27" t="s">
        <v>2353</v>
      </c>
      <c r="I851" s="27" t="s">
        <v>4</v>
      </c>
    </row>
    <row r="852" spans="1:9">
      <c r="A852" s="27" t="s">
        <v>76</v>
      </c>
      <c r="B852" s="27" t="s">
        <v>76</v>
      </c>
      <c r="C852" s="28">
        <v>45354.854166666664</v>
      </c>
      <c r="D852" s="27">
        <v>2600</v>
      </c>
      <c r="E852" s="27" t="s">
        <v>1</v>
      </c>
      <c r="F852" s="27" t="s">
        <v>2</v>
      </c>
      <c r="G852" s="27" t="s">
        <v>9</v>
      </c>
      <c r="H852" s="27" t="s">
        <v>2354</v>
      </c>
      <c r="I852" s="27" t="s">
        <v>4</v>
      </c>
    </row>
    <row r="853" spans="1:9">
      <c r="A853" s="27" t="s">
        <v>27</v>
      </c>
      <c r="B853" s="27" t="s">
        <v>3016</v>
      </c>
      <c r="C853" s="28">
        <v>45354.791666666664</v>
      </c>
      <c r="D853" s="27">
        <v>1400</v>
      </c>
      <c r="E853" s="27" t="s">
        <v>1</v>
      </c>
      <c r="F853" s="27" t="s">
        <v>2</v>
      </c>
      <c r="G853" s="27" t="s">
        <v>9</v>
      </c>
      <c r="H853" s="27" t="s">
        <v>2355</v>
      </c>
      <c r="I853" s="27" t="s">
        <v>3154</v>
      </c>
    </row>
    <row r="854" spans="1:9">
      <c r="A854" s="27" t="s">
        <v>39</v>
      </c>
      <c r="B854" s="27" t="s">
        <v>40</v>
      </c>
      <c r="C854" s="28">
        <v>45354.763194444444</v>
      </c>
      <c r="D854" s="27">
        <v>3100</v>
      </c>
      <c r="E854" s="27" t="s">
        <v>1</v>
      </c>
      <c r="F854" s="27" t="s">
        <v>2</v>
      </c>
      <c r="G854" s="27" t="s">
        <v>9</v>
      </c>
      <c r="H854" s="27" t="s">
        <v>2356</v>
      </c>
      <c r="I854" s="27" t="s">
        <v>4</v>
      </c>
    </row>
    <row r="855" spans="1:9">
      <c r="A855" s="27" t="s">
        <v>753</v>
      </c>
      <c r="B855" s="27" t="s">
        <v>2912</v>
      </c>
      <c r="C855" s="28">
        <v>45354.597916666666</v>
      </c>
      <c r="D855" s="27">
        <v>1000</v>
      </c>
      <c r="E855" s="27" t="s">
        <v>1</v>
      </c>
      <c r="F855" s="27" t="s">
        <v>2</v>
      </c>
      <c r="G855" s="27" t="s">
        <v>9</v>
      </c>
      <c r="H855" s="27" t="s">
        <v>2357</v>
      </c>
      <c r="I855" s="27" t="s">
        <v>4</v>
      </c>
    </row>
    <row r="856" spans="1:9">
      <c r="A856" s="27" t="s">
        <v>753</v>
      </c>
      <c r="B856" s="27" t="s">
        <v>2912</v>
      </c>
      <c r="C856" s="28">
        <v>45354.595138888886</v>
      </c>
      <c r="D856" s="27">
        <v>1200</v>
      </c>
      <c r="E856" s="27" t="s">
        <v>1</v>
      </c>
      <c r="F856" s="27" t="s">
        <v>2</v>
      </c>
      <c r="G856" s="27" t="s">
        <v>9</v>
      </c>
      <c r="H856" s="27" t="s">
        <v>2358</v>
      </c>
      <c r="I856" s="27" t="s">
        <v>4</v>
      </c>
    </row>
    <row r="857" spans="1:9">
      <c r="A857" s="27" t="s">
        <v>753</v>
      </c>
      <c r="B857" s="27" t="s">
        <v>2912</v>
      </c>
      <c r="C857" s="28">
        <v>45354.59375</v>
      </c>
      <c r="D857" s="27">
        <v>1300</v>
      </c>
      <c r="E857" s="27" t="s">
        <v>1</v>
      </c>
      <c r="F857" s="27" t="s">
        <v>2</v>
      </c>
      <c r="G857" s="27" t="s">
        <v>9</v>
      </c>
      <c r="H857" s="27" t="s">
        <v>2359</v>
      </c>
      <c r="I857" s="27" t="s">
        <v>4</v>
      </c>
    </row>
    <row r="858" spans="1:9">
      <c r="A858" s="27" t="s">
        <v>38</v>
      </c>
      <c r="B858" s="27" t="s">
        <v>38</v>
      </c>
      <c r="C858" s="28">
        <v>45354.546527777777</v>
      </c>
      <c r="D858" s="27">
        <v>3200</v>
      </c>
      <c r="E858" s="27" t="s">
        <v>1</v>
      </c>
      <c r="F858" s="27" t="s">
        <v>2</v>
      </c>
      <c r="G858" s="27" t="s">
        <v>9</v>
      </c>
      <c r="H858" s="27" t="s">
        <v>2360</v>
      </c>
      <c r="I858" s="27" t="s">
        <v>4</v>
      </c>
    </row>
    <row r="859" spans="1:9">
      <c r="A859" s="27" t="s">
        <v>369</v>
      </c>
      <c r="B859" s="27" t="s">
        <v>3155</v>
      </c>
      <c r="C859" s="28">
        <v>45354.531944444447</v>
      </c>
      <c r="D859" s="27">
        <v>300</v>
      </c>
      <c r="E859" s="27" t="s">
        <v>1</v>
      </c>
      <c r="F859" s="27" t="s">
        <v>2</v>
      </c>
      <c r="G859" s="27" t="s">
        <v>9</v>
      </c>
      <c r="H859" s="27" t="s">
        <v>2361</v>
      </c>
      <c r="I859" s="27" t="s">
        <v>4</v>
      </c>
    </row>
    <row r="860" spans="1:9">
      <c r="A860" s="27" t="s">
        <v>39</v>
      </c>
      <c r="B860" s="27" t="s">
        <v>40</v>
      </c>
      <c r="C860" s="28">
        <v>45354.515277777777</v>
      </c>
      <c r="D860" s="27">
        <v>5600</v>
      </c>
      <c r="E860" s="27" t="s">
        <v>1</v>
      </c>
      <c r="F860" s="27" t="s">
        <v>2</v>
      </c>
      <c r="G860" s="27" t="s">
        <v>9</v>
      </c>
      <c r="H860" s="27" t="s">
        <v>2362</v>
      </c>
      <c r="I860" s="27" t="s">
        <v>4</v>
      </c>
    </row>
    <row r="861" spans="1:9">
      <c r="A861" s="27" t="s">
        <v>753</v>
      </c>
      <c r="B861" s="27" t="s">
        <v>2912</v>
      </c>
      <c r="C861" s="28">
        <v>45354.5</v>
      </c>
      <c r="D861" s="27">
        <v>800</v>
      </c>
      <c r="E861" s="27" t="s">
        <v>1</v>
      </c>
      <c r="F861" s="27" t="s">
        <v>105</v>
      </c>
      <c r="G861" s="27" t="s">
        <v>9</v>
      </c>
      <c r="H861" s="27" t="s">
        <v>3156</v>
      </c>
      <c r="I861" s="27" t="s">
        <v>4</v>
      </c>
    </row>
    <row r="862" spans="1:9">
      <c r="A862" s="27" t="s">
        <v>369</v>
      </c>
      <c r="B862" s="27" t="s">
        <v>2989</v>
      </c>
      <c r="C862" s="28">
        <v>45353.824999999997</v>
      </c>
      <c r="D862" s="27">
        <v>500</v>
      </c>
      <c r="E862" s="27" t="s">
        <v>1</v>
      </c>
      <c r="F862" s="27" t="s">
        <v>105</v>
      </c>
      <c r="G862" s="27" t="s">
        <v>9</v>
      </c>
      <c r="H862" s="27" t="s">
        <v>3157</v>
      </c>
      <c r="I862" s="27" t="s">
        <v>4</v>
      </c>
    </row>
    <row r="863" spans="1:9">
      <c r="A863" s="27" t="s">
        <v>56</v>
      </c>
      <c r="B863" s="27" t="s">
        <v>57</v>
      </c>
      <c r="C863" s="28">
        <v>45353.756944444445</v>
      </c>
      <c r="D863" s="27">
        <v>100</v>
      </c>
      <c r="E863" s="27" t="s">
        <v>1</v>
      </c>
      <c r="F863" s="27" t="s">
        <v>2</v>
      </c>
      <c r="G863" s="27" t="s">
        <v>9</v>
      </c>
      <c r="H863" s="27" t="s">
        <v>2364</v>
      </c>
      <c r="I863" s="27" t="s">
        <v>3158</v>
      </c>
    </row>
    <row r="864" spans="1:9">
      <c r="A864" s="27" t="s">
        <v>369</v>
      </c>
      <c r="B864" s="27" t="s">
        <v>2989</v>
      </c>
      <c r="C864" s="28">
        <v>45353.643750000003</v>
      </c>
      <c r="D864" s="27">
        <v>5100</v>
      </c>
      <c r="E864" s="27" t="s">
        <v>1</v>
      </c>
      <c r="F864" s="27" t="s">
        <v>2</v>
      </c>
      <c r="G864" s="27" t="s">
        <v>9</v>
      </c>
      <c r="H864" s="27" t="s">
        <v>2365</v>
      </c>
      <c r="I864" s="27" t="s">
        <v>4</v>
      </c>
    </row>
    <row r="865" spans="1:9">
      <c r="A865" s="27" t="s">
        <v>107</v>
      </c>
      <c r="B865" s="27" t="s">
        <v>108</v>
      </c>
      <c r="C865" s="28">
        <v>45353.637499999997</v>
      </c>
      <c r="D865" s="27">
        <v>5900</v>
      </c>
      <c r="E865" s="27" t="s">
        <v>1</v>
      </c>
      <c r="F865" s="27" t="s">
        <v>105</v>
      </c>
      <c r="G865" s="27" t="s">
        <v>9</v>
      </c>
      <c r="H865" s="27" t="s">
        <v>3159</v>
      </c>
      <c r="I865" s="27" t="s">
        <v>3004</v>
      </c>
    </row>
    <row r="866" spans="1:9">
      <c r="A866" s="27" t="s">
        <v>753</v>
      </c>
      <c r="B866" s="27" t="s">
        <v>2912</v>
      </c>
      <c r="C866" s="28">
        <v>45353.62777777778</v>
      </c>
      <c r="D866" s="27">
        <v>1300</v>
      </c>
      <c r="E866" s="27" t="s">
        <v>1</v>
      </c>
      <c r="F866" s="27" t="s">
        <v>105</v>
      </c>
      <c r="G866" s="27" t="s">
        <v>9</v>
      </c>
      <c r="H866" s="27" t="s">
        <v>3160</v>
      </c>
      <c r="I866" s="27" t="s">
        <v>4</v>
      </c>
    </row>
    <row r="867" spans="1:9">
      <c r="A867" s="27" t="s">
        <v>753</v>
      </c>
      <c r="B867" s="27" t="s">
        <v>2912</v>
      </c>
      <c r="C867" s="28">
        <v>45353.611111111109</v>
      </c>
      <c r="D867" s="27">
        <v>4400</v>
      </c>
      <c r="E867" s="27" t="s">
        <v>1</v>
      </c>
      <c r="F867" s="27" t="s">
        <v>2</v>
      </c>
      <c r="G867" s="27" t="s">
        <v>9</v>
      </c>
      <c r="H867" s="27" t="s">
        <v>2366</v>
      </c>
      <c r="I867" s="27" t="s">
        <v>4</v>
      </c>
    </row>
    <row r="868" spans="1:9">
      <c r="A868" s="27" t="s">
        <v>60</v>
      </c>
      <c r="B868" s="27" t="s">
        <v>61</v>
      </c>
      <c r="C868" s="28">
        <v>45352.989583333336</v>
      </c>
      <c r="D868" s="27">
        <v>3000</v>
      </c>
      <c r="E868" s="27" t="s">
        <v>1</v>
      </c>
      <c r="F868" s="27" t="s">
        <v>2</v>
      </c>
      <c r="G868" s="27" t="s">
        <v>9</v>
      </c>
      <c r="H868" s="27" t="s">
        <v>2369</v>
      </c>
      <c r="I868" s="27" t="s">
        <v>4</v>
      </c>
    </row>
    <row r="869" spans="1:9">
      <c r="A869" s="27" t="s">
        <v>39</v>
      </c>
      <c r="B869" s="27" t="s">
        <v>40</v>
      </c>
      <c r="C869" s="28">
        <v>45352.908333333333</v>
      </c>
      <c r="D869" s="27">
        <v>9100</v>
      </c>
      <c r="E869" s="27" t="s">
        <v>1</v>
      </c>
      <c r="F869" s="27" t="s">
        <v>105</v>
      </c>
      <c r="G869" s="27" t="s">
        <v>9</v>
      </c>
      <c r="H869" s="27" t="s">
        <v>3161</v>
      </c>
      <c r="I869" s="27" t="s">
        <v>4</v>
      </c>
    </row>
    <row r="870" spans="1:9">
      <c r="A870" s="27" t="s">
        <v>56</v>
      </c>
      <c r="B870" s="27" t="s">
        <v>57</v>
      </c>
      <c r="C870" s="28">
        <v>45352.853472222225</v>
      </c>
      <c r="D870" s="27">
        <v>9600</v>
      </c>
      <c r="E870" s="27" t="s">
        <v>1</v>
      </c>
      <c r="F870" s="27" t="s">
        <v>2</v>
      </c>
      <c r="G870" s="27" t="s">
        <v>9</v>
      </c>
      <c r="H870" s="27" t="s">
        <v>2370</v>
      </c>
      <c r="I870" s="27" t="s">
        <v>4</v>
      </c>
    </row>
    <row r="871" spans="1:9">
      <c r="A871" s="27" t="s">
        <v>369</v>
      </c>
      <c r="B871" s="27" t="s">
        <v>2846</v>
      </c>
      <c r="C871" s="28">
        <v>45352.842361111114</v>
      </c>
      <c r="D871" s="27">
        <v>3400</v>
      </c>
      <c r="E871" s="27" t="s">
        <v>1</v>
      </c>
      <c r="F871" s="27" t="s">
        <v>2</v>
      </c>
      <c r="G871" s="27" t="s">
        <v>9</v>
      </c>
      <c r="H871" s="27" t="s">
        <v>2371</v>
      </c>
      <c r="I871" s="27" t="s">
        <v>4</v>
      </c>
    </row>
    <row r="872" spans="1:9">
      <c r="A872" s="27" t="s">
        <v>11</v>
      </c>
      <c r="B872" s="27" t="s">
        <v>2905</v>
      </c>
      <c r="C872" s="28">
        <v>45352.819444444445</v>
      </c>
      <c r="D872" s="27">
        <v>8600</v>
      </c>
      <c r="E872" s="27" t="s">
        <v>1</v>
      </c>
      <c r="F872" s="27" t="s">
        <v>105</v>
      </c>
      <c r="G872" s="27" t="s">
        <v>9</v>
      </c>
      <c r="H872" s="27" t="s">
        <v>3162</v>
      </c>
      <c r="I872" s="27" t="s">
        <v>4</v>
      </c>
    </row>
    <row r="873" spans="1:9">
      <c r="A873" s="27" t="s">
        <v>369</v>
      </c>
      <c r="B873" s="27" t="s">
        <v>2989</v>
      </c>
      <c r="C873" s="28">
        <v>45352.774305555555</v>
      </c>
      <c r="D873" s="27">
        <v>2700</v>
      </c>
      <c r="E873" s="27" t="s">
        <v>1</v>
      </c>
      <c r="F873" s="27" t="s">
        <v>105</v>
      </c>
      <c r="G873" s="27" t="s">
        <v>9</v>
      </c>
      <c r="H873" s="27" t="s">
        <v>3163</v>
      </c>
      <c r="I873" s="27" t="s">
        <v>81</v>
      </c>
    </row>
    <row r="874" spans="1:9" hidden="1">
      <c r="A874" s="27" t="s">
        <v>369</v>
      </c>
      <c r="B874" s="27" t="s">
        <v>2716</v>
      </c>
      <c r="C874" s="28">
        <v>45352.685416666667</v>
      </c>
      <c r="D874" s="27">
        <v>5300</v>
      </c>
      <c r="E874" s="27" t="s">
        <v>1</v>
      </c>
      <c r="F874" s="27" t="s">
        <v>105</v>
      </c>
      <c r="G874" s="27" t="s">
        <v>2708</v>
      </c>
      <c r="H874" s="27" t="s">
        <v>3164</v>
      </c>
      <c r="I874" s="27" t="s">
        <v>4</v>
      </c>
    </row>
    <row r="875" spans="1:9" hidden="1">
      <c r="A875" s="27" t="s">
        <v>27</v>
      </c>
      <c r="B875" s="27" t="s">
        <v>2768</v>
      </c>
      <c r="C875" s="28">
        <v>45352.659722222219</v>
      </c>
      <c r="D875" s="27">
        <v>900</v>
      </c>
      <c r="E875" s="27" t="s">
        <v>1</v>
      </c>
      <c r="F875" s="27" t="s">
        <v>105</v>
      </c>
      <c r="G875" s="27" t="s">
        <v>2708</v>
      </c>
      <c r="H875" s="27" t="s">
        <v>3165</v>
      </c>
      <c r="I875" s="27" t="s">
        <v>3166</v>
      </c>
    </row>
    <row r="876" spans="1:9">
      <c r="A876" s="27" t="s">
        <v>27</v>
      </c>
      <c r="B876" s="27" t="s">
        <v>755</v>
      </c>
      <c r="C876" s="28">
        <v>45352.644444444442</v>
      </c>
      <c r="D876" s="27">
        <v>400</v>
      </c>
      <c r="E876" s="27" t="s">
        <v>1</v>
      </c>
      <c r="F876" s="27" t="s">
        <v>105</v>
      </c>
      <c r="G876" s="27" t="s">
        <v>9</v>
      </c>
      <c r="H876" s="27" t="s">
        <v>3167</v>
      </c>
      <c r="I876" s="27" t="s">
        <v>4</v>
      </c>
    </row>
    <row r="877" spans="1:9">
      <c r="A877" s="27" t="s">
        <v>38</v>
      </c>
      <c r="B877" s="27" t="s">
        <v>38</v>
      </c>
      <c r="C877" s="28">
        <v>45352.597916666666</v>
      </c>
      <c r="D877" s="27">
        <v>1900</v>
      </c>
      <c r="E877" s="27" t="s">
        <v>1</v>
      </c>
      <c r="F877" s="27" t="s">
        <v>105</v>
      </c>
      <c r="G877" s="27" t="s">
        <v>9</v>
      </c>
      <c r="H877" s="27" t="s">
        <v>3168</v>
      </c>
      <c r="I877" s="27" t="s">
        <v>4</v>
      </c>
    </row>
    <row r="878" spans="1:9">
      <c r="A878" s="27" t="s">
        <v>56</v>
      </c>
      <c r="B878" s="27" t="s">
        <v>57</v>
      </c>
      <c r="C878" s="28">
        <v>45352.586111111108</v>
      </c>
      <c r="D878" s="27">
        <v>9900</v>
      </c>
      <c r="E878" s="27" t="s">
        <v>1</v>
      </c>
      <c r="F878" s="27" t="s">
        <v>2</v>
      </c>
      <c r="G878" s="27" t="s">
        <v>9</v>
      </c>
      <c r="H878" s="27" t="s">
        <v>2372</v>
      </c>
      <c r="I878" s="27" t="s">
        <v>4</v>
      </c>
    </row>
    <row r="879" spans="1:9">
      <c r="A879" s="27" t="s">
        <v>11</v>
      </c>
      <c r="B879" s="27" t="s">
        <v>137</v>
      </c>
      <c r="C879" s="28">
        <v>45352.550694444442</v>
      </c>
      <c r="D879" s="27">
        <v>3200</v>
      </c>
      <c r="E879" s="27" t="s">
        <v>1</v>
      </c>
      <c r="F879" s="27" t="s">
        <v>105</v>
      </c>
      <c r="G879" s="27" t="s">
        <v>9</v>
      </c>
      <c r="H879" s="27" t="s">
        <v>3169</v>
      </c>
      <c r="I879" s="27" t="s">
        <v>3170</v>
      </c>
    </row>
    <row r="880" spans="1:9">
      <c r="A880" s="27" t="s">
        <v>3081</v>
      </c>
      <c r="B880" s="27" t="s">
        <v>794</v>
      </c>
      <c r="C880" s="28">
        <v>45352.030555555553</v>
      </c>
      <c r="D880" s="27">
        <v>3600</v>
      </c>
      <c r="E880" s="27" t="s">
        <v>1</v>
      </c>
      <c r="F880" s="27" t="s">
        <v>105</v>
      </c>
      <c r="G880" s="27" t="s">
        <v>9</v>
      </c>
      <c r="H880" s="27" t="s">
        <v>3171</v>
      </c>
      <c r="I880" s="27" t="s">
        <v>4</v>
      </c>
    </row>
    <row r="881" spans="1:9">
      <c r="A881" s="27" t="s">
        <v>107</v>
      </c>
      <c r="B881" s="27" t="s">
        <v>108</v>
      </c>
      <c r="C881" s="28">
        <v>45351.929166666669</v>
      </c>
      <c r="D881" s="27">
        <v>5500</v>
      </c>
      <c r="E881" s="27" t="s">
        <v>1</v>
      </c>
      <c r="F881" s="27" t="s">
        <v>2</v>
      </c>
      <c r="G881" s="27" t="s">
        <v>9</v>
      </c>
      <c r="H881" s="27" t="s">
        <v>2373</v>
      </c>
      <c r="I881" s="27">
        <v>2000</v>
      </c>
    </row>
    <row r="882" spans="1:9">
      <c r="A882" s="27" t="s">
        <v>382</v>
      </c>
      <c r="B882" s="27" t="s">
        <v>383</v>
      </c>
      <c r="C882" s="28">
        <v>45351.871527777781</v>
      </c>
      <c r="D882" s="27">
        <v>1800</v>
      </c>
      <c r="E882" s="27" t="s">
        <v>1</v>
      </c>
      <c r="F882" s="27" t="s">
        <v>105</v>
      </c>
      <c r="G882" s="27" t="s">
        <v>9</v>
      </c>
      <c r="H882" s="27" t="s">
        <v>3172</v>
      </c>
      <c r="I882" s="27" t="s">
        <v>338</v>
      </c>
    </row>
    <row r="883" spans="1:9">
      <c r="A883" s="27" t="s">
        <v>11</v>
      </c>
      <c r="B883" s="27" t="s">
        <v>11</v>
      </c>
      <c r="C883" s="28">
        <v>45351.636111111111</v>
      </c>
      <c r="D883" s="27">
        <v>5700</v>
      </c>
      <c r="E883" s="27" t="s">
        <v>1</v>
      </c>
      <c r="F883" s="27" t="s">
        <v>105</v>
      </c>
      <c r="G883" s="27" t="s">
        <v>9</v>
      </c>
      <c r="H883" s="27" t="s">
        <v>3173</v>
      </c>
      <c r="I883" s="27" t="s">
        <v>4</v>
      </c>
    </row>
    <row r="884" spans="1:9">
      <c r="A884" s="27" t="s">
        <v>60</v>
      </c>
      <c r="B884" s="27" t="s">
        <v>61</v>
      </c>
      <c r="C884" s="28">
        <v>45351.582638888889</v>
      </c>
      <c r="D884" s="27">
        <v>3100</v>
      </c>
      <c r="E884" s="27" t="s">
        <v>1</v>
      </c>
      <c r="F884" s="27" t="s">
        <v>105</v>
      </c>
      <c r="G884" s="27" t="s">
        <v>9</v>
      </c>
      <c r="H884" s="27" t="s">
        <v>3174</v>
      </c>
      <c r="I884" s="27" t="s">
        <v>4</v>
      </c>
    </row>
    <row r="885" spans="1:9">
      <c r="A885" s="27" t="s">
        <v>56</v>
      </c>
      <c r="B885" s="27" t="s">
        <v>57</v>
      </c>
      <c r="C885" s="28">
        <v>45350.961111111108</v>
      </c>
      <c r="D885" s="27">
        <v>400</v>
      </c>
      <c r="E885" s="27" t="s">
        <v>1</v>
      </c>
      <c r="F885" s="27" t="s">
        <v>105</v>
      </c>
      <c r="G885" s="27" t="s">
        <v>9</v>
      </c>
      <c r="H885" s="27" t="s">
        <v>3175</v>
      </c>
      <c r="I885" s="27" t="s">
        <v>4</v>
      </c>
    </row>
    <row r="886" spans="1:9">
      <c r="A886" s="27" t="s">
        <v>82</v>
      </c>
      <c r="B886" s="27" t="s">
        <v>83</v>
      </c>
      <c r="C886" s="28">
        <v>45350.696527777778</v>
      </c>
      <c r="D886" s="27">
        <v>2800</v>
      </c>
      <c r="E886" s="27" t="s">
        <v>1</v>
      </c>
      <c r="F886" s="27" t="s">
        <v>105</v>
      </c>
      <c r="G886" s="27" t="s">
        <v>9</v>
      </c>
      <c r="H886" s="27" t="s">
        <v>3176</v>
      </c>
      <c r="I886" s="27" t="s">
        <v>37</v>
      </c>
    </row>
    <row r="887" spans="1:9">
      <c r="A887" s="27" t="s">
        <v>27</v>
      </c>
      <c r="B887" s="27" t="s">
        <v>755</v>
      </c>
      <c r="C887" s="28">
        <v>45350.620833333334</v>
      </c>
      <c r="D887" s="27">
        <v>9900</v>
      </c>
      <c r="E887" s="27" t="s">
        <v>1</v>
      </c>
      <c r="F887" s="27" t="s">
        <v>105</v>
      </c>
      <c r="G887" s="27" t="s">
        <v>9</v>
      </c>
      <c r="H887" s="27" t="s">
        <v>3177</v>
      </c>
      <c r="I887" s="27" t="s">
        <v>4</v>
      </c>
    </row>
    <row r="888" spans="1:9">
      <c r="A888" s="27" t="s">
        <v>82</v>
      </c>
      <c r="B888" s="27" t="s">
        <v>83</v>
      </c>
      <c r="C888" s="28">
        <v>45350.612500000003</v>
      </c>
      <c r="D888" s="27">
        <v>2400</v>
      </c>
      <c r="E888" s="27" t="s">
        <v>1</v>
      </c>
      <c r="F888" s="27" t="s">
        <v>105</v>
      </c>
      <c r="G888" s="27" t="s">
        <v>9</v>
      </c>
      <c r="H888" s="27" t="s">
        <v>3178</v>
      </c>
      <c r="I888" s="27" t="s">
        <v>3179</v>
      </c>
    </row>
    <row r="889" spans="1:9">
      <c r="A889" s="27" t="s">
        <v>38</v>
      </c>
      <c r="B889" s="27" t="s">
        <v>38</v>
      </c>
      <c r="C889" s="28">
        <v>45350.606249999997</v>
      </c>
      <c r="D889" s="27">
        <v>4100</v>
      </c>
      <c r="E889" s="27" t="s">
        <v>1</v>
      </c>
      <c r="F889" s="27" t="s">
        <v>105</v>
      </c>
      <c r="G889" s="27" t="s">
        <v>9</v>
      </c>
      <c r="H889" s="27" t="s">
        <v>3180</v>
      </c>
      <c r="I889" s="27" t="s">
        <v>4</v>
      </c>
    </row>
    <row r="890" spans="1:9">
      <c r="A890" s="27" t="s">
        <v>60</v>
      </c>
      <c r="B890" s="27" t="s">
        <v>61</v>
      </c>
      <c r="C890" s="28">
        <v>45349.951388888891</v>
      </c>
      <c r="D890" s="27">
        <v>3900</v>
      </c>
      <c r="E890" s="27" t="s">
        <v>1</v>
      </c>
      <c r="F890" s="27" t="s">
        <v>2</v>
      </c>
      <c r="G890" s="27" t="s">
        <v>9</v>
      </c>
      <c r="H890" s="27" t="s">
        <v>2377</v>
      </c>
      <c r="I890" s="27" t="s">
        <v>4</v>
      </c>
    </row>
    <row r="891" spans="1:9">
      <c r="A891" s="27" t="s">
        <v>0</v>
      </c>
      <c r="B891" s="27" t="s">
        <v>0</v>
      </c>
      <c r="C891" s="28">
        <v>45349.92291666667</v>
      </c>
      <c r="D891" s="27">
        <v>7500</v>
      </c>
      <c r="E891" s="27" t="s">
        <v>1</v>
      </c>
      <c r="F891" s="27" t="s">
        <v>105</v>
      </c>
      <c r="G891" s="27" t="s">
        <v>9</v>
      </c>
      <c r="H891" s="27" t="s">
        <v>3181</v>
      </c>
      <c r="I891" s="27" t="s">
        <v>4</v>
      </c>
    </row>
    <row r="892" spans="1:9">
      <c r="A892" s="27" t="s">
        <v>38</v>
      </c>
      <c r="B892" s="27" t="s">
        <v>38</v>
      </c>
      <c r="C892" s="28">
        <v>45349.882638888892</v>
      </c>
      <c r="D892" s="27">
        <v>6700</v>
      </c>
      <c r="E892" s="27" t="s">
        <v>1</v>
      </c>
      <c r="F892" s="27" t="s">
        <v>105</v>
      </c>
      <c r="G892" s="27" t="s">
        <v>9</v>
      </c>
      <c r="H892" s="27" t="s">
        <v>3182</v>
      </c>
      <c r="I892" s="27" t="s">
        <v>2718</v>
      </c>
    </row>
    <row r="893" spans="1:9">
      <c r="A893" s="27" t="s">
        <v>38</v>
      </c>
      <c r="B893" s="27" t="s">
        <v>38</v>
      </c>
      <c r="C893" s="28">
        <v>45349.880555555559</v>
      </c>
      <c r="D893" s="27">
        <v>8700</v>
      </c>
      <c r="E893" s="27" t="s">
        <v>1</v>
      </c>
      <c r="F893" s="27" t="s">
        <v>2</v>
      </c>
      <c r="G893" s="27" t="s">
        <v>9</v>
      </c>
      <c r="H893" s="27" t="s">
        <v>2378</v>
      </c>
      <c r="I893" s="27" t="s">
        <v>3183</v>
      </c>
    </row>
    <row r="894" spans="1:9">
      <c r="A894" s="27" t="s">
        <v>38</v>
      </c>
      <c r="B894" s="27" t="s">
        <v>38</v>
      </c>
      <c r="C894" s="28">
        <v>45349.879861111112</v>
      </c>
      <c r="D894" s="27">
        <v>1900</v>
      </c>
      <c r="E894" s="27" t="s">
        <v>1</v>
      </c>
      <c r="F894" s="27" t="s">
        <v>105</v>
      </c>
      <c r="G894" s="27" t="s">
        <v>9</v>
      </c>
      <c r="H894" s="27" t="s">
        <v>3184</v>
      </c>
      <c r="I894" s="27" t="s">
        <v>4</v>
      </c>
    </row>
    <row r="895" spans="1:9">
      <c r="A895" s="27" t="s">
        <v>841</v>
      </c>
      <c r="B895" s="27" t="s">
        <v>2924</v>
      </c>
      <c r="C895" s="28">
        <v>45349.845138888886</v>
      </c>
      <c r="D895" s="27">
        <v>3900</v>
      </c>
      <c r="E895" s="27" t="s">
        <v>1</v>
      </c>
      <c r="F895" s="27" t="s">
        <v>2</v>
      </c>
      <c r="G895" s="27" t="s">
        <v>9</v>
      </c>
      <c r="H895" s="27" t="s">
        <v>2379</v>
      </c>
      <c r="I895" s="27" t="s">
        <v>4</v>
      </c>
    </row>
    <row r="896" spans="1:9">
      <c r="A896" s="27" t="s">
        <v>27</v>
      </c>
      <c r="B896" s="27" t="s">
        <v>3016</v>
      </c>
      <c r="C896" s="28">
        <v>45349.818055555559</v>
      </c>
      <c r="D896" s="27">
        <v>8300</v>
      </c>
      <c r="E896" s="27" t="s">
        <v>1</v>
      </c>
      <c r="F896" s="27" t="s">
        <v>2</v>
      </c>
      <c r="G896" s="27" t="s">
        <v>9</v>
      </c>
      <c r="H896" s="27" t="s">
        <v>2380</v>
      </c>
      <c r="I896" s="27" t="s">
        <v>3185</v>
      </c>
    </row>
    <row r="897" spans="1:9">
      <c r="A897" s="27" t="s">
        <v>27</v>
      </c>
      <c r="B897" s="27" t="s">
        <v>755</v>
      </c>
      <c r="C897" s="28">
        <v>45349.767361111109</v>
      </c>
      <c r="D897" s="27">
        <v>2800</v>
      </c>
      <c r="E897" s="27" t="s">
        <v>1</v>
      </c>
      <c r="F897" s="27" t="s">
        <v>2</v>
      </c>
      <c r="G897" s="27" t="s">
        <v>9</v>
      </c>
      <c r="H897" s="27" t="s">
        <v>2381</v>
      </c>
      <c r="I897" s="27" t="s">
        <v>4</v>
      </c>
    </row>
    <row r="898" spans="1:9">
      <c r="A898" s="27" t="s">
        <v>56</v>
      </c>
      <c r="B898" s="27" t="s">
        <v>57</v>
      </c>
      <c r="C898" s="28">
        <v>45349.615277777775</v>
      </c>
      <c r="D898" s="27">
        <v>2500</v>
      </c>
      <c r="E898" s="27" t="s">
        <v>1</v>
      </c>
      <c r="F898" s="27" t="s">
        <v>105</v>
      </c>
      <c r="G898" s="27" t="s">
        <v>9</v>
      </c>
      <c r="H898" s="27" t="s">
        <v>3186</v>
      </c>
      <c r="I898" s="27" t="s">
        <v>4</v>
      </c>
    </row>
    <row r="899" spans="1:9">
      <c r="A899" s="27" t="s">
        <v>11</v>
      </c>
      <c r="B899" s="27" t="s">
        <v>467</v>
      </c>
      <c r="C899" s="28">
        <v>45349.535416666666</v>
      </c>
      <c r="D899" s="27">
        <v>7400</v>
      </c>
      <c r="E899" s="27" t="s">
        <v>1</v>
      </c>
      <c r="F899" s="27" t="s">
        <v>2</v>
      </c>
      <c r="G899" s="27" t="s">
        <v>9</v>
      </c>
      <c r="H899" s="27" t="s">
        <v>2382</v>
      </c>
      <c r="I899" s="27" t="s">
        <v>4</v>
      </c>
    </row>
    <row r="900" spans="1:9">
      <c r="A900" s="27" t="s">
        <v>27</v>
      </c>
      <c r="B900" s="27" t="s">
        <v>2839</v>
      </c>
      <c r="C900" s="28">
        <v>45349.444444444445</v>
      </c>
      <c r="D900" s="27">
        <v>1600</v>
      </c>
      <c r="E900" s="27" t="s">
        <v>1</v>
      </c>
      <c r="F900" s="27" t="s">
        <v>105</v>
      </c>
      <c r="G900" s="27" t="s">
        <v>9</v>
      </c>
      <c r="H900" s="27" t="s">
        <v>3187</v>
      </c>
      <c r="I900" s="27" t="s">
        <v>3188</v>
      </c>
    </row>
    <row r="901" spans="1:9">
      <c r="A901" s="27" t="s">
        <v>39</v>
      </c>
      <c r="B901" s="27" t="s">
        <v>40</v>
      </c>
      <c r="C901" s="28">
        <v>45348.979166666664</v>
      </c>
      <c r="D901" s="27">
        <v>1700</v>
      </c>
      <c r="E901" s="27" t="s">
        <v>1</v>
      </c>
      <c r="F901" s="27" t="s">
        <v>2</v>
      </c>
      <c r="G901" s="27" t="s">
        <v>9</v>
      </c>
      <c r="H901" s="27" t="s">
        <v>2385</v>
      </c>
      <c r="I901" s="27" t="s">
        <v>4</v>
      </c>
    </row>
    <row r="902" spans="1:9">
      <c r="A902" s="27" t="s">
        <v>841</v>
      </c>
      <c r="B902" s="27" t="s">
        <v>2924</v>
      </c>
      <c r="C902" s="28">
        <v>45348.92291666667</v>
      </c>
      <c r="D902" s="27">
        <v>3500</v>
      </c>
      <c r="E902" s="27" t="s">
        <v>1</v>
      </c>
      <c r="F902" s="27" t="s">
        <v>2</v>
      </c>
      <c r="G902" s="27" t="s">
        <v>9</v>
      </c>
      <c r="H902" s="27" t="s">
        <v>2386</v>
      </c>
      <c r="I902" s="27" t="s">
        <v>4</v>
      </c>
    </row>
    <row r="903" spans="1:9">
      <c r="A903" s="27" t="s">
        <v>11</v>
      </c>
      <c r="B903" s="27" t="s">
        <v>467</v>
      </c>
      <c r="C903" s="28">
        <v>45348.874305555553</v>
      </c>
      <c r="D903" s="27">
        <v>5400</v>
      </c>
      <c r="E903" s="27" t="s">
        <v>1</v>
      </c>
      <c r="F903" s="27" t="s">
        <v>105</v>
      </c>
      <c r="G903" s="27" t="s">
        <v>9</v>
      </c>
      <c r="H903" s="27" t="s">
        <v>3189</v>
      </c>
      <c r="I903" s="27" t="s">
        <v>4</v>
      </c>
    </row>
    <row r="904" spans="1:9" hidden="1">
      <c r="A904" s="27" t="s">
        <v>369</v>
      </c>
      <c r="B904" s="27" t="s">
        <v>2846</v>
      </c>
      <c r="C904" s="28">
        <v>45348.856249999997</v>
      </c>
      <c r="D904" s="27">
        <v>3600</v>
      </c>
      <c r="E904" s="27" t="s">
        <v>1</v>
      </c>
      <c r="F904" s="27" t="s">
        <v>105</v>
      </c>
      <c r="G904" s="27" t="s">
        <v>2708</v>
      </c>
      <c r="H904" s="27" t="s">
        <v>3190</v>
      </c>
      <c r="I904" s="27" t="s">
        <v>4</v>
      </c>
    </row>
    <row r="905" spans="1:9">
      <c r="A905" s="27" t="s">
        <v>382</v>
      </c>
      <c r="B905" s="27" t="s">
        <v>383</v>
      </c>
      <c r="C905" s="28">
        <v>45348.709722222222</v>
      </c>
      <c r="D905" s="27">
        <v>6900</v>
      </c>
      <c r="E905" s="27" t="s">
        <v>1</v>
      </c>
      <c r="F905" s="27" t="s">
        <v>105</v>
      </c>
      <c r="G905" s="27" t="s">
        <v>9</v>
      </c>
      <c r="H905" s="27" t="s">
        <v>3191</v>
      </c>
      <c r="I905" s="27" t="s">
        <v>3192</v>
      </c>
    </row>
    <row r="906" spans="1:9">
      <c r="A906" s="27" t="s">
        <v>27</v>
      </c>
      <c r="B906" s="27" t="s">
        <v>195</v>
      </c>
      <c r="C906" s="28">
        <v>45348.538888888892</v>
      </c>
      <c r="D906" s="27">
        <v>3200</v>
      </c>
      <c r="E906" s="27" t="s">
        <v>1</v>
      </c>
      <c r="F906" s="27" t="s">
        <v>2</v>
      </c>
      <c r="G906" s="27" t="s">
        <v>9</v>
      </c>
      <c r="H906" s="27" t="s">
        <v>2388</v>
      </c>
      <c r="I906" s="27" t="s">
        <v>3193</v>
      </c>
    </row>
    <row r="907" spans="1:9">
      <c r="A907" s="27" t="s">
        <v>11</v>
      </c>
      <c r="B907" s="27" t="s">
        <v>137</v>
      </c>
      <c r="C907" s="28">
        <v>45348.493055555555</v>
      </c>
      <c r="D907" s="27">
        <v>1700</v>
      </c>
      <c r="E907" s="27" t="s">
        <v>1</v>
      </c>
      <c r="F907" s="27" t="s">
        <v>2</v>
      </c>
      <c r="G907" s="27" t="s">
        <v>9</v>
      </c>
      <c r="H907" s="27" t="s">
        <v>2389</v>
      </c>
      <c r="I907" s="27" t="s">
        <v>4</v>
      </c>
    </row>
    <row r="908" spans="1:9">
      <c r="A908" s="27" t="s">
        <v>753</v>
      </c>
      <c r="B908" s="27" t="s">
        <v>2912</v>
      </c>
      <c r="C908" s="28">
        <v>45348.368750000001</v>
      </c>
      <c r="D908" s="27">
        <v>10000</v>
      </c>
      <c r="E908" s="27" t="s">
        <v>1</v>
      </c>
      <c r="F908" s="27" t="s">
        <v>2</v>
      </c>
      <c r="G908" s="27" t="s">
        <v>9</v>
      </c>
      <c r="H908" s="27" t="s">
        <v>2390</v>
      </c>
      <c r="I908" s="27" t="s">
        <v>4</v>
      </c>
    </row>
    <row r="909" spans="1:9">
      <c r="A909" s="27" t="s">
        <v>76</v>
      </c>
      <c r="B909" s="27" t="s">
        <v>76</v>
      </c>
      <c r="C909" s="28">
        <v>45347.918749999997</v>
      </c>
      <c r="D909" s="27">
        <v>7900</v>
      </c>
      <c r="E909" s="27" t="s">
        <v>1</v>
      </c>
      <c r="F909" s="27" t="s">
        <v>2</v>
      </c>
      <c r="G909" s="27" t="s">
        <v>9</v>
      </c>
      <c r="H909" s="27" t="s">
        <v>2391</v>
      </c>
      <c r="I909" s="27" t="s">
        <v>4</v>
      </c>
    </row>
    <row r="910" spans="1:9" hidden="1">
      <c r="A910" s="27" t="s">
        <v>76</v>
      </c>
      <c r="B910" s="27" t="s">
        <v>76</v>
      </c>
      <c r="C910" s="28">
        <v>45347.834027777775</v>
      </c>
      <c r="D910" s="27">
        <v>200</v>
      </c>
      <c r="E910" s="27" t="s">
        <v>1</v>
      </c>
      <c r="F910" s="27" t="s">
        <v>105</v>
      </c>
      <c r="G910" s="27" t="s">
        <v>2708</v>
      </c>
      <c r="H910" s="27" t="s">
        <v>3194</v>
      </c>
      <c r="I910" s="27" t="s">
        <v>4</v>
      </c>
    </row>
    <row r="911" spans="1:9">
      <c r="A911" s="27" t="s">
        <v>27</v>
      </c>
      <c r="B911" s="27" t="s">
        <v>195</v>
      </c>
      <c r="C911" s="28">
        <v>45347.709027777775</v>
      </c>
      <c r="D911" s="27">
        <v>6000</v>
      </c>
      <c r="E911" s="27" t="s">
        <v>1</v>
      </c>
      <c r="F911" s="27" t="s">
        <v>2</v>
      </c>
      <c r="G911" s="27" t="s">
        <v>9</v>
      </c>
      <c r="H911" s="27" t="s">
        <v>2392</v>
      </c>
      <c r="I911" s="27" t="s">
        <v>3195</v>
      </c>
    </row>
    <row r="912" spans="1:9">
      <c r="A912" s="27" t="s">
        <v>38</v>
      </c>
      <c r="B912" s="27" t="s">
        <v>38</v>
      </c>
      <c r="C912" s="28">
        <v>45347.678472222222</v>
      </c>
      <c r="D912" s="27">
        <v>6300</v>
      </c>
      <c r="E912" s="27" t="s">
        <v>1</v>
      </c>
      <c r="F912" s="27" t="s">
        <v>2</v>
      </c>
      <c r="G912" s="27" t="s">
        <v>9</v>
      </c>
      <c r="H912" s="27" t="s">
        <v>2394</v>
      </c>
      <c r="I912" s="27" t="s">
        <v>4</v>
      </c>
    </row>
    <row r="913" spans="1:9">
      <c r="A913" s="27" t="s">
        <v>39</v>
      </c>
      <c r="B913" s="27" t="s">
        <v>40</v>
      </c>
      <c r="C913" s="28">
        <v>45347.63958333333</v>
      </c>
      <c r="D913" s="27">
        <v>9600</v>
      </c>
      <c r="E913" s="27" t="s">
        <v>1</v>
      </c>
      <c r="F913" s="27" t="s">
        <v>2</v>
      </c>
      <c r="G913" s="27" t="s">
        <v>9</v>
      </c>
      <c r="H913" s="27" t="s">
        <v>2395</v>
      </c>
      <c r="I913" s="27" t="s">
        <v>4</v>
      </c>
    </row>
    <row r="914" spans="1:9" hidden="1">
      <c r="A914" s="27" t="s">
        <v>38</v>
      </c>
      <c r="B914" s="27" t="s">
        <v>38</v>
      </c>
      <c r="C914" s="28">
        <v>45347.618055555555</v>
      </c>
      <c r="D914" s="27">
        <v>2100</v>
      </c>
      <c r="E914" s="27" t="s">
        <v>1</v>
      </c>
      <c r="F914" s="27" t="s">
        <v>105</v>
      </c>
      <c r="G914" s="27" t="s">
        <v>2708</v>
      </c>
      <c r="H914" s="27" t="s">
        <v>3196</v>
      </c>
      <c r="I914" s="27" t="s">
        <v>4</v>
      </c>
    </row>
    <row r="915" spans="1:9">
      <c r="A915" s="27" t="s">
        <v>27</v>
      </c>
      <c r="B915" s="27" t="s">
        <v>195</v>
      </c>
      <c r="C915" s="28">
        <v>45347.614583333336</v>
      </c>
      <c r="D915" s="27">
        <v>5400</v>
      </c>
      <c r="E915" s="27" t="s">
        <v>1</v>
      </c>
      <c r="F915" s="27" t="s">
        <v>2</v>
      </c>
      <c r="G915" s="27" t="s">
        <v>9</v>
      </c>
      <c r="H915" s="27" t="s">
        <v>2396</v>
      </c>
      <c r="I915" s="27" t="s">
        <v>3197</v>
      </c>
    </row>
    <row r="916" spans="1:9" hidden="1">
      <c r="A916" s="27" t="s">
        <v>4</v>
      </c>
      <c r="B916" s="27" t="s">
        <v>4</v>
      </c>
      <c r="C916" s="28">
        <v>45347.587500000001</v>
      </c>
      <c r="D916" s="27">
        <v>8100</v>
      </c>
      <c r="E916" s="27" t="s">
        <v>1</v>
      </c>
      <c r="F916" s="27" t="s">
        <v>105</v>
      </c>
      <c r="G916" s="27" t="s">
        <v>2708</v>
      </c>
      <c r="H916" s="27" t="s">
        <v>3198</v>
      </c>
      <c r="I916" s="27" t="s">
        <v>81</v>
      </c>
    </row>
    <row r="917" spans="1:9">
      <c r="A917" s="27" t="s">
        <v>107</v>
      </c>
      <c r="B917" s="27" t="s">
        <v>108</v>
      </c>
      <c r="C917" s="28">
        <v>45347.579861111109</v>
      </c>
      <c r="D917" s="27">
        <v>600</v>
      </c>
      <c r="E917" s="27" t="s">
        <v>1</v>
      </c>
      <c r="F917" s="27" t="s">
        <v>2</v>
      </c>
      <c r="G917" s="27" t="s">
        <v>9</v>
      </c>
      <c r="H917" s="27" t="s">
        <v>2397</v>
      </c>
      <c r="I917" s="27" t="s">
        <v>4</v>
      </c>
    </row>
    <row r="918" spans="1:9">
      <c r="A918" s="27" t="s">
        <v>27</v>
      </c>
      <c r="B918" s="27" t="s">
        <v>195</v>
      </c>
      <c r="C918" s="28">
        <v>45347.548611111109</v>
      </c>
      <c r="D918" s="27">
        <v>200</v>
      </c>
      <c r="E918" s="27" t="s">
        <v>1</v>
      </c>
      <c r="F918" s="27" t="s">
        <v>2</v>
      </c>
      <c r="G918" s="27" t="s">
        <v>9</v>
      </c>
      <c r="H918" s="27" t="s">
        <v>2398</v>
      </c>
      <c r="I918" s="27" t="s">
        <v>4</v>
      </c>
    </row>
    <row r="919" spans="1:9">
      <c r="A919" s="27" t="s">
        <v>753</v>
      </c>
      <c r="B919" s="27" t="s">
        <v>2912</v>
      </c>
      <c r="C919" s="28">
        <v>45347.532638888886</v>
      </c>
      <c r="D919" s="27">
        <v>6400</v>
      </c>
      <c r="E919" s="27" t="s">
        <v>1</v>
      </c>
      <c r="F919" s="27" t="s">
        <v>2</v>
      </c>
      <c r="G919" s="27" t="s">
        <v>9</v>
      </c>
      <c r="H919" s="27" t="s">
        <v>2400</v>
      </c>
      <c r="I919" s="27" t="s">
        <v>3199</v>
      </c>
    </row>
    <row r="920" spans="1:9" hidden="1">
      <c r="A920" s="27" t="s">
        <v>753</v>
      </c>
      <c r="B920" s="27" t="s">
        <v>2912</v>
      </c>
      <c r="C920" s="28">
        <v>45347.529861111114</v>
      </c>
      <c r="D920" s="27">
        <v>2100</v>
      </c>
      <c r="E920" s="27" t="s">
        <v>1</v>
      </c>
      <c r="F920" s="27" t="s">
        <v>105</v>
      </c>
      <c r="G920" s="27" t="s">
        <v>2708</v>
      </c>
      <c r="H920" s="27" t="s">
        <v>3200</v>
      </c>
      <c r="I920" s="27" t="s">
        <v>2718</v>
      </c>
    </row>
    <row r="921" spans="1:9">
      <c r="A921" s="27" t="s">
        <v>60</v>
      </c>
      <c r="B921" s="27" t="s">
        <v>61</v>
      </c>
      <c r="C921" s="28">
        <v>45346.974305555559</v>
      </c>
      <c r="D921" s="27">
        <v>4100</v>
      </c>
      <c r="E921" s="27" t="s">
        <v>1</v>
      </c>
      <c r="F921" s="27" t="s">
        <v>105</v>
      </c>
      <c r="G921" s="27" t="s">
        <v>9</v>
      </c>
      <c r="H921" s="27" t="s">
        <v>3201</v>
      </c>
      <c r="I921" s="27" t="s">
        <v>4</v>
      </c>
    </row>
    <row r="922" spans="1:9" hidden="1">
      <c r="A922" s="27" t="s">
        <v>331</v>
      </c>
      <c r="B922" s="27" t="s">
        <v>108</v>
      </c>
      <c r="C922" s="28">
        <v>45346.97152777778</v>
      </c>
      <c r="D922" s="27">
        <v>1200</v>
      </c>
      <c r="E922" s="27" t="s">
        <v>1</v>
      </c>
      <c r="F922" s="27" t="s">
        <v>105</v>
      </c>
      <c r="G922" s="27" t="s">
        <v>2708</v>
      </c>
      <c r="H922" s="27" t="s">
        <v>3202</v>
      </c>
      <c r="I922" s="27" t="s">
        <v>4</v>
      </c>
    </row>
    <row r="923" spans="1:9">
      <c r="A923" s="27" t="s">
        <v>39</v>
      </c>
      <c r="B923" s="27" t="s">
        <v>40</v>
      </c>
      <c r="C923" s="28">
        <v>45346.94027777778</v>
      </c>
      <c r="D923" s="27">
        <v>2200</v>
      </c>
      <c r="E923" s="27" t="s">
        <v>1</v>
      </c>
      <c r="F923" s="27" t="s">
        <v>2</v>
      </c>
      <c r="G923" s="27" t="s">
        <v>9</v>
      </c>
      <c r="H923" s="27" t="s">
        <v>2402</v>
      </c>
      <c r="I923" s="27" t="s">
        <v>4</v>
      </c>
    </row>
    <row r="924" spans="1:9">
      <c r="A924" s="27" t="s">
        <v>38</v>
      </c>
      <c r="B924" s="27" t="s">
        <v>38</v>
      </c>
      <c r="C924" s="28">
        <v>45346.915972222225</v>
      </c>
      <c r="D924" s="27">
        <v>8800</v>
      </c>
      <c r="E924" s="27" t="s">
        <v>1</v>
      </c>
      <c r="F924" s="27" t="s">
        <v>105</v>
      </c>
      <c r="G924" s="27" t="s">
        <v>9</v>
      </c>
      <c r="H924" s="27" t="s">
        <v>3203</v>
      </c>
      <c r="I924" s="27" t="s">
        <v>4</v>
      </c>
    </row>
    <row r="925" spans="1:9">
      <c r="A925" s="27" t="s">
        <v>11</v>
      </c>
      <c r="B925" s="27" t="s">
        <v>137</v>
      </c>
      <c r="C925" s="28">
        <v>45346.890972222223</v>
      </c>
      <c r="D925" s="27">
        <v>900</v>
      </c>
      <c r="E925" s="27" t="s">
        <v>1</v>
      </c>
      <c r="F925" s="27" t="s">
        <v>105</v>
      </c>
      <c r="G925" s="27" t="s">
        <v>9</v>
      </c>
      <c r="H925" s="27" t="s">
        <v>3204</v>
      </c>
      <c r="I925" s="27" t="s">
        <v>4</v>
      </c>
    </row>
    <row r="926" spans="1:9">
      <c r="A926" s="27" t="s">
        <v>60</v>
      </c>
      <c r="B926" s="27" t="s">
        <v>61</v>
      </c>
      <c r="C926" s="28">
        <v>45346.883333333331</v>
      </c>
      <c r="D926" s="27">
        <v>9500</v>
      </c>
      <c r="E926" s="27" t="s">
        <v>1</v>
      </c>
      <c r="F926" s="27" t="s">
        <v>2</v>
      </c>
      <c r="G926" s="27" t="s">
        <v>9</v>
      </c>
      <c r="H926" s="27" t="s">
        <v>2403</v>
      </c>
      <c r="I926" s="27" t="s">
        <v>3205</v>
      </c>
    </row>
    <row r="927" spans="1:9">
      <c r="A927" s="27" t="s">
        <v>76</v>
      </c>
      <c r="B927" s="27" t="s">
        <v>76</v>
      </c>
      <c r="C927" s="28">
        <v>45346.879166666666</v>
      </c>
      <c r="D927" s="27">
        <v>8000</v>
      </c>
      <c r="E927" s="27" t="s">
        <v>1</v>
      </c>
      <c r="F927" s="27" t="s">
        <v>2</v>
      </c>
      <c r="G927" s="27" t="s">
        <v>9</v>
      </c>
      <c r="H927" s="27" t="s">
        <v>2404</v>
      </c>
      <c r="I927" s="27" t="s">
        <v>4</v>
      </c>
    </row>
    <row r="928" spans="1:9">
      <c r="A928" s="27" t="s">
        <v>76</v>
      </c>
      <c r="B928" s="27" t="s">
        <v>76</v>
      </c>
      <c r="C928" s="28">
        <v>45346.873611111114</v>
      </c>
      <c r="D928" s="27">
        <v>2900</v>
      </c>
      <c r="E928" s="27" t="s">
        <v>1</v>
      </c>
      <c r="F928" s="27" t="s">
        <v>105</v>
      </c>
      <c r="G928" s="27" t="s">
        <v>9</v>
      </c>
      <c r="H928" s="27" t="s">
        <v>3206</v>
      </c>
      <c r="I928" s="27" t="s">
        <v>4</v>
      </c>
    </row>
    <row r="929" spans="1:9">
      <c r="A929" s="27" t="s">
        <v>76</v>
      </c>
      <c r="B929" s="27" t="s">
        <v>76</v>
      </c>
      <c r="C929" s="28">
        <v>45346.866666666669</v>
      </c>
      <c r="D929" s="27">
        <v>7700</v>
      </c>
      <c r="E929" s="27" t="s">
        <v>1</v>
      </c>
      <c r="F929" s="27" t="s">
        <v>2</v>
      </c>
      <c r="G929" s="27" t="s">
        <v>9</v>
      </c>
      <c r="H929" s="27" t="s">
        <v>2405</v>
      </c>
      <c r="I929" s="27" t="s">
        <v>4</v>
      </c>
    </row>
    <row r="930" spans="1:9">
      <c r="A930" s="27" t="s">
        <v>107</v>
      </c>
      <c r="B930" s="27" t="s">
        <v>108</v>
      </c>
      <c r="C930" s="28">
        <v>45346.854166666664</v>
      </c>
      <c r="D930" s="27">
        <v>5300</v>
      </c>
      <c r="E930" s="27" t="s">
        <v>1</v>
      </c>
      <c r="F930" s="27" t="s">
        <v>105</v>
      </c>
      <c r="G930" s="27" t="s">
        <v>9</v>
      </c>
      <c r="H930" s="27" t="s">
        <v>3207</v>
      </c>
      <c r="I930" s="27" t="s">
        <v>4</v>
      </c>
    </row>
    <row r="931" spans="1:9">
      <c r="A931" s="27" t="s">
        <v>76</v>
      </c>
      <c r="B931" s="27" t="s">
        <v>76</v>
      </c>
      <c r="C931" s="28">
        <v>45346.8125</v>
      </c>
      <c r="D931" s="27">
        <v>8400</v>
      </c>
      <c r="E931" s="27" t="s">
        <v>1</v>
      </c>
      <c r="F931" s="27" t="s">
        <v>105</v>
      </c>
      <c r="G931" s="27" t="s">
        <v>9</v>
      </c>
      <c r="H931" s="27" t="s">
        <v>3208</v>
      </c>
      <c r="I931" s="27" t="s">
        <v>37</v>
      </c>
    </row>
    <row r="932" spans="1:9" hidden="1">
      <c r="A932" s="27" t="s">
        <v>2883</v>
      </c>
      <c r="B932" s="27" t="s">
        <v>3040</v>
      </c>
      <c r="C932" s="28">
        <v>45346.624305555553</v>
      </c>
      <c r="D932" s="27">
        <v>7500</v>
      </c>
      <c r="E932" s="27" t="s">
        <v>1</v>
      </c>
      <c r="F932" s="27" t="s">
        <v>105</v>
      </c>
      <c r="G932" s="27" t="s">
        <v>2708</v>
      </c>
      <c r="H932" s="27" t="s">
        <v>3209</v>
      </c>
      <c r="I932" s="27" t="s">
        <v>4</v>
      </c>
    </row>
    <row r="933" spans="1:9">
      <c r="A933" s="27" t="s">
        <v>56</v>
      </c>
      <c r="B933" s="27" t="s">
        <v>57</v>
      </c>
      <c r="C933" s="28">
        <v>45346.54791666667</v>
      </c>
      <c r="D933" s="27">
        <v>7800</v>
      </c>
      <c r="E933" s="27" t="s">
        <v>1</v>
      </c>
      <c r="F933" s="27" t="s">
        <v>2</v>
      </c>
      <c r="G933" s="27" t="s">
        <v>9</v>
      </c>
      <c r="H933" s="27" t="s">
        <v>2406</v>
      </c>
      <c r="I933" s="27" t="s">
        <v>4</v>
      </c>
    </row>
    <row r="934" spans="1:9">
      <c r="A934" s="27" t="s">
        <v>56</v>
      </c>
      <c r="B934" s="27" t="s">
        <v>57</v>
      </c>
      <c r="C934" s="28">
        <v>45346.462500000001</v>
      </c>
      <c r="D934" s="27">
        <v>4000</v>
      </c>
      <c r="E934" s="27" t="s">
        <v>1</v>
      </c>
      <c r="F934" s="27" t="s">
        <v>105</v>
      </c>
      <c r="G934" s="27" t="s">
        <v>9</v>
      </c>
      <c r="H934" s="27" t="s">
        <v>3210</v>
      </c>
      <c r="I934" s="27" t="s">
        <v>4</v>
      </c>
    </row>
    <row r="935" spans="1:9">
      <c r="A935" s="27" t="s">
        <v>27</v>
      </c>
      <c r="B935" s="27" t="s">
        <v>2759</v>
      </c>
      <c r="C935" s="28">
        <v>45346.448611111111</v>
      </c>
      <c r="D935" s="27">
        <v>8900</v>
      </c>
      <c r="E935" s="27" t="s">
        <v>1</v>
      </c>
      <c r="F935" s="27" t="s">
        <v>105</v>
      </c>
      <c r="G935" s="27" t="s">
        <v>9</v>
      </c>
      <c r="H935" s="27" t="s">
        <v>3211</v>
      </c>
      <c r="I935" s="27" t="s">
        <v>4</v>
      </c>
    </row>
    <row r="936" spans="1:9">
      <c r="A936" s="27" t="s">
        <v>56</v>
      </c>
      <c r="B936" s="27" t="s">
        <v>57</v>
      </c>
      <c r="C936" s="28">
        <v>45346.422222222223</v>
      </c>
      <c r="D936" s="27">
        <v>100</v>
      </c>
      <c r="E936" s="27" t="s">
        <v>1</v>
      </c>
      <c r="F936" s="27" t="s">
        <v>105</v>
      </c>
      <c r="G936" s="27" t="s">
        <v>9</v>
      </c>
      <c r="H936" s="27" t="s">
        <v>3212</v>
      </c>
      <c r="I936" s="27" t="s">
        <v>4</v>
      </c>
    </row>
    <row r="937" spans="1:9">
      <c r="A937" s="27" t="s">
        <v>107</v>
      </c>
      <c r="B937" s="27" t="s">
        <v>108</v>
      </c>
      <c r="C937" s="28">
        <v>45345.942361111112</v>
      </c>
      <c r="D937" s="27">
        <v>9800</v>
      </c>
      <c r="E937" s="27" t="s">
        <v>1</v>
      </c>
      <c r="F937" s="27" t="s">
        <v>105</v>
      </c>
      <c r="G937" s="27" t="s">
        <v>9</v>
      </c>
      <c r="H937" s="27" t="s">
        <v>3213</v>
      </c>
      <c r="I937" s="27" t="s">
        <v>4</v>
      </c>
    </row>
    <row r="938" spans="1:9">
      <c r="A938" s="27" t="s">
        <v>11</v>
      </c>
      <c r="B938" s="27" t="s">
        <v>137</v>
      </c>
      <c r="C938" s="28">
        <v>45345.938194444447</v>
      </c>
      <c r="D938" s="27">
        <v>5600</v>
      </c>
      <c r="E938" s="27" t="s">
        <v>1</v>
      </c>
      <c r="F938" s="27" t="s">
        <v>105</v>
      </c>
      <c r="G938" s="27" t="s">
        <v>9</v>
      </c>
      <c r="H938" s="27" t="s">
        <v>3214</v>
      </c>
      <c r="I938" s="27" t="s">
        <v>4</v>
      </c>
    </row>
    <row r="939" spans="1:9">
      <c r="A939" s="27" t="s">
        <v>76</v>
      </c>
      <c r="B939" s="27" t="s">
        <v>76</v>
      </c>
      <c r="C939" s="28">
        <v>45345.913888888892</v>
      </c>
      <c r="D939" s="27">
        <v>9800</v>
      </c>
      <c r="E939" s="27" t="s">
        <v>1</v>
      </c>
      <c r="F939" s="27" t="s">
        <v>2</v>
      </c>
      <c r="G939" s="27" t="s">
        <v>9</v>
      </c>
      <c r="H939" s="27" t="s">
        <v>2408</v>
      </c>
      <c r="I939" s="27" t="s">
        <v>4</v>
      </c>
    </row>
    <row r="940" spans="1:9">
      <c r="A940" s="27" t="s">
        <v>56</v>
      </c>
      <c r="B940" s="27" t="s">
        <v>57</v>
      </c>
      <c r="C940" s="28">
        <v>45345.7</v>
      </c>
      <c r="D940" s="27">
        <v>1000</v>
      </c>
      <c r="E940" s="27" t="s">
        <v>1</v>
      </c>
      <c r="F940" s="27" t="s">
        <v>105</v>
      </c>
      <c r="G940" s="27" t="s">
        <v>9</v>
      </c>
      <c r="H940" s="27" t="s">
        <v>3215</v>
      </c>
      <c r="I940" s="27" t="s">
        <v>4</v>
      </c>
    </row>
    <row r="941" spans="1:9">
      <c r="A941" s="27" t="s">
        <v>369</v>
      </c>
      <c r="B941" s="27" t="s">
        <v>2846</v>
      </c>
      <c r="C941" s="28">
        <v>45345.688194444447</v>
      </c>
      <c r="D941" s="27">
        <v>5600</v>
      </c>
      <c r="E941" s="27" t="s">
        <v>1</v>
      </c>
      <c r="F941" s="27" t="s">
        <v>105</v>
      </c>
      <c r="G941" s="27" t="s">
        <v>9</v>
      </c>
      <c r="H941" s="27" t="s">
        <v>3216</v>
      </c>
      <c r="I941" s="27" t="s">
        <v>4</v>
      </c>
    </row>
    <row r="942" spans="1:9">
      <c r="A942" s="27" t="s">
        <v>369</v>
      </c>
      <c r="B942" s="27" t="s">
        <v>2716</v>
      </c>
      <c r="C942" s="28">
        <v>45345.62222222222</v>
      </c>
      <c r="D942" s="27">
        <v>4600</v>
      </c>
      <c r="E942" s="27" t="s">
        <v>1</v>
      </c>
      <c r="F942" s="27" t="s">
        <v>2</v>
      </c>
      <c r="G942" s="27" t="s">
        <v>9</v>
      </c>
      <c r="H942" s="27" t="s">
        <v>2409</v>
      </c>
      <c r="I942" s="27" t="s">
        <v>4</v>
      </c>
    </row>
    <row r="943" spans="1:9">
      <c r="A943" s="27" t="s">
        <v>11</v>
      </c>
      <c r="B943" s="27" t="s">
        <v>2905</v>
      </c>
      <c r="C943" s="28">
        <v>45345.572916666664</v>
      </c>
      <c r="D943" s="27">
        <v>8500</v>
      </c>
      <c r="E943" s="27" t="s">
        <v>1</v>
      </c>
      <c r="F943" s="27" t="s">
        <v>105</v>
      </c>
      <c r="G943" s="27" t="s">
        <v>9</v>
      </c>
      <c r="H943" s="27" t="s">
        <v>3217</v>
      </c>
      <c r="I943" s="27" t="s">
        <v>4</v>
      </c>
    </row>
    <row r="944" spans="1:9">
      <c r="A944" s="27" t="s">
        <v>11</v>
      </c>
      <c r="B944" s="27" t="s">
        <v>2905</v>
      </c>
      <c r="C944" s="28">
        <v>45345.560416666667</v>
      </c>
      <c r="D944" s="27">
        <v>4000</v>
      </c>
      <c r="E944" s="27" t="s">
        <v>1</v>
      </c>
      <c r="F944" s="27" t="s">
        <v>2</v>
      </c>
      <c r="G944" s="27" t="s">
        <v>9</v>
      </c>
      <c r="H944" s="27" t="s">
        <v>2410</v>
      </c>
      <c r="I944" s="27" t="s">
        <v>4</v>
      </c>
    </row>
    <row r="945" spans="1:9">
      <c r="A945" s="27" t="s">
        <v>27</v>
      </c>
      <c r="B945" s="27" t="s">
        <v>755</v>
      </c>
      <c r="C945" s="28">
        <v>45345.552083333336</v>
      </c>
      <c r="D945" s="27">
        <v>9300</v>
      </c>
      <c r="E945" s="27" t="s">
        <v>1</v>
      </c>
      <c r="F945" s="27" t="s">
        <v>105</v>
      </c>
      <c r="G945" s="27" t="s">
        <v>9</v>
      </c>
      <c r="H945" s="27" t="s">
        <v>3218</v>
      </c>
      <c r="I945" s="27" t="s">
        <v>3219</v>
      </c>
    </row>
    <row r="946" spans="1:9">
      <c r="A946" s="27" t="s">
        <v>27</v>
      </c>
      <c r="B946" s="27" t="s">
        <v>195</v>
      </c>
      <c r="C946" s="28">
        <v>45345.53402777778</v>
      </c>
      <c r="D946" s="27">
        <v>1800</v>
      </c>
      <c r="E946" s="27" t="s">
        <v>1</v>
      </c>
      <c r="F946" s="27" t="s">
        <v>2</v>
      </c>
      <c r="G946" s="27" t="s">
        <v>9</v>
      </c>
      <c r="H946" s="27" t="s">
        <v>2411</v>
      </c>
      <c r="I946" s="27" t="s">
        <v>3220</v>
      </c>
    </row>
    <row r="947" spans="1:9">
      <c r="A947" s="27" t="s">
        <v>11</v>
      </c>
      <c r="B947" s="27" t="s">
        <v>2905</v>
      </c>
      <c r="C947" s="28">
        <v>45345.526388888888</v>
      </c>
      <c r="D947" s="27">
        <v>2200</v>
      </c>
      <c r="E947" s="27" t="s">
        <v>1</v>
      </c>
      <c r="F947" s="27" t="s">
        <v>105</v>
      </c>
      <c r="G947" s="27" t="s">
        <v>9</v>
      </c>
      <c r="H947" s="27" t="s">
        <v>3221</v>
      </c>
      <c r="I947" s="27" t="s">
        <v>338</v>
      </c>
    </row>
    <row r="948" spans="1:9">
      <c r="A948" s="27" t="s">
        <v>841</v>
      </c>
      <c r="B948" s="27" t="s">
        <v>2924</v>
      </c>
      <c r="C948" s="28">
        <v>45344.996527777781</v>
      </c>
      <c r="D948" s="27">
        <v>2900</v>
      </c>
      <c r="E948" s="27" t="s">
        <v>1</v>
      </c>
      <c r="F948" s="27" t="s">
        <v>2</v>
      </c>
      <c r="G948" s="27" t="s">
        <v>9</v>
      </c>
      <c r="H948" s="27" t="s">
        <v>2412</v>
      </c>
      <c r="I948" s="27" t="s">
        <v>4</v>
      </c>
    </row>
    <row r="949" spans="1:9" hidden="1">
      <c r="A949" s="27" t="s">
        <v>76</v>
      </c>
      <c r="B949" s="27" t="s">
        <v>76</v>
      </c>
      <c r="C949" s="28">
        <v>45344.97152777778</v>
      </c>
      <c r="D949" s="27">
        <v>7600</v>
      </c>
      <c r="E949" s="27" t="s">
        <v>1</v>
      </c>
      <c r="F949" s="27" t="s">
        <v>105</v>
      </c>
      <c r="G949" s="27" t="s">
        <v>2708</v>
      </c>
      <c r="H949" s="27" t="s">
        <v>3222</v>
      </c>
      <c r="I949" s="27" t="s">
        <v>4</v>
      </c>
    </row>
    <row r="950" spans="1:9">
      <c r="A950" s="27" t="s">
        <v>76</v>
      </c>
      <c r="B950" s="27" t="s">
        <v>76</v>
      </c>
      <c r="C950" s="28">
        <v>45344.852777777778</v>
      </c>
      <c r="D950" s="27">
        <v>9700</v>
      </c>
      <c r="E950" s="27" t="s">
        <v>1</v>
      </c>
      <c r="F950" s="27" t="s">
        <v>105</v>
      </c>
      <c r="G950" s="27" t="s">
        <v>9</v>
      </c>
      <c r="H950" s="27" t="s">
        <v>3223</v>
      </c>
      <c r="I950" s="27" t="s">
        <v>4</v>
      </c>
    </row>
    <row r="951" spans="1:9">
      <c r="A951" s="27" t="s">
        <v>27</v>
      </c>
      <c r="B951" s="27" t="s">
        <v>2839</v>
      </c>
      <c r="C951" s="28">
        <v>45344.715277777781</v>
      </c>
      <c r="D951" s="27">
        <v>4600</v>
      </c>
      <c r="E951" s="27" t="s">
        <v>1</v>
      </c>
      <c r="F951" s="27" t="s">
        <v>2</v>
      </c>
      <c r="G951" s="27" t="s">
        <v>9</v>
      </c>
      <c r="H951" s="27" t="s">
        <v>2414</v>
      </c>
      <c r="I951" s="27" t="s">
        <v>4</v>
      </c>
    </row>
    <row r="952" spans="1:9">
      <c r="A952" s="27" t="s">
        <v>27</v>
      </c>
      <c r="B952" s="27" t="s">
        <v>755</v>
      </c>
      <c r="C952" s="28">
        <v>45344.711805555555</v>
      </c>
      <c r="D952" s="27">
        <v>3500</v>
      </c>
      <c r="E952" s="27" t="s">
        <v>1</v>
      </c>
      <c r="F952" s="27" t="s">
        <v>2</v>
      </c>
      <c r="G952" s="27" t="s">
        <v>9</v>
      </c>
      <c r="H952" s="27" t="s">
        <v>2415</v>
      </c>
      <c r="I952" s="27" t="s">
        <v>4</v>
      </c>
    </row>
    <row r="953" spans="1:9">
      <c r="A953" s="27" t="s">
        <v>841</v>
      </c>
      <c r="B953" s="27" t="s">
        <v>2924</v>
      </c>
      <c r="C953" s="28">
        <v>45344.709027777775</v>
      </c>
      <c r="D953" s="27">
        <v>3800</v>
      </c>
      <c r="E953" s="27" t="s">
        <v>1</v>
      </c>
      <c r="F953" s="27" t="s">
        <v>2</v>
      </c>
      <c r="G953" s="27" t="s">
        <v>9</v>
      </c>
      <c r="H953" s="27" t="s">
        <v>2416</v>
      </c>
      <c r="I953" s="27" t="s">
        <v>3224</v>
      </c>
    </row>
    <row r="954" spans="1:9">
      <c r="A954" s="27" t="s">
        <v>841</v>
      </c>
      <c r="B954" s="27" t="s">
        <v>3139</v>
      </c>
      <c r="C954" s="28">
        <v>45344.706944444442</v>
      </c>
      <c r="D954" s="27">
        <v>4700</v>
      </c>
      <c r="E954" s="27" t="s">
        <v>1</v>
      </c>
      <c r="F954" s="27" t="s">
        <v>2</v>
      </c>
      <c r="G954" s="27" t="s">
        <v>9</v>
      </c>
      <c r="H954" s="27" t="s">
        <v>2417</v>
      </c>
      <c r="I954" s="27" t="s">
        <v>4</v>
      </c>
    </row>
    <row r="955" spans="1:9" hidden="1">
      <c r="A955" s="27" t="s">
        <v>841</v>
      </c>
      <c r="B955" s="27" t="s">
        <v>3139</v>
      </c>
      <c r="C955" s="28">
        <v>45344.697222222225</v>
      </c>
      <c r="D955" s="27">
        <v>6900</v>
      </c>
      <c r="E955" s="27" t="s">
        <v>1</v>
      </c>
      <c r="F955" s="27" t="s">
        <v>2</v>
      </c>
      <c r="G955" s="27" t="s">
        <v>2708</v>
      </c>
      <c r="H955" s="27" t="s">
        <v>2418</v>
      </c>
      <c r="I955" s="27" t="s">
        <v>4</v>
      </c>
    </row>
    <row r="956" spans="1:9">
      <c r="A956" s="27" t="s">
        <v>841</v>
      </c>
      <c r="B956" s="27" t="s">
        <v>3139</v>
      </c>
      <c r="C956" s="28">
        <v>45344.661111111112</v>
      </c>
      <c r="D956" s="27">
        <v>3600</v>
      </c>
      <c r="E956" s="27" t="s">
        <v>1</v>
      </c>
      <c r="F956" s="27" t="s">
        <v>2</v>
      </c>
      <c r="G956" s="27" t="s">
        <v>9</v>
      </c>
      <c r="H956" s="27" t="s">
        <v>2419</v>
      </c>
      <c r="I956" s="27" t="s">
        <v>4</v>
      </c>
    </row>
    <row r="957" spans="1:9">
      <c r="A957" s="27" t="s">
        <v>841</v>
      </c>
      <c r="B957" s="27" t="s">
        <v>2924</v>
      </c>
      <c r="C957" s="28">
        <v>45344.654166666667</v>
      </c>
      <c r="D957" s="27">
        <v>1000</v>
      </c>
      <c r="E957" s="27" t="s">
        <v>1</v>
      </c>
      <c r="F957" s="27" t="s">
        <v>2</v>
      </c>
      <c r="G957" s="27" t="s">
        <v>9</v>
      </c>
      <c r="H957" s="27" t="s">
        <v>2421</v>
      </c>
      <c r="I957" s="27" t="s">
        <v>4</v>
      </c>
    </row>
    <row r="958" spans="1:9">
      <c r="A958" s="27" t="s">
        <v>27</v>
      </c>
      <c r="B958" s="27" t="s">
        <v>755</v>
      </c>
      <c r="C958" s="28">
        <v>45344.65347222222</v>
      </c>
      <c r="D958" s="27">
        <v>2600</v>
      </c>
      <c r="E958" s="27" t="s">
        <v>1</v>
      </c>
      <c r="F958" s="27" t="s">
        <v>2</v>
      </c>
      <c r="G958" s="27" t="s">
        <v>9</v>
      </c>
      <c r="H958" s="27" t="s">
        <v>2422</v>
      </c>
      <c r="I958" s="27" t="s">
        <v>4</v>
      </c>
    </row>
    <row r="959" spans="1:9">
      <c r="A959" s="27" t="s">
        <v>27</v>
      </c>
      <c r="B959" s="27" t="s">
        <v>2706</v>
      </c>
      <c r="C959" s="28">
        <v>45344.65</v>
      </c>
      <c r="D959" s="27">
        <v>9000</v>
      </c>
      <c r="E959" s="27" t="s">
        <v>1</v>
      </c>
      <c r="F959" s="27" t="s">
        <v>105</v>
      </c>
      <c r="G959" s="27" t="s">
        <v>9</v>
      </c>
      <c r="H959" s="27" t="s">
        <v>3225</v>
      </c>
      <c r="I959" s="27" t="s">
        <v>3226</v>
      </c>
    </row>
    <row r="960" spans="1:9">
      <c r="A960" s="27" t="s">
        <v>27</v>
      </c>
      <c r="B960" s="27" t="s">
        <v>2706</v>
      </c>
      <c r="C960" s="28">
        <v>45344.64166666667</v>
      </c>
      <c r="D960" s="27">
        <v>5200</v>
      </c>
      <c r="E960" s="27" t="s">
        <v>1</v>
      </c>
      <c r="F960" s="27" t="s">
        <v>2</v>
      </c>
      <c r="G960" s="27" t="s">
        <v>9</v>
      </c>
      <c r="H960" s="27" t="s">
        <v>2423</v>
      </c>
      <c r="I960" s="27" t="s">
        <v>3226</v>
      </c>
    </row>
    <row r="961" spans="1:9">
      <c r="A961" s="27" t="s">
        <v>27</v>
      </c>
      <c r="B961" s="27" t="s">
        <v>2706</v>
      </c>
      <c r="C961" s="28">
        <v>45344.63958333333</v>
      </c>
      <c r="D961" s="27">
        <v>6800</v>
      </c>
      <c r="E961" s="27" t="s">
        <v>1</v>
      </c>
      <c r="F961" s="27" t="s">
        <v>2</v>
      </c>
      <c r="G961" s="27" t="s">
        <v>9</v>
      </c>
      <c r="H961" s="27" t="s">
        <v>2424</v>
      </c>
      <c r="I961" s="27" t="s">
        <v>4</v>
      </c>
    </row>
    <row r="962" spans="1:9">
      <c r="A962" s="27" t="s">
        <v>56</v>
      </c>
      <c r="B962" s="27" t="s">
        <v>57</v>
      </c>
      <c r="C962" s="28">
        <v>45344.638194444444</v>
      </c>
      <c r="D962" s="27">
        <v>5200</v>
      </c>
      <c r="E962" s="27" t="s">
        <v>1</v>
      </c>
      <c r="F962" s="27" t="s">
        <v>2</v>
      </c>
      <c r="G962" s="27" t="s">
        <v>9</v>
      </c>
      <c r="H962" s="27" t="s">
        <v>2425</v>
      </c>
      <c r="I962" s="27" t="s">
        <v>4</v>
      </c>
    </row>
    <row r="963" spans="1:9">
      <c r="A963" s="27" t="s">
        <v>11</v>
      </c>
      <c r="B963" s="27" t="s">
        <v>2905</v>
      </c>
      <c r="C963" s="28">
        <v>45344.566666666666</v>
      </c>
      <c r="D963" s="27">
        <v>4300</v>
      </c>
      <c r="E963" s="27" t="s">
        <v>1</v>
      </c>
      <c r="F963" s="27" t="s">
        <v>2</v>
      </c>
      <c r="G963" s="27" t="s">
        <v>9</v>
      </c>
      <c r="H963" s="27" t="s">
        <v>2426</v>
      </c>
      <c r="I963" s="27" t="s">
        <v>4</v>
      </c>
    </row>
    <row r="964" spans="1:9">
      <c r="A964" s="27" t="s">
        <v>27</v>
      </c>
      <c r="B964" s="27" t="s">
        <v>755</v>
      </c>
      <c r="C964" s="28">
        <v>45344.552083333336</v>
      </c>
      <c r="D964" s="27">
        <v>6900</v>
      </c>
      <c r="E964" s="27" t="s">
        <v>1</v>
      </c>
      <c r="F964" s="27" t="s">
        <v>105</v>
      </c>
      <c r="G964" s="27" t="s">
        <v>9</v>
      </c>
      <c r="H964" s="27" t="s">
        <v>3227</v>
      </c>
      <c r="I964" s="27" t="s">
        <v>4</v>
      </c>
    </row>
    <row r="965" spans="1:9">
      <c r="A965" s="27" t="s">
        <v>27</v>
      </c>
      <c r="B965" s="27" t="s">
        <v>536</v>
      </c>
      <c r="C965" s="28">
        <v>45344.544444444444</v>
      </c>
      <c r="D965" s="27">
        <v>8200</v>
      </c>
      <c r="E965" s="27" t="s">
        <v>1</v>
      </c>
      <c r="F965" s="27" t="s">
        <v>105</v>
      </c>
      <c r="G965" s="27" t="s">
        <v>9</v>
      </c>
      <c r="H965" s="27" t="s">
        <v>3228</v>
      </c>
      <c r="I965" s="27" t="s">
        <v>3229</v>
      </c>
    </row>
    <row r="966" spans="1:9">
      <c r="A966" s="27" t="s">
        <v>27</v>
      </c>
      <c r="B966" s="27" t="s">
        <v>2839</v>
      </c>
      <c r="C966" s="28">
        <v>45344.536111111112</v>
      </c>
      <c r="D966" s="27">
        <v>5900</v>
      </c>
      <c r="E966" s="27" t="s">
        <v>1</v>
      </c>
      <c r="F966" s="27" t="s">
        <v>2</v>
      </c>
      <c r="G966" s="27" t="s">
        <v>9</v>
      </c>
      <c r="H966" s="27" t="s">
        <v>2428</v>
      </c>
      <c r="I966" s="27" t="s">
        <v>3230</v>
      </c>
    </row>
    <row r="967" spans="1:9">
      <c r="A967" s="27" t="s">
        <v>107</v>
      </c>
      <c r="B967" s="27" t="s">
        <v>108</v>
      </c>
      <c r="C967" s="28">
        <v>45343.981944444444</v>
      </c>
      <c r="D967" s="27">
        <v>800</v>
      </c>
      <c r="E967" s="27" t="s">
        <v>1</v>
      </c>
      <c r="F967" s="27" t="s">
        <v>2</v>
      </c>
      <c r="G967" s="27" t="s">
        <v>9</v>
      </c>
      <c r="H967" s="27" t="s">
        <v>2429</v>
      </c>
      <c r="I967" s="27" t="s">
        <v>4</v>
      </c>
    </row>
    <row r="968" spans="1:9">
      <c r="A968" s="27" t="s">
        <v>107</v>
      </c>
      <c r="B968" s="27" t="s">
        <v>108</v>
      </c>
      <c r="C968" s="28">
        <v>45343.981249999997</v>
      </c>
      <c r="D968" s="27">
        <v>8700</v>
      </c>
      <c r="E968" s="27" t="s">
        <v>1</v>
      </c>
      <c r="F968" s="27" t="s">
        <v>2</v>
      </c>
      <c r="G968" s="27" t="s">
        <v>9</v>
      </c>
      <c r="H968" s="27" t="s">
        <v>2430</v>
      </c>
      <c r="I968" s="27" t="s">
        <v>4</v>
      </c>
    </row>
    <row r="969" spans="1:9">
      <c r="A969" s="27" t="s">
        <v>76</v>
      </c>
      <c r="B969" s="27" t="s">
        <v>76</v>
      </c>
      <c r="C969" s="28">
        <v>45343.907638888886</v>
      </c>
      <c r="D969" s="27">
        <v>5300</v>
      </c>
      <c r="E969" s="27" t="s">
        <v>1</v>
      </c>
      <c r="F969" s="27" t="s">
        <v>2</v>
      </c>
      <c r="G969" s="27" t="s">
        <v>9</v>
      </c>
      <c r="H969" s="27" t="s">
        <v>2431</v>
      </c>
      <c r="I969" s="27" t="s">
        <v>4</v>
      </c>
    </row>
    <row r="970" spans="1:9">
      <c r="A970" s="27" t="s">
        <v>60</v>
      </c>
      <c r="B970" s="27" t="s">
        <v>61</v>
      </c>
      <c r="C970" s="28">
        <v>45343.906944444447</v>
      </c>
      <c r="D970" s="27">
        <v>4200</v>
      </c>
      <c r="E970" s="27" t="s">
        <v>1</v>
      </c>
      <c r="F970" s="27" t="s">
        <v>105</v>
      </c>
      <c r="G970" s="27" t="s">
        <v>9</v>
      </c>
      <c r="H970" s="27" t="s">
        <v>3231</v>
      </c>
      <c r="I970" s="27" t="s">
        <v>4</v>
      </c>
    </row>
    <row r="971" spans="1:9">
      <c r="A971" s="27" t="s">
        <v>38</v>
      </c>
      <c r="B971" s="27" t="s">
        <v>38</v>
      </c>
      <c r="C971" s="28">
        <v>45343.865277777775</v>
      </c>
      <c r="D971" s="27">
        <v>3200</v>
      </c>
      <c r="E971" s="27" t="s">
        <v>1</v>
      </c>
      <c r="F971" s="27" t="s">
        <v>105</v>
      </c>
      <c r="G971" s="27" t="s">
        <v>9</v>
      </c>
      <c r="H971" s="27" t="s">
        <v>3232</v>
      </c>
      <c r="I971" s="27" t="s">
        <v>4</v>
      </c>
    </row>
    <row r="972" spans="1:9">
      <c r="A972" s="27" t="s">
        <v>39</v>
      </c>
      <c r="B972" s="27" t="s">
        <v>40</v>
      </c>
      <c r="C972" s="28">
        <v>45343.840277777781</v>
      </c>
      <c r="D972" s="27">
        <v>9600</v>
      </c>
      <c r="E972" s="27" t="s">
        <v>1</v>
      </c>
      <c r="F972" s="27" t="s">
        <v>2</v>
      </c>
      <c r="G972" s="27" t="s">
        <v>9</v>
      </c>
      <c r="H972" s="27" t="s">
        <v>2432</v>
      </c>
      <c r="I972" s="27" t="s">
        <v>4</v>
      </c>
    </row>
    <row r="973" spans="1:9">
      <c r="A973" s="27" t="s">
        <v>107</v>
      </c>
      <c r="B973" s="27" t="s">
        <v>108</v>
      </c>
      <c r="C973" s="28">
        <v>45343.82916666667</v>
      </c>
      <c r="D973" s="27">
        <v>5900</v>
      </c>
      <c r="E973" s="27" t="s">
        <v>1</v>
      </c>
      <c r="F973" s="27" t="s">
        <v>105</v>
      </c>
      <c r="G973" s="27" t="s">
        <v>9</v>
      </c>
      <c r="H973" s="27" t="s">
        <v>3233</v>
      </c>
      <c r="I973" s="27" t="s">
        <v>4</v>
      </c>
    </row>
    <row r="974" spans="1:9">
      <c r="A974" s="27" t="s">
        <v>56</v>
      </c>
      <c r="B974" s="27" t="s">
        <v>57</v>
      </c>
      <c r="C974" s="28">
        <v>45343.682638888888</v>
      </c>
      <c r="D974" s="27">
        <v>4600</v>
      </c>
      <c r="E974" s="27" t="s">
        <v>1</v>
      </c>
      <c r="F974" s="27" t="s">
        <v>105</v>
      </c>
      <c r="G974" s="27" t="s">
        <v>9</v>
      </c>
      <c r="H974" s="27" t="s">
        <v>3234</v>
      </c>
      <c r="I974" s="27" t="s">
        <v>3235</v>
      </c>
    </row>
    <row r="975" spans="1:9">
      <c r="A975" s="27" t="s">
        <v>753</v>
      </c>
      <c r="B975" s="27" t="s">
        <v>2953</v>
      </c>
      <c r="C975" s="28">
        <v>45343.679861111108</v>
      </c>
      <c r="D975" s="27">
        <v>2100</v>
      </c>
      <c r="E975" s="27" t="s">
        <v>1</v>
      </c>
      <c r="F975" s="27" t="s">
        <v>105</v>
      </c>
      <c r="G975" s="27" t="s">
        <v>9</v>
      </c>
      <c r="H975" s="27" t="s">
        <v>3236</v>
      </c>
      <c r="I975" s="27" t="s">
        <v>37</v>
      </c>
    </row>
    <row r="976" spans="1:9">
      <c r="A976" s="27" t="s">
        <v>76</v>
      </c>
      <c r="B976" s="27" t="s">
        <v>76</v>
      </c>
      <c r="C976" s="28">
        <v>45343.675694444442</v>
      </c>
      <c r="D976" s="27">
        <v>1800</v>
      </c>
      <c r="E976" s="27" t="s">
        <v>1</v>
      </c>
      <c r="F976" s="27" t="s">
        <v>2</v>
      </c>
      <c r="G976" s="27" t="s">
        <v>9</v>
      </c>
      <c r="H976" s="27" t="s">
        <v>2433</v>
      </c>
      <c r="I976" s="27" t="s">
        <v>37</v>
      </c>
    </row>
    <row r="977" spans="1:9">
      <c r="A977" s="27" t="s">
        <v>841</v>
      </c>
      <c r="B977" s="27" t="s">
        <v>2924</v>
      </c>
      <c r="C977" s="28">
        <v>45343.67083333333</v>
      </c>
      <c r="D977" s="27">
        <v>9900</v>
      </c>
      <c r="E977" s="27" t="s">
        <v>1</v>
      </c>
      <c r="F977" s="27" t="s">
        <v>2</v>
      </c>
      <c r="G977" s="27" t="s">
        <v>9</v>
      </c>
      <c r="H977" s="27" t="s">
        <v>2434</v>
      </c>
      <c r="I977" s="27" t="s">
        <v>4</v>
      </c>
    </row>
    <row r="978" spans="1:9">
      <c r="A978" s="27" t="s">
        <v>76</v>
      </c>
      <c r="B978" s="27" t="s">
        <v>76</v>
      </c>
      <c r="C978" s="28">
        <v>45343.665277777778</v>
      </c>
      <c r="D978" s="27">
        <v>4700</v>
      </c>
      <c r="E978" s="27" t="s">
        <v>1</v>
      </c>
      <c r="F978" s="27" t="s">
        <v>2</v>
      </c>
      <c r="G978" s="27" t="s">
        <v>9</v>
      </c>
      <c r="H978" s="27" t="s">
        <v>2435</v>
      </c>
      <c r="I978" s="27" t="s">
        <v>37</v>
      </c>
    </row>
    <row r="979" spans="1:9">
      <c r="A979" s="27" t="s">
        <v>76</v>
      </c>
      <c r="B979" s="27" t="s">
        <v>76</v>
      </c>
      <c r="C979" s="28">
        <v>45343.662499999999</v>
      </c>
      <c r="D979" s="27">
        <v>7500</v>
      </c>
      <c r="E979" s="27" t="s">
        <v>1</v>
      </c>
      <c r="F979" s="27" t="s">
        <v>2</v>
      </c>
      <c r="G979" s="27" t="s">
        <v>9</v>
      </c>
      <c r="H979" s="27" t="s">
        <v>2436</v>
      </c>
      <c r="I979" s="27" t="s">
        <v>37</v>
      </c>
    </row>
    <row r="980" spans="1:9">
      <c r="A980" s="27" t="s">
        <v>76</v>
      </c>
      <c r="B980" s="27" t="s">
        <v>76</v>
      </c>
      <c r="C980" s="28">
        <v>45343.657638888886</v>
      </c>
      <c r="D980" s="27">
        <v>2600</v>
      </c>
      <c r="E980" s="27" t="s">
        <v>1</v>
      </c>
      <c r="F980" s="27" t="s">
        <v>2</v>
      </c>
      <c r="G980" s="27" t="s">
        <v>9</v>
      </c>
      <c r="H980" s="27" t="s">
        <v>2437</v>
      </c>
      <c r="I980" s="27" t="s">
        <v>3237</v>
      </c>
    </row>
    <row r="981" spans="1:9">
      <c r="A981" s="27" t="s">
        <v>841</v>
      </c>
      <c r="B981" s="27" t="s">
        <v>2924</v>
      </c>
      <c r="C981" s="28">
        <v>45343.637499999997</v>
      </c>
      <c r="D981" s="27">
        <v>2900</v>
      </c>
      <c r="E981" s="27" t="s">
        <v>1</v>
      </c>
      <c r="F981" s="27" t="s">
        <v>2</v>
      </c>
      <c r="G981" s="27" t="s">
        <v>9</v>
      </c>
      <c r="H981" s="27" t="s">
        <v>2438</v>
      </c>
      <c r="I981" s="27" t="s">
        <v>4</v>
      </c>
    </row>
    <row r="982" spans="1:9">
      <c r="A982" s="27" t="s">
        <v>369</v>
      </c>
      <c r="B982" s="27" t="s">
        <v>2716</v>
      </c>
      <c r="C982" s="28">
        <v>45343.585416666669</v>
      </c>
      <c r="D982" s="27">
        <v>4800</v>
      </c>
      <c r="E982" s="27" t="s">
        <v>1</v>
      </c>
      <c r="F982" s="27" t="s">
        <v>105</v>
      </c>
      <c r="G982" s="27" t="s">
        <v>9</v>
      </c>
      <c r="H982" s="27" t="s">
        <v>3238</v>
      </c>
      <c r="I982" s="27" t="s">
        <v>4</v>
      </c>
    </row>
    <row r="983" spans="1:9">
      <c r="A983" s="27" t="s">
        <v>56</v>
      </c>
      <c r="B983" s="27" t="s">
        <v>57</v>
      </c>
      <c r="C983" s="28">
        <v>45343.556944444441</v>
      </c>
      <c r="D983" s="27">
        <v>7900</v>
      </c>
      <c r="E983" s="27" t="s">
        <v>1</v>
      </c>
      <c r="F983" s="27" t="s">
        <v>105</v>
      </c>
      <c r="G983" s="27" t="s">
        <v>9</v>
      </c>
      <c r="H983" s="27" t="s">
        <v>3239</v>
      </c>
      <c r="I983" s="27" t="s">
        <v>4</v>
      </c>
    </row>
    <row r="984" spans="1:9">
      <c r="A984" s="27" t="s">
        <v>369</v>
      </c>
      <c r="B984" s="27" t="s">
        <v>3149</v>
      </c>
      <c r="C984" s="28">
        <v>45343.488194444442</v>
      </c>
      <c r="D984" s="27">
        <v>100</v>
      </c>
      <c r="E984" s="27" t="s">
        <v>1</v>
      </c>
      <c r="F984" s="27" t="s">
        <v>105</v>
      </c>
      <c r="G984" s="27" t="s">
        <v>9</v>
      </c>
      <c r="H984" s="27" t="s">
        <v>3240</v>
      </c>
      <c r="I984" s="27" t="s">
        <v>3241</v>
      </c>
    </row>
    <row r="985" spans="1:9">
      <c r="A985" s="27" t="s">
        <v>11</v>
      </c>
      <c r="B985" s="27" t="s">
        <v>2905</v>
      </c>
      <c r="C985" s="28">
        <v>45343.47152777778</v>
      </c>
      <c r="D985" s="27">
        <v>4300</v>
      </c>
      <c r="E985" s="27" t="s">
        <v>1</v>
      </c>
      <c r="F985" s="27" t="s">
        <v>105</v>
      </c>
      <c r="G985" s="27" t="s">
        <v>9</v>
      </c>
      <c r="H985" s="27" t="s">
        <v>3242</v>
      </c>
      <c r="I985" s="27" t="s">
        <v>4</v>
      </c>
    </row>
    <row r="986" spans="1:9">
      <c r="A986" s="27" t="s">
        <v>107</v>
      </c>
      <c r="B986" s="27" t="s">
        <v>108</v>
      </c>
      <c r="C986" s="28">
        <v>45342.896527777775</v>
      </c>
      <c r="D986" s="27">
        <v>10000</v>
      </c>
      <c r="E986" s="27" t="s">
        <v>1</v>
      </c>
      <c r="F986" s="27" t="s">
        <v>105</v>
      </c>
      <c r="G986" s="27" t="s">
        <v>9</v>
      </c>
      <c r="H986" s="27" t="s">
        <v>3243</v>
      </c>
      <c r="I986" s="27" t="s">
        <v>4</v>
      </c>
    </row>
    <row r="987" spans="1:9">
      <c r="A987" s="27" t="s">
        <v>841</v>
      </c>
      <c r="B987" s="27" t="s">
        <v>3139</v>
      </c>
      <c r="C987" s="28">
        <v>45342.765277777777</v>
      </c>
      <c r="D987" s="27">
        <v>1900</v>
      </c>
      <c r="E987" s="27" t="s">
        <v>1</v>
      </c>
      <c r="F987" s="27" t="s">
        <v>2</v>
      </c>
      <c r="G987" s="27" t="s">
        <v>9</v>
      </c>
      <c r="H987" s="27" t="s">
        <v>2440</v>
      </c>
      <c r="I987" s="27" t="s">
        <v>4</v>
      </c>
    </row>
    <row r="988" spans="1:9">
      <c r="A988" s="27" t="s">
        <v>841</v>
      </c>
      <c r="B988" s="27" t="s">
        <v>3139</v>
      </c>
      <c r="C988" s="28">
        <v>45342.734027777777</v>
      </c>
      <c r="D988" s="27">
        <v>5800</v>
      </c>
      <c r="E988" s="27" t="s">
        <v>1</v>
      </c>
      <c r="F988" s="27" t="s">
        <v>2</v>
      </c>
      <c r="G988" s="27" t="s">
        <v>9</v>
      </c>
      <c r="H988" s="27" t="s">
        <v>2441</v>
      </c>
      <c r="I988" s="27" t="s">
        <v>4</v>
      </c>
    </row>
    <row r="989" spans="1:9">
      <c r="A989" s="27" t="s">
        <v>841</v>
      </c>
      <c r="B989" s="27" t="s">
        <v>3139</v>
      </c>
      <c r="C989" s="28">
        <v>45342.73333333333</v>
      </c>
      <c r="D989" s="27">
        <v>8400</v>
      </c>
      <c r="E989" s="27" t="s">
        <v>1</v>
      </c>
      <c r="F989" s="27" t="s">
        <v>2</v>
      </c>
      <c r="G989" s="27" t="s">
        <v>9</v>
      </c>
      <c r="H989" s="27" t="s">
        <v>2443</v>
      </c>
      <c r="I989" s="27" t="s">
        <v>4</v>
      </c>
    </row>
    <row r="990" spans="1:9">
      <c r="A990" s="27" t="s">
        <v>841</v>
      </c>
      <c r="B990" s="27" t="s">
        <v>3139</v>
      </c>
      <c r="C990" s="28">
        <v>45342.695833333331</v>
      </c>
      <c r="D990" s="27">
        <v>4400</v>
      </c>
      <c r="E990" s="27" t="s">
        <v>1</v>
      </c>
      <c r="F990" s="27" t="s">
        <v>2</v>
      </c>
      <c r="G990" s="27" t="s">
        <v>9</v>
      </c>
      <c r="H990" s="27" t="s">
        <v>2444</v>
      </c>
      <c r="I990" s="27" t="s">
        <v>4</v>
      </c>
    </row>
    <row r="991" spans="1:9">
      <c r="A991" s="27" t="s">
        <v>841</v>
      </c>
      <c r="B991" s="27" t="s">
        <v>3139</v>
      </c>
      <c r="C991" s="28">
        <v>45342.689583333333</v>
      </c>
      <c r="D991" s="27">
        <v>2900</v>
      </c>
      <c r="E991" s="27" t="s">
        <v>1</v>
      </c>
      <c r="F991" s="27" t="s">
        <v>2</v>
      </c>
      <c r="G991" s="27" t="s">
        <v>9</v>
      </c>
      <c r="H991" s="27" t="s">
        <v>2445</v>
      </c>
      <c r="I991" s="27" t="s">
        <v>4</v>
      </c>
    </row>
    <row r="992" spans="1:9">
      <c r="A992" s="27" t="s">
        <v>841</v>
      </c>
      <c r="B992" s="27" t="s">
        <v>3139</v>
      </c>
      <c r="C992" s="28">
        <v>45342.647222222222</v>
      </c>
      <c r="D992" s="27">
        <v>7700</v>
      </c>
      <c r="E992" s="27" t="s">
        <v>1</v>
      </c>
      <c r="F992" s="27" t="s">
        <v>105</v>
      </c>
      <c r="G992" s="27" t="s">
        <v>9</v>
      </c>
      <c r="H992" s="27" t="s">
        <v>3244</v>
      </c>
      <c r="I992" s="27" t="s">
        <v>4</v>
      </c>
    </row>
    <row r="993" spans="1:9">
      <c r="A993" s="27" t="s">
        <v>382</v>
      </c>
      <c r="B993" s="27" t="s">
        <v>383</v>
      </c>
      <c r="C993" s="28">
        <v>45342.60833333333</v>
      </c>
      <c r="D993" s="27">
        <v>7200</v>
      </c>
      <c r="E993" s="27" t="s">
        <v>1</v>
      </c>
      <c r="F993" s="27" t="s">
        <v>2</v>
      </c>
      <c r="G993" s="27" t="s">
        <v>9</v>
      </c>
      <c r="H993" s="27" t="s">
        <v>2449</v>
      </c>
      <c r="I993" s="27" t="s">
        <v>4</v>
      </c>
    </row>
    <row r="994" spans="1:9">
      <c r="A994" s="27" t="s">
        <v>11</v>
      </c>
      <c r="B994" s="27" t="s">
        <v>2905</v>
      </c>
      <c r="C994" s="28">
        <v>45342.584722222222</v>
      </c>
      <c r="D994" s="27">
        <v>2900</v>
      </c>
      <c r="E994" s="27" t="s">
        <v>1</v>
      </c>
      <c r="F994" s="27" t="s">
        <v>105</v>
      </c>
      <c r="G994" s="27" t="s">
        <v>9</v>
      </c>
      <c r="H994" s="27" t="s">
        <v>3245</v>
      </c>
      <c r="I994" s="27" t="s">
        <v>4</v>
      </c>
    </row>
    <row r="995" spans="1:9">
      <c r="A995" s="27" t="s">
        <v>841</v>
      </c>
      <c r="B995" s="27" t="s">
        <v>3139</v>
      </c>
      <c r="C995" s="28">
        <v>45342.45416666667</v>
      </c>
      <c r="D995" s="27">
        <v>8200</v>
      </c>
      <c r="E995" s="27" t="s">
        <v>1</v>
      </c>
      <c r="F995" s="27" t="s">
        <v>2</v>
      </c>
      <c r="G995" s="27" t="s">
        <v>9</v>
      </c>
      <c r="H995" s="27" t="s">
        <v>2450</v>
      </c>
      <c r="I995" s="27" t="s">
        <v>4</v>
      </c>
    </row>
    <row r="996" spans="1:9">
      <c r="A996" s="27" t="s">
        <v>56</v>
      </c>
      <c r="B996" s="27" t="s">
        <v>57</v>
      </c>
      <c r="C996" s="28">
        <v>45342.394444444442</v>
      </c>
      <c r="D996" s="27">
        <v>9500</v>
      </c>
      <c r="E996" s="27" t="s">
        <v>1</v>
      </c>
      <c r="F996" s="27" t="s">
        <v>105</v>
      </c>
      <c r="G996" s="27" t="s">
        <v>9</v>
      </c>
      <c r="H996" s="27" t="s">
        <v>3246</v>
      </c>
      <c r="I996" s="27" t="s">
        <v>4</v>
      </c>
    </row>
    <row r="997" spans="1:9">
      <c r="A997" s="27" t="s">
        <v>76</v>
      </c>
      <c r="B997" s="27" t="s">
        <v>76</v>
      </c>
      <c r="C997" s="28">
        <v>45341.923611111109</v>
      </c>
      <c r="D997" s="27">
        <v>3400</v>
      </c>
      <c r="E997" s="27" t="s">
        <v>1</v>
      </c>
      <c r="F997" s="27" t="s">
        <v>105</v>
      </c>
      <c r="G997" s="27" t="s">
        <v>9</v>
      </c>
      <c r="H997" s="27" t="s">
        <v>3247</v>
      </c>
      <c r="I997" s="27" t="s">
        <v>3248</v>
      </c>
    </row>
    <row r="998" spans="1:9">
      <c r="A998" s="27" t="s">
        <v>60</v>
      </c>
      <c r="B998" s="27" t="s">
        <v>61</v>
      </c>
      <c r="C998" s="28">
        <v>45341.718055555553</v>
      </c>
      <c r="D998" s="27">
        <v>1200</v>
      </c>
      <c r="E998" s="27" t="s">
        <v>1</v>
      </c>
      <c r="F998" s="27" t="s">
        <v>2</v>
      </c>
      <c r="G998" s="27" t="s">
        <v>9</v>
      </c>
      <c r="H998" s="27" t="s">
        <v>2451</v>
      </c>
      <c r="I998" s="27" t="s">
        <v>4</v>
      </c>
    </row>
    <row r="999" spans="1:9" hidden="1">
      <c r="A999" s="27" t="s">
        <v>27</v>
      </c>
      <c r="B999" s="27" t="s">
        <v>203</v>
      </c>
      <c r="C999" s="28">
        <v>45341.69027777778</v>
      </c>
      <c r="D999" s="27">
        <v>8700</v>
      </c>
      <c r="E999" s="27" t="s">
        <v>1</v>
      </c>
      <c r="F999" s="27" t="s">
        <v>2</v>
      </c>
      <c r="G999" s="27" t="s">
        <v>575</v>
      </c>
      <c r="H999" s="27" t="s">
        <v>2453</v>
      </c>
      <c r="I999" s="27" t="s">
        <v>4</v>
      </c>
    </row>
    <row r="1000" spans="1:9">
      <c r="A1000" s="27" t="s">
        <v>0</v>
      </c>
      <c r="B1000" s="27" t="s">
        <v>0</v>
      </c>
      <c r="C1000" s="28">
        <v>45341.486111111109</v>
      </c>
      <c r="D1000" s="27">
        <v>8100</v>
      </c>
      <c r="E1000" s="27" t="s">
        <v>1</v>
      </c>
      <c r="F1000" s="27" t="s">
        <v>2</v>
      </c>
      <c r="G1000" s="27" t="s">
        <v>9</v>
      </c>
      <c r="H1000" s="27" t="s">
        <v>2454</v>
      </c>
      <c r="I1000" s="27" t="s">
        <v>4</v>
      </c>
    </row>
    <row r="1001" spans="1:9">
      <c r="A1001" s="27" t="s">
        <v>60</v>
      </c>
      <c r="B1001" s="27" t="s">
        <v>61</v>
      </c>
      <c r="C1001" s="28">
        <v>45340.900694444441</v>
      </c>
      <c r="D1001" s="27">
        <v>6800</v>
      </c>
      <c r="E1001" s="27" t="s">
        <v>1</v>
      </c>
      <c r="F1001" s="27" t="s">
        <v>105</v>
      </c>
      <c r="G1001" s="27" t="s">
        <v>9</v>
      </c>
      <c r="H1001" s="27" t="s">
        <v>3249</v>
      </c>
      <c r="I1001" s="27" t="s">
        <v>3250</v>
      </c>
    </row>
    <row r="1002" spans="1:9">
      <c r="A1002" s="27" t="s">
        <v>147</v>
      </c>
      <c r="B1002" s="27" t="s">
        <v>147</v>
      </c>
      <c r="C1002" s="28">
        <v>45340.863194444442</v>
      </c>
      <c r="D1002" s="27">
        <v>1500</v>
      </c>
      <c r="E1002" s="27" t="s">
        <v>1</v>
      </c>
      <c r="F1002" s="27" t="s">
        <v>105</v>
      </c>
      <c r="G1002" s="27" t="s">
        <v>9</v>
      </c>
      <c r="H1002" s="27" t="s">
        <v>3251</v>
      </c>
      <c r="I1002" s="27" t="s">
        <v>3252</v>
      </c>
    </row>
    <row r="1003" spans="1:9">
      <c r="A1003" s="27" t="s">
        <v>107</v>
      </c>
      <c r="B1003" s="27" t="s">
        <v>108</v>
      </c>
      <c r="C1003" s="28">
        <v>45340.855555555558</v>
      </c>
      <c r="D1003" s="27">
        <v>4900</v>
      </c>
      <c r="E1003" s="27" t="s">
        <v>1</v>
      </c>
      <c r="F1003" s="27" t="s">
        <v>105</v>
      </c>
      <c r="G1003" s="27" t="s">
        <v>9</v>
      </c>
      <c r="H1003" s="27" t="s">
        <v>3253</v>
      </c>
      <c r="I1003" s="27" t="s">
        <v>4</v>
      </c>
    </row>
    <row r="1004" spans="1:9">
      <c r="A1004" s="27" t="s">
        <v>60</v>
      </c>
      <c r="B1004" s="27" t="s">
        <v>61</v>
      </c>
      <c r="C1004" s="28">
        <v>45340.77847222222</v>
      </c>
      <c r="D1004" s="27">
        <v>9400</v>
      </c>
      <c r="E1004" s="27" t="s">
        <v>1</v>
      </c>
      <c r="F1004" s="27" t="s">
        <v>105</v>
      </c>
      <c r="G1004" s="27" t="s">
        <v>9</v>
      </c>
      <c r="H1004" s="27" t="s">
        <v>3254</v>
      </c>
      <c r="I1004" s="27" t="s">
        <v>4</v>
      </c>
    </row>
    <row r="1005" spans="1:9">
      <c r="A1005" s="27" t="s">
        <v>38</v>
      </c>
      <c r="B1005" s="27" t="s">
        <v>38</v>
      </c>
      <c r="C1005" s="28">
        <v>45340.758333333331</v>
      </c>
      <c r="D1005" s="27">
        <v>5400</v>
      </c>
      <c r="E1005" s="27" t="s">
        <v>1</v>
      </c>
      <c r="F1005" s="27" t="s">
        <v>105</v>
      </c>
      <c r="G1005" s="27" t="s">
        <v>9</v>
      </c>
      <c r="H1005" s="27" t="s">
        <v>3255</v>
      </c>
      <c r="I1005" s="27" t="s">
        <v>4</v>
      </c>
    </row>
    <row r="1006" spans="1:9">
      <c r="A1006" s="27" t="s">
        <v>11</v>
      </c>
      <c r="B1006" s="27" t="s">
        <v>2905</v>
      </c>
      <c r="C1006" s="28">
        <v>45340.720138888886</v>
      </c>
      <c r="D1006" s="27">
        <v>9000</v>
      </c>
      <c r="E1006" s="27" t="s">
        <v>1</v>
      </c>
      <c r="F1006" s="27" t="s">
        <v>105</v>
      </c>
      <c r="G1006" s="27" t="s">
        <v>9</v>
      </c>
      <c r="H1006" s="27" t="s">
        <v>3256</v>
      </c>
      <c r="I1006" s="27" t="s">
        <v>4</v>
      </c>
    </row>
    <row r="1007" spans="1:9">
      <c r="A1007" s="27" t="s">
        <v>11</v>
      </c>
      <c r="B1007" s="27" t="s">
        <v>2905</v>
      </c>
      <c r="C1007" s="28">
        <v>45340.6875</v>
      </c>
      <c r="D1007" s="27">
        <v>3300</v>
      </c>
      <c r="E1007" s="27" t="s">
        <v>1</v>
      </c>
      <c r="F1007" s="27" t="s">
        <v>105</v>
      </c>
      <c r="G1007" s="27" t="s">
        <v>9</v>
      </c>
      <c r="H1007" s="27" t="s">
        <v>3257</v>
      </c>
      <c r="I1007" s="27" t="s">
        <v>3258</v>
      </c>
    </row>
    <row r="1008" spans="1:9">
      <c r="A1008" s="27" t="s">
        <v>56</v>
      </c>
      <c r="B1008" s="27" t="s">
        <v>57</v>
      </c>
      <c r="C1008" s="28">
        <v>45340.65902777778</v>
      </c>
      <c r="D1008" s="27">
        <v>3900</v>
      </c>
      <c r="E1008" s="27" t="s">
        <v>1</v>
      </c>
      <c r="F1008" s="27" t="s">
        <v>105</v>
      </c>
      <c r="G1008" s="27" t="s">
        <v>9</v>
      </c>
      <c r="H1008" s="27" t="s">
        <v>3259</v>
      </c>
      <c r="I1008" s="27" t="s">
        <v>4</v>
      </c>
    </row>
    <row r="1009" spans="1:9">
      <c r="A1009" s="27" t="s">
        <v>753</v>
      </c>
      <c r="B1009" s="27" t="s">
        <v>2912</v>
      </c>
      <c r="C1009" s="28">
        <v>45340.634722222225</v>
      </c>
      <c r="D1009" s="27">
        <v>5000</v>
      </c>
      <c r="E1009" s="27" t="s">
        <v>1</v>
      </c>
      <c r="F1009" s="27" t="s">
        <v>2</v>
      </c>
      <c r="G1009" s="27" t="s">
        <v>9</v>
      </c>
      <c r="H1009" s="27" t="s">
        <v>2455</v>
      </c>
      <c r="I1009" s="27" t="s">
        <v>4</v>
      </c>
    </row>
    <row r="1010" spans="1:9">
      <c r="A1010" s="27" t="s">
        <v>39</v>
      </c>
      <c r="B1010" s="27" t="s">
        <v>40</v>
      </c>
      <c r="C1010" s="28">
        <v>45339.981944444444</v>
      </c>
      <c r="D1010" s="27">
        <v>9300</v>
      </c>
      <c r="E1010" s="27" t="s">
        <v>1</v>
      </c>
      <c r="F1010" s="27" t="s">
        <v>105</v>
      </c>
      <c r="G1010" s="27" t="s">
        <v>9</v>
      </c>
      <c r="H1010" s="27" t="s">
        <v>3260</v>
      </c>
      <c r="I1010" s="27" t="s">
        <v>4</v>
      </c>
    </row>
    <row r="1011" spans="1:9">
      <c r="A1011" s="27" t="s">
        <v>60</v>
      </c>
      <c r="B1011" s="27" t="s">
        <v>61</v>
      </c>
      <c r="C1011" s="28">
        <v>45339.961111111108</v>
      </c>
      <c r="D1011" s="27">
        <v>9900</v>
      </c>
      <c r="E1011" s="27" t="s">
        <v>1</v>
      </c>
      <c r="F1011" s="27" t="s">
        <v>105</v>
      </c>
      <c r="G1011" s="27" t="s">
        <v>9</v>
      </c>
      <c r="H1011" s="27" t="s">
        <v>3261</v>
      </c>
      <c r="I1011" s="27" t="s">
        <v>4</v>
      </c>
    </row>
    <row r="1012" spans="1:9">
      <c r="A1012" s="27" t="s">
        <v>11</v>
      </c>
      <c r="B1012" s="27" t="s">
        <v>137</v>
      </c>
      <c r="C1012" s="28">
        <v>45339.90347222222</v>
      </c>
      <c r="D1012" s="27">
        <v>9200</v>
      </c>
      <c r="E1012" s="27" t="s">
        <v>1</v>
      </c>
      <c r="F1012" s="27" t="s">
        <v>105</v>
      </c>
      <c r="G1012" s="27" t="s">
        <v>9</v>
      </c>
      <c r="H1012" s="27" t="s">
        <v>3262</v>
      </c>
      <c r="I1012" s="27" t="s">
        <v>4</v>
      </c>
    </row>
    <row r="1013" spans="1:9">
      <c r="A1013" s="27" t="s">
        <v>2792</v>
      </c>
      <c r="B1013" s="27" t="s">
        <v>2793</v>
      </c>
      <c r="C1013" s="28">
        <v>45339.834722222222</v>
      </c>
      <c r="D1013" s="27">
        <v>8400</v>
      </c>
      <c r="E1013" s="27" t="s">
        <v>1</v>
      </c>
      <c r="F1013" s="27" t="s">
        <v>2</v>
      </c>
      <c r="G1013" s="27" t="s">
        <v>9</v>
      </c>
      <c r="H1013" s="27" t="s">
        <v>2457</v>
      </c>
      <c r="I1013" s="27" t="s">
        <v>4</v>
      </c>
    </row>
    <row r="1014" spans="1:9">
      <c r="A1014" s="27" t="s">
        <v>2792</v>
      </c>
      <c r="B1014" s="27" t="s">
        <v>2793</v>
      </c>
      <c r="C1014" s="28">
        <v>45339.833333333336</v>
      </c>
      <c r="D1014" s="27">
        <v>5400</v>
      </c>
      <c r="E1014" s="27" t="s">
        <v>1</v>
      </c>
      <c r="F1014" s="27" t="s">
        <v>2</v>
      </c>
      <c r="G1014" s="27" t="s">
        <v>9</v>
      </c>
      <c r="H1014" s="27" t="s">
        <v>2458</v>
      </c>
      <c r="I1014" s="27" t="s">
        <v>4</v>
      </c>
    </row>
    <row r="1015" spans="1:9">
      <c r="A1015" s="27" t="s">
        <v>2792</v>
      </c>
      <c r="B1015" s="27" t="s">
        <v>2793</v>
      </c>
      <c r="C1015" s="28">
        <v>45339.831944444442</v>
      </c>
      <c r="D1015" s="27">
        <v>9200</v>
      </c>
      <c r="E1015" s="27" t="s">
        <v>1</v>
      </c>
      <c r="F1015" s="27" t="s">
        <v>2</v>
      </c>
      <c r="G1015" s="27" t="s">
        <v>9</v>
      </c>
      <c r="H1015" s="27" t="s">
        <v>2459</v>
      </c>
      <c r="I1015" s="27" t="s">
        <v>4</v>
      </c>
    </row>
    <row r="1016" spans="1:9">
      <c r="A1016" s="27" t="s">
        <v>2792</v>
      </c>
      <c r="B1016" s="27" t="s">
        <v>2793</v>
      </c>
      <c r="C1016" s="28">
        <v>45339.831250000003</v>
      </c>
      <c r="D1016" s="27">
        <v>6200</v>
      </c>
      <c r="E1016" s="27" t="s">
        <v>1</v>
      </c>
      <c r="F1016" s="27" t="s">
        <v>2</v>
      </c>
      <c r="G1016" s="27" t="s">
        <v>9</v>
      </c>
      <c r="H1016" s="27" t="s">
        <v>2460</v>
      </c>
      <c r="I1016" s="27" t="s">
        <v>4</v>
      </c>
    </row>
    <row r="1017" spans="1:9">
      <c r="A1017" s="27" t="s">
        <v>2792</v>
      </c>
      <c r="B1017" s="27" t="s">
        <v>2793</v>
      </c>
      <c r="C1017" s="28">
        <v>45339.831250000003</v>
      </c>
      <c r="D1017" s="27">
        <v>8600</v>
      </c>
      <c r="E1017" s="27" t="s">
        <v>1</v>
      </c>
      <c r="F1017" s="27" t="s">
        <v>2</v>
      </c>
      <c r="G1017" s="27" t="s">
        <v>9</v>
      </c>
      <c r="H1017" s="27" t="s">
        <v>2461</v>
      </c>
      <c r="I1017" s="27" t="s">
        <v>4</v>
      </c>
    </row>
    <row r="1018" spans="1:9">
      <c r="A1018" s="27" t="s">
        <v>107</v>
      </c>
      <c r="B1018" s="27" t="s">
        <v>108</v>
      </c>
      <c r="C1018" s="28">
        <v>45339.814583333333</v>
      </c>
      <c r="D1018" s="27">
        <v>1500</v>
      </c>
      <c r="E1018" s="27" t="s">
        <v>1</v>
      </c>
      <c r="F1018" s="27" t="s">
        <v>105</v>
      </c>
      <c r="G1018" s="27" t="s">
        <v>9</v>
      </c>
      <c r="H1018" s="27" t="s">
        <v>3263</v>
      </c>
      <c r="I1018" s="27" t="s">
        <v>81</v>
      </c>
    </row>
    <row r="1019" spans="1:9">
      <c r="A1019" s="27" t="s">
        <v>39</v>
      </c>
      <c r="B1019" s="27" t="s">
        <v>40</v>
      </c>
      <c r="C1019" s="28">
        <v>45339.755555555559</v>
      </c>
      <c r="D1019" s="27">
        <v>1300</v>
      </c>
      <c r="E1019" s="27" t="s">
        <v>1</v>
      </c>
      <c r="F1019" s="27" t="s">
        <v>105</v>
      </c>
      <c r="G1019" s="27" t="s">
        <v>9</v>
      </c>
      <c r="H1019" s="27" t="s">
        <v>3264</v>
      </c>
      <c r="I1019" s="27" t="s">
        <v>4</v>
      </c>
    </row>
    <row r="1020" spans="1:9">
      <c r="A1020" s="27" t="s">
        <v>107</v>
      </c>
      <c r="B1020" s="27" t="s">
        <v>108</v>
      </c>
      <c r="C1020" s="28">
        <v>45339.754166666666</v>
      </c>
      <c r="D1020" s="27">
        <v>3000</v>
      </c>
      <c r="E1020" s="27" t="s">
        <v>1</v>
      </c>
      <c r="F1020" s="27" t="s">
        <v>2</v>
      </c>
      <c r="G1020" s="27" t="s">
        <v>9</v>
      </c>
      <c r="H1020" s="27" t="s">
        <v>2462</v>
      </c>
      <c r="I1020" s="27" t="s">
        <v>4</v>
      </c>
    </row>
    <row r="1021" spans="1:9">
      <c r="A1021" s="27" t="s">
        <v>369</v>
      </c>
      <c r="B1021" s="27" t="s">
        <v>3265</v>
      </c>
      <c r="C1021" s="28">
        <v>45339.740277777775</v>
      </c>
      <c r="D1021" s="27">
        <v>1900</v>
      </c>
      <c r="E1021" s="27" t="s">
        <v>1</v>
      </c>
      <c r="F1021" s="27" t="s">
        <v>105</v>
      </c>
      <c r="G1021" s="27" t="s">
        <v>9</v>
      </c>
      <c r="H1021" s="27" t="s">
        <v>3266</v>
      </c>
      <c r="I1021" s="27" t="s">
        <v>3267</v>
      </c>
    </row>
    <row r="1022" spans="1:9">
      <c r="A1022" s="27" t="s">
        <v>56</v>
      </c>
      <c r="B1022" s="27" t="s">
        <v>57</v>
      </c>
      <c r="C1022" s="28">
        <v>45339.731249999997</v>
      </c>
      <c r="D1022" s="27">
        <v>3100</v>
      </c>
      <c r="E1022" s="27" t="s">
        <v>1</v>
      </c>
      <c r="F1022" s="27" t="s">
        <v>105</v>
      </c>
      <c r="G1022" s="27" t="s">
        <v>9</v>
      </c>
      <c r="H1022" s="27" t="s">
        <v>3268</v>
      </c>
      <c r="I1022" s="27" t="s">
        <v>4</v>
      </c>
    </row>
    <row r="1023" spans="1:9">
      <c r="A1023" s="27" t="s">
        <v>38</v>
      </c>
      <c r="B1023" s="27" t="s">
        <v>38</v>
      </c>
      <c r="C1023" s="28">
        <v>45339.711805555555</v>
      </c>
      <c r="D1023" s="27">
        <v>3600</v>
      </c>
      <c r="E1023" s="27" t="s">
        <v>1</v>
      </c>
      <c r="F1023" s="27" t="s">
        <v>2</v>
      </c>
      <c r="G1023" s="27" t="s">
        <v>9</v>
      </c>
      <c r="H1023" s="27" t="s">
        <v>2463</v>
      </c>
      <c r="I1023" s="27" t="s">
        <v>4</v>
      </c>
    </row>
    <row r="1024" spans="1:9">
      <c r="A1024" s="27" t="s">
        <v>11</v>
      </c>
      <c r="B1024" s="27" t="s">
        <v>137</v>
      </c>
      <c r="C1024" s="28">
        <v>45339.696527777778</v>
      </c>
      <c r="D1024" s="27">
        <v>8200</v>
      </c>
      <c r="E1024" s="27" t="s">
        <v>1</v>
      </c>
      <c r="F1024" s="27" t="s">
        <v>105</v>
      </c>
      <c r="G1024" s="27" t="s">
        <v>9</v>
      </c>
      <c r="H1024" s="27" t="s">
        <v>3269</v>
      </c>
      <c r="I1024" s="27" t="s">
        <v>3270</v>
      </c>
    </row>
    <row r="1025" spans="1:9">
      <c r="A1025" s="27" t="s">
        <v>38</v>
      </c>
      <c r="B1025" s="27" t="s">
        <v>38</v>
      </c>
      <c r="C1025" s="28">
        <v>45339.673611111109</v>
      </c>
      <c r="D1025" s="27">
        <v>4400</v>
      </c>
      <c r="E1025" s="27" t="s">
        <v>1</v>
      </c>
      <c r="F1025" s="27" t="s">
        <v>2</v>
      </c>
      <c r="G1025" s="27" t="s">
        <v>9</v>
      </c>
      <c r="H1025" s="27" t="s">
        <v>2464</v>
      </c>
      <c r="I1025" s="27" t="s">
        <v>4</v>
      </c>
    </row>
    <row r="1026" spans="1:9">
      <c r="A1026" s="27" t="s">
        <v>38</v>
      </c>
      <c r="B1026" s="27" t="s">
        <v>38</v>
      </c>
      <c r="C1026" s="28">
        <v>45339.642361111109</v>
      </c>
      <c r="D1026" s="27">
        <v>8300</v>
      </c>
      <c r="E1026" s="27" t="s">
        <v>1</v>
      </c>
      <c r="F1026" s="27" t="s">
        <v>2</v>
      </c>
      <c r="G1026" s="27" t="s">
        <v>9</v>
      </c>
      <c r="H1026" s="27" t="s">
        <v>2465</v>
      </c>
      <c r="I1026" s="27" t="s">
        <v>2929</v>
      </c>
    </row>
    <row r="1027" spans="1:9">
      <c r="A1027" s="27" t="s">
        <v>27</v>
      </c>
      <c r="B1027" s="27" t="s">
        <v>755</v>
      </c>
      <c r="C1027" s="28">
        <v>45339.640972222223</v>
      </c>
      <c r="D1027" s="27">
        <v>8400</v>
      </c>
      <c r="E1027" s="27" t="s">
        <v>1</v>
      </c>
      <c r="F1027" s="27" t="s">
        <v>2</v>
      </c>
      <c r="G1027" s="27" t="s">
        <v>9</v>
      </c>
      <c r="H1027" s="27" t="s">
        <v>2466</v>
      </c>
      <c r="I1027" s="27" t="s">
        <v>4</v>
      </c>
    </row>
    <row r="1028" spans="1:9">
      <c r="A1028" s="27" t="s">
        <v>38</v>
      </c>
      <c r="B1028" s="27" t="s">
        <v>38</v>
      </c>
      <c r="C1028" s="28">
        <v>45339.625</v>
      </c>
      <c r="D1028" s="27">
        <v>3800</v>
      </c>
      <c r="E1028" s="27" t="s">
        <v>1</v>
      </c>
      <c r="F1028" s="27" t="s">
        <v>105</v>
      </c>
      <c r="G1028" s="27" t="s">
        <v>9</v>
      </c>
      <c r="H1028" s="27" t="s">
        <v>3271</v>
      </c>
      <c r="I1028" s="27" t="s">
        <v>4</v>
      </c>
    </row>
    <row r="1029" spans="1:9">
      <c r="A1029" s="27" t="s">
        <v>60</v>
      </c>
      <c r="B1029" s="27" t="s">
        <v>61</v>
      </c>
      <c r="C1029" s="28">
        <v>45339.574999999997</v>
      </c>
      <c r="D1029" s="27">
        <v>7900</v>
      </c>
      <c r="E1029" s="27" t="s">
        <v>1</v>
      </c>
      <c r="F1029" s="27" t="s">
        <v>105</v>
      </c>
      <c r="G1029" s="27" t="s">
        <v>9</v>
      </c>
      <c r="H1029" s="27" t="s">
        <v>3272</v>
      </c>
      <c r="I1029" s="27" t="s">
        <v>4</v>
      </c>
    </row>
    <row r="1030" spans="1:9">
      <c r="A1030" s="27" t="s">
        <v>38</v>
      </c>
      <c r="B1030" s="27" t="s">
        <v>38</v>
      </c>
      <c r="C1030" s="28">
        <v>45339.533333333333</v>
      </c>
      <c r="D1030" s="27">
        <v>1300</v>
      </c>
      <c r="E1030" s="27" t="s">
        <v>1</v>
      </c>
      <c r="F1030" s="27" t="s">
        <v>2</v>
      </c>
      <c r="G1030" s="27" t="s">
        <v>9</v>
      </c>
      <c r="H1030" s="27" t="s">
        <v>2467</v>
      </c>
      <c r="I1030" s="27" t="s">
        <v>4</v>
      </c>
    </row>
    <row r="1031" spans="1:9">
      <c r="A1031" s="27" t="s">
        <v>56</v>
      </c>
      <c r="B1031" s="27" t="s">
        <v>57</v>
      </c>
      <c r="C1031" s="28">
        <v>45338.790972222225</v>
      </c>
      <c r="D1031" s="27">
        <v>4900</v>
      </c>
      <c r="E1031" s="27" t="s">
        <v>1</v>
      </c>
      <c r="F1031" s="27" t="s">
        <v>105</v>
      </c>
      <c r="G1031" s="27" t="s">
        <v>9</v>
      </c>
      <c r="H1031" s="27" t="s">
        <v>3273</v>
      </c>
      <c r="I1031" s="27" t="s">
        <v>4</v>
      </c>
    </row>
    <row r="1032" spans="1:9">
      <c r="A1032" s="27" t="s">
        <v>38</v>
      </c>
      <c r="B1032" s="27" t="s">
        <v>38</v>
      </c>
      <c r="C1032" s="28">
        <v>45338.770833333336</v>
      </c>
      <c r="D1032" s="27">
        <v>300</v>
      </c>
      <c r="E1032" s="27" t="s">
        <v>1</v>
      </c>
      <c r="F1032" s="27" t="s">
        <v>105</v>
      </c>
      <c r="G1032" s="27" t="s">
        <v>9</v>
      </c>
      <c r="H1032" s="27" t="s">
        <v>3274</v>
      </c>
      <c r="I1032" s="27" t="s">
        <v>4</v>
      </c>
    </row>
    <row r="1033" spans="1:9">
      <c r="A1033" s="27" t="s">
        <v>76</v>
      </c>
      <c r="B1033" s="27" t="s">
        <v>76</v>
      </c>
      <c r="C1033" s="28">
        <v>45338.486805555556</v>
      </c>
      <c r="D1033" s="27">
        <v>6200</v>
      </c>
      <c r="E1033" s="27" t="s">
        <v>1</v>
      </c>
      <c r="F1033" s="27" t="s">
        <v>105</v>
      </c>
      <c r="G1033" s="27" t="s">
        <v>9</v>
      </c>
      <c r="H1033" s="27" t="s">
        <v>3275</v>
      </c>
      <c r="I1033" s="27" t="s">
        <v>4</v>
      </c>
    </row>
    <row r="1034" spans="1:9">
      <c r="A1034" s="27" t="s">
        <v>369</v>
      </c>
      <c r="B1034" s="27" t="s">
        <v>2989</v>
      </c>
      <c r="C1034" s="28">
        <v>45338.46875</v>
      </c>
      <c r="D1034" s="27">
        <v>2000</v>
      </c>
      <c r="E1034" s="27" t="s">
        <v>1</v>
      </c>
      <c r="F1034" s="27" t="s">
        <v>105</v>
      </c>
      <c r="G1034" s="27" t="s">
        <v>9</v>
      </c>
      <c r="H1034" s="27" t="s">
        <v>3276</v>
      </c>
      <c r="I1034" s="27" t="s">
        <v>4</v>
      </c>
    </row>
    <row r="1035" spans="1:9">
      <c r="A1035" s="27" t="s">
        <v>27</v>
      </c>
      <c r="B1035" s="27" t="s">
        <v>195</v>
      </c>
      <c r="C1035" s="28">
        <v>45338.445138888892</v>
      </c>
      <c r="D1035" s="27">
        <v>9000</v>
      </c>
      <c r="E1035" s="27" t="s">
        <v>1</v>
      </c>
      <c r="F1035" s="27" t="s">
        <v>2</v>
      </c>
      <c r="G1035" s="27" t="s">
        <v>9</v>
      </c>
      <c r="H1035" s="27" t="s">
        <v>2471</v>
      </c>
      <c r="I1035" s="27" t="s">
        <v>3277</v>
      </c>
    </row>
    <row r="1036" spans="1:9" hidden="1">
      <c r="A1036" s="27" t="s">
        <v>27</v>
      </c>
      <c r="B1036" s="27" t="s">
        <v>3278</v>
      </c>
      <c r="C1036" s="28">
        <v>45338.024305555555</v>
      </c>
      <c r="D1036" s="27">
        <v>2300</v>
      </c>
      <c r="E1036" s="27" t="s">
        <v>1</v>
      </c>
      <c r="F1036" s="27" t="s">
        <v>2</v>
      </c>
      <c r="G1036" s="27" t="s">
        <v>2708</v>
      </c>
      <c r="H1036" s="27" t="s">
        <v>2472</v>
      </c>
      <c r="I1036" s="27" t="s">
        <v>4</v>
      </c>
    </row>
    <row r="1037" spans="1:9">
      <c r="A1037" s="27" t="s">
        <v>27</v>
      </c>
      <c r="B1037" s="27" t="s">
        <v>755</v>
      </c>
      <c r="C1037" s="28">
        <v>45338.018055555556</v>
      </c>
      <c r="D1037" s="27">
        <v>3500</v>
      </c>
      <c r="E1037" s="27" t="s">
        <v>1</v>
      </c>
      <c r="F1037" s="27" t="s">
        <v>2</v>
      </c>
      <c r="G1037" s="27" t="s">
        <v>9</v>
      </c>
      <c r="H1037" s="27" t="s">
        <v>2473</v>
      </c>
      <c r="I1037" s="27" t="s">
        <v>3279</v>
      </c>
    </row>
    <row r="1038" spans="1:9">
      <c r="A1038" s="27" t="s">
        <v>38</v>
      </c>
      <c r="B1038" s="27" t="s">
        <v>38</v>
      </c>
      <c r="C1038" s="28">
        <v>45337.979861111111</v>
      </c>
      <c r="D1038" s="27">
        <v>2800</v>
      </c>
      <c r="E1038" s="27" t="s">
        <v>1</v>
      </c>
      <c r="F1038" s="27" t="s">
        <v>2</v>
      </c>
      <c r="G1038" s="27" t="s">
        <v>9</v>
      </c>
      <c r="H1038" s="27" t="s">
        <v>2474</v>
      </c>
      <c r="I1038" s="27" t="s">
        <v>4</v>
      </c>
    </row>
    <row r="1039" spans="1:9">
      <c r="A1039" s="27" t="s">
        <v>60</v>
      </c>
      <c r="B1039" s="27" t="s">
        <v>61</v>
      </c>
      <c r="C1039" s="28">
        <v>45337.933333333334</v>
      </c>
      <c r="D1039" s="27">
        <v>800</v>
      </c>
      <c r="E1039" s="27" t="s">
        <v>1</v>
      </c>
      <c r="F1039" s="27" t="s">
        <v>105</v>
      </c>
      <c r="G1039" s="27" t="s">
        <v>9</v>
      </c>
      <c r="H1039" s="27" t="s">
        <v>3280</v>
      </c>
      <c r="I1039" s="27" t="s">
        <v>3281</v>
      </c>
    </row>
    <row r="1040" spans="1:9">
      <c r="A1040" s="27" t="s">
        <v>107</v>
      </c>
      <c r="B1040" s="27" t="s">
        <v>108</v>
      </c>
      <c r="C1040" s="28">
        <v>45337.745138888888</v>
      </c>
      <c r="D1040" s="27">
        <v>8100</v>
      </c>
      <c r="E1040" s="27" t="s">
        <v>1</v>
      </c>
      <c r="F1040" s="27" t="s">
        <v>2</v>
      </c>
      <c r="G1040" s="27" t="s">
        <v>9</v>
      </c>
      <c r="H1040" s="27" t="s">
        <v>2475</v>
      </c>
      <c r="I1040" s="27" t="s">
        <v>4</v>
      </c>
    </row>
    <row r="1041" spans="1:9">
      <c r="A1041" s="27" t="s">
        <v>11</v>
      </c>
      <c r="B1041" s="27" t="s">
        <v>2905</v>
      </c>
      <c r="C1041" s="28">
        <v>45337.729861111111</v>
      </c>
      <c r="D1041" s="27">
        <v>2000</v>
      </c>
      <c r="E1041" s="27" t="s">
        <v>1</v>
      </c>
      <c r="F1041" s="27" t="s">
        <v>2</v>
      </c>
      <c r="G1041" s="27" t="s">
        <v>9</v>
      </c>
      <c r="H1041" s="27" t="s">
        <v>2476</v>
      </c>
      <c r="I1041" s="27" t="s">
        <v>4</v>
      </c>
    </row>
    <row r="1042" spans="1:9">
      <c r="A1042" s="27" t="s">
        <v>369</v>
      </c>
      <c r="B1042" s="27" t="s">
        <v>2989</v>
      </c>
      <c r="C1042" s="28">
        <v>45337.681250000001</v>
      </c>
      <c r="D1042" s="27">
        <v>4700</v>
      </c>
      <c r="E1042" s="27" t="s">
        <v>1</v>
      </c>
      <c r="F1042" s="27" t="s">
        <v>105</v>
      </c>
      <c r="G1042" s="27" t="s">
        <v>9</v>
      </c>
      <c r="H1042" s="27" t="s">
        <v>3282</v>
      </c>
      <c r="I1042" s="27" t="s">
        <v>4</v>
      </c>
    </row>
    <row r="1043" spans="1:9">
      <c r="A1043" s="27" t="s">
        <v>841</v>
      </c>
      <c r="B1043" s="27" t="s">
        <v>3139</v>
      </c>
      <c r="C1043" s="28">
        <v>45337.650694444441</v>
      </c>
      <c r="D1043" s="27">
        <v>9400</v>
      </c>
      <c r="E1043" s="27" t="s">
        <v>1</v>
      </c>
      <c r="F1043" s="27" t="s">
        <v>105</v>
      </c>
      <c r="G1043" s="27" t="s">
        <v>9</v>
      </c>
      <c r="H1043" s="27" t="s">
        <v>3283</v>
      </c>
      <c r="I1043" s="27" t="s">
        <v>4</v>
      </c>
    </row>
    <row r="1044" spans="1:9">
      <c r="A1044" s="27" t="s">
        <v>56</v>
      </c>
      <c r="B1044" s="27" t="s">
        <v>57</v>
      </c>
      <c r="C1044" s="28">
        <v>45337.395833333336</v>
      </c>
      <c r="D1044" s="27">
        <v>3800</v>
      </c>
      <c r="E1044" s="27" t="s">
        <v>1</v>
      </c>
      <c r="F1044" s="27" t="s">
        <v>105</v>
      </c>
      <c r="G1044" s="27" t="s">
        <v>9</v>
      </c>
      <c r="H1044" s="27" t="s">
        <v>3284</v>
      </c>
      <c r="I1044" s="27" t="s">
        <v>4</v>
      </c>
    </row>
    <row r="1045" spans="1:9">
      <c r="A1045" s="27" t="s">
        <v>0</v>
      </c>
      <c r="B1045" s="27" t="s">
        <v>0</v>
      </c>
      <c r="C1045" s="28">
        <v>45337.065972222219</v>
      </c>
      <c r="D1045" s="27">
        <v>1200</v>
      </c>
      <c r="E1045" s="27" t="s">
        <v>1</v>
      </c>
      <c r="F1045" s="27" t="s">
        <v>105</v>
      </c>
      <c r="G1045" s="27" t="s">
        <v>9</v>
      </c>
      <c r="H1045" s="27" t="s">
        <v>3285</v>
      </c>
      <c r="I1045" s="27" t="s">
        <v>4</v>
      </c>
    </row>
    <row r="1046" spans="1:9">
      <c r="A1046" s="27" t="s">
        <v>107</v>
      </c>
      <c r="B1046" s="27" t="s">
        <v>108</v>
      </c>
      <c r="C1046" s="28">
        <v>45336.979166666664</v>
      </c>
      <c r="D1046" s="27">
        <v>3100</v>
      </c>
      <c r="E1046" s="27" t="s">
        <v>1</v>
      </c>
      <c r="F1046" s="27" t="s">
        <v>2</v>
      </c>
      <c r="G1046" s="27" t="s">
        <v>9</v>
      </c>
      <c r="H1046" s="27" t="s">
        <v>2477</v>
      </c>
      <c r="I1046" s="27" t="s">
        <v>4</v>
      </c>
    </row>
    <row r="1047" spans="1:9">
      <c r="A1047" s="27" t="s">
        <v>107</v>
      </c>
      <c r="B1047" s="27" t="s">
        <v>108</v>
      </c>
      <c r="C1047" s="28">
        <v>45336.972916666666</v>
      </c>
      <c r="D1047" s="27">
        <v>9200</v>
      </c>
      <c r="E1047" s="27" t="s">
        <v>1</v>
      </c>
      <c r="F1047" s="27" t="s">
        <v>105</v>
      </c>
      <c r="G1047" s="27" t="s">
        <v>9</v>
      </c>
      <c r="H1047" s="27" t="s">
        <v>3286</v>
      </c>
      <c r="I1047" s="27" t="s">
        <v>4</v>
      </c>
    </row>
    <row r="1048" spans="1:9">
      <c r="A1048" s="27" t="s">
        <v>107</v>
      </c>
      <c r="B1048" s="27" t="s">
        <v>108</v>
      </c>
      <c r="C1048" s="28">
        <v>45336.954861111109</v>
      </c>
      <c r="D1048" s="27">
        <v>6900</v>
      </c>
      <c r="E1048" s="27" t="s">
        <v>1</v>
      </c>
      <c r="F1048" s="27" t="s">
        <v>105</v>
      </c>
      <c r="G1048" s="27" t="s">
        <v>9</v>
      </c>
      <c r="H1048" s="27" t="s">
        <v>3287</v>
      </c>
      <c r="I1048" s="27" t="s">
        <v>4</v>
      </c>
    </row>
    <row r="1049" spans="1:9">
      <c r="A1049" s="27" t="s">
        <v>2792</v>
      </c>
      <c r="B1049" s="27" t="s">
        <v>2793</v>
      </c>
      <c r="C1049" s="28">
        <v>45336.951388888891</v>
      </c>
      <c r="D1049" s="27">
        <v>1600</v>
      </c>
      <c r="E1049" s="27" t="s">
        <v>1</v>
      </c>
      <c r="F1049" s="27" t="s">
        <v>2</v>
      </c>
      <c r="G1049" s="27" t="s">
        <v>9</v>
      </c>
      <c r="H1049" s="27" t="s">
        <v>2478</v>
      </c>
      <c r="I1049" s="27" t="s">
        <v>4</v>
      </c>
    </row>
    <row r="1050" spans="1:9">
      <c r="A1050" s="27" t="s">
        <v>11</v>
      </c>
      <c r="B1050" s="27" t="s">
        <v>2905</v>
      </c>
      <c r="C1050" s="28">
        <v>45336.947916666664</v>
      </c>
      <c r="D1050" s="27">
        <v>9000</v>
      </c>
      <c r="E1050" s="27" t="s">
        <v>1</v>
      </c>
      <c r="F1050" s="27" t="s">
        <v>105</v>
      </c>
      <c r="G1050" s="27" t="s">
        <v>9</v>
      </c>
      <c r="H1050" s="27" t="s">
        <v>3288</v>
      </c>
      <c r="I1050" s="27" t="s">
        <v>4</v>
      </c>
    </row>
    <row r="1051" spans="1:9">
      <c r="A1051" s="27" t="s">
        <v>38</v>
      </c>
      <c r="B1051" s="27" t="s">
        <v>38</v>
      </c>
      <c r="C1051" s="28">
        <v>45336.922222222223</v>
      </c>
      <c r="D1051" s="27">
        <v>9300</v>
      </c>
      <c r="E1051" s="27" t="s">
        <v>1</v>
      </c>
      <c r="F1051" s="27" t="s">
        <v>105</v>
      </c>
      <c r="G1051" s="27" t="s">
        <v>9</v>
      </c>
      <c r="H1051" s="27" t="s">
        <v>3289</v>
      </c>
      <c r="I1051" s="27" t="s">
        <v>4</v>
      </c>
    </row>
    <row r="1052" spans="1:9">
      <c r="A1052" s="27" t="s">
        <v>38</v>
      </c>
      <c r="B1052" s="27" t="s">
        <v>38</v>
      </c>
      <c r="C1052" s="28">
        <v>45336.904861111114</v>
      </c>
      <c r="D1052" s="27">
        <v>2400</v>
      </c>
      <c r="E1052" s="27" t="s">
        <v>1</v>
      </c>
      <c r="F1052" s="27" t="s">
        <v>105</v>
      </c>
      <c r="G1052" s="27" t="s">
        <v>9</v>
      </c>
      <c r="H1052" s="27" t="s">
        <v>3290</v>
      </c>
      <c r="I1052" s="27" t="s">
        <v>4</v>
      </c>
    </row>
    <row r="1053" spans="1:9">
      <c r="A1053" s="27" t="s">
        <v>38</v>
      </c>
      <c r="B1053" s="27" t="s">
        <v>38</v>
      </c>
      <c r="C1053" s="28">
        <v>45336.886111111111</v>
      </c>
      <c r="D1053" s="27">
        <v>1000</v>
      </c>
      <c r="E1053" s="27" t="s">
        <v>1</v>
      </c>
      <c r="F1053" s="27" t="s">
        <v>2</v>
      </c>
      <c r="G1053" s="27" t="s">
        <v>9</v>
      </c>
      <c r="H1053" s="27" t="s">
        <v>2479</v>
      </c>
      <c r="I1053" s="27" t="s">
        <v>4</v>
      </c>
    </row>
    <row r="1054" spans="1:9">
      <c r="A1054" s="27" t="s">
        <v>38</v>
      </c>
      <c r="B1054" s="27" t="s">
        <v>38</v>
      </c>
      <c r="C1054" s="28">
        <v>45336.886111111111</v>
      </c>
      <c r="D1054" s="27">
        <v>800</v>
      </c>
      <c r="E1054" s="27" t="s">
        <v>1</v>
      </c>
      <c r="F1054" s="27" t="s">
        <v>2</v>
      </c>
      <c r="G1054" s="27" t="s">
        <v>9</v>
      </c>
      <c r="H1054" s="27" t="s">
        <v>2480</v>
      </c>
      <c r="I1054" s="27" t="s">
        <v>3291</v>
      </c>
    </row>
    <row r="1055" spans="1:9">
      <c r="A1055" s="27" t="s">
        <v>107</v>
      </c>
      <c r="B1055" s="27" t="s">
        <v>108</v>
      </c>
      <c r="C1055" s="28">
        <v>45336.670138888891</v>
      </c>
      <c r="D1055" s="27">
        <v>9600</v>
      </c>
      <c r="E1055" s="27" t="s">
        <v>1</v>
      </c>
      <c r="F1055" s="27" t="s">
        <v>105</v>
      </c>
      <c r="G1055" s="27" t="s">
        <v>9</v>
      </c>
      <c r="H1055" s="27" t="s">
        <v>3292</v>
      </c>
      <c r="I1055" s="27" t="s">
        <v>4</v>
      </c>
    </row>
    <row r="1056" spans="1:9">
      <c r="A1056" s="27" t="s">
        <v>60</v>
      </c>
      <c r="B1056" s="27" t="s">
        <v>61</v>
      </c>
      <c r="C1056" s="28">
        <v>45336.486805555556</v>
      </c>
      <c r="D1056" s="27">
        <v>6600</v>
      </c>
      <c r="E1056" s="27" t="s">
        <v>1</v>
      </c>
      <c r="F1056" s="27" t="s">
        <v>2</v>
      </c>
      <c r="G1056" s="27" t="s">
        <v>9</v>
      </c>
      <c r="H1056" s="27" t="s">
        <v>2483</v>
      </c>
      <c r="I1056" s="27" t="s">
        <v>3293</v>
      </c>
    </row>
    <row r="1057" spans="1:9">
      <c r="A1057" s="27" t="s">
        <v>60</v>
      </c>
      <c r="B1057" s="27" t="s">
        <v>61</v>
      </c>
      <c r="C1057" s="28">
        <v>45336.484722222223</v>
      </c>
      <c r="D1057" s="27">
        <v>9200</v>
      </c>
      <c r="E1057" s="27" t="s">
        <v>1</v>
      </c>
      <c r="F1057" s="27" t="s">
        <v>2</v>
      </c>
      <c r="G1057" s="27" t="s">
        <v>9</v>
      </c>
      <c r="H1057" s="27" t="s">
        <v>2484</v>
      </c>
      <c r="I1057" s="27" t="s">
        <v>37</v>
      </c>
    </row>
    <row r="1058" spans="1:9">
      <c r="A1058" s="27" t="s">
        <v>56</v>
      </c>
      <c r="B1058" s="27" t="s">
        <v>57</v>
      </c>
      <c r="C1058" s="28">
        <v>45336.481944444444</v>
      </c>
      <c r="D1058" s="27">
        <v>700</v>
      </c>
      <c r="E1058" s="27" t="s">
        <v>1</v>
      </c>
      <c r="F1058" s="27" t="s">
        <v>2</v>
      </c>
      <c r="G1058" s="27" t="s">
        <v>9</v>
      </c>
      <c r="H1058" s="27" t="s">
        <v>2485</v>
      </c>
      <c r="I1058" s="27" t="s">
        <v>4</v>
      </c>
    </row>
    <row r="1059" spans="1:9">
      <c r="A1059" s="27" t="s">
        <v>841</v>
      </c>
      <c r="B1059" s="27" t="s">
        <v>2924</v>
      </c>
      <c r="C1059" s="28">
        <v>45336.384722222225</v>
      </c>
      <c r="D1059" s="27">
        <v>600</v>
      </c>
      <c r="E1059" s="27" t="s">
        <v>1</v>
      </c>
      <c r="F1059" s="27" t="s">
        <v>105</v>
      </c>
      <c r="G1059" s="27" t="s">
        <v>9</v>
      </c>
      <c r="H1059" s="27" t="s">
        <v>3294</v>
      </c>
      <c r="I1059" s="27" t="s">
        <v>4</v>
      </c>
    </row>
    <row r="1060" spans="1:9">
      <c r="A1060" s="27" t="s">
        <v>841</v>
      </c>
      <c r="B1060" s="27" t="s">
        <v>2924</v>
      </c>
      <c r="C1060" s="28">
        <v>45335.599305555559</v>
      </c>
      <c r="D1060" s="27">
        <v>100</v>
      </c>
      <c r="E1060" s="27" t="s">
        <v>1</v>
      </c>
      <c r="F1060" s="27" t="s">
        <v>2</v>
      </c>
      <c r="G1060" s="27" t="s">
        <v>9</v>
      </c>
      <c r="H1060" s="27" t="s">
        <v>2486</v>
      </c>
      <c r="I1060" s="27" t="s">
        <v>4</v>
      </c>
    </row>
    <row r="1061" spans="1:9" hidden="1">
      <c r="A1061" s="27" t="s">
        <v>841</v>
      </c>
      <c r="B1061" s="27" t="s">
        <v>2924</v>
      </c>
      <c r="C1061" s="28">
        <v>45335.537499999999</v>
      </c>
      <c r="D1061" s="27">
        <v>3800</v>
      </c>
      <c r="E1061" s="27" t="s">
        <v>1</v>
      </c>
      <c r="F1061" s="27" t="s">
        <v>2</v>
      </c>
      <c r="G1061" s="27" t="s">
        <v>2708</v>
      </c>
      <c r="H1061" s="27" t="s">
        <v>2487</v>
      </c>
      <c r="I1061" s="27" t="s">
        <v>4</v>
      </c>
    </row>
    <row r="1062" spans="1:9" hidden="1">
      <c r="A1062" s="27" t="s">
        <v>841</v>
      </c>
      <c r="B1062" s="27" t="s">
        <v>2924</v>
      </c>
      <c r="C1062" s="28">
        <v>45335.534722222219</v>
      </c>
      <c r="D1062" s="27">
        <v>5400</v>
      </c>
      <c r="E1062" s="27" t="s">
        <v>1</v>
      </c>
      <c r="F1062" s="27" t="s">
        <v>2</v>
      </c>
      <c r="G1062" s="27" t="s">
        <v>2708</v>
      </c>
      <c r="H1062" s="27" t="s">
        <v>2488</v>
      </c>
      <c r="I1062" s="27" t="s">
        <v>4</v>
      </c>
    </row>
    <row r="1063" spans="1:9">
      <c r="A1063" s="27" t="s">
        <v>841</v>
      </c>
      <c r="B1063" s="27" t="s">
        <v>2924</v>
      </c>
      <c r="C1063" s="28">
        <v>45335.515972222223</v>
      </c>
      <c r="D1063" s="27">
        <v>3400</v>
      </c>
      <c r="E1063" s="27" t="s">
        <v>1</v>
      </c>
      <c r="F1063" s="27" t="s">
        <v>2</v>
      </c>
      <c r="G1063" s="27" t="s">
        <v>9</v>
      </c>
      <c r="H1063" s="27" t="s">
        <v>2489</v>
      </c>
      <c r="I1063" s="27" t="s">
        <v>4</v>
      </c>
    </row>
    <row r="1064" spans="1:9" hidden="1">
      <c r="A1064" s="27" t="s">
        <v>841</v>
      </c>
      <c r="B1064" s="27" t="s">
        <v>2924</v>
      </c>
      <c r="C1064" s="28">
        <v>45335.515277777777</v>
      </c>
      <c r="D1064" s="27">
        <v>6200</v>
      </c>
      <c r="E1064" s="27" t="s">
        <v>1</v>
      </c>
      <c r="F1064" s="27" t="s">
        <v>2</v>
      </c>
      <c r="G1064" s="27" t="s">
        <v>2708</v>
      </c>
      <c r="H1064" s="27" t="s">
        <v>2490</v>
      </c>
      <c r="I1064" s="27" t="s">
        <v>4</v>
      </c>
    </row>
    <row r="1065" spans="1:9">
      <c r="A1065" s="27" t="s">
        <v>841</v>
      </c>
      <c r="B1065" s="27" t="s">
        <v>2924</v>
      </c>
      <c r="C1065" s="28">
        <v>45335.509722222225</v>
      </c>
      <c r="D1065" s="27">
        <v>6600</v>
      </c>
      <c r="E1065" s="27" t="s">
        <v>1</v>
      </c>
      <c r="F1065" s="27" t="s">
        <v>2</v>
      </c>
      <c r="G1065" s="27" t="s">
        <v>9</v>
      </c>
      <c r="H1065" s="27" t="s">
        <v>2491</v>
      </c>
      <c r="I1065" s="27" t="s">
        <v>4</v>
      </c>
    </row>
    <row r="1066" spans="1:9">
      <c r="A1066" s="27" t="s">
        <v>841</v>
      </c>
      <c r="B1066" s="27" t="s">
        <v>2924</v>
      </c>
      <c r="C1066" s="28">
        <v>45335.477777777778</v>
      </c>
      <c r="D1066" s="27">
        <v>6000</v>
      </c>
      <c r="E1066" s="27" t="s">
        <v>1</v>
      </c>
      <c r="F1066" s="27" t="s">
        <v>2</v>
      </c>
      <c r="G1066" s="27" t="s">
        <v>9</v>
      </c>
      <c r="H1066" s="27" t="s">
        <v>2492</v>
      </c>
      <c r="I1066" s="27" t="s">
        <v>4</v>
      </c>
    </row>
    <row r="1067" spans="1:9">
      <c r="A1067" s="27" t="s">
        <v>2792</v>
      </c>
      <c r="B1067" s="27" t="s">
        <v>2793</v>
      </c>
      <c r="C1067" s="28">
        <v>45335.467361111114</v>
      </c>
      <c r="D1067" s="27">
        <v>1300</v>
      </c>
      <c r="E1067" s="27" t="s">
        <v>1</v>
      </c>
      <c r="F1067" s="27" t="s">
        <v>2</v>
      </c>
      <c r="G1067" s="27" t="s">
        <v>9</v>
      </c>
      <c r="H1067" s="27" t="s">
        <v>2493</v>
      </c>
      <c r="I1067" s="27" t="s">
        <v>4</v>
      </c>
    </row>
    <row r="1068" spans="1:9">
      <c r="A1068" s="27" t="s">
        <v>27</v>
      </c>
      <c r="B1068" s="27" t="s">
        <v>604</v>
      </c>
      <c r="C1068" s="28">
        <v>45335.457638888889</v>
      </c>
      <c r="D1068" s="27">
        <v>9200</v>
      </c>
      <c r="E1068" s="27" t="s">
        <v>1</v>
      </c>
      <c r="F1068" s="27" t="s">
        <v>105</v>
      </c>
      <c r="G1068" s="27" t="s">
        <v>9</v>
      </c>
      <c r="H1068" s="27" t="s">
        <v>3295</v>
      </c>
      <c r="I1068" s="27" t="s">
        <v>3296</v>
      </c>
    </row>
    <row r="1069" spans="1:9" hidden="1">
      <c r="A1069" s="27" t="s">
        <v>841</v>
      </c>
      <c r="B1069" s="27" t="s">
        <v>2924</v>
      </c>
      <c r="C1069" s="28">
        <v>45335.422222222223</v>
      </c>
      <c r="D1069" s="27">
        <v>8000</v>
      </c>
      <c r="E1069" s="27" t="s">
        <v>1</v>
      </c>
      <c r="F1069" s="27" t="s">
        <v>2</v>
      </c>
      <c r="G1069" s="27" t="s">
        <v>2708</v>
      </c>
      <c r="H1069" s="27" t="s">
        <v>2494</v>
      </c>
      <c r="I1069" s="27" t="s">
        <v>4</v>
      </c>
    </row>
    <row r="1070" spans="1:9" hidden="1">
      <c r="A1070" s="27" t="s">
        <v>841</v>
      </c>
      <c r="B1070" s="27" t="s">
        <v>2924</v>
      </c>
      <c r="C1070" s="28">
        <v>45335.409722222219</v>
      </c>
      <c r="D1070" s="27">
        <v>2100</v>
      </c>
      <c r="E1070" s="27" t="s">
        <v>1</v>
      </c>
      <c r="F1070" s="27" t="s">
        <v>2</v>
      </c>
      <c r="G1070" s="27" t="s">
        <v>2708</v>
      </c>
      <c r="H1070" s="27" t="s">
        <v>2495</v>
      </c>
      <c r="I1070" s="27" t="s">
        <v>4</v>
      </c>
    </row>
    <row r="1071" spans="1:9" hidden="1">
      <c r="A1071" s="27" t="s">
        <v>841</v>
      </c>
      <c r="B1071" s="27" t="s">
        <v>2924</v>
      </c>
      <c r="C1071" s="28">
        <v>45335.395833333336</v>
      </c>
      <c r="D1071" s="27">
        <v>6500</v>
      </c>
      <c r="E1071" s="27" t="s">
        <v>1</v>
      </c>
      <c r="F1071" s="27" t="s">
        <v>2</v>
      </c>
      <c r="G1071" s="27" t="s">
        <v>2708</v>
      </c>
      <c r="H1071" s="27" t="s">
        <v>2496</v>
      </c>
      <c r="I1071" s="27" t="s">
        <v>4</v>
      </c>
    </row>
    <row r="1072" spans="1:9">
      <c r="A1072" s="27" t="s">
        <v>39</v>
      </c>
      <c r="B1072" s="27" t="s">
        <v>40</v>
      </c>
      <c r="C1072" s="28">
        <v>45334.966666666667</v>
      </c>
      <c r="D1072" s="27">
        <v>2300</v>
      </c>
      <c r="E1072" s="27" t="s">
        <v>1</v>
      </c>
      <c r="F1072" s="27" t="s">
        <v>2</v>
      </c>
      <c r="G1072" s="27" t="s">
        <v>9</v>
      </c>
      <c r="H1072" s="27" t="s">
        <v>2497</v>
      </c>
      <c r="I1072" s="27" t="s">
        <v>4</v>
      </c>
    </row>
    <row r="1073" spans="1:9">
      <c r="A1073" s="27" t="s">
        <v>39</v>
      </c>
      <c r="B1073" s="27" t="s">
        <v>40</v>
      </c>
      <c r="C1073" s="28">
        <v>45334.90902777778</v>
      </c>
      <c r="D1073" s="27">
        <v>4500</v>
      </c>
      <c r="E1073" s="27" t="s">
        <v>1</v>
      </c>
      <c r="F1073" s="27" t="s">
        <v>105</v>
      </c>
      <c r="G1073" s="27" t="s">
        <v>9</v>
      </c>
      <c r="H1073" s="27" t="s">
        <v>3297</v>
      </c>
      <c r="I1073" s="27" t="s">
        <v>4</v>
      </c>
    </row>
    <row r="1074" spans="1:9">
      <c r="A1074" s="27" t="s">
        <v>27</v>
      </c>
      <c r="B1074" s="27" t="s">
        <v>604</v>
      </c>
      <c r="C1074" s="28">
        <v>45334.831250000003</v>
      </c>
      <c r="D1074" s="27">
        <v>1100</v>
      </c>
      <c r="E1074" s="27" t="s">
        <v>1</v>
      </c>
      <c r="F1074" s="27" t="s">
        <v>2</v>
      </c>
      <c r="G1074" s="27" t="s">
        <v>9</v>
      </c>
      <c r="H1074" s="27" t="s">
        <v>2498</v>
      </c>
      <c r="I1074" s="27" t="s">
        <v>3298</v>
      </c>
    </row>
    <row r="1075" spans="1:9">
      <c r="A1075" s="27" t="s">
        <v>39</v>
      </c>
      <c r="B1075" s="27" t="s">
        <v>40</v>
      </c>
      <c r="C1075" s="28">
        <v>45334.803472222222</v>
      </c>
      <c r="D1075" s="27">
        <v>8700</v>
      </c>
      <c r="E1075" s="27" t="s">
        <v>1</v>
      </c>
      <c r="F1075" s="27" t="s">
        <v>105</v>
      </c>
      <c r="G1075" s="27" t="s">
        <v>9</v>
      </c>
      <c r="H1075" s="27" t="s">
        <v>3299</v>
      </c>
      <c r="I1075" s="27" t="s">
        <v>4</v>
      </c>
    </row>
    <row r="1076" spans="1:9">
      <c r="A1076" s="27" t="s">
        <v>39</v>
      </c>
      <c r="B1076" s="27" t="s">
        <v>334</v>
      </c>
      <c r="C1076" s="28">
        <v>45334.780555555553</v>
      </c>
      <c r="D1076" s="27">
        <v>9100</v>
      </c>
      <c r="E1076" s="27" t="s">
        <v>1</v>
      </c>
      <c r="F1076" s="27" t="s">
        <v>105</v>
      </c>
      <c r="G1076" s="27" t="s">
        <v>9</v>
      </c>
      <c r="H1076" s="27" t="s">
        <v>3300</v>
      </c>
      <c r="I1076" s="27" t="s">
        <v>4</v>
      </c>
    </row>
    <row r="1077" spans="1:9">
      <c r="A1077" s="27" t="s">
        <v>39</v>
      </c>
      <c r="B1077" s="27" t="s">
        <v>334</v>
      </c>
      <c r="C1077" s="28">
        <v>45334.760416666664</v>
      </c>
      <c r="D1077" s="27">
        <v>2700</v>
      </c>
      <c r="E1077" s="27" t="s">
        <v>1</v>
      </c>
      <c r="F1077" s="27" t="s">
        <v>2</v>
      </c>
      <c r="G1077" s="27" t="s">
        <v>9</v>
      </c>
      <c r="H1077" s="27" t="s">
        <v>2499</v>
      </c>
      <c r="I1077" s="27" t="s">
        <v>4</v>
      </c>
    </row>
    <row r="1078" spans="1:9">
      <c r="A1078" s="27" t="s">
        <v>39</v>
      </c>
      <c r="B1078" s="27" t="s">
        <v>40</v>
      </c>
      <c r="C1078" s="28">
        <v>45334.759722222225</v>
      </c>
      <c r="D1078" s="27">
        <v>3200</v>
      </c>
      <c r="E1078" s="27" t="s">
        <v>1</v>
      </c>
      <c r="F1078" s="27" t="s">
        <v>2</v>
      </c>
      <c r="G1078" s="27" t="s">
        <v>9</v>
      </c>
      <c r="H1078" s="27" t="s">
        <v>2500</v>
      </c>
      <c r="I1078" s="27" t="s">
        <v>4</v>
      </c>
    </row>
    <row r="1079" spans="1:9">
      <c r="A1079" s="27" t="s">
        <v>11</v>
      </c>
      <c r="B1079" s="27" t="s">
        <v>11</v>
      </c>
      <c r="C1079" s="28">
        <v>45334.730555555558</v>
      </c>
      <c r="D1079" s="27">
        <v>9100</v>
      </c>
      <c r="E1079" s="27" t="s">
        <v>1</v>
      </c>
      <c r="F1079" s="27" t="s">
        <v>2</v>
      </c>
      <c r="G1079" s="27" t="s">
        <v>9</v>
      </c>
      <c r="H1079" s="27" t="s">
        <v>2501</v>
      </c>
      <c r="I1079" s="27" t="s">
        <v>4</v>
      </c>
    </row>
    <row r="1080" spans="1:9">
      <c r="A1080" s="27" t="s">
        <v>11</v>
      </c>
      <c r="B1080" s="27" t="s">
        <v>11</v>
      </c>
      <c r="C1080" s="28">
        <v>45334.730555555558</v>
      </c>
      <c r="D1080" s="27">
        <v>5600</v>
      </c>
      <c r="E1080" s="27" t="s">
        <v>1</v>
      </c>
      <c r="F1080" s="27" t="s">
        <v>2</v>
      </c>
      <c r="G1080" s="27" t="s">
        <v>9</v>
      </c>
      <c r="H1080" s="27" t="s">
        <v>2502</v>
      </c>
      <c r="I1080" s="27" t="s">
        <v>3301</v>
      </c>
    </row>
    <row r="1081" spans="1:9">
      <c r="A1081" s="27" t="s">
        <v>39</v>
      </c>
      <c r="B1081" s="27" t="s">
        <v>40</v>
      </c>
      <c r="C1081" s="28">
        <v>45334.729861111111</v>
      </c>
      <c r="D1081" s="27">
        <v>3000</v>
      </c>
      <c r="E1081" s="27" t="s">
        <v>1</v>
      </c>
      <c r="F1081" s="27" t="s">
        <v>2</v>
      </c>
      <c r="G1081" s="27" t="s">
        <v>9</v>
      </c>
      <c r="H1081" s="27" t="s">
        <v>2503</v>
      </c>
      <c r="I1081" s="27" t="s">
        <v>4</v>
      </c>
    </row>
    <row r="1082" spans="1:9" hidden="1">
      <c r="A1082" s="27" t="s">
        <v>841</v>
      </c>
      <c r="B1082" s="27" t="s">
        <v>2924</v>
      </c>
      <c r="C1082" s="28">
        <v>45334.540277777778</v>
      </c>
      <c r="D1082" s="27">
        <v>8500</v>
      </c>
      <c r="E1082" s="27" t="s">
        <v>1</v>
      </c>
      <c r="F1082" s="27" t="s">
        <v>2</v>
      </c>
      <c r="G1082" s="27" t="s">
        <v>2708</v>
      </c>
      <c r="H1082" s="27" t="s">
        <v>2504</v>
      </c>
      <c r="I1082" s="27" t="s">
        <v>94</v>
      </c>
    </row>
    <row r="1083" spans="1:9">
      <c r="A1083" s="27" t="s">
        <v>147</v>
      </c>
      <c r="B1083" s="27" t="s">
        <v>147</v>
      </c>
      <c r="C1083" s="28">
        <v>45334.439583333333</v>
      </c>
      <c r="D1083" s="27">
        <v>2000</v>
      </c>
      <c r="E1083" s="27" t="s">
        <v>1</v>
      </c>
      <c r="F1083" s="27" t="s">
        <v>105</v>
      </c>
      <c r="G1083" s="27" t="s">
        <v>9</v>
      </c>
      <c r="H1083" s="27" t="s">
        <v>3302</v>
      </c>
      <c r="I1083" s="27" t="s">
        <v>4</v>
      </c>
    </row>
    <row r="1084" spans="1:9">
      <c r="A1084" s="27" t="s">
        <v>107</v>
      </c>
      <c r="B1084" s="27" t="s">
        <v>108</v>
      </c>
      <c r="C1084" s="28">
        <v>45333.951388888891</v>
      </c>
      <c r="D1084" s="27">
        <v>1000</v>
      </c>
      <c r="E1084" s="27" t="s">
        <v>1</v>
      </c>
      <c r="F1084" s="27" t="s">
        <v>2</v>
      </c>
      <c r="G1084" s="27" t="s">
        <v>9</v>
      </c>
      <c r="H1084" s="27" t="s">
        <v>2505</v>
      </c>
      <c r="I1084" s="27" t="s">
        <v>4</v>
      </c>
    </row>
    <row r="1085" spans="1:9">
      <c r="A1085" s="27" t="s">
        <v>56</v>
      </c>
      <c r="B1085" s="27" t="s">
        <v>57</v>
      </c>
      <c r="C1085" s="28">
        <v>45333.777083333334</v>
      </c>
      <c r="D1085" s="27">
        <v>9700</v>
      </c>
      <c r="E1085" s="27" t="s">
        <v>1</v>
      </c>
      <c r="F1085" s="27" t="s">
        <v>105</v>
      </c>
      <c r="G1085" s="27" t="s">
        <v>9</v>
      </c>
      <c r="H1085" s="27" t="s">
        <v>3303</v>
      </c>
      <c r="I1085" s="27" t="s">
        <v>4</v>
      </c>
    </row>
    <row r="1086" spans="1:9">
      <c r="A1086" s="27" t="s">
        <v>56</v>
      </c>
      <c r="B1086" s="27" t="s">
        <v>57</v>
      </c>
      <c r="C1086" s="28">
        <v>45333.761111111111</v>
      </c>
      <c r="D1086" s="27">
        <v>6100</v>
      </c>
      <c r="E1086" s="27" t="s">
        <v>1</v>
      </c>
      <c r="F1086" s="27" t="s">
        <v>2</v>
      </c>
      <c r="G1086" s="27" t="s">
        <v>9</v>
      </c>
      <c r="H1086" s="27" t="s">
        <v>2506</v>
      </c>
      <c r="I1086" s="27" t="s">
        <v>3304</v>
      </c>
    </row>
    <row r="1087" spans="1:9">
      <c r="A1087" s="27" t="s">
        <v>38</v>
      </c>
      <c r="B1087" s="27" t="s">
        <v>38</v>
      </c>
      <c r="C1087" s="28">
        <v>45333.654861111114</v>
      </c>
      <c r="D1087" s="27">
        <v>9600</v>
      </c>
      <c r="E1087" s="27" t="s">
        <v>1</v>
      </c>
      <c r="F1087" s="27" t="s">
        <v>2</v>
      </c>
      <c r="G1087" s="27" t="s">
        <v>9</v>
      </c>
      <c r="H1087" s="27" t="s">
        <v>2507</v>
      </c>
      <c r="I1087" s="27" t="s">
        <v>4</v>
      </c>
    </row>
    <row r="1088" spans="1:9">
      <c r="A1088" s="27" t="s">
        <v>753</v>
      </c>
      <c r="B1088" s="27" t="s">
        <v>2912</v>
      </c>
      <c r="C1088" s="28">
        <v>45333.628472222219</v>
      </c>
      <c r="D1088" s="27">
        <v>8200</v>
      </c>
      <c r="E1088" s="27" t="s">
        <v>1</v>
      </c>
      <c r="F1088" s="27" t="s">
        <v>2</v>
      </c>
      <c r="G1088" s="27" t="s">
        <v>9</v>
      </c>
      <c r="H1088" s="27" t="s">
        <v>2508</v>
      </c>
      <c r="I1088" s="27" t="s">
        <v>4</v>
      </c>
    </row>
    <row r="1089" spans="1:9">
      <c r="A1089" s="27" t="s">
        <v>11</v>
      </c>
      <c r="B1089" s="27" t="s">
        <v>137</v>
      </c>
      <c r="C1089" s="28">
        <v>45333.553472222222</v>
      </c>
      <c r="D1089" s="27">
        <v>6900</v>
      </c>
      <c r="E1089" s="27" t="s">
        <v>1</v>
      </c>
      <c r="F1089" s="27" t="s">
        <v>105</v>
      </c>
      <c r="G1089" s="27" t="s">
        <v>9</v>
      </c>
      <c r="H1089" s="27" t="s">
        <v>3305</v>
      </c>
      <c r="I1089" s="27" t="s">
        <v>4</v>
      </c>
    </row>
    <row r="1090" spans="1:9">
      <c r="A1090" s="27" t="s">
        <v>753</v>
      </c>
      <c r="B1090" s="27" t="s">
        <v>2912</v>
      </c>
      <c r="C1090" s="28">
        <v>45333.517361111109</v>
      </c>
      <c r="D1090" s="27">
        <v>7900</v>
      </c>
      <c r="E1090" s="27" t="s">
        <v>1</v>
      </c>
      <c r="F1090" s="27" t="s">
        <v>105</v>
      </c>
      <c r="G1090" s="27" t="s">
        <v>9</v>
      </c>
      <c r="H1090" s="27" t="s">
        <v>3306</v>
      </c>
      <c r="I1090" s="27" t="s">
        <v>4</v>
      </c>
    </row>
    <row r="1091" spans="1:9">
      <c r="A1091" s="27" t="s">
        <v>27</v>
      </c>
      <c r="B1091" s="27" t="s">
        <v>3307</v>
      </c>
      <c r="C1091" s="28">
        <v>45333.515277777777</v>
      </c>
      <c r="D1091" s="27">
        <v>5100</v>
      </c>
      <c r="E1091" s="27" t="s">
        <v>1</v>
      </c>
      <c r="F1091" s="27" t="s">
        <v>2</v>
      </c>
      <c r="G1091" s="27" t="s">
        <v>9</v>
      </c>
      <c r="H1091" s="27" t="s">
        <v>2509</v>
      </c>
      <c r="I1091" s="27" t="s">
        <v>3308</v>
      </c>
    </row>
    <row r="1092" spans="1:9">
      <c r="A1092" s="27" t="s">
        <v>11</v>
      </c>
      <c r="B1092" s="27" t="s">
        <v>137</v>
      </c>
      <c r="C1092" s="28">
        <v>45333.415277777778</v>
      </c>
      <c r="D1092" s="27">
        <v>3300</v>
      </c>
      <c r="E1092" s="27" t="s">
        <v>1</v>
      </c>
      <c r="F1092" s="27" t="s">
        <v>2</v>
      </c>
      <c r="G1092" s="27" t="s">
        <v>9</v>
      </c>
      <c r="H1092" s="27" t="s">
        <v>2510</v>
      </c>
      <c r="I1092" s="27" t="s">
        <v>3309</v>
      </c>
    </row>
    <row r="1093" spans="1:9">
      <c r="A1093" s="27" t="s">
        <v>0</v>
      </c>
      <c r="B1093" s="27" t="s">
        <v>0</v>
      </c>
      <c r="C1093" s="28">
        <v>45332.95208333333</v>
      </c>
      <c r="D1093" s="27">
        <v>5900</v>
      </c>
      <c r="E1093" s="27" t="s">
        <v>1</v>
      </c>
      <c r="F1093" s="27" t="s">
        <v>105</v>
      </c>
      <c r="G1093" s="27" t="s">
        <v>9</v>
      </c>
      <c r="H1093" s="27" t="s">
        <v>3310</v>
      </c>
      <c r="I1093" s="27" t="s">
        <v>3311</v>
      </c>
    </row>
    <row r="1094" spans="1:9">
      <c r="A1094" s="27" t="s">
        <v>107</v>
      </c>
      <c r="B1094" s="27" t="s">
        <v>108</v>
      </c>
      <c r="C1094" s="28">
        <v>45332.876388888886</v>
      </c>
      <c r="D1094" s="27">
        <v>8800</v>
      </c>
      <c r="E1094" s="27" t="s">
        <v>1</v>
      </c>
      <c r="F1094" s="27" t="s">
        <v>105</v>
      </c>
      <c r="G1094" s="27" t="s">
        <v>9</v>
      </c>
      <c r="H1094" s="27" t="s">
        <v>3312</v>
      </c>
      <c r="I1094" s="27" t="s">
        <v>4</v>
      </c>
    </row>
    <row r="1095" spans="1:9">
      <c r="A1095" s="27" t="s">
        <v>11</v>
      </c>
      <c r="B1095" s="27" t="s">
        <v>137</v>
      </c>
      <c r="C1095" s="28">
        <v>45332.759027777778</v>
      </c>
      <c r="D1095" s="27">
        <v>6400</v>
      </c>
      <c r="E1095" s="27" t="s">
        <v>1</v>
      </c>
      <c r="F1095" s="27" t="s">
        <v>2</v>
      </c>
      <c r="G1095" s="27" t="s">
        <v>9</v>
      </c>
      <c r="H1095" s="27" t="s">
        <v>2511</v>
      </c>
      <c r="I1095" s="27" t="s">
        <v>4</v>
      </c>
    </row>
    <row r="1096" spans="1:9">
      <c r="A1096" s="27" t="s">
        <v>56</v>
      </c>
      <c r="B1096" s="27" t="s">
        <v>57</v>
      </c>
      <c r="C1096" s="28">
        <v>45332.587500000001</v>
      </c>
      <c r="D1096" s="27">
        <v>6600</v>
      </c>
      <c r="E1096" s="27" t="s">
        <v>1</v>
      </c>
      <c r="F1096" s="27" t="s">
        <v>105</v>
      </c>
      <c r="G1096" s="27" t="s">
        <v>9</v>
      </c>
      <c r="H1096" s="27" t="s">
        <v>3313</v>
      </c>
      <c r="I1096" s="27" t="s">
        <v>4</v>
      </c>
    </row>
    <row r="1097" spans="1:9">
      <c r="A1097" s="27" t="s">
        <v>56</v>
      </c>
      <c r="B1097" s="27" t="s">
        <v>57</v>
      </c>
      <c r="C1097" s="28">
        <v>45332.565972222219</v>
      </c>
      <c r="D1097" s="27">
        <v>8700</v>
      </c>
      <c r="E1097" s="27" t="s">
        <v>1</v>
      </c>
      <c r="F1097" s="27" t="s">
        <v>105</v>
      </c>
      <c r="G1097" s="27" t="s">
        <v>9</v>
      </c>
      <c r="H1097" s="27" t="s">
        <v>3314</v>
      </c>
      <c r="I1097" s="27" t="s">
        <v>3315</v>
      </c>
    </row>
    <row r="1098" spans="1:9">
      <c r="A1098" s="27" t="s">
        <v>52</v>
      </c>
      <c r="B1098" s="27" t="s">
        <v>52</v>
      </c>
      <c r="C1098" s="28">
        <v>45332.51458333333</v>
      </c>
      <c r="D1098" s="27">
        <v>400</v>
      </c>
      <c r="E1098" s="27" t="s">
        <v>1</v>
      </c>
      <c r="F1098" s="27" t="s">
        <v>2</v>
      </c>
      <c r="G1098" s="27" t="s">
        <v>9</v>
      </c>
      <c r="H1098" s="27" t="s">
        <v>2513</v>
      </c>
      <c r="I1098" s="27" t="s">
        <v>3316</v>
      </c>
    </row>
    <row r="1099" spans="1:9">
      <c r="A1099" s="27" t="s">
        <v>38</v>
      </c>
      <c r="B1099" s="27" t="s">
        <v>38</v>
      </c>
      <c r="C1099" s="28">
        <v>45332.489583333336</v>
      </c>
      <c r="D1099" s="27">
        <v>5300</v>
      </c>
      <c r="E1099" s="27" t="s">
        <v>1</v>
      </c>
      <c r="F1099" s="27" t="s">
        <v>2</v>
      </c>
      <c r="G1099" s="27" t="s">
        <v>9</v>
      </c>
      <c r="H1099" s="27" t="s">
        <v>2514</v>
      </c>
      <c r="I1099" s="27" t="s">
        <v>4</v>
      </c>
    </row>
    <row r="1100" spans="1:9">
      <c r="A1100" s="27" t="s">
        <v>0</v>
      </c>
      <c r="B1100" s="27" t="s">
        <v>0</v>
      </c>
      <c r="C1100" s="28">
        <v>45331.998611111114</v>
      </c>
      <c r="D1100" s="27">
        <v>5500</v>
      </c>
      <c r="E1100" s="27" t="s">
        <v>1</v>
      </c>
      <c r="F1100" s="27" t="s">
        <v>2</v>
      </c>
      <c r="G1100" s="27" t="s">
        <v>9</v>
      </c>
      <c r="H1100" s="27" t="s">
        <v>2515</v>
      </c>
      <c r="I1100" s="27" t="s">
        <v>4</v>
      </c>
    </row>
    <row r="1101" spans="1:9">
      <c r="A1101" s="27" t="s">
        <v>38</v>
      </c>
      <c r="B1101" s="27" t="s">
        <v>38</v>
      </c>
      <c r="C1101" s="28">
        <v>45331.990972222222</v>
      </c>
      <c r="D1101" s="27">
        <v>2000</v>
      </c>
      <c r="E1101" s="27" t="s">
        <v>1</v>
      </c>
      <c r="F1101" s="27" t="s">
        <v>2</v>
      </c>
      <c r="G1101" s="27" t="s">
        <v>9</v>
      </c>
      <c r="H1101" s="27" t="s">
        <v>2516</v>
      </c>
      <c r="I1101" s="27" t="s">
        <v>3317</v>
      </c>
    </row>
    <row r="1102" spans="1:9">
      <c r="A1102" s="27" t="s">
        <v>38</v>
      </c>
      <c r="B1102" s="27" t="s">
        <v>38</v>
      </c>
      <c r="C1102" s="28">
        <v>45331.990277777775</v>
      </c>
      <c r="D1102" s="27">
        <v>100</v>
      </c>
      <c r="E1102" s="27" t="s">
        <v>1</v>
      </c>
      <c r="F1102" s="27" t="s">
        <v>2</v>
      </c>
      <c r="G1102" s="27" t="s">
        <v>9</v>
      </c>
      <c r="H1102" s="27" t="s">
        <v>2517</v>
      </c>
      <c r="I1102" s="27" t="s">
        <v>3318</v>
      </c>
    </row>
    <row r="1103" spans="1:9">
      <c r="A1103" s="27" t="s">
        <v>56</v>
      </c>
      <c r="B1103" s="27" t="s">
        <v>57</v>
      </c>
      <c r="C1103" s="28">
        <v>45331.836111111108</v>
      </c>
      <c r="D1103" s="27">
        <v>6600</v>
      </c>
      <c r="E1103" s="27" t="s">
        <v>1</v>
      </c>
      <c r="F1103" s="27" t="s">
        <v>105</v>
      </c>
      <c r="G1103" s="27" t="s">
        <v>9</v>
      </c>
      <c r="H1103" s="27" t="s">
        <v>3319</v>
      </c>
      <c r="I1103" s="27" t="s">
        <v>4</v>
      </c>
    </row>
    <row r="1104" spans="1:9">
      <c r="A1104" s="27" t="s">
        <v>107</v>
      </c>
      <c r="B1104" s="27" t="s">
        <v>108</v>
      </c>
      <c r="C1104" s="28">
        <v>45331.827777777777</v>
      </c>
      <c r="D1104" s="27">
        <v>5600</v>
      </c>
      <c r="E1104" s="27" t="s">
        <v>1</v>
      </c>
      <c r="F1104" s="27" t="s">
        <v>105</v>
      </c>
      <c r="G1104" s="27" t="s">
        <v>9</v>
      </c>
      <c r="H1104" s="27" t="s">
        <v>3320</v>
      </c>
      <c r="I1104" s="27" t="s">
        <v>4</v>
      </c>
    </row>
    <row r="1105" spans="1:9">
      <c r="A1105" s="27" t="s">
        <v>38</v>
      </c>
      <c r="B1105" s="27" t="s">
        <v>38</v>
      </c>
      <c r="C1105" s="28">
        <v>45331.631249999999</v>
      </c>
      <c r="D1105" s="27">
        <v>700</v>
      </c>
      <c r="E1105" s="27" t="s">
        <v>1</v>
      </c>
      <c r="F1105" s="27" t="s">
        <v>2</v>
      </c>
      <c r="G1105" s="27" t="s">
        <v>9</v>
      </c>
      <c r="H1105" s="27" t="s">
        <v>2518</v>
      </c>
      <c r="I1105" s="27" t="s">
        <v>3321</v>
      </c>
    </row>
    <row r="1106" spans="1:9">
      <c r="A1106" s="27" t="s">
        <v>27</v>
      </c>
      <c r="B1106" s="27" t="s">
        <v>755</v>
      </c>
      <c r="C1106" s="28">
        <v>45331.455555555556</v>
      </c>
      <c r="D1106" s="27">
        <v>9300</v>
      </c>
      <c r="E1106" s="27" t="s">
        <v>1</v>
      </c>
      <c r="F1106" s="27" t="s">
        <v>2</v>
      </c>
      <c r="G1106" s="27" t="s">
        <v>9</v>
      </c>
      <c r="H1106" s="27" t="s">
        <v>2519</v>
      </c>
      <c r="I1106" s="27" t="s">
        <v>4</v>
      </c>
    </row>
    <row r="1107" spans="1:9">
      <c r="A1107" s="27" t="s">
        <v>0</v>
      </c>
      <c r="B1107" s="27" t="s">
        <v>0</v>
      </c>
      <c r="C1107" s="28">
        <v>45331.015277777777</v>
      </c>
      <c r="D1107" s="27">
        <v>1100</v>
      </c>
      <c r="E1107" s="27" t="s">
        <v>1</v>
      </c>
      <c r="F1107" s="27" t="s">
        <v>105</v>
      </c>
      <c r="G1107" s="27" t="s">
        <v>9</v>
      </c>
      <c r="H1107" s="27" t="s">
        <v>3322</v>
      </c>
      <c r="I1107" s="27" t="s">
        <v>4</v>
      </c>
    </row>
    <row r="1108" spans="1:9">
      <c r="A1108" s="27" t="s">
        <v>0</v>
      </c>
      <c r="B1108" s="27" t="s">
        <v>0</v>
      </c>
      <c r="C1108" s="28">
        <v>45330.992361111108</v>
      </c>
      <c r="D1108" s="27">
        <v>2300</v>
      </c>
      <c r="E1108" s="27" t="s">
        <v>1</v>
      </c>
      <c r="F1108" s="27" t="s">
        <v>105</v>
      </c>
      <c r="G1108" s="27" t="s">
        <v>9</v>
      </c>
      <c r="H1108" s="27" t="s">
        <v>3323</v>
      </c>
      <c r="I1108" s="27" t="s">
        <v>4</v>
      </c>
    </row>
    <row r="1109" spans="1:9">
      <c r="A1109" s="27" t="s">
        <v>3324</v>
      </c>
      <c r="B1109" s="27" t="s">
        <v>3325</v>
      </c>
      <c r="C1109" s="28">
        <v>45330.518055555556</v>
      </c>
      <c r="D1109" s="27">
        <v>6000</v>
      </c>
      <c r="E1109" s="27" t="s">
        <v>1</v>
      </c>
      <c r="F1109" s="27" t="s">
        <v>105</v>
      </c>
      <c r="G1109" s="27" t="s">
        <v>9</v>
      </c>
      <c r="H1109" s="27" t="s">
        <v>3326</v>
      </c>
      <c r="I1109" s="27" t="s">
        <v>3327</v>
      </c>
    </row>
    <row r="1110" spans="1:9">
      <c r="A1110" s="27" t="s">
        <v>56</v>
      </c>
      <c r="B1110" s="27" t="s">
        <v>57</v>
      </c>
      <c r="C1110" s="28">
        <v>45330.507638888892</v>
      </c>
      <c r="D1110" s="27">
        <v>7800</v>
      </c>
      <c r="E1110" s="27" t="s">
        <v>1</v>
      </c>
      <c r="F1110" s="27" t="s">
        <v>105</v>
      </c>
      <c r="G1110" s="27" t="s">
        <v>9</v>
      </c>
      <c r="H1110" s="27" t="s">
        <v>3328</v>
      </c>
      <c r="I1110" s="27" t="s">
        <v>4</v>
      </c>
    </row>
    <row r="1111" spans="1:9">
      <c r="A1111" s="27" t="s">
        <v>56</v>
      </c>
      <c r="B1111" s="27" t="s">
        <v>57</v>
      </c>
      <c r="C1111" s="28">
        <v>45330.481944444444</v>
      </c>
      <c r="D1111" s="27">
        <v>7700</v>
      </c>
      <c r="E1111" s="27" t="s">
        <v>1</v>
      </c>
      <c r="F1111" s="27" t="s">
        <v>105</v>
      </c>
      <c r="G1111" s="27" t="s">
        <v>9</v>
      </c>
      <c r="H1111" s="27" t="s">
        <v>3329</v>
      </c>
      <c r="I1111" s="27" t="s">
        <v>4</v>
      </c>
    </row>
    <row r="1112" spans="1:9" hidden="1">
      <c r="A1112" s="27" t="s">
        <v>27</v>
      </c>
      <c r="B1112" s="27" t="s">
        <v>2768</v>
      </c>
      <c r="C1112" s="28">
        <v>45329.923611111109</v>
      </c>
      <c r="D1112" s="27">
        <v>7900</v>
      </c>
      <c r="E1112" s="27" t="s">
        <v>1</v>
      </c>
      <c r="F1112" s="27" t="s">
        <v>105</v>
      </c>
      <c r="G1112" s="27" t="s">
        <v>2708</v>
      </c>
      <c r="H1112" s="27" t="s">
        <v>3330</v>
      </c>
      <c r="I1112" s="27" t="s">
        <v>3331</v>
      </c>
    </row>
    <row r="1113" spans="1:9">
      <c r="A1113" s="27" t="s">
        <v>0</v>
      </c>
      <c r="B1113" s="27" t="s">
        <v>0</v>
      </c>
      <c r="C1113" s="28">
        <v>45329.730555555558</v>
      </c>
      <c r="D1113" s="27">
        <v>7700</v>
      </c>
      <c r="E1113" s="27" t="s">
        <v>1</v>
      </c>
      <c r="F1113" s="27" t="s">
        <v>105</v>
      </c>
      <c r="G1113" s="27" t="s">
        <v>9</v>
      </c>
      <c r="H1113" s="27" t="s">
        <v>3332</v>
      </c>
      <c r="I1113" s="27" t="s">
        <v>3333</v>
      </c>
    </row>
    <row r="1114" spans="1:9">
      <c r="A1114" s="27" t="s">
        <v>2883</v>
      </c>
      <c r="B1114" s="27" t="s">
        <v>3040</v>
      </c>
      <c r="C1114" s="28">
        <v>45329.673611111109</v>
      </c>
      <c r="D1114" s="27">
        <v>3000</v>
      </c>
      <c r="E1114" s="27" t="s">
        <v>1</v>
      </c>
      <c r="F1114" s="27" t="s">
        <v>105</v>
      </c>
      <c r="G1114" s="27" t="s">
        <v>9</v>
      </c>
      <c r="H1114" s="27" t="s">
        <v>3334</v>
      </c>
      <c r="I1114" s="27" t="s">
        <v>3335</v>
      </c>
    </row>
    <row r="1115" spans="1:9">
      <c r="A1115" s="27" t="s">
        <v>2883</v>
      </c>
      <c r="B1115" s="27" t="s">
        <v>3336</v>
      </c>
      <c r="C1115" s="28">
        <v>45329.67291666667</v>
      </c>
      <c r="D1115" s="27">
        <v>4500</v>
      </c>
      <c r="E1115" s="27" t="s">
        <v>1</v>
      </c>
      <c r="F1115" s="27" t="s">
        <v>105</v>
      </c>
      <c r="G1115" s="27" t="s">
        <v>9</v>
      </c>
      <c r="H1115" s="27" t="s">
        <v>3337</v>
      </c>
      <c r="I1115" s="27" t="s">
        <v>3338</v>
      </c>
    </row>
    <row r="1116" spans="1:9">
      <c r="A1116" s="27" t="s">
        <v>2883</v>
      </c>
      <c r="B1116" s="27" t="s">
        <v>3339</v>
      </c>
      <c r="C1116" s="28">
        <v>45329.672222222223</v>
      </c>
      <c r="D1116" s="27">
        <v>5300</v>
      </c>
      <c r="E1116" s="27" t="s">
        <v>1</v>
      </c>
      <c r="F1116" s="27" t="s">
        <v>105</v>
      </c>
      <c r="G1116" s="27" t="s">
        <v>9</v>
      </c>
      <c r="H1116" s="27" t="s">
        <v>3340</v>
      </c>
      <c r="I1116" s="27" t="s">
        <v>3338</v>
      </c>
    </row>
    <row r="1117" spans="1:9">
      <c r="A1117" s="27" t="s">
        <v>27</v>
      </c>
      <c r="B1117" s="27" t="s">
        <v>2706</v>
      </c>
      <c r="C1117" s="28">
        <v>45329.62222222222</v>
      </c>
      <c r="D1117" s="27">
        <v>1000</v>
      </c>
      <c r="E1117" s="27" t="s">
        <v>1</v>
      </c>
      <c r="F1117" s="27" t="s">
        <v>2</v>
      </c>
      <c r="G1117" s="27" t="s">
        <v>9</v>
      </c>
      <c r="H1117" s="27" t="s">
        <v>2521</v>
      </c>
      <c r="I1117" s="27" t="s">
        <v>4</v>
      </c>
    </row>
    <row r="1118" spans="1:9">
      <c r="A1118" s="27" t="s">
        <v>753</v>
      </c>
      <c r="B1118" s="27" t="s">
        <v>2912</v>
      </c>
      <c r="C1118" s="28">
        <v>45329.490972222222</v>
      </c>
      <c r="D1118" s="27">
        <v>400</v>
      </c>
      <c r="E1118" s="27" t="s">
        <v>1</v>
      </c>
      <c r="F1118" s="27" t="s">
        <v>105</v>
      </c>
      <c r="G1118" s="27" t="s">
        <v>9</v>
      </c>
      <c r="H1118" s="27" t="s">
        <v>3341</v>
      </c>
      <c r="I1118" s="27" t="s">
        <v>4</v>
      </c>
    </row>
    <row r="1119" spans="1:9">
      <c r="A1119" s="27" t="s">
        <v>56</v>
      </c>
      <c r="B1119" s="27" t="s">
        <v>57</v>
      </c>
      <c r="C1119" s="28">
        <v>45329.438194444447</v>
      </c>
      <c r="D1119" s="27">
        <v>6100</v>
      </c>
      <c r="E1119" s="27" t="s">
        <v>1</v>
      </c>
      <c r="F1119" s="27" t="s">
        <v>105</v>
      </c>
      <c r="G1119" s="27" t="s">
        <v>9</v>
      </c>
      <c r="H1119" s="27" t="s">
        <v>3342</v>
      </c>
      <c r="I1119" s="27" t="s">
        <v>4</v>
      </c>
    </row>
    <row r="1120" spans="1:9">
      <c r="A1120" s="27" t="s">
        <v>107</v>
      </c>
      <c r="B1120" s="27" t="s">
        <v>108</v>
      </c>
      <c r="C1120" s="28">
        <v>45328.934027777781</v>
      </c>
      <c r="D1120" s="27">
        <v>8400</v>
      </c>
      <c r="E1120" s="27" t="s">
        <v>1</v>
      </c>
      <c r="F1120" s="27" t="s">
        <v>105</v>
      </c>
      <c r="G1120" s="27" t="s">
        <v>9</v>
      </c>
      <c r="H1120" s="27" t="s">
        <v>3343</v>
      </c>
      <c r="I1120" s="27" t="s">
        <v>4</v>
      </c>
    </row>
    <row r="1121" spans="1:9">
      <c r="A1121" s="27" t="s">
        <v>27</v>
      </c>
      <c r="B1121" s="27" t="s">
        <v>543</v>
      </c>
      <c r="C1121" s="28">
        <v>45328.86041666667</v>
      </c>
      <c r="D1121" s="27">
        <v>1800</v>
      </c>
      <c r="E1121" s="27" t="s">
        <v>1</v>
      </c>
      <c r="F1121" s="27" t="s">
        <v>2</v>
      </c>
      <c r="G1121" s="27" t="s">
        <v>9</v>
      </c>
      <c r="H1121" s="27" t="s">
        <v>2523</v>
      </c>
      <c r="I1121" s="27" t="s">
        <v>3344</v>
      </c>
    </row>
    <row r="1122" spans="1:9">
      <c r="A1122" s="27" t="s">
        <v>27</v>
      </c>
      <c r="B1122" s="27" t="s">
        <v>2706</v>
      </c>
      <c r="C1122" s="28">
        <v>45328.840277777781</v>
      </c>
      <c r="D1122" s="27">
        <v>7000</v>
      </c>
      <c r="E1122" s="27" t="s">
        <v>1</v>
      </c>
      <c r="F1122" s="27" t="s">
        <v>2</v>
      </c>
      <c r="G1122" s="27" t="s">
        <v>9</v>
      </c>
      <c r="H1122" s="27" t="s">
        <v>2524</v>
      </c>
      <c r="I1122" s="27" t="s">
        <v>4</v>
      </c>
    </row>
    <row r="1123" spans="1:9">
      <c r="A1123" s="27" t="s">
        <v>27</v>
      </c>
      <c r="B1123" s="27" t="s">
        <v>195</v>
      </c>
      <c r="C1123" s="28">
        <v>45328.840277777781</v>
      </c>
      <c r="D1123" s="27">
        <v>300</v>
      </c>
      <c r="E1123" s="27" t="s">
        <v>1</v>
      </c>
      <c r="F1123" s="27" t="s">
        <v>2</v>
      </c>
      <c r="G1123" s="27" t="s">
        <v>9</v>
      </c>
      <c r="H1123" s="27" t="s">
        <v>2525</v>
      </c>
      <c r="I1123" s="27" t="s">
        <v>4</v>
      </c>
    </row>
    <row r="1124" spans="1:9">
      <c r="A1124" s="27" t="s">
        <v>11</v>
      </c>
      <c r="B1124" s="27" t="s">
        <v>137</v>
      </c>
      <c r="C1124" s="28">
        <v>45328.49722222222</v>
      </c>
      <c r="D1124" s="27">
        <v>4300</v>
      </c>
      <c r="E1124" s="27" t="s">
        <v>1</v>
      </c>
      <c r="F1124" s="27" t="s">
        <v>105</v>
      </c>
      <c r="G1124" s="27" t="s">
        <v>9</v>
      </c>
      <c r="H1124" s="27" t="s">
        <v>3345</v>
      </c>
      <c r="I1124" s="27" t="s">
        <v>81</v>
      </c>
    </row>
    <row r="1125" spans="1:9">
      <c r="A1125" s="27" t="s">
        <v>107</v>
      </c>
      <c r="B1125" s="27" t="s">
        <v>108</v>
      </c>
      <c r="C1125" s="28">
        <v>45327.873611111114</v>
      </c>
      <c r="D1125" s="27">
        <v>7900</v>
      </c>
      <c r="E1125" s="27" t="s">
        <v>1</v>
      </c>
      <c r="F1125" s="27" t="s">
        <v>105</v>
      </c>
      <c r="G1125" s="27" t="s">
        <v>9</v>
      </c>
      <c r="H1125" s="27" t="s">
        <v>3346</v>
      </c>
      <c r="I1125" s="27" t="s">
        <v>4</v>
      </c>
    </row>
    <row r="1126" spans="1:9">
      <c r="A1126" s="27" t="s">
        <v>38</v>
      </c>
      <c r="B1126" s="27" t="s">
        <v>38</v>
      </c>
      <c r="C1126" s="28">
        <v>45327.861111111109</v>
      </c>
      <c r="D1126" s="27">
        <v>8800</v>
      </c>
      <c r="E1126" s="27" t="s">
        <v>1</v>
      </c>
      <c r="F1126" s="27" t="s">
        <v>105</v>
      </c>
      <c r="G1126" s="27" t="s">
        <v>9</v>
      </c>
      <c r="H1126" s="27" t="s">
        <v>3347</v>
      </c>
      <c r="I1126" s="27" t="s">
        <v>3348</v>
      </c>
    </row>
    <row r="1127" spans="1:9">
      <c r="A1127" s="27" t="s">
        <v>11</v>
      </c>
      <c r="B1127" s="27" t="s">
        <v>11</v>
      </c>
      <c r="C1127" s="28">
        <v>45327.697222222225</v>
      </c>
      <c r="D1127" s="27">
        <v>3800</v>
      </c>
      <c r="E1127" s="27" t="s">
        <v>1</v>
      </c>
      <c r="F1127" s="27" t="s">
        <v>105</v>
      </c>
      <c r="G1127" s="27" t="s">
        <v>9</v>
      </c>
      <c r="H1127" s="27" t="s">
        <v>3349</v>
      </c>
      <c r="I1127" s="27" t="s">
        <v>4</v>
      </c>
    </row>
    <row r="1128" spans="1:9">
      <c r="A1128" s="27" t="s">
        <v>27</v>
      </c>
      <c r="B1128" s="27" t="s">
        <v>543</v>
      </c>
      <c r="C1128" s="28">
        <v>45327.683333333334</v>
      </c>
      <c r="D1128" s="27">
        <v>9700</v>
      </c>
      <c r="E1128" s="27" t="s">
        <v>1</v>
      </c>
      <c r="F1128" s="27" t="s">
        <v>2</v>
      </c>
      <c r="G1128" s="27" t="s">
        <v>9</v>
      </c>
      <c r="H1128" s="27" t="s">
        <v>2526</v>
      </c>
      <c r="I1128" s="27" t="s">
        <v>4</v>
      </c>
    </row>
    <row r="1129" spans="1:9">
      <c r="A1129" s="27" t="s">
        <v>27</v>
      </c>
      <c r="B1129" s="27" t="s">
        <v>755</v>
      </c>
      <c r="C1129" s="28">
        <v>45327.601388888892</v>
      </c>
      <c r="D1129" s="27">
        <v>4100</v>
      </c>
      <c r="E1129" s="27" t="s">
        <v>1</v>
      </c>
      <c r="F1129" s="27" t="s">
        <v>2</v>
      </c>
      <c r="G1129" s="27" t="s">
        <v>9</v>
      </c>
      <c r="H1129" s="27" t="s">
        <v>2527</v>
      </c>
      <c r="I1129" s="27" t="s">
        <v>4</v>
      </c>
    </row>
    <row r="1130" spans="1:9">
      <c r="A1130" s="27" t="s">
        <v>38</v>
      </c>
      <c r="B1130" s="27" t="s">
        <v>38</v>
      </c>
      <c r="C1130" s="28">
        <v>45327.423611111109</v>
      </c>
      <c r="D1130" s="27">
        <v>9200</v>
      </c>
      <c r="E1130" s="27" t="s">
        <v>1</v>
      </c>
      <c r="F1130" s="27" t="s">
        <v>2</v>
      </c>
      <c r="G1130" s="27" t="s">
        <v>9</v>
      </c>
      <c r="H1130" s="27" t="s">
        <v>2529</v>
      </c>
      <c r="I1130" s="27" t="s">
        <v>4</v>
      </c>
    </row>
    <row r="1131" spans="1:9">
      <c r="A1131" s="27" t="s">
        <v>38</v>
      </c>
      <c r="B1131" s="27" t="s">
        <v>38</v>
      </c>
      <c r="C1131" s="28">
        <v>45326.984722222223</v>
      </c>
      <c r="D1131" s="27">
        <v>8600</v>
      </c>
      <c r="E1131" s="27" t="s">
        <v>1</v>
      </c>
      <c r="F1131" s="27" t="s">
        <v>105</v>
      </c>
      <c r="G1131" s="27" t="s">
        <v>9</v>
      </c>
      <c r="H1131" s="27" t="s">
        <v>3350</v>
      </c>
      <c r="I1131" s="27" t="s">
        <v>4</v>
      </c>
    </row>
    <row r="1132" spans="1:9">
      <c r="A1132" s="27" t="s">
        <v>38</v>
      </c>
      <c r="B1132" s="27" t="s">
        <v>38</v>
      </c>
      <c r="C1132" s="28">
        <v>45326.957638888889</v>
      </c>
      <c r="D1132" s="27">
        <v>6100</v>
      </c>
      <c r="E1132" s="27" t="s">
        <v>1</v>
      </c>
      <c r="F1132" s="27" t="s">
        <v>105</v>
      </c>
      <c r="G1132" s="27" t="s">
        <v>9</v>
      </c>
      <c r="H1132" s="27" t="s">
        <v>3351</v>
      </c>
      <c r="I1132" s="27" t="s">
        <v>4</v>
      </c>
    </row>
    <row r="1133" spans="1:9">
      <c r="A1133" s="27" t="s">
        <v>369</v>
      </c>
      <c r="B1133" s="27" t="s">
        <v>2989</v>
      </c>
      <c r="C1133" s="28">
        <v>45326.943055555559</v>
      </c>
      <c r="D1133" s="27">
        <v>100</v>
      </c>
      <c r="E1133" s="27" t="s">
        <v>1</v>
      </c>
      <c r="F1133" s="27" t="s">
        <v>105</v>
      </c>
      <c r="G1133" s="27" t="s">
        <v>9</v>
      </c>
      <c r="H1133" s="27" t="s">
        <v>3352</v>
      </c>
      <c r="I1133" s="27" t="s">
        <v>4</v>
      </c>
    </row>
    <row r="1134" spans="1:9">
      <c r="A1134" s="27" t="s">
        <v>38</v>
      </c>
      <c r="B1134" s="27" t="s">
        <v>38</v>
      </c>
      <c r="C1134" s="28">
        <v>45326.940972222219</v>
      </c>
      <c r="D1134" s="27">
        <v>1300</v>
      </c>
      <c r="E1134" s="27" t="s">
        <v>1</v>
      </c>
      <c r="F1134" s="27" t="s">
        <v>105</v>
      </c>
      <c r="G1134" s="27" t="s">
        <v>9</v>
      </c>
      <c r="H1134" s="27" t="s">
        <v>3353</v>
      </c>
      <c r="I1134" s="27" t="s">
        <v>4</v>
      </c>
    </row>
    <row r="1135" spans="1:9">
      <c r="A1135" s="27" t="s">
        <v>38</v>
      </c>
      <c r="B1135" s="27" t="s">
        <v>38</v>
      </c>
      <c r="C1135" s="28">
        <v>45326.940972222219</v>
      </c>
      <c r="D1135" s="27">
        <v>8100</v>
      </c>
      <c r="E1135" s="27" t="s">
        <v>1</v>
      </c>
      <c r="F1135" s="27" t="s">
        <v>2</v>
      </c>
      <c r="G1135" s="27" t="s">
        <v>9</v>
      </c>
      <c r="H1135" s="27" t="s">
        <v>2530</v>
      </c>
      <c r="I1135" s="27" t="s">
        <v>4</v>
      </c>
    </row>
    <row r="1136" spans="1:9">
      <c r="A1136" s="27" t="s">
        <v>38</v>
      </c>
      <c r="B1136" s="27" t="s">
        <v>38</v>
      </c>
      <c r="C1136" s="28">
        <v>45326.939583333333</v>
      </c>
      <c r="D1136" s="27">
        <v>8400</v>
      </c>
      <c r="E1136" s="27" t="s">
        <v>1</v>
      </c>
      <c r="F1136" s="27" t="s">
        <v>2</v>
      </c>
      <c r="G1136" s="27" t="s">
        <v>9</v>
      </c>
      <c r="H1136" s="27" t="s">
        <v>2531</v>
      </c>
      <c r="I1136" s="27" t="s">
        <v>4</v>
      </c>
    </row>
    <row r="1137" spans="1:9">
      <c r="A1137" s="27" t="s">
        <v>107</v>
      </c>
      <c r="B1137" s="27" t="s">
        <v>108</v>
      </c>
      <c r="C1137" s="28">
        <v>45326.779166666667</v>
      </c>
      <c r="D1137" s="27">
        <v>200</v>
      </c>
      <c r="E1137" s="27" t="s">
        <v>1</v>
      </c>
      <c r="F1137" s="27" t="s">
        <v>2</v>
      </c>
      <c r="G1137" s="27" t="s">
        <v>9</v>
      </c>
      <c r="H1137" s="27" t="s">
        <v>2532</v>
      </c>
      <c r="I1137" s="27" t="s">
        <v>4</v>
      </c>
    </row>
    <row r="1138" spans="1:9">
      <c r="A1138" s="27" t="s">
        <v>56</v>
      </c>
      <c r="B1138" s="27" t="s">
        <v>57</v>
      </c>
      <c r="C1138" s="28">
        <v>45326.614583333336</v>
      </c>
      <c r="D1138" s="27">
        <v>2700</v>
      </c>
      <c r="E1138" s="27" t="s">
        <v>1</v>
      </c>
      <c r="F1138" s="27" t="s">
        <v>105</v>
      </c>
      <c r="G1138" s="27" t="s">
        <v>9</v>
      </c>
      <c r="H1138" s="27" t="s">
        <v>3354</v>
      </c>
      <c r="I1138" s="27" t="s">
        <v>4</v>
      </c>
    </row>
    <row r="1139" spans="1:9">
      <c r="A1139" s="27" t="s">
        <v>27</v>
      </c>
      <c r="B1139" s="27" t="s">
        <v>543</v>
      </c>
      <c r="C1139" s="28">
        <v>45325.986111111109</v>
      </c>
      <c r="D1139" s="27">
        <v>800</v>
      </c>
      <c r="E1139" s="27" t="s">
        <v>1</v>
      </c>
      <c r="F1139" s="27" t="s">
        <v>105</v>
      </c>
      <c r="G1139" s="27" t="s">
        <v>9</v>
      </c>
      <c r="H1139" s="27" t="s">
        <v>3355</v>
      </c>
      <c r="I1139" s="27" t="s">
        <v>3356</v>
      </c>
    </row>
    <row r="1140" spans="1:9">
      <c r="A1140" s="27" t="s">
        <v>107</v>
      </c>
      <c r="B1140" s="27" t="s">
        <v>108</v>
      </c>
      <c r="C1140" s="28">
        <v>45325.897916666669</v>
      </c>
      <c r="D1140" s="27">
        <v>6200</v>
      </c>
      <c r="E1140" s="27" t="s">
        <v>1</v>
      </c>
      <c r="F1140" s="27" t="s">
        <v>105</v>
      </c>
      <c r="G1140" s="27" t="s">
        <v>9</v>
      </c>
      <c r="H1140" s="27" t="s">
        <v>3357</v>
      </c>
      <c r="I1140" s="27" t="s">
        <v>4</v>
      </c>
    </row>
    <row r="1141" spans="1:9">
      <c r="A1141" s="27" t="s">
        <v>27</v>
      </c>
      <c r="B1141" s="27" t="s">
        <v>543</v>
      </c>
      <c r="C1141" s="28">
        <v>45325.510416666664</v>
      </c>
      <c r="D1141" s="27">
        <v>1400</v>
      </c>
      <c r="E1141" s="27" t="s">
        <v>1</v>
      </c>
      <c r="F1141" s="27" t="s">
        <v>2</v>
      </c>
      <c r="G1141" s="27" t="s">
        <v>9</v>
      </c>
      <c r="H1141" s="27" t="s">
        <v>2534</v>
      </c>
      <c r="I1141" s="27" t="s">
        <v>4</v>
      </c>
    </row>
    <row r="1142" spans="1:9">
      <c r="A1142" s="27" t="s">
        <v>38</v>
      </c>
      <c r="B1142" s="27" t="s">
        <v>38</v>
      </c>
      <c r="C1142" s="28">
        <v>45325.481944444444</v>
      </c>
      <c r="D1142" s="27">
        <v>8400</v>
      </c>
      <c r="E1142" s="27" t="s">
        <v>1</v>
      </c>
      <c r="F1142" s="27" t="s">
        <v>105</v>
      </c>
      <c r="G1142" s="27" t="s">
        <v>9</v>
      </c>
      <c r="H1142" s="27" t="s">
        <v>3358</v>
      </c>
      <c r="I1142" s="27" t="s">
        <v>4</v>
      </c>
    </row>
    <row r="1143" spans="1:9">
      <c r="A1143" s="27" t="s">
        <v>107</v>
      </c>
      <c r="B1143" s="27" t="s">
        <v>108</v>
      </c>
      <c r="C1143" s="28">
        <v>45325.423611111109</v>
      </c>
      <c r="D1143" s="27">
        <v>8100</v>
      </c>
      <c r="E1143" s="27" t="s">
        <v>1</v>
      </c>
      <c r="F1143" s="27" t="s">
        <v>2</v>
      </c>
      <c r="G1143" s="27" t="s">
        <v>9</v>
      </c>
      <c r="H1143" s="27" t="s">
        <v>2535</v>
      </c>
      <c r="I1143" s="27" t="s">
        <v>4</v>
      </c>
    </row>
    <row r="1144" spans="1:9">
      <c r="A1144" s="27" t="s">
        <v>107</v>
      </c>
      <c r="B1144" s="27" t="s">
        <v>108</v>
      </c>
      <c r="C1144" s="28">
        <v>45325.423611111109</v>
      </c>
      <c r="D1144" s="27">
        <v>4900</v>
      </c>
      <c r="E1144" s="27" t="s">
        <v>1</v>
      </c>
      <c r="F1144" s="27" t="s">
        <v>2</v>
      </c>
      <c r="G1144" s="27" t="s">
        <v>9</v>
      </c>
      <c r="H1144" s="27" t="s">
        <v>2536</v>
      </c>
      <c r="I1144" s="27" t="s">
        <v>4</v>
      </c>
    </row>
    <row r="1145" spans="1:9">
      <c r="A1145" s="27" t="s">
        <v>56</v>
      </c>
      <c r="B1145" s="27" t="s">
        <v>57</v>
      </c>
      <c r="C1145" s="28">
        <v>45325.42083333333</v>
      </c>
      <c r="D1145" s="27">
        <v>2600</v>
      </c>
      <c r="E1145" s="27" t="s">
        <v>1</v>
      </c>
      <c r="F1145" s="27" t="s">
        <v>2</v>
      </c>
      <c r="G1145" s="27" t="s">
        <v>9</v>
      </c>
      <c r="H1145" s="27" t="s">
        <v>2537</v>
      </c>
      <c r="I1145" s="27" t="s">
        <v>4</v>
      </c>
    </row>
    <row r="1146" spans="1:9">
      <c r="A1146" s="27" t="s">
        <v>38</v>
      </c>
      <c r="B1146" s="27" t="s">
        <v>38</v>
      </c>
      <c r="C1146" s="28">
        <v>45325.419444444444</v>
      </c>
      <c r="D1146" s="27">
        <v>4400</v>
      </c>
      <c r="E1146" s="27" t="s">
        <v>1</v>
      </c>
      <c r="F1146" s="27" t="s">
        <v>2</v>
      </c>
      <c r="G1146" s="27" t="s">
        <v>9</v>
      </c>
      <c r="H1146" s="27" t="s">
        <v>2538</v>
      </c>
      <c r="I1146" s="27" t="s">
        <v>3359</v>
      </c>
    </row>
    <row r="1147" spans="1:9">
      <c r="A1147" s="27" t="s">
        <v>38</v>
      </c>
      <c r="B1147" s="27" t="s">
        <v>38</v>
      </c>
      <c r="C1147" s="28">
        <v>45324.90347222222</v>
      </c>
      <c r="D1147" s="27">
        <v>4800</v>
      </c>
      <c r="E1147" s="27" t="s">
        <v>1</v>
      </c>
      <c r="F1147" s="27" t="s">
        <v>105</v>
      </c>
      <c r="G1147" s="27" t="s">
        <v>9</v>
      </c>
      <c r="H1147" s="27" t="s">
        <v>3360</v>
      </c>
      <c r="I1147" s="27" t="s">
        <v>3361</v>
      </c>
    </row>
    <row r="1148" spans="1:9">
      <c r="A1148" s="27" t="s">
        <v>27</v>
      </c>
      <c r="B1148" s="27" t="s">
        <v>2706</v>
      </c>
      <c r="C1148" s="28">
        <v>45324.796527777777</v>
      </c>
      <c r="D1148" s="27">
        <v>700</v>
      </c>
      <c r="E1148" s="27" t="s">
        <v>1</v>
      </c>
      <c r="F1148" s="27" t="s">
        <v>105</v>
      </c>
      <c r="G1148" s="27" t="s">
        <v>9</v>
      </c>
      <c r="H1148" s="27" t="s">
        <v>3362</v>
      </c>
      <c r="I1148" s="27" t="s">
        <v>3363</v>
      </c>
    </row>
    <row r="1149" spans="1:9">
      <c r="A1149" s="27" t="s">
        <v>56</v>
      </c>
      <c r="B1149" s="27" t="s">
        <v>57</v>
      </c>
      <c r="C1149" s="28">
        <v>45324.771527777775</v>
      </c>
      <c r="D1149" s="27">
        <v>8400</v>
      </c>
      <c r="E1149" s="27" t="s">
        <v>1</v>
      </c>
      <c r="F1149" s="27" t="s">
        <v>2</v>
      </c>
      <c r="G1149" s="27" t="s">
        <v>9</v>
      </c>
      <c r="H1149" s="27" t="s">
        <v>2542</v>
      </c>
      <c r="I1149" s="27">
        <v>50</v>
      </c>
    </row>
    <row r="1150" spans="1:9">
      <c r="A1150" s="27" t="s">
        <v>56</v>
      </c>
      <c r="B1150" s="27" t="s">
        <v>57</v>
      </c>
      <c r="C1150" s="28">
        <v>45324.756944444445</v>
      </c>
      <c r="D1150" s="27">
        <v>2600</v>
      </c>
      <c r="E1150" s="27" t="s">
        <v>1</v>
      </c>
      <c r="F1150" s="27" t="s">
        <v>2</v>
      </c>
      <c r="G1150" s="27" t="s">
        <v>9</v>
      </c>
      <c r="H1150" s="27" t="s">
        <v>2543</v>
      </c>
      <c r="I1150" s="27" t="s">
        <v>4</v>
      </c>
    </row>
    <row r="1151" spans="1:9">
      <c r="A1151" s="27" t="s">
        <v>27</v>
      </c>
      <c r="B1151" s="27" t="s">
        <v>452</v>
      </c>
      <c r="C1151" s="28">
        <v>45324.589583333334</v>
      </c>
      <c r="D1151" s="27">
        <v>1200</v>
      </c>
      <c r="E1151" s="27" t="s">
        <v>1</v>
      </c>
      <c r="F1151" s="27" t="s">
        <v>2</v>
      </c>
      <c r="G1151" s="27" t="s">
        <v>9</v>
      </c>
      <c r="H1151" s="27" t="s">
        <v>2544</v>
      </c>
      <c r="I1151" s="27" t="s">
        <v>3364</v>
      </c>
    </row>
    <row r="1152" spans="1:9">
      <c r="A1152" s="27" t="s">
        <v>27</v>
      </c>
      <c r="B1152" s="27" t="s">
        <v>755</v>
      </c>
      <c r="C1152" s="28">
        <v>45324.468055555553</v>
      </c>
      <c r="D1152" s="27">
        <v>1700</v>
      </c>
      <c r="E1152" s="27" t="s">
        <v>1</v>
      </c>
      <c r="F1152" s="27" t="s">
        <v>2</v>
      </c>
      <c r="G1152" s="27" t="s">
        <v>9</v>
      </c>
      <c r="H1152" s="27" t="s">
        <v>2545</v>
      </c>
      <c r="I1152" s="27" t="s">
        <v>4</v>
      </c>
    </row>
    <row r="1153" spans="1:9">
      <c r="A1153" s="27" t="s">
        <v>27</v>
      </c>
      <c r="B1153" s="27" t="s">
        <v>28</v>
      </c>
      <c r="C1153" s="28">
        <v>45324.446527777778</v>
      </c>
      <c r="D1153" s="27">
        <v>8200</v>
      </c>
      <c r="E1153" s="27" t="s">
        <v>1</v>
      </c>
      <c r="F1153" s="27" t="s">
        <v>2</v>
      </c>
      <c r="G1153" s="27" t="s">
        <v>9</v>
      </c>
      <c r="H1153" s="27" t="s">
        <v>2546</v>
      </c>
      <c r="I1153" s="27" t="s">
        <v>805</v>
      </c>
    </row>
    <row r="1154" spans="1:9">
      <c r="A1154" s="27" t="s">
        <v>27</v>
      </c>
      <c r="B1154" s="27" t="s">
        <v>2706</v>
      </c>
      <c r="C1154" s="28">
        <v>45324.440972222219</v>
      </c>
      <c r="D1154" s="27">
        <v>3500</v>
      </c>
      <c r="E1154" s="27" t="s">
        <v>1</v>
      </c>
      <c r="F1154" s="27" t="s">
        <v>2</v>
      </c>
      <c r="G1154" s="27" t="s">
        <v>9</v>
      </c>
      <c r="H1154" s="27" t="s">
        <v>2547</v>
      </c>
      <c r="I1154" s="27" t="s">
        <v>4</v>
      </c>
    </row>
    <row r="1155" spans="1:9">
      <c r="A1155" s="27" t="s">
        <v>2792</v>
      </c>
      <c r="B1155" s="27" t="s">
        <v>3365</v>
      </c>
      <c r="C1155" s="28">
        <v>45323.788888888892</v>
      </c>
      <c r="D1155" s="27">
        <v>2100</v>
      </c>
      <c r="E1155" s="27" t="s">
        <v>1</v>
      </c>
      <c r="F1155" s="27" t="s">
        <v>105</v>
      </c>
      <c r="G1155" s="27" t="s">
        <v>9</v>
      </c>
      <c r="H1155" s="27" t="s">
        <v>3366</v>
      </c>
      <c r="I1155" s="27" t="s">
        <v>3367</v>
      </c>
    </row>
    <row r="1156" spans="1:9">
      <c r="A1156" s="27" t="s">
        <v>56</v>
      </c>
      <c r="B1156" s="27" t="s">
        <v>57</v>
      </c>
      <c r="C1156" s="28">
        <v>45323.637499999997</v>
      </c>
      <c r="D1156" s="27">
        <v>1400</v>
      </c>
      <c r="E1156" s="27" t="s">
        <v>1</v>
      </c>
      <c r="F1156" s="27" t="s">
        <v>105</v>
      </c>
      <c r="G1156" s="27" t="s">
        <v>9</v>
      </c>
      <c r="H1156" s="27" t="s">
        <v>3368</v>
      </c>
      <c r="I1156" s="27" t="s">
        <v>4</v>
      </c>
    </row>
    <row r="1157" spans="1:9">
      <c r="A1157" s="27" t="s">
        <v>27</v>
      </c>
      <c r="B1157" s="27" t="s">
        <v>755</v>
      </c>
      <c r="C1157" s="28">
        <v>45323.54583333333</v>
      </c>
      <c r="D1157" s="27">
        <v>8800</v>
      </c>
      <c r="E1157" s="27" t="s">
        <v>1</v>
      </c>
      <c r="F1157" s="27" t="s">
        <v>2</v>
      </c>
      <c r="G1157" s="27" t="s">
        <v>9</v>
      </c>
      <c r="H1157" s="27" t="s">
        <v>2550</v>
      </c>
      <c r="I1157" s="27" t="s">
        <v>4</v>
      </c>
    </row>
    <row r="1158" spans="1:9">
      <c r="A1158" s="27" t="s">
        <v>38</v>
      </c>
      <c r="B1158" s="27" t="s">
        <v>38</v>
      </c>
      <c r="C1158" s="28">
        <v>45323.432638888888</v>
      </c>
      <c r="D1158" s="27">
        <v>1700</v>
      </c>
      <c r="E1158" s="27" t="s">
        <v>1</v>
      </c>
      <c r="F1158" s="27" t="s">
        <v>105</v>
      </c>
      <c r="G1158" s="27" t="s">
        <v>9</v>
      </c>
      <c r="H1158" s="27" t="s">
        <v>3369</v>
      </c>
      <c r="I1158" s="27" t="s">
        <v>4</v>
      </c>
    </row>
    <row r="1159" spans="1:9">
      <c r="A1159" s="27" t="s">
        <v>107</v>
      </c>
      <c r="B1159" s="27" t="s">
        <v>108</v>
      </c>
      <c r="C1159" s="28">
        <v>45322.859722222223</v>
      </c>
      <c r="D1159" s="27">
        <v>800</v>
      </c>
      <c r="E1159" s="27" t="s">
        <v>1</v>
      </c>
      <c r="F1159" s="27" t="s">
        <v>105</v>
      </c>
      <c r="G1159" s="27" t="s">
        <v>9</v>
      </c>
      <c r="H1159" s="27" t="s">
        <v>3370</v>
      </c>
      <c r="I1159" s="27" t="s">
        <v>4</v>
      </c>
    </row>
    <row r="1160" spans="1:9" hidden="1">
      <c r="A1160" s="27" t="s">
        <v>38</v>
      </c>
      <c r="B1160" s="27" t="s">
        <v>3371</v>
      </c>
      <c r="C1160" s="28">
        <v>45322.845138888886</v>
      </c>
      <c r="D1160" s="27">
        <v>2100</v>
      </c>
      <c r="E1160" s="27" t="s">
        <v>1</v>
      </c>
      <c r="F1160" s="27" t="s">
        <v>105</v>
      </c>
      <c r="G1160" s="27" t="s">
        <v>575</v>
      </c>
      <c r="H1160" s="27" t="s">
        <v>3372</v>
      </c>
      <c r="I1160" s="27" t="s">
        <v>4</v>
      </c>
    </row>
    <row r="1161" spans="1:9">
      <c r="A1161" s="27" t="s">
        <v>38</v>
      </c>
      <c r="B1161" s="27" t="s">
        <v>38</v>
      </c>
      <c r="C1161" s="28">
        <v>45322.843055555553</v>
      </c>
      <c r="D1161" s="27">
        <v>500</v>
      </c>
      <c r="E1161" s="27" t="s">
        <v>1</v>
      </c>
      <c r="F1161" s="27" t="s">
        <v>2</v>
      </c>
      <c r="G1161" s="27" t="s">
        <v>9</v>
      </c>
      <c r="H1161" s="27" t="s">
        <v>2551</v>
      </c>
      <c r="I1161" s="27" t="s">
        <v>4</v>
      </c>
    </row>
    <row r="1162" spans="1:9">
      <c r="A1162" s="27" t="s">
        <v>27</v>
      </c>
      <c r="B1162" s="27" t="s">
        <v>2783</v>
      </c>
      <c r="C1162" s="28">
        <v>45322.824305555558</v>
      </c>
      <c r="D1162" s="27">
        <v>8300</v>
      </c>
      <c r="E1162" s="27" t="s">
        <v>1</v>
      </c>
      <c r="F1162" s="27" t="s">
        <v>105</v>
      </c>
      <c r="G1162" s="27" t="s">
        <v>9</v>
      </c>
      <c r="H1162" s="27" t="s">
        <v>3373</v>
      </c>
      <c r="I1162" s="27" t="s">
        <v>4</v>
      </c>
    </row>
    <row r="1163" spans="1:9">
      <c r="A1163" s="27" t="s">
        <v>38</v>
      </c>
      <c r="B1163" s="27" t="s">
        <v>38</v>
      </c>
      <c r="C1163" s="28">
        <v>45322.696527777778</v>
      </c>
      <c r="D1163" s="27">
        <v>6700</v>
      </c>
      <c r="E1163" s="27" t="s">
        <v>1</v>
      </c>
      <c r="F1163" s="27" t="s">
        <v>2</v>
      </c>
      <c r="G1163" s="27" t="s">
        <v>9</v>
      </c>
      <c r="H1163" s="27" t="s">
        <v>2552</v>
      </c>
      <c r="I1163" s="27" t="s">
        <v>4</v>
      </c>
    </row>
    <row r="1164" spans="1:9">
      <c r="A1164" s="27" t="s">
        <v>27</v>
      </c>
      <c r="B1164" s="27" t="s">
        <v>195</v>
      </c>
      <c r="C1164" s="28">
        <v>45322.695138888892</v>
      </c>
      <c r="D1164" s="27">
        <v>6800</v>
      </c>
      <c r="E1164" s="27" t="s">
        <v>1</v>
      </c>
      <c r="F1164" s="27" t="s">
        <v>2</v>
      </c>
      <c r="G1164" s="27" t="s">
        <v>9</v>
      </c>
      <c r="H1164" s="27" t="s">
        <v>2553</v>
      </c>
      <c r="I1164" s="27" t="s">
        <v>4</v>
      </c>
    </row>
    <row r="1165" spans="1:9">
      <c r="A1165" s="27" t="s">
        <v>27</v>
      </c>
      <c r="B1165" s="27" t="s">
        <v>2706</v>
      </c>
      <c r="C1165" s="28">
        <v>45322.695138888892</v>
      </c>
      <c r="D1165" s="27">
        <v>7800</v>
      </c>
      <c r="E1165" s="27" t="s">
        <v>1</v>
      </c>
      <c r="F1165" s="27" t="s">
        <v>2</v>
      </c>
      <c r="G1165" s="27" t="s">
        <v>9</v>
      </c>
      <c r="H1165" s="27" t="s">
        <v>2554</v>
      </c>
      <c r="I1165" s="27" t="s">
        <v>4</v>
      </c>
    </row>
    <row r="1166" spans="1:9">
      <c r="A1166" s="27" t="s">
        <v>107</v>
      </c>
      <c r="B1166" s="27" t="s">
        <v>108</v>
      </c>
      <c r="C1166" s="28">
        <v>45322.691666666666</v>
      </c>
      <c r="D1166" s="27">
        <v>2100</v>
      </c>
      <c r="E1166" s="27" t="s">
        <v>1</v>
      </c>
      <c r="F1166" s="27" t="s">
        <v>105</v>
      </c>
      <c r="G1166" s="27" t="s">
        <v>9</v>
      </c>
      <c r="H1166" s="27" t="s">
        <v>3374</v>
      </c>
      <c r="I1166" s="27" t="s">
        <v>4</v>
      </c>
    </row>
    <row r="1167" spans="1:9">
      <c r="A1167" s="27" t="s">
        <v>27</v>
      </c>
      <c r="B1167" s="27" t="s">
        <v>452</v>
      </c>
      <c r="C1167" s="28">
        <v>45322.655555555553</v>
      </c>
      <c r="D1167" s="27">
        <v>7500</v>
      </c>
      <c r="E1167" s="27" t="s">
        <v>1</v>
      </c>
      <c r="F1167" s="27" t="s">
        <v>2</v>
      </c>
      <c r="G1167" s="27" t="s">
        <v>9</v>
      </c>
      <c r="H1167" s="27" t="s">
        <v>2555</v>
      </c>
      <c r="I1167" s="27" t="s">
        <v>4</v>
      </c>
    </row>
    <row r="1168" spans="1:9">
      <c r="A1168" s="27" t="s">
        <v>27</v>
      </c>
      <c r="B1168" s="27" t="s">
        <v>452</v>
      </c>
      <c r="C1168" s="28">
        <v>45322.586111111108</v>
      </c>
      <c r="D1168" s="27">
        <v>9800</v>
      </c>
      <c r="E1168" s="27" t="s">
        <v>1</v>
      </c>
      <c r="F1168" s="27" t="s">
        <v>2</v>
      </c>
      <c r="G1168" s="27" t="s">
        <v>9</v>
      </c>
      <c r="H1168" s="27" t="s">
        <v>2556</v>
      </c>
      <c r="I1168" s="27" t="s">
        <v>4</v>
      </c>
    </row>
    <row r="1169" spans="1:9">
      <c r="A1169" s="27" t="s">
        <v>27</v>
      </c>
      <c r="B1169" s="27" t="s">
        <v>2783</v>
      </c>
      <c r="C1169" s="28">
        <v>45322.533333333333</v>
      </c>
      <c r="D1169" s="27">
        <v>3000</v>
      </c>
      <c r="E1169" s="27" t="s">
        <v>1</v>
      </c>
      <c r="F1169" s="27" t="s">
        <v>2</v>
      </c>
      <c r="G1169" s="27" t="s">
        <v>9</v>
      </c>
      <c r="H1169" s="27" t="s">
        <v>2557</v>
      </c>
      <c r="I1169" s="27" t="s">
        <v>4</v>
      </c>
    </row>
    <row r="1170" spans="1:9">
      <c r="A1170" s="27" t="s">
        <v>27</v>
      </c>
      <c r="B1170" s="27" t="s">
        <v>452</v>
      </c>
      <c r="C1170" s="28">
        <v>45322.488888888889</v>
      </c>
      <c r="D1170" s="27">
        <v>3900</v>
      </c>
      <c r="E1170" s="27" t="s">
        <v>1</v>
      </c>
      <c r="F1170" s="27" t="s">
        <v>2</v>
      </c>
      <c r="G1170" s="27" t="s">
        <v>9</v>
      </c>
      <c r="H1170" s="27" t="s">
        <v>2558</v>
      </c>
      <c r="I1170" s="27" t="s">
        <v>3375</v>
      </c>
    </row>
    <row r="1171" spans="1:9">
      <c r="A1171" s="27" t="s">
        <v>27</v>
      </c>
      <c r="B1171" s="27" t="s">
        <v>2706</v>
      </c>
      <c r="C1171" s="28">
        <v>45321.885416666664</v>
      </c>
      <c r="D1171" s="27">
        <v>900</v>
      </c>
      <c r="E1171" s="27" t="s">
        <v>1</v>
      </c>
      <c r="F1171" s="27" t="s">
        <v>105</v>
      </c>
      <c r="G1171" s="27" t="s">
        <v>9</v>
      </c>
      <c r="H1171" s="27" t="s">
        <v>3376</v>
      </c>
      <c r="I1171" s="27" t="s">
        <v>3377</v>
      </c>
    </row>
    <row r="1172" spans="1:9">
      <c r="A1172" s="27" t="s">
        <v>27</v>
      </c>
      <c r="B1172" s="27" t="s">
        <v>195</v>
      </c>
      <c r="C1172" s="28">
        <v>45321.884722222225</v>
      </c>
      <c r="D1172" s="27">
        <v>5200</v>
      </c>
      <c r="E1172" s="27" t="s">
        <v>1</v>
      </c>
      <c r="F1172" s="27" t="s">
        <v>105</v>
      </c>
      <c r="G1172" s="27" t="s">
        <v>9</v>
      </c>
      <c r="H1172" s="27" t="s">
        <v>3378</v>
      </c>
      <c r="I1172" s="27" t="s">
        <v>3377</v>
      </c>
    </row>
    <row r="1173" spans="1:9">
      <c r="A1173" s="27" t="s">
        <v>27</v>
      </c>
      <c r="B1173" s="27" t="s">
        <v>2783</v>
      </c>
      <c r="C1173" s="28">
        <v>45321.667361111111</v>
      </c>
      <c r="D1173" s="27">
        <v>5000</v>
      </c>
      <c r="E1173" s="27" t="s">
        <v>1</v>
      </c>
      <c r="F1173" s="27" t="s">
        <v>2</v>
      </c>
      <c r="G1173" s="27" t="s">
        <v>9</v>
      </c>
      <c r="H1173" s="27" t="s">
        <v>2559</v>
      </c>
      <c r="I1173" s="27" t="s">
        <v>4</v>
      </c>
    </row>
    <row r="1174" spans="1:9">
      <c r="A1174" s="27" t="s">
        <v>27</v>
      </c>
      <c r="B1174" s="27" t="s">
        <v>195</v>
      </c>
      <c r="C1174" s="28">
        <v>45321.649305555555</v>
      </c>
      <c r="D1174" s="27">
        <v>10000</v>
      </c>
      <c r="E1174" s="27" t="s">
        <v>1</v>
      </c>
      <c r="F1174" s="27" t="s">
        <v>2</v>
      </c>
      <c r="G1174" s="27" t="s">
        <v>9</v>
      </c>
      <c r="H1174" s="27" t="s">
        <v>2560</v>
      </c>
      <c r="I1174" s="27" t="s">
        <v>3379</v>
      </c>
    </row>
    <row r="1175" spans="1:9" hidden="1">
      <c r="A1175" s="27" t="s">
        <v>27</v>
      </c>
      <c r="B1175" s="27" t="s">
        <v>2706</v>
      </c>
      <c r="C1175" s="28">
        <v>45321.645833333336</v>
      </c>
      <c r="D1175" s="27">
        <v>5000</v>
      </c>
      <c r="E1175" s="27" t="s">
        <v>1</v>
      </c>
      <c r="F1175" s="27" t="s">
        <v>2</v>
      </c>
      <c r="G1175" s="27" t="s">
        <v>2708</v>
      </c>
      <c r="H1175" s="27" t="s">
        <v>2561</v>
      </c>
      <c r="I1175" s="27" t="s">
        <v>4</v>
      </c>
    </row>
    <row r="1176" spans="1:9">
      <c r="A1176" s="27" t="s">
        <v>27</v>
      </c>
      <c r="B1176" s="27" t="s">
        <v>2706</v>
      </c>
      <c r="C1176" s="28">
        <v>45321.460416666669</v>
      </c>
      <c r="D1176" s="27">
        <v>5900</v>
      </c>
      <c r="E1176" s="27" t="s">
        <v>1</v>
      </c>
      <c r="F1176" s="27" t="s">
        <v>2</v>
      </c>
      <c r="G1176" s="27" t="s">
        <v>9</v>
      </c>
      <c r="H1176" s="27" t="s">
        <v>2562</v>
      </c>
      <c r="I1176" s="27" t="s">
        <v>4</v>
      </c>
    </row>
    <row r="1177" spans="1:9">
      <c r="A1177" s="27" t="s">
        <v>27</v>
      </c>
      <c r="B1177" s="27" t="s">
        <v>195</v>
      </c>
      <c r="C1177" s="28">
        <v>45321.45208333333</v>
      </c>
      <c r="D1177" s="27">
        <v>2900</v>
      </c>
      <c r="E1177" s="27" t="s">
        <v>1</v>
      </c>
      <c r="F1177" s="27" t="s">
        <v>2</v>
      </c>
      <c r="G1177" s="27" t="s">
        <v>9</v>
      </c>
      <c r="H1177" s="27" t="s">
        <v>2563</v>
      </c>
      <c r="I1177" s="27" t="s">
        <v>4</v>
      </c>
    </row>
    <row r="1178" spans="1:9">
      <c r="A1178" s="27" t="s">
        <v>27</v>
      </c>
      <c r="B1178" s="27" t="s">
        <v>2706</v>
      </c>
      <c r="C1178" s="28">
        <v>45321.45208333333</v>
      </c>
      <c r="D1178" s="27">
        <v>7200</v>
      </c>
      <c r="E1178" s="27" t="s">
        <v>1</v>
      </c>
      <c r="F1178" s="27" t="s">
        <v>2</v>
      </c>
      <c r="G1178" s="27" t="s">
        <v>9</v>
      </c>
      <c r="H1178" s="27" t="s">
        <v>2564</v>
      </c>
      <c r="I1178" s="27" t="s">
        <v>4</v>
      </c>
    </row>
    <row r="1179" spans="1:9">
      <c r="A1179" s="27" t="s">
        <v>27</v>
      </c>
      <c r="B1179" s="27" t="s">
        <v>2783</v>
      </c>
      <c r="C1179" s="28">
        <v>45320.803472222222</v>
      </c>
      <c r="D1179" s="27">
        <v>7000</v>
      </c>
      <c r="E1179" s="27" t="s">
        <v>1</v>
      </c>
      <c r="F1179" s="27" t="s">
        <v>2</v>
      </c>
      <c r="G1179" s="27" t="s">
        <v>9</v>
      </c>
      <c r="H1179" s="27" t="s">
        <v>2565</v>
      </c>
      <c r="I1179" s="27" t="s">
        <v>4</v>
      </c>
    </row>
    <row r="1180" spans="1:9">
      <c r="A1180" s="27" t="s">
        <v>107</v>
      </c>
      <c r="B1180" s="27" t="s">
        <v>108</v>
      </c>
      <c r="C1180" s="28">
        <v>45320.765972222223</v>
      </c>
      <c r="D1180" s="27">
        <v>9200</v>
      </c>
      <c r="E1180" s="27" t="s">
        <v>1</v>
      </c>
      <c r="F1180" s="27" t="s">
        <v>105</v>
      </c>
      <c r="G1180" s="27" t="s">
        <v>9</v>
      </c>
      <c r="H1180" s="27" t="s">
        <v>3380</v>
      </c>
      <c r="I1180" s="27" t="s">
        <v>4</v>
      </c>
    </row>
    <row r="1181" spans="1:9">
      <c r="A1181" s="27" t="s">
        <v>27</v>
      </c>
      <c r="B1181" s="27" t="s">
        <v>2783</v>
      </c>
      <c r="C1181" s="28">
        <v>45320.597222222219</v>
      </c>
      <c r="D1181" s="27">
        <v>8800</v>
      </c>
      <c r="E1181" s="27" t="s">
        <v>1</v>
      </c>
      <c r="F1181" s="27" t="s">
        <v>2</v>
      </c>
      <c r="G1181" s="27" t="s">
        <v>9</v>
      </c>
      <c r="H1181" s="27" t="s">
        <v>2568</v>
      </c>
      <c r="I1181" s="27" t="s">
        <v>3381</v>
      </c>
    </row>
    <row r="1182" spans="1:9">
      <c r="A1182" s="27" t="s">
        <v>27</v>
      </c>
      <c r="B1182" s="27" t="s">
        <v>452</v>
      </c>
      <c r="C1182" s="28">
        <v>45320.495833333334</v>
      </c>
      <c r="D1182" s="27">
        <v>1300</v>
      </c>
      <c r="E1182" s="27" t="s">
        <v>1</v>
      </c>
      <c r="F1182" s="27" t="s">
        <v>2</v>
      </c>
      <c r="G1182" s="27" t="s">
        <v>9</v>
      </c>
      <c r="H1182" s="27" t="s">
        <v>2572</v>
      </c>
      <c r="I1182" s="27" t="s">
        <v>117</v>
      </c>
    </row>
    <row r="1183" spans="1:9">
      <c r="A1183" s="27" t="s">
        <v>107</v>
      </c>
      <c r="B1183" s="27" t="s">
        <v>108</v>
      </c>
      <c r="C1183" s="28">
        <v>45319.709027777775</v>
      </c>
      <c r="D1183" s="27">
        <v>7700</v>
      </c>
      <c r="E1183" s="27" t="s">
        <v>1</v>
      </c>
      <c r="F1183" s="27" t="s">
        <v>105</v>
      </c>
      <c r="G1183" s="27" t="s">
        <v>9</v>
      </c>
      <c r="H1183" s="27" t="s">
        <v>3382</v>
      </c>
      <c r="I1183" s="27" t="s">
        <v>4</v>
      </c>
    </row>
    <row r="1184" spans="1:9">
      <c r="A1184" s="27" t="s">
        <v>107</v>
      </c>
      <c r="B1184" s="27" t="s">
        <v>108</v>
      </c>
      <c r="C1184" s="28">
        <v>45319.64166666667</v>
      </c>
      <c r="D1184" s="27">
        <v>5700</v>
      </c>
      <c r="E1184" s="27" t="s">
        <v>1</v>
      </c>
      <c r="F1184" s="27" t="s">
        <v>105</v>
      </c>
      <c r="G1184" s="27" t="s">
        <v>9</v>
      </c>
      <c r="H1184" s="27" t="s">
        <v>3383</v>
      </c>
      <c r="I1184" s="27" t="s">
        <v>4</v>
      </c>
    </row>
    <row r="1185" spans="1:9">
      <c r="A1185" s="27" t="s">
        <v>27</v>
      </c>
      <c r="B1185" s="27" t="s">
        <v>755</v>
      </c>
      <c r="C1185" s="28">
        <v>45319.503472222219</v>
      </c>
      <c r="D1185" s="27">
        <v>6200</v>
      </c>
      <c r="E1185" s="27" t="s">
        <v>1</v>
      </c>
      <c r="F1185" s="27" t="s">
        <v>2</v>
      </c>
      <c r="G1185" s="27" t="s">
        <v>9</v>
      </c>
      <c r="H1185" s="27" t="s">
        <v>2585</v>
      </c>
      <c r="I1185" s="27" t="s">
        <v>3384</v>
      </c>
    </row>
    <row r="1186" spans="1:9">
      <c r="A1186" s="27" t="s">
        <v>27</v>
      </c>
      <c r="B1186" s="27" t="s">
        <v>755</v>
      </c>
      <c r="C1186" s="28">
        <v>45319.424305555556</v>
      </c>
      <c r="D1186" s="27">
        <v>6000</v>
      </c>
      <c r="E1186" s="27" t="s">
        <v>1</v>
      </c>
      <c r="F1186" s="27" t="s">
        <v>2</v>
      </c>
      <c r="G1186" s="27" t="s">
        <v>9</v>
      </c>
      <c r="H1186" s="27" t="s">
        <v>2586</v>
      </c>
      <c r="I1186" s="27" t="s">
        <v>4</v>
      </c>
    </row>
    <row r="1187" spans="1:9">
      <c r="A1187" s="27" t="s">
        <v>107</v>
      </c>
      <c r="B1187" s="27" t="s">
        <v>108</v>
      </c>
      <c r="C1187" s="28">
        <v>45318.961805555555</v>
      </c>
      <c r="D1187" s="27">
        <v>6000</v>
      </c>
      <c r="E1187" s="27" t="s">
        <v>1</v>
      </c>
      <c r="F1187" s="27" t="s">
        <v>105</v>
      </c>
      <c r="G1187" s="27" t="s">
        <v>9</v>
      </c>
      <c r="H1187" s="27" t="s">
        <v>3385</v>
      </c>
      <c r="I1187" s="27" t="s">
        <v>4</v>
      </c>
    </row>
    <row r="1188" spans="1:9">
      <c r="A1188" s="27" t="s">
        <v>27</v>
      </c>
      <c r="B1188" s="27" t="s">
        <v>195</v>
      </c>
      <c r="C1188" s="28">
        <v>45318.779166666667</v>
      </c>
      <c r="D1188" s="27">
        <v>600</v>
      </c>
      <c r="E1188" s="27" t="s">
        <v>1</v>
      </c>
      <c r="F1188" s="27" t="s">
        <v>105</v>
      </c>
      <c r="G1188" s="27" t="s">
        <v>9</v>
      </c>
      <c r="H1188" s="27" t="s">
        <v>3386</v>
      </c>
      <c r="I1188" s="27" t="s">
        <v>4</v>
      </c>
    </row>
    <row r="1189" spans="1:9" hidden="1">
      <c r="A1189" s="27" t="s">
        <v>27</v>
      </c>
      <c r="B1189" s="27" t="s">
        <v>755</v>
      </c>
      <c r="C1189" s="28">
        <v>45318.770833333336</v>
      </c>
      <c r="D1189" s="27">
        <v>9600</v>
      </c>
      <c r="E1189" s="27" t="s">
        <v>1</v>
      </c>
      <c r="F1189" s="27" t="s">
        <v>2</v>
      </c>
      <c r="G1189" s="27" t="s">
        <v>2708</v>
      </c>
      <c r="H1189" s="27" t="s">
        <v>2587</v>
      </c>
      <c r="I1189" s="27" t="s">
        <v>4</v>
      </c>
    </row>
    <row r="1190" spans="1:9">
      <c r="A1190" s="27" t="s">
        <v>11</v>
      </c>
      <c r="B1190" s="27" t="s">
        <v>11</v>
      </c>
      <c r="C1190" s="28">
        <v>45317.866666666669</v>
      </c>
      <c r="D1190" s="27">
        <v>6200</v>
      </c>
      <c r="E1190" s="27" t="s">
        <v>1</v>
      </c>
      <c r="F1190" s="27" t="s">
        <v>105</v>
      </c>
      <c r="G1190" s="27" t="s">
        <v>9</v>
      </c>
      <c r="H1190" s="27" t="s">
        <v>3387</v>
      </c>
      <c r="I1190" s="27" t="s">
        <v>4</v>
      </c>
    </row>
    <row r="1191" spans="1:9">
      <c r="A1191" s="27" t="s">
        <v>11</v>
      </c>
      <c r="B1191" s="27" t="s">
        <v>11</v>
      </c>
      <c r="C1191" s="28">
        <v>45316.756944444445</v>
      </c>
      <c r="D1191" s="27">
        <v>8800</v>
      </c>
      <c r="E1191" s="27" t="s">
        <v>1</v>
      </c>
      <c r="F1191" s="27" t="s">
        <v>105</v>
      </c>
      <c r="G1191" s="27" t="s">
        <v>9</v>
      </c>
      <c r="H1191" s="27" t="s">
        <v>3388</v>
      </c>
      <c r="I1191" s="27" t="s">
        <v>4</v>
      </c>
    </row>
    <row r="1192" spans="1:9">
      <c r="A1192" s="27" t="s">
        <v>27</v>
      </c>
      <c r="B1192" s="27" t="s">
        <v>195</v>
      </c>
      <c r="C1192" s="28">
        <v>45315.427777777775</v>
      </c>
      <c r="D1192" s="27">
        <v>4300</v>
      </c>
      <c r="E1192" s="27" t="s">
        <v>1</v>
      </c>
      <c r="F1192" s="27" t="s">
        <v>105</v>
      </c>
      <c r="G1192" s="27" t="s">
        <v>9</v>
      </c>
      <c r="H1192" s="27" t="s">
        <v>3389</v>
      </c>
      <c r="I1192" s="27" t="s">
        <v>4</v>
      </c>
    </row>
    <row r="1193" spans="1:9">
      <c r="A1193" s="27" t="s">
        <v>3390</v>
      </c>
      <c r="B1193" s="27" t="s">
        <v>3391</v>
      </c>
      <c r="C1193" s="28">
        <v>45314.587500000001</v>
      </c>
      <c r="D1193" s="27">
        <v>6400</v>
      </c>
      <c r="E1193" s="27" t="s">
        <v>1</v>
      </c>
      <c r="F1193" s="27" t="s">
        <v>105</v>
      </c>
      <c r="G1193" s="27" t="s">
        <v>9</v>
      </c>
      <c r="H1193" s="27" t="s">
        <v>3392</v>
      </c>
      <c r="I1193" s="27" t="s">
        <v>4</v>
      </c>
    </row>
    <row r="1194" spans="1:9">
      <c r="A1194" s="27" t="s">
        <v>27</v>
      </c>
      <c r="B1194" s="27" t="s">
        <v>195</v>
      </c>
      <c r="C1194" s="28">
        <v>45313.8</v>
      </c>
      <c r="D1194" s="27">
        <v>1400</v>
      </c>
      <c r="E1194" s="27" t="s">
        <v>1</v>
      </c>
      <c r="F1194" s="27" t="s">
        <v>105</v>
      </c>
      <c r="G1194" s="27" t="s">
        <v>9</v>
      </c>
      <c r="H1194" s="27" t="s">
        <v>3393</v>
      </c>
      <c r="I1194" s="27" t="s">
        <v>4</v>
      </c>
    </row>
    <row r="1195" spans="1:9">
      <c r="A1195" s="27" t="s">
        <v>27</v>
      </c>
      <c r="B1195" s="27" t="s">
        <v>2706</v>
      </c>
      <c r="C1195" s="28">
        <v>45313.8</v>
      </c>
      <c r="D1195" s="27">
        <v>3800</v>
      </c>
      <c r="E1195" s="27" t="s">
        <v>1</v>
      </c>
      <c r="F1195" s="27" t="s">
        <v>105</v>
      </c>
      <c r="G1195" s="27" t="s">
        <v>9</v>
      </c>
      <c r="H1195" s="27" t="s">
        <v>3394</v>
      </c>
      <c r="I1195" s="27" t="s">
        <v>4</v>
      </c>
    </row>
    <row r="1196" spans="1:9" hidden="1">
      <c r="A1196" s="27" t="s">
        <v>27</v>
      </c>
      <c r="B1196" s="27" t="s">
        <v>2768</v>
      </c>
      <c r="C1196" s="28">
        <v>45312.788888888892</v>
      </c>
      <c r="D1196" s="27">
        <v>6300</v>
      </c>
      <c r="E1196" s="27" t="s">
        <v>1</v>
      </c>
      <c r="F1196" s="27" t="s">
        <v>105</v>
      </c>
      <c r="G1196" s="27" t="s">
        <v>2708</v>
      </c>
      <c r="H1196" s="27" t="s">
        <v>3395</v>
      </c>
      <c r="I1196" s="27" t="s">
        <v>3396</v>
      </c>
    </row>
    <row r="1197" spans="1:9">
      <c r="A1197" s="27" t="s">
        <v>27</v>
      </c>
      <c r="B1197" s="27" t="s">
        <v>2768</v>
      </c>
      <c r="C1197" s="28">
        <v>45312.709722222222</v>
      </c>
      <c r="D1197" s="27">
        <v>8100</v>
      </c>
      <c r="E1197" s="27" t="s">
        <v>1</v>
      </c>
      <c r="F1197" s="27" t="s">
        <v>105</v>
      </c>
      <c r="G1197" s="27" t="s">
        <v>9</v>
      </c>
      <c r="H1197" s="27" t="s">
        <v>3397</v>
      </c>
      <c r="I1197" s="27" t="s">
        <v>3398</v>
      </c>
    </row>
    <row r="1198" spans="1:9">
      <c r="A1198" s="27" t="s">
        <v>3096</v>
      </c>
      <c r="B1198" s="27" t="s">
        <v>3097</v>
      </c>
      <c r="C1198" s="28">
        <v>45312.7</v>
      </c>
      <c r="D1198" s="27">
        <v>5200</v>
      </c>
      <c r="E1198" s="27" t="s">
        <v>1</v>
      </c>
      <c r="F1198" s="27" t="s">
        <v>105</v>
      </c>
      <c r="G1198" s="27" t="s">
        <v>9</v>
      </c>
      <c r="H1198" s="27" t="s">
        <v>3399</v>
      </c>
      <c r="I1198" s="27" t="s">
        <v>3400</v>
      </c>
    </row>
    <row r="1199" spans="1:9">
      <c r="A1199" s="27" t="s">
        <v>27</v>
      </c>
      <c r="B1199" s="27" t="s">
        <v>3278</v>
      </c>
      <c r="C1199" s="28">
        <v>45310.633333333331</v>
      </c>
      <c r="D1199" s="27">
        <v>1800</v>
      </c>
      <c r="E1199" s="27" t="s">
        <v>1</v>
      </c>
      <c r="F1199" s="27" t="s">
        <v>105</v>
      </c>
      <c r="G1199" s="27" t="s">
        <v>9</v>
      </c>
      <c r="H1199" s="27" t="s">
        <v>3401</v>
      </c>
      <c r="I1199" s="27" t="s">
        <v>4</v>
      </c>
    </row>
    <row r="1200" spans="1:9">
      <c r="A1200" s="27" t="s">
        <v>27</v>
      </c>
      <c r="B1200" s="27" t="s">
        <v>604</v>
      </c>
      <c r="C1200" s="28">
        <v>45310.586805555555</v>
      </c>
      <c r="D1200" s="27">
        <v>5600</v>
      </c>
      <c r="E1200" s="27" t="s">
        <v>1</v>
      </c>
      <c r="F1200" s="27" t="s">
        <v>105</v>
      </c>
      <c r="G1200" s="27" t="s">
        <v>9</v>
      </c>
      <c r="H1200" s="27" t="s">
        <v>3402</v>
      </c>
      <c r="I1200" s="27" t="s">
        <v>3403</v>
      </c>
    </row>
    <row r="1201" spans="1:9">
      <c r="A1201" s="27" t="s">
        <v>27</v>
      </c>
      <c r="B1201" s="27" t="s">
        <v>3404</v>
      </c>
      <c r="C1201" s="28">
        <v>45309.789583333331</v>
      </c>
      <c r="D1201" s="27">
        <v>3300</v>
      </c>
      <c r="E1201" s="27" t="s">
        <v>1</v>
      </c>
      <c r="F1201" s="27" t="s">
        <v>105</v>
      </c>
      <c r="G1201" s="27" t="s">
        <v>9</v>
      </c>
      <c r="H1201" s="27" t="s">
        <v>3405</v>
      </c>
      <c r="I1201" s="27" t="s">
        <v>4</v>
      </c>
    </row>
    <row r="1202" spans="1:9">
      <c r="A1202" s="27" t="s">
        <v>27</v>
      </c>
      <c r="B1202" s="27" t="s">
        <v>604</v>
      </c>
      <c r="C1202" s="28">
        <v>45309.734027777777</v>
      </c>
      <c r="D1202" s="27">
        <v>300</v>
      </c>
      <c r="E1202" s="27" t="s">
        <v>1</v>
      </c>
      <c r="F1202" s="27" t="s">
        <v>105</v>
      </c>
      <c r="G1202" s="27" t="s">
        <v>9</v>
      </c>
      <c r="H1202" s="27" t="s">
        <v>3406</v>
      </c>
      <c r="I1202" s="27" t="s">
        <v>3407</v>
      </c>
    </row>
    <row r="1203" spans="1:9">
      <c r="A1203" s="27" t="s">
        <v>27</v>
      </c>
      <c r="B1203" s="27" t="s">
        <v>195</v>
      </c>
      <c r="C1203" s="28">
        <v>45308.816666666666</v>
      </c>
      <c r="D1203" s="27">
        <v>4200</v>
      </c>
      <c r="E1203" s="27" t="s">
        <v>1</v>
      </c>
      <c r="F1203" s="27" t="s">
        <v>105</v>
      </c>
      <c r="G1203" s="27" t="s">
        <v>9</v>
      </c>
      <c r="H1203" s="27" t="s">
        <v>3408</v>
      </c>
      <c r="I1203" s="27" t="s">
        <v>4</v>
      </c>
    </row>
    <row r="1204" spans="1:9">
      <c r="A1204" s="27" t="s">
        <v>27</v>
      </c>
      <c r="B1204" s="27" t="s">
        <v>2759</v>
      </c>
      <c r="C1204" s="28">
        <v>45308.705555555556</v>
      </c>
      <c r="D1204" s="27">
        <v>8200</v>
      </c>
      <c r="E1204" s="27" t="s">
        <v>1</v>
      </c>
      <c r="F1204" s="27" t="s">
        <v>105</v>
      </c>
      <c r="G1204" s="27" t="s">
        <v>9</v>
      </c>
      <c r="H1204" s="27" t="s">
        <v>3409</v>
      </c>
      <c r="I1204" s="27" t="s">
        <v>3410</v>
      </c>
    </row>
    <row r="1205" spans="1:9" hidden="1">
      <c r="A1205" s="27" t="s">
        <v>27</v>
      </c>
      <c r="B1205" s="27" t="s">
        <v>2768</v>
      </c>
      <c r="C1205" s="28">
        <v>45308.466666666667</v>
      </c>
      <c r="D1205" s="27">
        <v>10000</v>
      </c>
      <c r="E1205" s="27" t="s">
        <v>1</v>
      </c>
      <c r="F1205" s="27" t="s">
        <v>105</v>
      </c>
      <c r="G1205" s="27" t="s">
        <v>2708</v>
      </c>
      <c r="H1205" s="27" t="s">
        <v>3411</v>
      </c>
      <c r="I1205" s="27" t="s">
        <v>4</v>
      </c>
    </row>
    <row r="1206" spans="1:9">
      <c r="A1206" s="27" t="s">
        <v>27</v>
      </c>
      <c r="B1206" s="27" t="s">
        <v>195</v>
      </c>
      <c r="C1206" s="28">
        <v>45307.802083333336</v>
      </c>
      <c r="D1206" s="27">
        <v>6700</v>
      </c>
      <c r="E1206" s="27" t="s">
        <v>1</v>
      </c>
      <c r="F1206" s="27" t="s">
        <v>105</v>
      </c>
      <c r="G1206" s="27" t="s">
        <v>9</v>
      </c>
      <c r="H1206" s="27" t="s">
        <v>3412</v>
      </c>
      <c r="I1206" s="27" t="s">
        <v>4</v>
      </c>
    </row>
    <row r="1207" spans="1:9">
      <c r="A1207" s="27" t="s">
        <v>27</v>
      </c>
      <c r="B1207" s="27" t="s">
        <v>2706</v>
      </c>
      <c r="C1207" s="28">
        <v>45307.750694444447</v>
      </c>
      <c r="D1207" s="27">
        <v>3700</v>
      </c>
      <c r="E1207" s="27" t="s">
        <v>1</v>
      </c>
      <c r="F1207" s="27" t="s">
        <v>105</v>
      </c>
      <c r="G1207" s="27" t="s">
        <v>9</v>
      </c>
      <c r="H1207" s="27" t="s">
        <v>3413</v>
      </c>
      <c r="I1207" s="27" t="s">
        <v>3414</v>
      </c>
    </row>
    <row r="1208" spans="1:9">
      <c r="A1208" s="27" t="s">
        <v>27</v>
      </c>
      <c r="B1208" s="27" t="s">
        <v>195</v>
      </c>
      <c r="C1208" s="28">
        <v>45307.409722222219</v>
      </c>
      <c r="D1208" s="27">
        <v>3800</v>
      </c>
      <c r="E1208" s="27" t="s">
        <v>1</v>
      </c>
      <c r="F1208" s="27" t="s">
        <v>105</v>
      </c>
      <c r="G1208" s="27" t="s">
        <v>9</v>
      </c>
      <c r="H1208" s="27" t="s">
        <v>3415</v>
      </c>
      <c r="I1208" s="27" t="s">
        <v>3416</v>
      </c>
    </row>
    <row r="1209" spans="1:9">
      <c r="A1209" s="27" t="s">
        <v>27</v>
      </c>
      <c r="B1209" s="27" t="s">
        <v>2759</v>
      </c>
      <c r="C1209" s="28">
        <v>45306.705555555556</v>
      </c>
      <c r="D1209" s="27">
        <v>6800</v>
      </c>
      <c r="E1209" s="27" t="s">
        <v>1</v>
      </c>
      <c r="F1209" s="27" t="s">
        <v>105</v>
      </c>
      <c r="G1209" s="27" t="s">
        <v>9</v>
      </c>
      <c r="H1209" s="27" t="s">
        <v>3417</v>
      </c>
      <c r="I1209" s="27" t="s">
        <v>3418</v>
      </c>
    </row>
    <row r="1210" spans="1:9">
      <c r="A1210" s="27" t="s">
        <v>27</v>
      </c>
      <c r="B1210" s="27" t="s">
        <v>2759</v>
      </c>
      <c r="C1210" s="28">
        <v>45306.577777777777</v>
      </c>
      <c r="D1210" s="27">
        <v>100</v>
      </c>
      <c r="E1210" s="27" t="s">
        <v>1</v>
      </c>
      <c r="F1210" s="27" t="s">
        <v>105</v>
      </c>
      <c r="G1210" s="27" t="s">
        <v>9</v>
      </c>
      <c r="H1210" s="27" t="s">
        <v>3419</v>
      </c>
      <c r="I1210" s="27" t="s">
        <v>4</v>
      </c>
    </row>
    <row r="1211" spans="1:9">
      <c r="A1211" s="27" t="s">
        <v>382</v>
      </c>
      <c r="B1211" s="27" t="s">
        <v>383</v>
      </c>
      <c r="C1211" s="28">
        <v>45305.884027777778</v>
      </c>
      <c r="D1211" s="27">
        <v>8000</v>
      </c>
      <c r="E1211" s="27" t="s">
        <v>1</v>
      </c>
      <c r="F1211" s="27" t="s">
        <v>105</v>
      </c>
      <c r="G1211" s="27" t="s">
        <v>9</v>
      </c>
      <c r="H1211" s="27" t="s">
        <v>3420</v>
      </c>
      <c r="I1211" s="27" t="s">
        <v>4</v>
      </c>
    </row>
    <row r="1212" spans="1:9">
      <c r="A1212" s="27" t="s">
        <v>382</v>
      </c>
      <c r="B1212" s="27" t="s">
        <v>383</v>
      </c>
      <c r="C1212" s="28">
        <v>45304.67083333333</v>
      </c>
      <c r="D1212" s="27">
        <v>9200</v>
      </c>
      <c r="E1212" s="27" t="s">
        <v>1</v>
      </c>
      <c r="F1212" s="27" t="s">
        <v>105</v>
      </c>
      <c r="G1212" s="27" t="s">
        <v>9</v>
      </c>
      <c r="H1212" s="27" t="s">
        <v>3421</v>
      </c>
      <c r="I1212" s="27" t="s">
        <v>4</v>
      </c>
    </row>
    <row r="1213" spans="1:9">
      <c r="A1213" s="27" t="s">
        <v>3422</v>
      </c>
      <c r="B1213" s="27" t="s">
        <v>3423</v>
      </c>
      <c r="C1213" s="28">
        <v>45304.459027777775</v>
      </c>
      <c r="D1213" s="27">
        <v>7200</v>
      </c>
      <c r="E1213" s="27" t="s">
        <v>1</v>
      </c>
      <c r="F1213" s="27" t="s">
        <v>105</v>
      </c>
      <c r="G1213" s="27" t="s">
        <v>9</v>
      </c>
      <c r="H1213" s="27" t="s">
        <v>3424</v>
      </c>
      <c r="I1213" s="27" t="s">
        <v>37</v>
      </c>
    </row>
    <row r="1214" spans="1:9">
      <c r="A1214" s="27" t="s">
        <v>27</v>
      </c>
      <c r="B1214" s="27" t="s">
        <v>755</v>
      </c>
      <c r="C1214" s="28">
        <v>45303.86041666667</v>
      </c>
      <c r="D1214" s="27">
        <v>1900</v>
      </c>
      <c r="E1214" s="27" t="s">
        <v>1</v>
      </c>
      <c r="F1214" s="27" t="s">
        <v>105</v>
      </c>
      <c r="G1214" s="27" t="s">
        <v>9</v>
      </c>
      <c r="H1214" s="27" t="s">
        <v>3425</v>
      </c>
      <c r="I1214" s="27" t="s">
        <v>4</v>
      </c>
    </row>
    <row r="1215" spans="1:9">
      <c r="A1215" s="27" t="s">
        <v>140</v>
      </c>
      <c r="B1215" s="27" t="s">
        <v>3426</v>
      </c>
      <c r="C1215" s="28">
        <v>45303.59097222222</v>
      </c>
      <c r="D1215" s="27">
        <v>6700</v>
      </c>
      <c r="E1215" s="27" t="s">
        <v>1</v>
      </c>
      <c r="F1215" s="27" t="s">
        <v>105</v>
      </c>
      <c r="G1215" s="27" t="s">
        <v>9</v>
      </c>
      <c r="H1215" s="27" t="s">
        <v>3427</v>
      </c>
      <c r="I1215" s="27" t="s">
        <v>4</v>
      </c>
    </row>
    <row r="1216" spans="1:9">
      <c r="A1216" s="27" t="s">
        <v>27</v>
      </c>
      <c r="B1216" s="27" t="s">
        <v>2706</v>
      </c>
      <c r="C1216" s="28">
        <v>45303.590277777781</v>
      </c>
      <c r="D1216" s="27">
        <v>7000</v>
      </c>
      <c r="E1216" s="27" t="s">
        <v>1</v>
      </c>
      <c r="F1216" s="27" t="s">
        <v>105</v>
      </c>
      <c r="G1216" s="27" t="s">
        <v>9</v>
      </c>
      <c r="H1216" s="27" t="s">
        <v>3428</v>
      </c>
      <c r="I1216" s="27" t="s">
        <v>3429</v>
      </c>
    </row>
    <row r="1217" spans="1:9">
      <c r="A1217" s="27" t="s">
        <v>27</v>
      </c>
      <c r="B1217" s="27" t="s">
        <v>536</v>
      </c>
      <c r="C1217" s="28">
        <v>45303.470833333333</v>
      </c>
      <c r="D1217" s="27">
        <v>9000</v>
      </c>
      <c r="E1217" s="27" t="s">
        <v>1</v>
      </c>
      <c r="F1217" s="27" t="s">
        <v>105</v>
      </c>
      <c r="G1217" s="27" t="s">
        <v>9</v>
      </c>
      <c r="H1217" s="27" t="s">
        <v>3430</v>
      </c>
      <c r="I1217" s="27" t="s">
        <v>3431</v>
      </c>
    </row>
    <row r="1218" spans="1:9">
      <c r="A1218" s="27" t="s">
        <v>27</v>
      </c>
      <c r="B1218" s="27" t="s">
        <v>2706</v>
      </c>
      <c r="C1218" s="28">
        <v>45303.436111111114</v>
      </c>
      <c r="D1218" s="27">
        <v>6800</v>
      </c>
      <c r="E1218" s="27" t="s">
        <v>1</v>
      </c>
      <c r="F1218" s="27" t="s">
        <v>105</v>
      </c>
      <c r="G1218" s="27" t="s">
        <v>9</v>
      </c>
      <c r="H1218" s="27" t="s">
        <v>3432</v>
      </c>
      <c r="I1218" s="27" t="s">
        <v>4</v>
      </c>
    </row>
    <row r="1219" spans="1:9">
      <c r="A1219" s="27" t="s">
        <v>140</v>
      </c>
      <c r="B1219" s="27" t="s">
        <v>3426</v>
      </c>
      <c r="C1219" s="28">
        <v>45302.556944444441</v>
      </c>
      <c r="D1219" s="27">
        <v>7100</v>
      </c>
      <c r="E1219" s="27" t="s">
        <v>1</v>
      </c>
      <c r="F1219" s="27" t="s">
        <v>105</v>
      </c>
      <c r="G1219" s="27" t="s">
        <v>9</v>
      </c>
      <c r="H1219" s="27" t="s">
        <v>3433</v>
      </c>
      <c r="I1219" s="27" t="s">
        <v>4</v>
      </c>
    </row>
    <row r="1220" spans="1:9">
      <c r="A1220" s="27" t="s">
        <v>27</v>
      </c>
      <c r="B1220" s="27" t="s">
        <v>195</v>
      </c>
      <c r="C1220" s="28">
        <v>45301.729166666664</v>
      </c>
      <c r="D1220" s="27">
        <v>8100</v>
      </c>
      <c r="E1220" s="27" t="s">
        <v>1</v>
      </c>
      <c r="F1220" s="27" t="s">
        <v>105</v>
      </c>
      <c r="G1220" s="27" t="s">
        <v>9</v>
      </c>
      <c r="H1220" s="27" t="s">
        <v>3434</v>
      </c>
      <c r="I1220" s="27" t="s">
        <v>3435</v>
      </c>
    </row>
    <row r="1221" spans="1:9">
      <c r="A1221" s="27" t="s">
        <v>27</v>
      </c>
      <c r="B1221" s="27" t="s">
        <v>755</v>
      </c>
      <c r="C1221" s="28">
        <v>45301.515972222223</v>
      </c>
      <c r="D1221" s="27">
        <v>3400</v>
      </c>
      <c r="E1221" s="27" t="s">
        <v>1</v>
      </c>
      <c r="F1221" s="27" t="s">
        <v>105</v>
      </c>
      <c r="G1221" s="27" t="s">
        <v>9</v>
      </c>
      <c r="H1221" s="27" t="s">
        <v>3436</v>
      </c>
      <c r="I1221" s="27" t="s">
        <v>4</v>
      </c>
    </row>
    <row r="1222" spans="1:9">
      <c r="A1222" s="27" t="s">
        <v>27</v>
      </c>
      <c r="B1222" s="27" t="s">
        <v>3016</v>
      </c>
      <c r="C1222" s="28">
        <v>45301.481944444444</v>
      </c>
      <c r="D1222" s="27">
        <v>1000</v>
      </c>
      <c r="E1222" s="27" t="s">
        <v>1</v>
      </c>
      <c r="F1222" s="27" t="s">
        <v>105</v>
      </c>
      <c r="G1222" s="27" t="s">
        <v>9</v>
      </c>
      <c r="H1222" s="27" t="s">
        <v>3437</v>
      </c>
      <c r="I1222" s="27" t="s">
        <v>4</v>
      </c>
    </row>
    <row r="1223" spans="1:9">
      <c r="A1223" s="27" t="s">
        <v>27</v>
      </c>
      <c r="B1223" s="27" t="s">
        <v>3010</v>
      </c>
      <c r="C1223" s="28">
        <v>45301.097916666666</v>
      </c>
      <c r="D1223" s="27">
        <v>9500</v>
      </c>
      <c r="E1223" s="27" t="s">
        <v>1</v>
      </c>
      <c r="F1223" s="27" t="s">
        <v>105</v>
      </c>
      <c r="G1223" s="27" t="s">
        <v>9</v>
      </c>
      <c r="H1223" s="27" t="s">
        <v>3438</v>
      </c>
      <c r="I1223" s="27" t="s">
        <v>4</v>
      </c>
    </row>
    <row r="1224" spans="1:9">
      <c r="A1224" s="27" t="s">
        <v>27</v>
      </c>
      <c r="B1224" s="27" t="s">
        <v>2706</v>
      </c>
      <c r="C1224" s="28">
        <v>45300.743750000001</v>
      </c>
      <c r="D1224" s="27">
        <v>7800</v>
      </c>
      <c r="E1224" s="27" t="s">
        <v>1</v>
      </c>
      <c r="F1224" s="27" t="s">
        <v>105</v>
      </c>
      <c r="G1224" s="27" t="s">
        <v>9</v>
      </c>
      <c r="H1224" s="27" t="s">
        <v>3439</v>
      </c>
      <c r="I1224" s="27" t="s">
        <v>4</v>
      </c>
    </row>
    <row r="1225" spans="1:9">
      <c r="A1225" s="27" t="s">
        <v>140</v>
      </c>
      <c r="B1225" s="27" t="s">
        <v>3426</v>
      </c>
      <c r="C1225" s="28">
        <v>45298.520138888889</v>
      </c>
      <c r="D1225" s="27">
        <v>6100</v>
      </c>
      <c r="E1225" s="27" t="s">
        <v>1</v>
      </c>
      <c r="F1225" s="27" t="s">
        <v>105</v>
      </c>
      <c r="G1225" s="27" t="s">
        <v>9</v>
      </c>
      <c r="H1225" s="27" t="s">
        <v>3440</v>
      </c>
      <c r="I1225" s="27" t="s">
        <v>4</v>
      </c>
    </row>
    <row r="1226" spans="1:9">
      <c r="A1226" s="27" t="s">
        <v>27</v>
      </c>
      <c r="B1226" s="27" t="s">
        <v>755</v>
      </c>
      <c r="C1226" s="28">
        <v>45298.511111111111</v>
      </c>
      <c r="D1226" s="27">
        <v>2300</v>
      </c>
      <c r="E1226" s="27" t="s">
        <v>1</v>
      </c>
      <c r="F1226" s="27" t="s">
        <v>105</v>
      </c>
      <c r="G1226" s="27" t="s">
        <v>9</v>
      </c>
      <c r="H1226" s="27" t="s">
        <v>3441</v>
      </c>
      <c r="I1226" s="27" t="s">
        <v>4</v>
      </c>
    </row>
    <row r="1227" spans="1:9" hidden="1">
      <c r="A1227" s="27" t="s">
        <v>27</v>
      </c>
      <c r="B1227" s="27" t="s">
        <v>203</v>
      </c>
      <c r="C1227" s="28">
        <v>45298.510416666664</v>
      </c>
      <c r="D1227" s="27">
        <v>7400</v>
      </c>
      <c r="E1227" s="27" t="s">
        <v>1</v>
      </c>
      <c r="F1227" s="27" t="s">
        <v>105</v>
      </c>
      <c r="G1227" s="27" t="s">
        <v>2708</v>
      </c>
      <c r="H1227" s="27" t="s">
        <v>3442</v>
      </c>
      <c r="I1227" s="27" t="s">
        <v>4</v>
      </c>
    </row>
    <row r="1228" spans="1:9">
      <c r="A1228" s="27" t="s">
        <v>27</v>
      </c>
      <c r="B1228" s="27" t="s">
        <v>2968</v>
      </c>
      <c r="C1228" s="28">
        <v>45297.743055555555</v>
      </c>
      <c r="D1228" s="27">
        <v>4200</v>
      </c>
      <c r="E1228" s="27" t="s">
        <v>1</v>
      </c>
      <c r="F1228" s="27" t="s">
        <v>105</v>
      </c>
      <c r="G1228" s="27" t="s">
        <v>9</v>
      </c>
      <c r="H1228" s="27" t="s">
        <v>3443</v>
      </c>
      <c r="I1228" s="27" t="s">
        <v>117</v>
      </c>
    </row>
    <row r="1229" spans="1:9">
      <c r="A1229" s="27">
        <v>23.5</v>
      </c>
      <c r="B1229" s="27" t="s">
        <v>3444</v>
      </c>
      <c r="C1229" s="28">
        <v>45297.699305555558</v>
      </c>
      <c r="D1229" s="27">
        <v>9900</v>
      </c>
      <c r="E1229" s="27" t="s">
        <v>1</v>
      </c>
      <c r="F1229" s="27" t="s">
        <v>105</v>
      </c>
      <c r="G1229" s="27" t="s">
        <v>9</v>
      </c>
      <c r="H1229" s="27" t="s">
        <v>3445</v>
      </c>
      <c r="I1229" s="27" t="s">
        <v>3446</v>
      </c>
    </row>
    <row r="1230" spans="1:9">
      <c r="A1230" s="27">
        <v>23.5</v>
      </c>
      <c r="B1230" s="27" t="s">
        <v>3444</v>
      </c>
      <c r="C1230" s="28">
        <v>45297.675000000003</v>
      </c>
      <c r="D1230" s="27">
        <v>8100</v>
      </c>
      <c r="E1230" s="27" t="s">
        <v>1</v>
      </c>
      <c r="F1230" s="27" t="s">
        <v>105</v>
      </c>
      <c r="G1230" s="27" t="s">
        <v>9</v>
      </c>
      <c r="H1230" s="27" t="s">
        <v>3447</v>
      </c>
      <c r="I1230" s="27" t="s">
        <v>4</v>
      </c>
    </row>
    <row r="1231" spans="1:9">
      <c r="A1231" s="27" t="s">
        <v>27</v>
      </c>
      <c r="B1231" s="27" t="s">
        <v>543</v>
      </c>
      <c r="C1231" s="28">
        <v>45294.772916666669</v>
      </c>
      <c r="D1231" s="27">
        <v>500</v>
      </c>
      <c r="E1231" s="27" t="s">
        <v>1</v>
      </c>
      <c r="F1231" s="27" t="s">
        <v>105</v>
      </c>
      <c r="G1231" s="27" t="s">
        <v>9</v>
      </c>
      <c r="H1231" s="27" t="s">
        <v>3448</v>
      </c>
      <c r="I1231" s="27" t="s">
        <v>4</v>
      </c>
    </row>
    <row r="1232" spans="1:9" hidden="1">
      <c r="A1232" s="27" t="s">
        <v>27</v>
      </c>
      <c r="B1232" s="27" t="s">
        <v>3449</v>
      </c>
      <c r="C1232" s="28">
        <v>45294.488888888889</v>
      </c>
      <c r="D1232" s="27">
        <v>6000</v>
      </c>
      <c r="E1232" s="27" t="s">
        <v>1</v>
      </c>
      <c r="F1232" s="27" t="s">
        <v>105</v>
      </c>
      <c r="G1232" s="27" t="s">
        <v>2708</v>
      </c>
      <c r="H1232" s="27" t="s">
        <v>3450</v>
      </c>
      <c r="I1232" s="27" t="s">
        <v>117</v>
      </c>
    </row>
    <row r="1233" spans="1:9">
      <c r="A1233" s="27" t="s">
        <v>27</v>
      </c>
      <c r="B1233" s="27" t="s">
        <v>2706</v>
      </c>
      <c r="C1233" s="28">
        <v>45293.566666666666</v>
      </c>
      <c r="D1233" s="27">
        <v>3100</v>
      </c>
      <c r="E1233" s="27" t="s">
        <v>1</v>
      </c>
      <c r="F1233" s="27" t="s">
        <v>105</v>
      </c>
      <c r="G1233" s="27" t="s">
        <v>9</v>
      </c>
      <c r="H1233" s="27" t="s">
        <v>3451</v>
      </c>
      <c r="I1233" s="27" t="s">
        <v>4</v>
      </c>
    </row>
    <row r="1234" spans="1:9">
      <c r="A1234" s="27" t="s">
        <v>27</v>
      </c>
      <c r="B1234" s="27" t="s">
        <v>2706</v>
      </c>
      <c r="C1234" s="28">
        <v>45290.634027777778</v>
      </c>
      <c r="D1234" s="27">
        <v>8900</v>
      </c>
      <c r="E1234" s="27" t="s">
        <v>1</v>
      </c>
      <c r="F1234" s="27" t="s">
        <v>105</v>
      </c>
      <c r="G1234" s="27" t="s">
        <v>9</v>
      </c>
      <c r="H1234" s="27" t="s">
        <v>3452</v>
      </c>
      <c r="I1234" s="27" t="s">
        <v>4</v>
      </c>
    </row>
    <row r="1235" spans="1:9">
      <c r="A1235" s="27" t="s">
        <v>27</v>
      </c>
      <c r="B1235" s="27" t="s">
        <v>543</v>
      </c>
      <c r="C1235" s="28">
        <v>45290.623611111114</v>
      </c>
      <c r="D1235" s="27">
        <v>9700</v>
      </c>
      <c r="E1235" s="27" t="s">
        <v>1</v>
      </c>
      <c r="F1235" s="27" t="s">
        <v>105</v>
      </c>
      <c r="G1235" s="27" t="s">
        <v>9</v>
      </c>
      <c r="H1235" s="27" t="s">
        <v>3453</v>
      </c>
      <c r="I1235" s="27" t="s">
        <v>4</v>
      </c>
    </row>
    <row r="1236" spans="1:9">
      <c r="A1236" s="27" t="s">
        <v>27</v>
      </c>
      <c r="B1236" s="27" t="s">
        <v>2858</v>
      </c>
      <c r="C1236" s="28">
        <v>45290.577777777777</v>
      </c>
      <c r="D1236" s="27">
        <v>6700</v>
      </c>
      <c r="E1236" s="27" t="s">
        <v>1</v>
      </c>
      <c r="F1236" s="27" t="s">
        <v>105</v>
      </c>
      <c r="G1236" s="27" t="s">
        <v>9</v>
      </c>
      <c r="H1236" s="27" t="s">
        <v>3454</v>
      </c>
      <c r="I1236" s="27" t="s">
        <v>3455</v>
      </c>
    </row>
    <row r="1237" spans="1:9">
      <c r="A1237" s="27" t="s">
        <v>27</v>
      </c>
      <c r="B1237" s="27" t="s">
        <v>543</v>
      </c>
      <c r="C1237" s="28">
        <v>45290.527083333334</v>
      </c>
      <c r="D1237" s="27">
        <v>7200</v>
      </c>
      <c r="E1237" s="27" t="s">
        <v>1</v>
      </c>
      <c r="F1237" s="27" t="s">
        <v>105</v>
      </c>
      <c r="G1237" s="27" t="s">
        <v>9</v>
      </c>
      <c r="H1237" s="27" t="s">
        <v>3456</v>
      </c>
      <c r="I1237" s="27" t="s">
        <v>3457</v>
      </c>
    </row>
    <row r="1238" spans="1:9">
      <c r="A1238" s="27" t="s">
        <v>27</v>
      </c>
      <c r="B1238" s="27" t="s">
        <v>543</v>
      </c>
      <c r="C1238" s="28">
        <v>45290.521527777775</v>
      </c>
      <c r="D1238" s="27">
        <v>1100</v>
      </c>
      <c r="E1238" s="27" t="s">
        <v>1</v>
      </c>
      <c r="F1238" s="27" t="s">
        <v>105</v>
      </c>
      <c r="G1238" s="27" t="s">
        <v>9</v>
      </c>
      <c r="H1238" s="27" t="s">
        <v>3458</v>
      </c>
      <c r="I1238" s="27" t="s">
        <v>3459</v>
      </c>
    </row>
    <row r="1239" spans="1:9">
      <c r="A1239" s="27" t="s">
        <v>27</v>
      </c>
      <c r="B1239" s="27" t="s">
        <v>688</v>
      </c>
      <c r="C1239" s="28">
        <v>45290.421527777777</v>
      </c>
      <c r="D1239" s="27">
        <v>100</v>
      </c>
      <c r="E1239" s="27" t="s">
        <v>1</v>
      </c>
      <c r="F1239" s="27" t="s">
        <v>105</v>
      </c>
      <c r="G1239" s="27" t="s">
        <v>9</v>
      </c>
      <c r="H1239" s="27" t="s">
        <v>3460</v>
      </c>
      <c r="I1239" s="27" t="s">
        <v>3461</v>
      </c>
    </row>
    <row r="1240" spans="1:9">
      <c r="A1240" s="27" t="s">
        <v>27</v>
      </c>
      <c r="B1240" s="27" t="s">
        <v>3462</v>
      </c>
      <c r="C1240" s="28">
        <v>45290.408333333333</v>
      </c>
      <c r="D1240" s="27">
        <v>7400</v>
      </c>
      <c r="E1240" s="27" t="s">
        <v>1</v>
      </c>
      <c r="F1240" s="27" t="s">
        <v>105</v>
      </c>
      <c r="G1240" s="27" t="s">
        <v>9</v>
      </c>
      <c r="H1240" s="27" t="s">
        <v>3463</v>
      </c>
      <c r="I1240" s="27" t="s">
        <v>3464</v>
      </c>
    </row>
    <row r="1241" spans="1:9" hidden="1">
      <c r="A1241" s="27" t="s">
        <v>27</v>
      </c>
      <c r="B1241" s="27" t="s">
        <v>2768</v>
      </c>
      <c r="C1241" s="28">
        <v>45289.513194444444</v>
      </c>
      <c r="D1241" s="27">
        <v>2800</v>
      </c>
      <c r="E1241" s="27" t="s">
        <v>1</v>
      </c>
      <c r="F1241" s="27" t="s">
        <v>105</v>
      </c>
      <c r="G1241" s="27" t="s">
        <v>2708</v>
      </c>
      <c r="H1241" s="27" t="s">
        <v>3465</v>
      </c>
      <c r="I1241" s="27" t="s">
        <v>3466</v>
      </c>
    </row>
    <row r="1242" spans="1:9">
      <c r="A1242" s="27" t="s">
        <v>27</v>
      </c>
      <c r="B1242" s="27" t="s">
        <v>3016</v>
      </c>
      <c r="C1242" s="28">
        <v>45287.907638888886</v>
      </c>
      <c r="D1242" s="27">
        <v>2500</v>
      </c>
      <c r="E1242" s="27" t="s">
        <v>1</v>
      </c>
      <c r="F1242" s="27" t="s">
        <v>105</v>
      </c>
      <c r="G1242" s="27" t="s">
        <v>9</v>
      </c>
      <c r="H1242" s="27" t="s">
        <v>3467</v>
      </c>
      <c r="I1242" s="27" t="s">
        <v>3468</v>
      </c>
    </row>
    <row r="1243" spans="1:9">
      <c r="A1243" s="27" t="s">
        <v>27</v>
      </c>
      <c r="B1243" s="27" t="s">
        <v>2706</v>
      </c>
      <c r="C1243" s="28">
        <v>45287.670138888891</v>
      </c>
      <c r="D1243" s="27">
        <v>4500</v>
      </c>
      <c r="E1243" s="27" t="s">
        <v>1</v>
      </c>
      <c r="F1243" s="27" t="s">
        <v>105</v>
      </c>
      <c r="G1243" s="27" t="s">
        <v>9</v>
      </c>
      <c r="H1243" s="27" t="s">
        <v>3469</v>
      </c>
      <c r="I1243" s="27" t="s">
        <v>3470</v>
      </c>
    </row>
    <row r="1244" spans="1:9">
      <c r="A1244" s="27" t="s">
        <v>27</v>
      </c>
      <c r="B1244" s="27" t="s">
        <v>2706</v>
      </c>
      <c r="C1244" s="28">
        <v>45287.664583333331</v>
      </c>
      <c r="D1244" s="27">
        <v>7100</v>
      </c>
      <c r="E1244" s="27" t="s">
        <v>1</v>
      </c>
      <c r="F1244" s="27" t="s">
        <v>105</v>
      </c>
      <c r="G1244" s="27" t="s">
        <v>9</v>
      </c>
      <c r="H1244" s="27" t="s">
        <v>3471</v>
      </c>
      <c r="I1244" s="27" t="s">
        <v>4</v>
      </c>
    </row>
    <row r="1245" spans="1:9">
      <c r="A1245" s="27" t="s">
        <v>27</v>
      </c>
      <c r="B1245" s="27" t="s">
        <v>195</v>
      </c>
      <c r="C1245" s="28">
        <v>45286.697916666664</v>
      </c>
      <c r="D1245" s="27">
        <v>7600</v>
      </c>
      <c r="E1245" s="27" t="s">
        <v>1</v>
      </c>
      <c r="F1245" s="27" t="s">
        <v>105</v>
      </c>
      <c r="G1245" s="27" t="s">
        <v>9</v>
      </c>
      <c r="H1245" s="27" t="s">
        <v>3472</v>
      </c>
      <c r="I1245" s="27" t="s">
        <v>4</v>
      </c>
    </row>
    <row r="1246" spans="1:9">
      <c r="A1246" s="27" t="s">
        <v>27</v>
      </c>
      <c r="B1246" s="27" t="s">
        <v>195</v>
      </c>
      <c r="C1246" s="28">
        <v>45286.697222222225</v>
      </c>
      <c r="D1246" s="27">
        <v>100</v>
      </c>
      <c r="E1246" s="27" t="s">
        <v>1</v>
      </c>
      <c r="F1246" s="27" t="s">
        <v>105</v>
      </c>
      <c r="G1246" s="27" t="s">
        <v>9</v>
      </c>
      <c r="H1246" s="27" t="s">
        <v>3473</v>
      </c>
      <c r="I1246" s="27" t="s">
        <v>4</v>
      </c>
    </row>
    <row r="1247" spans="1:9">
      <c r="A1247" s="27" t="s">
        <v>27</v>
      </c>
      <c r="B1247" s="27" t="s">
        <v>195</v>
      </c>
      <c r="C1247" s="28">
        <v>45285.569444444445</v>
      </c>
      <c r="D1247" s="27">
        <v>5200</v>
      </c>
      <c r="E1247" s="27" t="s">
        <v>1</v>
      </c>
      <c r="F1247" s="27" t="s">
        <v>105</v>
      </c>
      <c r="G1247" s="27" t="s">
        <v>9</v>
      </c>
      <c r="H1247" s="27" t="s">
        <v>3474</v>
      </c>
      <c r="I1247" s="27" t="s">
        <v>4</v>
      </c>
    </row>
    <row r="1248" spans="1:9">
      <c r="A1248" s="27" t="s">
        <v>27</v>
      </c>
      <c r="B1248" s="27" t="s">
        <v>2925</v>
      </c>
      <c r="C1248" s="28">
        <v>45283.750694444447</v>
      </c>
      <c r="D1248" s="27">
        <v>2900</v>
      </c>
      <c r="E1248" s="27" t="s">
        <v>1</v>
      </c>
      <c r="F1248" s="27" t="s">
        <v>105</v>
      </c>
      <c r="G1248" s="27" t="s">
        <v>9</v>
      </c>
      <c r="H1248" s="27" t="s">
        <v>3475</v>
      </c>
      <c r="I1248" s="27" t="s">
        <v>3476</v>
      </c>
    </row>
    <row r="1249" spans="1:9">
      <c r="A1249" s="27" t="s">
        <v>3390</v>
      </c>
      <c r="B1249" s="27" t="s">
        <v>3477</v>
      </c>
      <c r="C1249" s="28">
        <v>45283.566666666666</v>
      </c>
      <c r="D1249" s="27">
        <v>5400</v>
      </c>
      <c r="E1249" s="27" t="s">
        <v>1</v>
      </c>
      <c r="F1249" s="27" t="s">
        <v>105</v>
      </c>
      <c r="G1249" s="27" t="s">
        <v>9</v>
      </c>
      <c r="H1249" s="27" t="s">
        <v>3478</v>
      </c>
      <c r="I1249" s="27" t="s">
        <v>4</v>
      </c>
    </row>
    <row r="1250" spans="1:9">
      <c r="A1250" s="27" t="s">
        <v>27</v>
      </c>
      <c r="B1250" s="27" t="s">
        <v>452</v>
      </c>
      <c r="C1250" s="28">
        <v>45282.662499999999</v>
      </c>
      <c r="D1250" s="27">
        <v>9700</v>
      </c>
      <c r="E1250" s="27" t="s">
        <v>1</v>
      </c>
      <c r="F1250" s="27" t="s">
        <v>105</v>
      </c>
      <c r="G1250" s="27" t="s">
        <v>9</v>
      </c>
      <c r="H1250" s="27" t="s">
        <v>3479</v>
      </c>
      <c r="I1250" s="27" t="s">
        <v>3480</v>
      </c>
    </row>
    <row r="1251" spans="1:9">
      <c r="A1251" s="27" t="s">
        <v>27</v>
      </c>
      <c r="B1251" s="27" t="s">
        <v>452</v>
      </c>
      <c r="C1251" s="28">
        <v>45282.661805555559</v>
      </c>
      <c r="D1251" s="27">
        <v>3800</v>
      </c>
      <c r="E1251" s="27" t="s">
        <v>1</v>
      </c>
      <c r="F1251" s="27" t="s">
        <v>105</v>
      </c>
      <c r="G1251" s="27" t="s">
        <v>9</v>
      </c>
      <c r="H1251" s="27" t="s">
        <v>3481</v>
      </c>
      <c r="I1251" s="27" t="s">
        <v>3482</v>
      </c>
    </row>
    <row r="1252" spans="1:9">
      <c r="A1252" s="27" t="s">
        <v>27</v>
      </c>
      <c r="B1252" s="27" t="s">
        <v>452</v>
      </c>
      <c r="C1252" s="28">
        <v>45282.661111111112</v>
      </c>
      <c r="D1252" s="27">
        <v>4500</v>
      </c>
      <c r="E1252" s="27" t="s">
        <v>1</v>
      </c>
      <c r="F1252" s="27" t="s">
        <v>105</v>
      </c>
      <c r="G1252" s="27" t="s">
        <v>9</v>
      </c>
      <c r="H1252" s="27" t="s">
        <v>3483</v>
      </c>
      <c r="I1252" s="27" t="s">
        <v>3484</v>
      </c>
    </row>
    <row r="1253" spans="1:9">
      <c r="A1253" s="27" t="s">
        <v>27</v>
      </c>
      <c r="B1253" s="27" t="s">
        <v>755</v>
      </c>
      <c r="C1253" s="28">
        <v>45281.724999999999</v>
      </c>
      <c r="D1253" s="27">
        <v>4800</v>
      </c>
      <c r="E1253" s="27" t="s">
        <v>1</v>
      </c>
      <c r="F1253" s="27" t="s">
        <v>105</v>
      </c>
      <c r="G1253" s="27" t="s">
        <v>9</v>
      </c>
      <c r="H1253" s="27" t="s">
        <v>3485</v>
      </c>
      <c r="I1253" s="27" t="s">
        <v>4</v>
      </c>
    </row>
    <row r="1254" spans="1:9" hidden="1">
      <c r="A1254" s="27" t="s">
        <v>27</v>
      </c>
      <c r="B1254" s="27" t="s">
        <v>203</v>
      </c>
      <c r="C1254" s="28">
        <v>45281.723611111112</v>
      </c>
      <c r="D1254" s="27">
        <v>1300</v>
      </c>
      <c r="E1254" s="27" t="s">
        <v>1</v>
      </c>
      <c r="F1254" s="27" t="s">
        <v>105</v>
      </c>
      <c r="G1254" s="27" t="s">
        <v>2708</v>
      </c>
      <c r="H1254" s="27" t="s">
        <v>3486</v>
      </c>
      <c r="I1254" s="27" t="s">
        <v>4</v>
      </c>
    </row>
    <row r="1255" spans="1:9">
      <c r="A1255" s="27" t="s">
        <v>27</v>
      </c>
      <c r="B1255" s="27" t="s">
        <v>755</v>
      </c>
      <c r="C1255" s="28">
        <v>45281.693749999999</v>
      </c>
      <c r="D1255" s="27">
        <v>4700</v>
      </c>
      <c r="E1255" s="27" t="s">
        <v>1</v>
      </c>
      <c r="F1255" s="27" t="s">
        <v>105</v>
      </c>
      <c r="G1255" s="27" t="s">
        <v>9</v>
      </c>
      <c r="H1255" s="27" t="s">
        <v>3487</v>
      </c>
      <c r="I1255" s="27" t="s">
        <v>4</v>
      </c>
    </row>
    <row r="1256" spans="1:9" hidden="1">
      <c r="A1256" s="27" t="s">
        <v>27</v>
      </c>
      <c r="B1256" s="27" t="s">
        <v>203</v>
      </c>
      <c r="C1256" s="28">
        <v>45281.674305555556</v>
      </c>
      <c r="D1256" s="27">
        <v>5600</v>
      </c>
      <c r="E1256" s="27" t="s">
        <v>1</v>
      </c>
      <c r="F1256" s="27" t="s">
        <v>105</v>
      </c>
      <c r="G1256" s="27" t="s">
        <v>2708</v>
      </c>
      <c r="H1256" s="27" t="s">
        <v>3488</v>
      </c>
      <c r="I1256" s="27" t="s">
        <v>4</v>
      </c>
    </row>
    <row r="1257" spans="1:9">
      <c r="A1257" s="27" t="s">
        <v>27</v>
      </c>
      <c r="B1257" s="27" t="s">
        <v>4</v>
      </c>
      <c r="C1257" s="28">
        <v>45281.533333333333</v>
      </c>
      <c r="D1257" s="27">
        <v>3900</v>
      </c>
      <c r="E1257" s="27" t="s">
        <v>1</v>
      </c>
      <c r="F1257" s="27" t="s">
        <v>105</v>
      </c>
      <c r="G1257" s="27" t="s">
        <v>9</v>
      </c>
      <c r="H1257" s="27" t="s">
        <v>3489</v>
      </c>
      <c r="I1257" s="27" t="s">
        <v>3490</v>
      </c>
    </row>
    <row r="1258" spans="1:9">
      <c r="A1258" s="27" t="s">
        <v>27</v>
      </c>
      <c r="B1258" s="27" t="s">
        <v>4</v>
      </c>
      <c r="C1258" s="28">
        <v>45280.68472222222</v>
      </c>
      <c r="D1258" s="27">
        <v>7900</v>
      </c>
      <c r="E1258" s="27" t="s">
        <v>1</v>
      </c>
      <c r="F1258" s="27" t="s">
        <v>105</v>
      </c>
      <c r="G1258" s="27" t="s">
        <v>9</v>
      </c>
      <c r="H1258" s="27" t="s">
        <v>3491</v>
      </c>
      <c r="I1258" s="27" t="s">
        <v>3492</v>
      </c>
    </row>
    <row r="1259" spans="1:9">
      <c r="A1259" s="27" t="s">
        <v>27</v>
      </c>
      <c r="B1259" s="27" t="s">
        <v>2706</v>
      </c>
      <c r="C1259" s="28">
        <v>45280.509722222225</v>
      </c>
      <c r="D1259" s="27">
        <v>3000</v>
      </c>
      <c r="E1259" s="27" t="s">
        <v>1</v>
      </c>
      <c r="F1259" s="27" t="s">
        <v>105</v>
      </c>
      <c r="G1259" s="27" t="s">
        <v>9</v>
      </c>
      <c r="H1259" s="27" t="s">
        <v>3493</v>
      </c>
      <c r="I1259" s="27" t="s">
        <v>4</v>
      </c>
    </row>
    <row r="1260" spans="1:9">
      <c r="A1260" s="27" t="s">
        <v>27</v>
      </c>
      <c r="B1260" s="27" t="s">
        <v>3494</v>
      </c>
      <c r="C1260" s="28">
        <v>45280.493055555555</v>
      </c>
      <c r="D1260" s="27">
        <v>3000</v>
      </c>
      <c r="E1260" s="27" t="s">
        <v>1</v>
      </c>
      <c r="F1260" s="27" t="s">
        <v>105</v>
      </c>
      <c r="G1260" s="27" t="s">
        <v>9</v>
      </c>
      <c r="H1260" s="27" t="s">
        <v>3495</v>
      </c>
      <c r="I1260" s="27" t="s">
        <v>3496</v>
      </c>
    </row>
    <row r="1261" spans="1:9">
      <c r="A1261" s="27" t="s">
        <v>27</v>
      </c>
      <c r="B1261" s="27" t="s">
        <v>536</v>
      </c>
      <c r="C1261" s="28">
        <v>45280.406944444447</v>
      </c>
      <c r="D1261" s="27">
        <v>8000</v>
      </c>
      <c r="E1261" s="27" t="s">
        <v>1</v>
      </c>
      <c r="F1261" s="27" t="s">
        <v>105</v>
      </c>
      <c r="G1261" s="27" t="s">
        <v>9</v>
      </c>
      <c r="H1261" s="27" t="s">
        <v>3497</v>
      </c>
      <c r="I1261" s="27" t="s">
        <v>3461</v>
      </c>
    </row>
    <row r="1262" spans="1:9">
      <c r="A1262" s="27" t="s">
        <v>27</v>
      </c>
      <c r="B1262" s="27" t="s">
        <v>2829</v>
      </c>
      <c r="C1262" s="28">
        <v>45280.397916666669</v>
      </c>
      <c r="D1262" s="27">
        <v>2500</v>
      </c>
      <c r="E1262" s="27" t="s">
        <v>1</v>
      </c>
      <c r="F1262" s="27" t="s">
        <v>105</v>
      </c>
      <c r="G1262" s="27" t="s">
        <v>9</v>
      </c>
      <c r="H1262" s="27" t="s">
        <v>3498</v>
      </c>
      <c r="I1262" s="27" t="s">
        <v>37</v>
      </c>
    </row>
    <row r="1263" spans="1:9">
      <c r="A1263" s="27" t="s">
        <v>27</v>
      </c>
      <c r="B1263" s="27" t="s">
        <v>195</v>
      </c>
      <c r="C1263" s="28">
        <v>45280.357638888891</v>
      </c>
      <c r="D1263" s="27">
        <v>7400</v>
      </c>
      <c r="E1263" s="27" t="s">
        <v>1</v>
      </c>
      <c r="F1263" s="27" t="s">
        <v>105</v>
      </c>
      <c r="G1263" s="27" t="s">
        <v>9</v>
      </c>
      <c r="H1263" s="27" t="s">
        <v>3499</v>
      </c>
      <c r="I1263" s="27" t="s">
        <v>4</v>
      </c>
    </row>
    <row r="1264" spans="1:9">
      <c r="A1264" s="27" t="s">
        <v>27</v>
      </c>
      <c r="B1264" s="27" t="s">
        <v>195</v>
      </c>
      <c r="C1264" s="28">
        <v>45274.556250000001</v>
      </c>
      <c r="D1264" s="27">
        <v>7900</v>
      </c>
      <c r="E1264" s="27" t="s">
        <v>1</v>
      </c>
      <c r="F1264" s="27" t="s">
        <v>105</v>
      </c>
      <c r="G1264" s="27" t="s">
        <v>9</v>
      </c>
      <c r="H1264" s="27" t="s">
        <v>3500</v>
      </c>
      <c r="I1264" s="27" t="s">
        <v>3501</v>
      </c>
    </row>
    <row r="1265" spans="1:9">
      <c r="A1265" s="27" t="s">
        <v>27</v>
      </c>
      <c r="B1265" s="27" t="s">
        <v>195</v>
      </c>
      <c r="C1265" s="28">
        <v>45273.62777777778</v>
      </c>
      <c r="D1265" s="27">
        <v>4900</v>
      </c>
      <c r="E1265" s="27" t="s">
        <v>1</v>
      </c>
      <c r="F1265" s="27" t="s">
        <v>105</v>
      </c>
      <c r="G1265" s="27" t="s">
        <v>9</v>
      </c>
      <c r="H1265" s="27" t="s">
        <v>3502</v>
      </c>
      <c r="I1265" s="27" t="s">
        <v>3503</v>
      </c>
    </row>
    <row r="1266" spans="1:9">
      <c r="A1266" s="27" t="s">
        <v>27</v>
      </c>
      <c r="B1266" s="27" t="s">
        <v>2706</v>
      </c>
      <c r="C1266" s="28">
        <v>45273.627083333333</v>
      </c>
      <c r="D1266" s="27">
        <v>1300</v>
      </c>
      <c r="E1266" s="27" t="s">
        <v>1</v>
      </c>
      <c r="F1266" s="27" t="s">
        <v>105</v>
      </c>
      <c r="G1266" s="27" t="s">
        <v>9</v>
      </c>
      <c r="H1266" s="27" t="s">
        <v>3504</v>
      </c>
      <c r="I1266" s="27" t="s">
        <v>3503</v>
      </c>
    </row>
    <row r="1267" spans="1:9">
      <c r="A1267" s="27" t="s">
        <v>27</v>
      </c>
      <c r="B1267" s="27" t="s">
        <v>2829</v>
      </c>
      <c r="C1267" s="28">
        <v>45273.425694444442</v>
      </c>
      <c r="D1267" s="27">
        <v>7600</v>
      </c>
      <c r="E1267" s="27" t="s">
        <v>1</v>
      </c>
      <c r="F1267" s="27" t="s">
        <v>105</v>
      </c>
      <c r="G1267" s="27" t="s">
        <v>9</v>
      </c>
      <c r="H1267" s="27" t="s">
        <v>3505</v>
      </c>
      <c r="I1267" s="27" t="s">
        <v>3461</v>
      </c>
    </row>
    <row r="1268" spans="1:9">
      <c r="A1268" s="27" t="s">
        <v>27</v>
      </c>
      <c r="B1268" s="27" t="s">
        <v>2706</v>
      </c>
      <c r="C1268" s="28">
        <v>45272.813194444447</v>
      </c>
      <c r="D1268" s="27">
        <v>6400</v>
      </c>
      <c r="E1268" s="27" t="s">
        <v>1</v>
      </c>
      <c r="F1268" s="27" t="s">
        <v>105</v>
      </c>
      <c r="G1268" s="27" t="s">
        <v>9</v>
      </c>
      <c r="H1268" s="27" t="s">
        <v>3506</v>
      </c>
      <c r="I1268" s="27" t="s">
        <v>3507</v>
      </c>
    </row>
    <row r="1269" spans="1:9">
      <c r="A1269" s="27" t="s">
        <v>27</v>
      </c>
      <c r="B1269" s="27" t="s">
        <v>2706</v>
      </c>
      <c r="C1269" s="28">
        <v>45271.602083333331</v>
      </c>
      <c r="D1269" s="27">
        <v>4100</v>
      </c>
      <c r="E1269" s="27" t="s">
        <v>1</v>
      </c>
      <c r="F1269" s="27" t="s">
        <v>105</v>
      </c>
      <c r="G1269" s="27" t="s">
        <v>9</v>
      </c>
      <c r="H1269" s="27" t="s">
        <v>3508</v>
      </c>
      <c r="I1269" s="27" t="s">
        <v>3509</v>
      </c>
    </row>
    <row r="1270" spans="1:9">
      <c r="A1270" s="27" t="s">
        <v>27</v>
      </c>
      <c r="B1270" s="27" t="s">
        <v>195</v>
      </c>
      <c r="C1270" s="28">
        <v>45271.601388888892</v>
      </c>
      <c r="D1270" s="27">
        <v>1900</v>
      </c>
      <c r="E1270" s="27" t="s">
        <v>1</v>
      </c>
      <c r="F1270" s="27" t="s">
        <v>105</v>
      </c>
      <c r="G1270" s="27" t="s">
        <v>9</v>
      </c>
      <c r="H1270" s="27" t="s">
        <v>3510</v>
      </c>
      <c r="I1270" s="27" t="s">
        <v>3511</v>
      </c>
    </row>
    <row r="1271" spans="1:9">
      <c r="A1271" s="27" t="s">
        <v>27</v>
      </c>
      <c r="B1271" s="27" t="s">
        <v>2706</v>
      </c>
      <c r="C1271" s="28">
        <v>45269.497916666667</v>
      </c>
      <c r="D1271" s="27">
        <v>2500</v>
      </c>
      <c r="E1271" s="27" t="s">
        <v>1</v>
      </c>
      <c r="F1271" s="27" t="s">
        <v>105</v>
      </c>
      <c r="G1271" s="27" t="s">
        <v>9</v>
      </c>
      <c r="H1271" s="27" t="s">
        <v>3512</v>
      </c>
      <c r="I1271" s="27" t="s">
        <v>3513</v>
      </c>
    </row>
    <row r="1272" spans="1:9">
      <c r="A1272" s="27" t="s">
        <v>27</v>
      </c>
      <c r="B1272" s="27" t="s">
        <v>195</v>
      </c>
      <c r="C1272" s="28">
        <v>45268.834027777775</v>
      </c>
      <c r="D1272" s="27">
        <v>9100</v>
      </c>
      <c r="E1272" s="27" t="s">
        <v>1</v>
      </c>
      <c r="F1272" s="27" t="s">
        <v>105</v>
      </c>
      <c r="G1272" s="27" t="s">
        <v>9</v>
      </c>
      <c r="H1272" s="27" t="s">
        <v>3514</v>
      </c>
      <c r="I1272" s="27" t="s">
        <v>3515</v>
      </c>
    </row>
    <row r="1273" spans="1:9">
      <c r="A1273" s="27" t="s">
        <v>27</v>
      </c>
      <c r="B1273" s="27" t="s">
        <v>2706</v>
      </c>
      <c r="C1273" s="28">
        <v>45268.832638888889</v>
      </c>
      <c r="D1273" s="27">
        <v>5200</v>
      </c>
      <c r="E1273" s="27" t="s">
        <v>1</v>
      </c>
      <c r="F1273" s="27" t="s">
        <v>105</v>
      </c>
      <c r="G1273" s="27" t="s">
        <v>9</v>
      </c>
      <c r="H1273" s="27" t="s">
        <v>3516</v>
      </c>
      <c r="I1273" s="27" t="s">
        <v>4</v>
      </c>
    </row>
    <row r="1274" spans="1:9">
      <c r="A1274" s="27" t="s">
        <v>27</v>
      </c>
      <c r="B1274" s="27" t="s">
        <v>195</v>
      </c>
      <c r="C1274" s="28">
        <v>45268.821527777778</v>
      </c>
      <c r="D1274" s="27">
        <v>7900</v>
      </c>
      <c r="E1274" s="27" t="s">
        <v>1</v>
      </c>
      <c r="F1274" s="27" t="s">
        <v>105</v>
      </c>
      <c r="G1274" s="27" t="s">
        <v>9</v>
      </c>
      <c r="H1274" s="27" t="s">
        <v>3517</v>
      </c>
      <c r="I1274" s="27" t="s">
        <v>3518</v>
      </c>
    </row>
    <row r="1275" spans="1:9">
      <c r="A1275" s="27" t="s">
        <v>27</v>
      </c>
      <c r="B1275" s="27" t="s">
        <v>3519</v>
      </c>
      <c r="C1275" s="28">
        <v>45268.725694444445</v>
      </c>
      <c r="D1275" s="27">
        <v>1300</v>
      </c>
      <c r="E1275" s="27" t="s">
        <v>1</v>
      </c>
      <c r="F1275" s="27" t="s">
        <v>105</v>
      </c>
      <c r="G1275" s="27" t="s">
        <v>9</v>
      </c>
      <c r="H1275" s="27" t="s">
        <v>3520</v>
      </c>
      <c r="I1275" s="27" t="s">
        <v>4</v>
      </c>
    </row>
    <row r="1276" spans="1:9">
      <c r="A1276" s="27" t="s">
        <v>27</v>
      </c>
      <c r="B1276" s="27" t="s">
        <v>2706</v>
      </c>
      <c r="C1276" s="28">
        <v>45268.45</v>
      </c>
      <c r="D1276" s="27">
        <v>1900</v>
      </c>
      <c r="E1276" s="27" t="s">
        <v>1</v>
      </c>
      <c r="F1276" s="27" t="s">
        <v>105</v>
      </c>
      <c r="G1276" s="27" t="s">
        <v>9</v>
      </c>
      <c r="H1276" s="27" t="s">
        <v>3521</v>
      </c>
      <c r="I1276" s="27" t="s">
        <v>3522</v>
      </c>
    </row>
    <row r="1277" spans="1:9">
      <c r="A1277" s="27" t="s">
        <v>27</v>
      </c>
      <c r="B1277" s="27" t="s">
        <v>2706</v>
      </c>
      <c r="C1277" s="28">
        <v>45268.35833333333</v>
      </c>
      <c r="D1277" s="27">
        <v>7500</v>
      </c>
      <c r="E1277" s="27" t="s">
        <v>1</v>
      </c>
      <c r="F1277" s="27" t="s">
        <v>105</v>
      </c>
      <c r="G1277" s="27" t="s">
        <v>9</v>
      </c>
      <c r="H1277" s="27" t="s">
        <v>3523</v>
      </c>
      <c r="I1277" s="27" t="s">
        <v>117</v>
      </c>
    </row>
    <row r="1278" spans="1:9">
      <c r="A1278" s="27" t="s">
        <v>27</v>
      </c>
      <c r="B1278" s="27" t="s">
        <v>2706</v>
      </c>
      <c r="C1278" s="28">
        <v>45268.355555555558</v>
      </c>
      <c r="D1278" s="27">
        <v>6100</v>
      </c>
      <c r="E1278" s="27" t="s">
        <v>1</v>
      </c>
      <c r="F1278" s="27" t="s">
        <v>105</v>
      </c>
      <c r="G1278" s="27" t="s">
        <v>9</v>
      </c>
      <c r="H1278" s="27" t="s">
        <v>3524</v>
      </c>
      <c r="I1278" s="27" t="s">
        <v>4</v>
      </c>
    </row>
    <row r="1279" spans="1:9">
      <c r="A1279" s="27" t="s">
        <v>27</v>
      </c>
      <c r="B1279" s="27" t="s">
        <v>195</v>
      </c>
      <c r="C1279" s="28">
        <v>45268.354861111111</v>
      </c>
      <c r="D1279" s="27">
        <v>1300</v>
      </c>
      <c r="E1279" s="27" t="s">
        <v>1</v>
      </c>
      <c r="F1279" s="27" t="s">
        <v>105</v>
      </c>
      <c r="G1279" s="27" t="s">
        <v>9</v>
      </c>
      <c r="H1279" s="27" t="s">
        <v>3525</v>
      </c>
      <c r="I1279" s="27" t="s">
        <v>4</v>
      </c>
    </row>
    <row r="1280" spans="1:9">
      <c r="A1280" s="27" t="s">
        <v>27</v>
      </c>
      <c r="B1280" s="27" t="s">
        <v>2706</v>
      </c>
      <c r="C1280" s="28">
        <v>45267.840277777781</v>
      </c>
      <c r="D1280" s="27">
        <v>8100</v>
      </c>
      <c r="E1280" s="27" t="s">
        <v>1</v>
      </c>
      <c r="F1280" s="27" t="s">
        <v>105</v>
      </c>
      <c r="G1280" s="27" t="s">
        <v>9</v>
      </c>
      <c r="H1280" s="27" t="s">
        <v>3526</v>
      </c>
      <c r="I1280" s="27" t="s">
        <v>3527</v>
      </c>
    </row>
    <row r="1281" spans="1:9">
      <c r="A1281" s="27" t="s">
        <v>27</v>
      </c>
      <c r="B1281" s="27" t="s">
        <v>195</v>
      </c>
      <c r="C1281" s="28">
        <v>45267.839583333334</v>
      </c>
      <c r="D1281" s="27">
        <v>2200</v>
      </c>
      <c r="E1281" s="27" t="s">
        <v>1</v>
      </c>
      <c r="F1281" s="27" t="s">
        <v>105</v>
      </c>
      <c r="G1281" s="27" t="s">
        <v>9</v>
      </c>
      <c r="H1281" s="27" t="s">
        <v>3528</v>
      </c>
      <c r="I1281" s="27" t="s">
        <v>3527</v>
      </c>
    </row>
    <row r="1282" spans="1:9">
      <c r="A1282" s="27" t="s">
        <v>27</v>
      </c>
      <c r="B1282" s="27" t="s">
        <v>2925</v>
      </c>
      <c r="C1282" s="28">
        <v>45267.757638888892</v>
      </c>
      <c r="D1282" s="27">
        <v>1700</v>
      </c>
      <c r="E1282" s="27" t="s">
        <v>1</v>
      </c>
      <c r="F1282" s="27" t="s">
        <v>105</v>
      </c>
      <c r="G1282" s="27" t="s">
        <v>9</v>
      </c>
      <c r="H1282" s="27" t="s">
        <v>3529</v>
      </c>
      <c r="I1282" s="27" t="s">
        <v>4</v>
      </c>
    </row>
    <row r="1283" spans="1:9">
      <c r="A1283" s="27" t="s">
        <v>27</v>
      </c>
      <c r="B1283" s="27" t="s">
        <v>2925</v>
      </c>
      <c r="C1283" s="28">
        <v>45267.741666666669</v>
      </c>
      <c r="D1283" s="27">
        <v>4600</v>
      </c>
      <c r="E1283" s="27" t="s">
        <v>1</v>
      </c>
      <c r="F1283" s="27" t="s">
        <v>105</v>
      </c>
      <c r="G1283" s="27" t="s">
        <v>9</v>
      </c>
      <c r="H1283" s="27" t="s">
        <v>3530</v>
      </c>
      <c r="I1283" s="27" t="s">
        <v>3531</v>
      </c>
    </row>
    <row r="1284" spans="1:9">
      <c r="A1284" s="27" t="s">
        <v>27</v>
      </c>
      <c r="B1284" s="27" t="s">
        <v>2706</v>
      </c>
      <c r="C1284" s="28">
        <v>45267.738888888889</v>
      </c>
      <c r="D1284" s="27">
        <v>2100</v>
      </c>
      <c r="E1284" s="27" t="s">
        <v>1</v>
      </c>
      <c r="F1284" s="27" t="s">
        <v>105</v>
      </c>
      <c r="G1284" s="27" t="s">
        <v>9</v>
      </c>
      <c r="H1284" s="27" t="s">
        <v>3532</v>
      </c>
      <c r="I1284" s="27" t="s">
        <v>4</v>
      </c>
    </row>
    <row r="1285" spans="1:9">
      <c r="A1285" s="27" t="s">
        <v>27</v>
      </c>
      <c r="B1285" s="27" t="s">
        <v>2706</v>
      </c>
      <c r="C1285" s="28">
        <v>45267.724999999999</v>
      </c>
      <c r="D1285" s="27">
        <v>2500</v>
      </c>
      <c r="E1285" s="27" t="s">
        <v>1</v>
      </c>
      <c r="F1285" s="27" t="s">
        <v>105</v>
      </c>
      <c r="G1285" s="27" t="s">
        <v>9</v>
      </c>
      <c r="H1285" s="27" t="s">
        <v>3533</v>
      </c>
      <c r="I1285" s="27" t="s">
        <v>3534</v>
      </c>
    </row>
    <row r="1286" spans="1:9">
      <c r="A1286" s="27" t="s">
        <v>27</v>
      </c>
      <c r="B1286" s="27" t="s">
        <v>3449</v>
      </c>
      <c r="C1286" s="28">
        <v>45266.57708333333</v>
      </c>
      <c r="D1286" s="27">
        <v>4400</v>
      </c>
      <c r="E1286" s="27" t="s">
        <v>1</v>
      </c>
      <c r="F1286" s="27" t="s">
        <v>105</v>
      </c>
      <c r="G1286" s="27" t="s">
        <v>9</v>
      </c>
      <c r="H1286" s="27" t="s">
        <v>3535</v>
      </c>
      <c r="I1286" s="27" t="s">
        <v>4</v>
      </c>
    </row>
    <row r="1287" spans="1:9">
      <c r="A1287" s="27">
        <v>23.5</v>
      </c>
      <c r="B1287" s="27" t="s">
        <v>3444</v>
      </c>
      <c r="C1287" s="28">
        <v>45266.364583333336</v>
      </c>
      <c r="D1287" s="27">
        <v>6000</v>
      </c>
      <c r="E1287" s="27" t="s">
        <v>1</v>
      </c>
      <c r="F1287" s="27" t="s">
        <v>105</v>
      </c>
      <c r="G1287" s="27" t="s">
        <v>9</v>
      </c>
      <c r="H1287" s="27" t="s">
        <v>3536</v>
      </c>
      <c r="I1287" s="27" t="s">
        <v>4</v>
      </c>
    </row>
    <row r="1288" spans="1:9">
      <c r="A1288" s="27" t="s">
        <v>27</v>
      </c>
      <c r="B1288" s="27" t="s">
        <v>2768</v>
      </c>
      <c r="C1288" s="28">
        <v>45265.55</v>
      </c>
      <c r="D1288" s="27">
        <v>1800</v>
      </c>
      <c r="E1288" s="27" t="s">
        <v>1</v>
      </c>
      <c r="F1288" s="27" t="s">
        <v>105</v>
      </c>
      <c r="G1288" s="27" t="s">
        <v>9</v>
      </c>
      <c r="H1288" s="27" t="s">
        <v>3537</v>
      </c>
      <c r="I1288" s="27" t="s">
        <v>3538</v>
      </c>
    </row>
    <row r="1289" spans="1:9" hidden="1">
      <c r="A1289" s="27" t="s">
        <v>27</v>
      </c>
      <c r="B1289" s="27" t="s">
        <v>203</v>
      </c>
      <c r="C1289" s="28">
        <v>45265.478472222225</v>
      </c>
      <c r="D1289" s="27">
        <v>500</v>
      </c>
      <c r="E1289" s="27" t="s">
        <v>1</v>
      </c>
      <c r="F1289" s="27" t="s">
        <v>105</v>
      </c>
      <c r="G1289" s="27" t="s">
        <v>2708</v>
      </c>
      <c r="H1289" s="27" t="s">
        <v>3539</v>
      </c>
      <c r="I1289" s="27" t="s">
        <v>3540</v>
      </c>
    </row>
    <row r="1290" spans="1:9">
      <c r="A1290" s="27" t="s">
        <v>27</v>
      </c>
      <c r="B1290" s="27" t="s">
        <v>3016</v>
      </c>
      <c r="C1290" s="28">
        <v>45264.793749999997</v>
      </c>
      <c r="D1290" s="27">
        <v>1400</v>
      </c>
      <c r="E1290" s="27" t="s">
        <v>1</v>
      </c>
      <c r="F1290" s="27" t="s">
        <v>105</v>
      </c>
      <c r="G1290" s="27" t="s">
        <v>9</v>
      </c>
      <c r="H1290" s="27" t="s">
        <v>3541</v>
      </c>
      <c r="I1290" s="27" t="s">
        <v>4</v>
      </c>
    </row>
    <row r="1291" spans="1:9">
      <c r="A1291" s="27" t="s">
        <v>27</v>
      </c>
      <c r="B1291" s="27" t="s">
        <v>4</v>
      </c>
      <c r="C1291" s="28">
        <v>45262.864583333336</v>
      </c>
      <c r="D1291" s="27">
        <v>2500</v>
      </c>
      <c r="E1291" s="27" t="s">
        <v>1</v>
      </c>
      <c r="F1291" s="27" t="s">
        <v>105</v>
      </c>
      <c r="G1291" s="27" t="s">
        <v>9</v>
      </c>
      <c r="H1291" s="27" t="s">
        <v>3542</v>
      </c>
      <c r="I1291" s="27" t="s">
        <v>4</v>
      </c>
    </row>
    <row r="1292" spans="1:9">
      <c r="A1292" s="27" t="s">
        <v>27</v>
      </c>
      <c r="B1292" s="27" t="s">
        <v>720</v>
      </c>
      <c r="C1292" s="28">
        <v>45262.655555555553</v>
      </c>
      <c r="D1292" s="27">
        <v>10000</v>
      </c>
      <c r="E1292" s="27" t="s">
        <v>1</v>
      </c>
      <c r="F1292" s="27" t="s">
        <v>105</v>
      </c>
      <c r="G1292" s="27" t="s">
        <v>9</v>
      </c>
      <c r="H1292" s="27" t="s">
        <v>3543</v>
      </c>
      <c r="I1292" s="27" t="s">
        <v>4</v>
      </c>
    </row>
    <row r="1293" spans="1:9">
      <c r="A1293" s="27" t="s">
        <v>27</v>
      </c>
      <c r="B1293" s="27" t="s">
        <v>3016</v>
      </c>
      <c r="C1293" s="28">
        <v>45261.530555555553</v>
      </c>
      <c r="D1293" s="27">
        <v>8200</v>
      </c>
      <c r="E1293" s="27" t="s">
        <v>1</v>
      </c>
      <c r="F1293" s="27" t="s">
        <v>105</v>
      </c>
      <c r="G1293" s="27" t="s">
        <v>9</v>
      </c>
      <c r="H1293" s="27" t="s">
        <v>3544</v>
      </c>
      <c r="I1293" s="27" t="s">
        <v>4</v>
      </c>
    </row>
    <row r="1294" spans="1:9">
      <c r="A1294" s="27" t="s">
        <v>27</v>
      </c>
      <c r="B1294" s="27" t="s">
        <v>536</v>
      </c>
      <c r="C1294" s="28">
        <v>45261.466666666667</v>
      </c>
      <c r="D1294" s="27">
        <v>5600</v>
      </c>
      <c r="E1294" s="27" t="s">
        <v>1</v>
      </c>
      <c r="F1294" s="27" t="s">
        <v>105</v>
      </c>
      <c r="G1294" s="27" t="s">
        <v>9</v>
      </c>
      <c r="H1294" s="27" t="s">
        <v>3545</v>
      </c>
      <c r="I1294" s="27">
        <v>20</v>
      </c>
    </row>
    <row r="1295" spans="1:9">
      <c r="A1295" s="27" t="s">
        <v>27</v>
      </c>
      <c r="B1295" s="27" t="s">
        <v>3546</v>
      </c>
      <c r="C1295" s="28">
        <v>45261.398611111108</v>
      </c>
      <c r="D1295" s="27">
        <v>4300</v>
      </c>
      <c r="E1295" s="27" t="s">
        <v>1</v>
      </c>
      <c r="F1295" s="27" t="s">
        <v>105</v>
      </c>
      <c r="G1295" s="27" t="s">
        <v>9</v>
      </c>
      <c r="H1295" s="27" t="s">
        <v>3547</v>
      </c>
      <c r="I1295" s="27" t="s">
        <v>3548</v>
      </c>
    </row>
    <row r="1296" spans="1:9">
      <c r="A1296" s="27" t="s">
        <v>27</v>
      </c>
      <c r="B1296" s="27" t="s">
        <v>604</v>
      </c>
      <c r="C1296" s="28">
        <v>45260.910416666666</v>
      </c>
      <c r="D1296" s="27">
        <v>9900</v>
      </c>
      <c r="E1296" s="27" t="s">
        <v>1</v>
      </c>
      <c r="F1296" s="27" t="s">
        <v>105</v>
      </c>
      <c r="G1296" s="27" t="s">
        <v>9</v>
      </c>
      <c r="H1296" s="27" t="s">
        <v>3549</v>
      </c>
      <c r="I1296" s="27" t="s">
        <v>3550</v>
      </c>
    </row>
    <row r="1297" spans="1:9">
      <c r="A1297" s="27" t="s">
        <v>27</v>
      </c>
      <c r="B1297" s="27" t="s">
        <v>2858</v>
      </c>
      <c r="C1297" s="28">
        <v>45260.880555555559</v>
      </c>
      <c r="D1297" s="27">
        <v>1000</v>
      </c>
      <c r="E1297" s="27" t="s">
        <v>1</v>
      </c>
      <c r="F1297" s="27" t="s">
        <v>105</v>
      </c>
      <c r="G1297" s="27" t="s">
        <v>9</v>
      </c>
      <c r="H1297" s="27" t="s">
        <v>3551</v>
      </c>
      <c r="I1297" s="27" t="s">
        <v>3552</v>
      </c>
    </row>
    <row r="1298" spans="1:9">
      <c r="A1298" s="27" t="s">
        <v>27</v>
      </c>
      <c r="B1298" s="27" t="s">
        <v>2858</v>
      </c>
      <c r="C1298" s="28">
        <v>45260.865277777775</v>
      </c>
      <c r="D1298" s="27">
        <v>9700</v>
      </c>
      <c r="E1298" s="27" t="s">
        <v>1</v>
      </c>
      <c r="F1298" s="27" t="s">
        <v>105</v>
      </c>
      <c r="G1298" s="27" t="s">
        <v>9</v>
      </c>
      <c r="H1298" s="27" t="s">
        <v>3553</v>
      </c>
      <c r="I1298" s="27" t="s">
        <v>3554</v>
      </c>
    </row>
    <row r="1299" spans="1:9">
      <c r="A1299" s="27" t="s">
        <v>27</v>
      </c>
      <c r="B1299" s="27" t="s">
        <v>2858</v>
      </c>
      <c r="C1299" s="28">
        <v>45260.861111111109</v>
      </c>
      <c r="D1299" s="27">
        <v>1200</v>
      </c>
      <c r="E1299" s="27" t="s">
        <v>1</v>
      </c>
      <c r="F1299" s="27" t="s">
        <v>105</v>
      </c>
      <c r="G1299" s="27" t="s">
        <v>9</v>
      </c>
      <c r="H1299" s="27" t="s">
        <v>3555</v>
      </c>
      <c r="I1299" s="27" t="s">
        <v>3556</v>
      </c>
    </row>
    <row r="1300" spans="1:9">
      <c r="A1300" s="27" t="s">
        <v>27</v>
      </c>
      <c r="B1300" s="27" t="s">
        <v>2858</v>
      </c>
      <c r="C1300" s="28">
        <v>45260.836805555555</v>
      </c>
      <c r="D1300" s="27">
        <v>2000</v>
      </c>
      <c r="E1300" s="27" t="s">
        <v>1</v>
      </c>
      <c r="F1300" s="27" t="s">
        <v>105</v>
      </c>
      <c r="G1300" s="27" t="s">
        <v>9</v>
      </c>
      <c r="H1300" s="27" t="s">
        <v>3557</v>
      </c>
      <c r="I1300" s="27" t="s">
        <v>3558</v>
      </c>
    </row>
    <row r="1301" spans="1:9">
      <c r="A1301" s="27" t="s">
        <v>27</v>
      </c>
      <c r="B1301" s="27" t="s">
        <v>3016</v>
      </c>
      <c r="C1301" s="28">
        <v>45260.824999999997</v>
      </c>
      <c r="D1301" s="27">
        <v>300</v>
      </c>
      <c r="E1301" s="27" t="s">
        <v>1</v>
      </c>
      <c r="F1301" s="27" t="s">
        <v>105</v>
      </c>
      <c r="G1301" s="27" t="s">
        <v>9</v>
      </c>
      <c r="H1301" s="27" t="s">
        <v>3559</v>
      </c>
      <c r="I1301" s="27" t="s">
        <v>4</v>
      </c>
    </row>
    <row r="1302" spans="1:9">
      <c r="A1302" s="27" t="s">
        <v>27</v>
      </c>
      <c r="B1302" s="27" t="s">
        <v>3032</v>
      </c>
      <c r="C1302" s="28">
        <v>45260.807638888888</v>
      </c>
      <c r="D1302" s="27">
        <v>600</v>
      </c>
      <c r="E1302" s="27" t="s">
        <v>1</v>
      </c>
      <c r="F1302" s="27" t="s">
        <v>105</v>
      </c>
      <c r="G1302" s="27" t="s">
        <v>9</v>
      </c>
      <c r="H1302" s="27" t="s">
        <v>3560</v>
      </c>
      <c r="I1302" s="27" t="s">
        <v>4</v>
      </c>
    </row>
    <row r="1303" spans="1:9">
      <c r="A1303" s="27" t="s">
        <v>27</v>
      </c>
      <c r="B1303" s="27" t="s">
        <v>536</v>
      </c>
      <c r="C1303" s="28">
        <v>45260.459027777775</v>
      </c>
      <c r="D1303" s="27">
        <v>4800</v>
      </c>
      <c r="E1303" s="27" t="s">
        <v>1</v>
      </c>
      <c r="F1303" s="27" t="s">
        <v>105</v>
      </c>
      <c r="G1303" s="27" t="s">
        <v>9</v>
      </c>
      <c r="H1303" s="27" t="s">
        <v>3561</v>
      </c>
      <c r="I1303" s="27" t="s">
        <v>4</v>
      </c>
    </row>
    <row r="1304" spans="1:9">
      <c r="A1304" s="27" t="s">
        <v>27</v>
      </c>
      <c r="B1304" s="27" t="s">
        <v>3016</v>
      </c>
      <c r="C1304" s="28">
        <v>45259.724999999999</v>
      </c>
      <c r="D1304" s="27">
        <v>800</v>
      </c>
      <c r="E1304" s="27" t="s">
        <v>1</v>
      </c>
      <c r="F1304" s="27" t="s">
        <v>105</v>
      </c>
      <c r="G1304" s="27" t="s">
        <v>9</v>
      </c>
      <c r="H1304" s="27" t="s">
        <v>3562</v>
      </c>
      <c r="I1304" s="27" t="s">
        <v>3563</v>
      </c>
    </row>
    <row r="1305" spans="1:9">
      <c r="A1305" s="27" t="s">
        <v>27</v>
      </c>
      <c r="B1305" s="27" t="s">
        <v>604</v>
      </c>
      <c r="C1305" s="28">
        <v>45259.708333333336</v>
      </c>
      <c r="D1305" s="27">
        <v>9900</v>
      </c>
      <c r="E1305" s="27" t="s">
        <v>1</v>
      </c>
      <c r="F1305" s="27" t="s">
        <v>105</v>
      </c>
      <c r="G1305" s="27" t="s">
        <v>9</v>
      </c>
      <c r="H1305" s="27" t="s">
        <v>3564</v>
      </c>
      <c r="I1305" s="27" t="s">
        <v>3565</v>
      </c>
    </row>
    <row r="1306" spans="1:9">
      <c r="A1306" s="27" t="s">
        <v>27</v>
      </c>
      <c r="B1306" s="27" t="s">
        <v>604</v>
      </c>
      <c r="C1306" s="28">
        <v>45259.704861111109</v>
      </c>
      <c r="D1306" s="27">
        <v>2500</v>
      </c>
      <c r="E1306" s="27" t="s">
        <v>1</v>
      </c>
      <c r="F1306" s="27" t="s">
        <v>105</v>
      </c>
      <c r="G1306" s="27" t="s">
        <v>9</v>
      </c>
      <c r="H1306" s="27" t="s">
        <v>3566</v>
      </c>
      <c r="I1306" s="27" t="s">
        <v>4</v>
      </c>
    </row>
    <row r="1307" spans="1:9">
      <c r="A1307" s="27" t="s">
        <v>27</v>
      </c>
      <c r="B1307" s="27" t="s">
        <v>604</v>
      </c>
      <c r="C1307" s="28">
        <v>45259.702777777777</v>
      </c>
      <c r="D1307" s="27">
        <v>8600</v>
      </c>
      <c r="E1307" s="27" t="s">
        <v>1</v>
      </c>
      <c r="F1307" s="27" t="s">
        <v>105</v>
      </c>
      <c r="G1307" s="27" t="s">
        <v>9</v>
      </c>
      <c r="H1307" s="27" t="s">
        <v>3567</v>
      </c>
      <c r="I1307" s="27" t="s">
        <v>4</v>
      </c>
    </row>
    <row r="1308" spans="1:9">
      <c r="A1308" s="27" t="s">
        <v>3390</v>
      </c>
      <c r="B1308" s="27" t="s">
        <v>3391</v>
      </c>
      <c r="C1308" s="28">
        <v>45257.684027777781</v>
      </c>
      <c r="D1308" s="27">
        <v>10000</v>
      </c>
      <c r="E1308" s="27" t="s">
        <v>1</v>
      </c>
      <c r="F1308" s="27" t="s">
        <v>105</v>
      </c>
      <c r="G1308" s="27" t="s">
        <v>9</v>
      </c>
      <c r="H1308" s="27" t="s">
        <v>3568</v>
      </c>
      <c r="I1308" s="27" t="s">
        <v>3569</v>
      </c>
    </row>
    <row r="1309" spans="1:9">
      <c r="A1309" s="27" t="s">
        <v>3390</v>
      </c>
      <c r="B1309" s="27" t="s">
        <v>3391</v>
      </c>
      <c r="C1309" s="28">
        <v>45257.659722222219</v>
      </c>
      <c r="D1309" s="27">
        <v>3000</v>
      </c>
      <c r="E1309" s="27" t="s">
        <v>1</v>
      </c>
      <c r="F1309" s="27" t="s">
        <v>105</v>
      </c>
      <c r="G1309" s="27" t="s">
        <v>9</v>
      </c>
      <c r="H1309" s="27" t="s">
        <v>3570</v>
      </c>
      <c r="I1309" s="27" t="s">
        <v>4</v>
      </c>
    </row>
    <row r="1310" spans="1:9" hidden="1">
      <c r="A1310" s="27" t="s">
        <v>27</v>
      </c>
      <c r="B1310" s="27" t="s">
        <v>3571</v>
      </c>
      <c r="C1310" s="28">
        <v>45250.448611111111</v>
      </c>
      <c r="D1310" s="27">
        <v>7900</v>
      </c>
      <c r="E1310" s="27" t="s">
        <v>1</v>
      </c>
      <c r="F1310" s="27" t="s">
        <v>105</v>
      </c>
      <c r="G1310" s="27" t="s">
        <v>2708</v>
      </c>
      <c r="H1310" s="27" t="s">
        <v>3572</v>
      </c>
      <c r="I1310" s="27" t="s">
        <v>3573</v>
      </c>
    </row>
    <row r="1311" spans="1:9" hidden="1">
      <c r="A1311" s="27" t="s">
        <v>27</v>
      </c>
      <c r="B1311" s="27" t="s">
        <v>3571</v>
      </c>
      <c r="C1311" s="28">
        <v>45250.446527777778</v>
      </c>
      <c r="D1311" s="27">
        <v>6700</v>
      </c>
      <c r="E1311" s="27" t="s">
        <v>1</v>
      </c>
      <c r="F1311" s="27" t="s">
        <v>105</v>
      </c>
      <c r="G1311" s="27" t="s">
        <v>2708</v>
      </c>
      <c r="H1311" s="27" t="s">
        <v>3574</v>
      </c>
      <c r="I1311" s="27" t="s">
        <v>4</v>
      </c>
    </row>
    <row r="1312" spans="1:9">
      <c r="A1312" s="27" t="s">
        <v>27</v>
      </c>
      <c r="B1312" s="27" t="s">
        <v>2829</v>
      </c>
      <c r="C1312" s="28">
        <v>45246.668055555558</v>
      </c>
      <c r="D1312" s="27">
        <v>2300</v>
      </c>
      <c r="E1312" s="27" t="s">
        <v>1</v>
      </c>
      <c r="F1312" s="27" t="s">
        <v>105</v>
      </c>
      <c r="G1312" s="27" t="s">
        <v>9</v>
      </c>
      <c r="H1312" s="27" t="s">
        <v>3575</v>
      </c>
      <c r="I1312" s="27" t="s">
        <v>3576</v>
      </c>
    </row>
    <row r="1313" spans="1:9">
      <c r="A1313" s="27" t="s">
        <v>27</v>
      </c>
      <c r="B1313" s="27" t="s">
        <v>2768</v>
      </c>
      <c r="C1313" s="28">
        <v>45246.552083333336</v>
      </c>
      <c r="D1313" s="27">
        <v>7700</v>
      </c>
      <c r="E1313" s="27" t="s">
        <v>1</v>
      </c>
      <c r="F1313" s="27" t="s">
        <v>105</v>
      </c>
      <c r="G1313" s="27" t="s">
        <v>9</v>
      </c>
      <c r="H1313" s="27" t="s">
        <v>3577</v>
      </c>
      <c r="I1313" s="27" t="s">
        <v>4</v>
      </c>
    </row>
    <row r="1314" spans="1:9">
      <c r="A1314" s="27" t="s">
        <v>27</v>
      </c>
      <c r="B1314" s="27" t="s">
        <v>3571</v>
      </c>
      <c r="C1314" s="28">
        <v>45245.470833333333</v>
      </c>
      <c r="D1314" s="27">
        <v>8400</v>
      </c>
      <c r="E1314" s="27" t="s">
        <v>1</v>
      </c>
      <c r="F1314" s="27" t="s">
        <v>105</v>
      </c>
      <c r="G1314" s="27" t="s">
        <v>9</v>
      </c>
      <c r="H1314" s="27" t="s">
        <v>3578</v>
      </c>
      <c r="I1314" s="27" t="s">
        <v>4</v>
      </c>
    </row>
    <row r="1315" spans="1:9" hidden="1">
      <c r="A1315" s="27" t="s">
        <v>27</v>
      </c>
      <c r="B1315" s="27" t="s">
        <v>203</v>
      </c>
      <c r="C1315" s="28">
        <v>45237.628472222219</v>
      </c>
      <c r="D1315" s="27">
        <v>4000</v>
      </c>
      <c r="E1315" s="27" t="s">
        <v>1</v>
      </c>
      <c r="F1315" s="27" t="s">
        <v>105</v>
      </c>
      <c r="G1315" s="27" t="s">
        <v>2708</v>
      </c>
      <c r="H1315" s="27" t="s">
        <v>3579</v>
      </c>
      <c r="I1315" s="27" t="s">
        <v>4</v>
      </c>
    </row>
    <row r="1316" spans="1:9">
      <c r="A1316" s="27" t="s">
        <v>27</v>
      </c>
      <c r="B1316" s="27" t="s">
        <v>133</v>
      </c>
      <c r="C1316" s="28">
        <v>45237.466666666667</v>
      </c>
      <c r="D1316" s="27">
        <v>3300</v>
      </c>
      <c r="E1316" s="27" t="s">
        <v>1</v>
      </c>
      <c r="F1316" s="27" t="s">
        <v>105</v>
      </c>
      <c r="G1316" s="27" t="s">
        <v>9</v>
      </c>
      <c r="H1316" s="27" t="s">
        <v>3580</v>
      </c>
      <c r="I1316" s="27" t="s">
        <v>4</v>
      </c>
    </row>
    <row r="1317" spans="1:9">
      <c r="A1317" s="27" t="s">
        <v>27</v>
      </c>
      <c r="B1317" s="27" t="s">
        <v>133</v>
      </c>
      <c r="C1317" s="28">
        <v>45237.46597222222</v>
      </c>
      <c r="D1317" s="27">
        <v>9800</v>
      </c>
      <c r="E1317" s="27" t="s">
        <v>1</v>
      </c>
      <c r="F1317" s="27" t="s">
        <v>105</v>
      </c>
      <c r="G1317" s="27" t="s">
        <v>9</v>
      </c>
      <c r="H1317" s="27" t="s">
        <v>3581</v>
      </c>
      <c r="I1317" s="27" t="s">
        <v>4</v>
      </c>
    </row>
    <row r="1318" spans="1:9">
      <c r="A1318" s="27" t="s">
        <v>27</v>
      </c>
      <c r="B1318" s="27" t="s">
        <v>2858</v>
      </c>
      <c r="C1318" s="28">
        <v>45235.93472222222</v>
      </c>
      <c r="D1318" s="27">
        <v>9200</v>
      </c>
      <c r="E1318" s="27" t="s">
        <v>1</v>
      </c>
      <c r="F1318" s="27" t="s">
        <v>105</v>
      </c>
      <c r="G1318" s="27" t="s">
        <v>9</v>
      </c>
      <c r="H1318" s="27" t="s">
        <v>3582</v>
      </c>
      <c r="I1318" s="27" t="s">
        <v>3583</v>
      </c>
    </row>
    <row r="1319" spans="1:9">
      <c r="A1319" s="27" t="s">
        <v>27</v>
      </c>
      <c r="B1319" s="27" t="s">
        <v>2829</v>
      </c>
      <c r="C1319" s="28">
        <v>45234.749305555553</v>
      </c>
      <c r="D1319" s="27">
        <v>7400</v>
      </c>
      <c r="E1319" s="27" t="s">
        <v>1</v>
      </c>
      <c r="F1319" s="27" t="s">
        <v>105</v>
      </c>
      <c r="G1319" s="27" t="s">
        <v>9</v>
      </c>
      <c r="H1319" s="27" t="s">
        <v>3584</v>
      </c>
      <c r="I1319" s="27" t="s">
        <v>3585</v>
      </c>
    </row>
    <row r="1320" spans="1:9">
      <c r="A1320" s="27" t="s">
        <v>27</v>
      </c>
      <c r="B1320" s="27" t="s">
        <v>133</v>
      </c>
      <c r="C1320" s="28">
        <v>45231.723611111112</v>
      </c>
      <c r="D1320" s="27">
        <v>5500</v>
      </c>
      <c r="E1320" s="27" t="s">
        <v>1</v>
      </c>
      <c r="F1320" s="27" t="s">
        <v>105</v>
      </c>
      <c r="G1320" s="27" t="s">
        <v>9</v>
      </c>
      <c r="H1320" s="27" t="s">
        <v>3586</v>
      </c>
      <c r="I1320" s="27" t="s">
        <v>3587</v>
      </c>
    </row>
    <row r="1321" spans="1:9">
      <c r="A1321" s="27" t="s">
        <v>27</v>
      </c>
      <c r="B1321" s="27" t="s">
        <v>133</v>
      </c>
      <c r="C1321" s="28">
        <v>45231.722916666666</v>
      </c>
      <c r="D1321" s="27">
        <v>5800</v>
      </c>
      <c r="E1321" s="27" t="s">
        <v>1</v>
      </c>
      <c r="F1321" s="27" t="s">
        <v>105</v>
      </c>
      <c r="G1321" s="27" t="s">
        <v>9</v>
      </c>
      <c r="H1321" s="27" t="s">
        <v>3588</v>
      </c>
      <c r="I1321" s="27" t="s">
        <v>4</v>
      </c>
    </row>
    <row r="1322" spans="1:9">
      <c r="A1322" s="27" t="s">
        <v>27</v>
      </c>
      <c r="B1322" s="27" t="s">
        <v>2759</v>
      </c>
      <c r="C1322" s="28">
        <v>45230.431944444441</v>
      </c>
      <c r="D1322" s="27">
        <v>3500</v>
      </c>
      <c r="E1322" s="27" t="s">
        <v>1</v>
      </c>
      <c r="F1322" s="27" t="s">
        <v>105</v>
      </c>
      <c r="G1322" s="27" t="s">
        <v>9</v>
      </c>
      <c r="H1322" s="27" t="s">
        <v>3589</v>
      </c>
      <c r="I1322" s="27" t="s">
        <v>4</v>
      </c>
    </row>
    <row r="1323" spans="1:9">
      <c r="A1323" s="27" t="s">
        <v>27</v>
      </c>
      <c r="B1323" s="27" t="s">
        <v>2829</v>
      </c>
      <c r="C1323" s="28">
        <v>45229.372916666667</v>
      </c>
      <c r="D1323" s="27">
        <v>6000</v>
      </c>
      <c r="E1323" s="27" t="s">
        <v>1</v>
      </c>
      <c r="F1323" s="27" t="s">
        <v>105</v>
      </c>
      <c r="G1323" s="27" t="s">
        <v>9</v>
      </c>
      <c r="H1323" s="27" t="s">
        <v>3590</v>
      </c>
      <c r="I1323" s="27" t="s">
        <v>3591</v>
      </c>
    </row>
    <row r="1324" spans="1:9">
      <c r="A1324" s="27" t="s">
        <v>27</v>
      </c>
      <c r="B1324" s="27" t="s">
        <v>452</v>
      </c>
      <c r="C1324" s="28">
        <v>45226.51666666667</v>
      </c>
      <c r="D1324" s="27">
        <v>7200</v>
      </c>
      <c r="E1324" s="27" t="s">
        <v>1</v>
      </c>
      <c r="F1324" s="27" t="s">
        <v>105</v>
      </c>
      <c r="G1324" s="27" t="s">
        <v>9</v>
      </c>
      <c r="H1324" s="27" t="s">
        <v>3592</v>
      </c>
      <c r="I1324" s="27" t="s">
        <v>3593</v>
      </c>
    </row>
    <row r="1325" spans="1:9">
      <c r="A1325" s="27" t="s">
        <v>27</v>
      </c>
      <c r="B1325" s="27" t="s">
        <v>4</v>
      </c>
      <c r="C1325" s="28">
        <v>45225.75</v>
      </c>
      <c r="D1325" s="27">
        <v>3000</v>
      </c>
      <c r="E1325" s="27" t="s">
        <v>1</v>
      </c>
      <c r="F1325" s="27" t="s">
        <v>105</v>
      </c>
      <c r="G1325" s="27" t="s">
        <v>9</v>
      </c>
      <c r="H1325" s="27" t="s">
        <v>3594</v>
      </c>
      <c r="I1325" s="27" t="s">
        <v>4</v>
      </c>
    </row>
    <row r="1326" spans="1:9">
      <c r="A1326" s="27" t="s">
        <v>27</v>
      </c>
      <c r="B1326" s="27" t="s">
        <v>4</v>
      </c>
      <c r="C1326" s="28">
        <v>45225.741666666669</v>
      </c>
      <c r="D1326" s="27">
        <v>4800</v>
      </c>
      <c r="E1326" s="27" t="s">
        <v>1</v>
      </c>
      <c r="F1326" s="27" t="s">
        <v>105</v>
      </c>
      <c r="G1326" s="27" t="s">
        <v>9</v>
      </c>
      <c r="H1326" s="27" t="s">
        <v>3595</v>
      </c>
      <c r="I1326" s="27" t="s">
        <v>4</v>
      </c>
    </row>
    <row r="1327" spans="1:9">
      <c r="A1327" s="27" t="s">
        <v>27</v>
      </c>
      <c r="B1327" s="27" t="s">
        <v>3278</v>
      </c>
      <c r="C1327" s="28">
        <v>45224.568749999999</v>
      </c>
      <c r="D1327" s="27">
        <v>8700</v>
      </c>
      <c r="E1327" s="27" t="s">
        <v>1</v>
      </c>
      <c r="F1327" s="27" t="s">
        <v>105</v>
      </c>
      <c r="G1327" s="27" t="s">
        <v>9</v>
      </c>
      <c r="H1327" s="27" t="s">
        <v>3596</v>
      </c>
      <c r="I1327" s="27" t="s">
        <v>4</v>
      </c>
    </row>
    <row r="1328" spans="1:9" hidden="1">
      <c r="A1328" s="27" t="s">
        <v>27</v>
      </c>
      <c r="B1328" s="27" t="s">
        <v>203</v>
      </c>
      <c r="C1328" s="28">
        <v>45224.557638888888</v>
      </c>
      <c r="D1328" s="27">
        <v>1100</v>
      </c>
      <c r="E1328" s="27" t="s">
        <v>1</v>
      </c>
      <c r="F1328" s="27" t="s">
        <v>105</v>
      </c>
      <c r="G1328" s="27" t="s">
        <v>2708</v>
      </c>
      <c r="H1328" s="27" t="s">
        <v>3597</v>
      </c>
      <c r="I1328" s="27" t="s">
        <v>4</v>
      </c>
    </row>
    <row r="1329" spans="1:9">
      <c r="A1329" s="27" t="s">
        <v>27</v>
      </c>
      <c r="B1329" s="27" t="s">
        <v>133</v>
      </c>
      <c r="C1329" s="28">
        <v>45224.544444444444</v>
      </c>
      <c r="D1329" s="27">
        <v>9600</v>
      </c>
      <c r="E1329" s="27" t="s">
        <v>1</v>
      </c>
      <c r="F1329" s="27" t="s">
        <v>105</v>
      </c>
      <c r="G1329" s="27" t="s">
        <v>9</v>
      </c>
      <c r="H1329" s="27" t="s">
        <v>3598</v>
      </c>
      <c r="I1329" s="27" t="s">
        <v>4</v>
      </c>
    </row>
    <row r="1330" spans="1:9" hidden="1">
      <c r="A1330" s="27" t="s">
        <v>27</v>
      </c>
      <c r="B1330" s="27" t="s">
        <v>3278</v>
      </c>
      <c r="C1330" s="28">
        <v>45224.543749999997</v>
      </c>
      <c r="D1330" s="27">
        <v>3600</v>
      </c>
      <c r="E1330" s="27" t="s">
        <v>1</v>
      </c>
      <c r="F1330" s="27" t="s">
        <v>105</v>
      </c>
      <c r="G1330" s="27" t="s">
        <v>2708</v>
      </c>
      <c r="H1330" s="27" t="s">
        <v>3599</v>
      </c>
      <c r="I1330" s="27" t="s">
        <v>4</v>
      </c>
    </row>
    <row r="1331" spans="1:9" hidden="1">
      <c r="A1331" s="27" t="s">
        <v>27</v>
      </c>
      <c r="B1331" s="27" t="s">
        <v>3278</v>
      </c>
      <c r="C1331" s="28">
        <v>45224.522222222222</v>
      </c>
      <c r="D1331" s="27">
        <v>600</v>
      </c>
      <c r="E1331" s="27" t="s">
        <v>1</v>
      </c>
      <c r="F1331" s="27" t="s">
        <v>105</v>
      </c>
      <c r="G1331" s="27" t="s">
        <v>2708</v>
      </c>
      <c r="H1331" s="27" t="s">
        <v>3600</v>
      </c>
      <c r="I1331" s="27" t="s">
        <v>3601</v>
      </c>
    </row>
    <row r="1332" spans="1:9">
      <c r="A1332" s="27" t="s">
        <v>27</v>
      </c>
      <c r="B1332" s="27" t="s">
        <v>3404</v>
      </c>
      <c r="C1332" s="28">
        <v>45224.520138888889</v>
      </c>
      <c r="D1332" s="27">
        <v>500</v>
      </c>
      <c r="E1332" s="27" t="s">
        <v>1</v>
      </c>
      <c r="F1332" s="27" t="s">
        <v>105</v>
      </c>
      <c r="G1332" s="27" t="s">
        <v>9</v>
      </c>
      <c r="H1332" s="27" t="s">
        <v>3602</v>
      </c>
      <c r="I1332" s="27" t="s">
        <v>4</v>
      </c>
    </row>
    <row r="1333" spans="1:9">
      <c r="A1333" s="27" t="s">
        <v>27</v>
      </c>
      <c r="B1333" s="27" t="s">
        <v>3278</v>
      </c>
      <c r="C1333" s="28">
        <v>45224.495138888888</v>
      </c>
      <c r="D1333" s="27">
        <v>9700</v>
      </c>
      <c r="E1333" s="27" t="s">
        <v>1</v>
      </c>
      <c r="F1333" s="27" t="s">
        <v>105</v>
      </c>
      <c r="G1333" s="27" t="s">
        <v>9</v>
      </c>
      <c r="H1333" s="27" t="s">
        <v>3603</v>
      </c>
      <c r="I1333" s="27" t="s">
        <v>3604</v>
      </c>
    </row>
    <row r="1334" spans="1:9">
      <c r="A1334" s="27" t="s">
        <v>27</v>
      </c>
      <c r="B1334" s="27" t="s">
        <v>2968</v>
      </c>
      <c r="C1334" s="28">
        <v>45223.532638888886</v>
      </c>
      <c r="D1334" s="27">
        <v>1300</v>
      </c>
      <c r="E1334" s="27" t="s">
        <v>1</v>
      </c>
      <c r="F1334" s="27" t="s">
        <v>105</v>
      </c>
      <c r="G1334" s="27" t="s">
        <v>9</v>
      </c>
      <c r="H1334" s="27" t="s">
        <v>3605</v>
      </c>
      <c r="I1334" s="27" t="s">
        <v>4</v>
      </c>
    </row>
    <row r="1335" spans="1:9">
      <c r="A1335" s="27" t="s">
        <v>27</v>
      </c>
      <c r="B1335" s="27" t="s">
        <v>3606</v>
      </c>
      <c r="C1335" s="28">
        <v>45223.529861111114</v>
      </c>
      <c r="D1335" s="27">
        <v>3100</v>
      </c>
      <c r="E1335" s="27" t="s">
        <v>1</v>
      </c>
      <c r="F1335" s="27" t="s">
        <v>105</v>
      </c>
      <c r="G1335" s="27" t="s">
        <v>9</v>
      </c>
      <c r="H1335" s="27" t="s">
        <v>3607</v>
      </c>
      <c r="I1335" s="27" t="s">
        <v>3608</v>
      </c>
    </row>
    <row r="1336" spans="1:9">
      <c r="A1336" s="27" t="s">
        <v>27</v>
      </c>
      <c r="B1336" s="27" t="s">
        <v>2858</v>
      </c>
      <c r="C1336" s="28">
        <v>45223.524305555555</v>
      </c>
      <c r="D1336" s="27">
        <v>3700</v>
      </c>
      <c r="E1336" s="27" t="s">
        <v>1</v>
      </c>
      <c r="F1336" s="27" t="s">
        <v>105</v>
      </c>
      <c r="G1336" s="27" t="s">
        <v>9</v>
      </c>
      <c r="H1336" s="27" t="s">
        <v>3609</v>
      </c>
      <c r="I1336" s="27" t="s">
        <v>4</v>
      </c>
    </row>
    <row r="1337" spans="1:9">
      <c r="A1337" s="27" t="s">
        <v>27</v>
      </c>
      <c r="B1337" s="27" t="s">
        <v>133</v>
      </c>
      <c r="C1337" s="28">
        <v>45223.499305555553</v>
      </c>
      <c r="D1337" s="27">
        <v>8800</v>
      </c>
      <c r="E1337" s="27" t="s">
        <v>1</v>
      </c>
      <c r="F1337" s="27" t="s">
        <v>105</v>
      </c>
      <c r="G1337" s="27" t="s">
        <v>9</v>
      </c>
      <c r="H1337" s="27" t="s">
        <v>3610</v>
      </c>
      <c r="I1337" s="27" t="s">
        <v>3611</v>
      </c>
    </row>
    <row r="1338" spans="1:9">
      <c r="A1338" s="27" t="s">
        <v>27</v>
      </c>
      <c r="B1338" s="27" t="s">
        <v>133</v>
      </c>
      <c r="C1338" s="28">
        <v>45223.497916666667</v>
      </c>
      <c r="D1338" s="27">
        <v>6700</v>
      </c>
      <c r="E1338" s="27" t="s">
        <v>1</v>
      </c>
      <c r="F1338" s="27" t="s">
        <v>105</v>
      </c>
      <c r="G1338" s="27" t="s">
        <v>9</v>
      </c>
      <c r="H1338" s="27" t="s">
        <v>3612</v>
      </c>
      <c r="I1338" s="27" t="s">
        <v>3613</v>
      </c>
    </row>
    <row r="1339" spans="1:9">
      <c r="A1339" s="27" t="s">
        <v>27</v>
      </c>
      <c r="B1339" s="27" t="s">
        <v>536</v>
      </c>
      <c r="C1339" s="28">
        <v>45188.472916666666</v>
      </c>
      <c r="D1339" s="27">
        <v>7700</v>
      </c>
      <c r="E1339" s="27" t="s">
        <v>1</v>
      </c>
      <c r="F1339" s="27" t="s">
        <v>105</v>
      </c>
      <c r="G1339" s="27" t="s">
        <v>9</v>
      </c>
      <c r="H1339" s="27" t="s">
        <v>3614</v>
      </c>
      <c r="I1339" s="27" t="s">
        <v>3615</v>
      </c>
    </row>
    <row r="1340" spans="1:9">
      <c r="A1340" s="27" t="s">
        <v>27</v>
      </c>
      <c r="B1340" s="27" t="s">
        <v>452</v>
      </c>
      <c r="C1340" s="28">
        <v>45181.486805555556</v>
      </c>
      <c r="D1340" s="27">
        <v>900</v>
      </c>
      <c r="E1340" s="27" t="s">
        <v>1</v>
      </c>
      <c r="F1340" s="27" t="s">
        <v>105</v>
      </c>
      <c r="G1340" s="27" t="s">
        <v>9</v>
      </c>
      <c r="H1340" s="27" t="s">
        <v>3616</v>
      </c>
      <c r="I1340" s="27" t="s">
        <v>2788</v>
      </c>
    </row>
    <row r="1341" spans="1:9">
      <c r="A1341" s="27" t="s">
        <v>27</v>
      </c>
      <c r="B1341" s="27" t="s">
        <v>3617</v>
      </c>
      <c r="C1341" s="28">
        <v>45169.756944444445</v>
      </c>
      <c r="D1341" s="27">
        <v>7700</v>
      </c>
      <c r="E1341" s="27" t="s">
        <v>1</v>
      </c>
      <c r="F1341" s="27" t="s">
        <v>105</v>
      </c>
      <c r="G1341" s="27" t="s">
        <v>9</v>
      </c>
      <c r="H1341" s="27" t="s">
        <v>3618</v>
      </c>
      <c r="I1341" s="27" t="s">
        <v>3619</v>
      </c>
    </row>
    <row r="1342" spans="1:9">
      <c r="A1342" s="27" t="s">
        <v>27</v>
      </c>
      <c r="B1342" s="27" t="s">
        <v>3617</v>
      </c>
      <c r="C1342" s="28">
        <v>45169.722916666666</v>
      </c>
      <c r="D1342" s="27">
        <v>1500</v>
      </c>
      <c r="E1342" s="27" t="s">
        <v>1</v>
      </c>
      <c r="F1342" s="27" t="s">
        <v>105</v>
      </c>
      <c r="G1342" s="27" t="s">
        <v>9</v>
      </c>
      <c r="H1342" s="27" t="s">
        <v>3620</v>
      </c>
      <c r="I1342" s="27" t="s">
        <v>4</v>
      </c>
    </row>
    <row r="1343" spans="1:9">
      <c r="A1343" s="27" t="s">
        <v>27</v>
      </c>
      <c r="B1343" s="27" t="s">
        <v>536</v>
      </c>
      <c r="C1343" s="28">
        <v>45169.661805555559</v>
      </c>
      <c r="D1343" s="27">
        <v>5100</v>
      </c>
      <c r="E1343" s="27" t="s">
        <v>1</v>
      </c>
      <c r="F1343" s="27" t="s">
        <v>105</v>
      </c>
      <c r="G1343" s="27" t="s">
        <v>9</v>
      </c>
      <c r="H1343" s="27" t="s">
        <v>3621</v>
      </c>
      <c r="I1343" s="27" t="s">
        <v>3622</v>
      </c>
    </row>
    <row r="1344" spans="1:9">
      <c r="A1344" s="27" t="s">
        <v>27</v>
      </c>
      <c r="B1344" s="27" t="s">
        <v>3617</v>
      </c>
      <c r="C1344" s="28">
        <v>45168.484027777777</v>
      </c>
      <c r="D1344" s="27">
        <v>4400</v>
      </c>
      <c r="E1344" s="27" t="s">
        <v>1</v>
      </c>
      <c r="F1344" s="27" t="s">
        <v>105</v>
      </c>
      <c r="G1344" s="27" t="s">
        <v>9</v>
      </c>
      <c r="H1344" s="27" t="s">
        <v>3623</v>
      </c>
      <c r="I1344" s="27" t="s">
        <v>3624</v>
      </c>
    </row>
    <row r="1345" spans="1:9">
      <c r="A1345" s="27" t="s">
        <v>27</v>
      </c>
      <c r="B1345" s="27" t="s">
        <v>3625</v>
      </c>
      <c r="C1345" s="28">
        <v>45168.481944444444</v>
      </c>
      <c r="D1345" s="27">
        <v>1400</v>
      </c>
      <c r="E1345" s="27" t="s">
        <v>1</v>
      </c>
      <c r="F1345" s="27" t="s">
        <v>105</v>
      </c>
      <c r="G1345" s="27" t="s">
        <v>9</v>
      </c>
      <c r="H1345" s="27" t="s">
        <v>3626</v>
      </c>
      <c r="I1345" s="27" t="s">
        <v>3367</v>
      </c>
    </row>
    <row r="1346" spans="1:9">
      <c r="A1346" s="27" t="s">
        <v>27</v>
      </c>
      <c r="B1346" s="27" t="s">
        <v>3617</v>
      </c>
      <c r="C1346" s="28">
        <v>45166.765972222223</v>
      </c>
      <c r="D1346" s="27">
        <v>4900</v>
      </c>
      <c r="E1346" s="27" t="s">
        <v>1</v>
      </c>
      <c r="F1346" s="27" t="s">
        <v>105</v>
      </c>
      <c r="G1346" s="27" t="s">
        <v>9</v>
      </c>
      <c r="H1346" s="27" t="s">
        <v>3627</v>
      </c>
      <c r="I1346" s="27" t="s">
        <v>117</v>
      </c>
    </row>
    <row r="1347" spans="1:9">
      <c r="A1347" s="27" t="s">
        <v>27</v>
      </c>
      <c r="B1347" s="27" t="s">
        <v>452</v>
      </c>
      <c r="C1347" s="28">
        <v>45166.615972222222</v>
      </c>
      <c r="D1347" s="27">
        <v>3500</v>
      </c>
      <c r="E1347" s="27" t="s">
        <v>1</v>
      </c>
      <c r="F1347" s="27" t="s">
        <v>105</v>
      </c>
      <c r="G1347" s="27" t="s">
        <v>9</v>
      </c>
      <c r="H1347" s="27" t="s">
        <v>3628</v>
      </c>
      <c r="I1347" s="27" t="s">
        <v>3629</v>
      </c>
    </row>
    <row r="1348" spans="1:9" hidden="1">
      <c r="A1348" s="27" t="s">
        <v>27</v>
      </c>
      <c r="B1348" s="27" t="s">
        <v>3617</v>
      </c>
      <c r="C1348" s="28">
        <v>45161.459722222222</v>
      </c>
      <c r="D1348" s="27">
        <v>8600</v>
      </c>
      <c r="E1348" s="27" t="s">
        <v>1</v>
      </c>
      <c r="F1348" s="27" t="s">
        <v>105</v>
      </c>
      <c r="G1348" s="27" t="s">
        <v>2708</v>
      </c>
      <c r="H1348" s="27" t="s">
        <v>3630</v>
      </c>
      <c r="I1348" s="27" t="s">
        <v>3631</v>
      </c>
    </row>
    <row r="1349" spans="1:9" hidden="1">
      <c r="A1349" s="27" t="s">
        <v>27</v>
      </c>
      <c r="B1349" s="27" t="s">
        <v>755</v>
      </c>
      <c r="C1349" s="28">
        <v>45160.661805555559</v>
      </c>
      <c r="D1349" s="27">
        <v>9000</v>
      </c>
      <c r="E1349" s="27" t="s">
        <v>1</v>
      </c>
      <c r="F1349" s="27" t="s">
        <v>105</v>
      </c>
      <c r="G1349" s="27" t="s">
        <v>2708</v>
      </c>
      <c r="H1349" s="27" t="s">
        <v>3632</v>
      </c>
      <c r="I1349" s="27" t="s">
        <v>3633</v>
      </c>
    </row>
    <row r="1350" spans="1:9">
      <c r="A1350" s="27" t="s">
        <v>27</v>
      </c>
      <c r="B1350" s="27" t="s">
        <v>536</v>
      </c>
      <c r="C1350" s="28">
        <v>45160.645833333336</v>
      </c>
      <c r="D1350" s="27">
        <v>900</v>
      </c>
      <c r="E1350" s="27" t="s">
        <v>1</v>
      </c>
      <c r="F1350" s="27" t="s">
        <v>105</v>
      </c>
      <c r="G1350" s="27" t="s">
        <v>9</v>
      </c>
      <c r="H1350" s="27" t="s">
        <v>3634</v>
      </c>
      <c r="I1350" s="27" t="s">
        <v>3635</v>
      </c>
    </row>
    <row r="1351" spans="1:9">
      <c r="A1351" s="27" t="s">
        <v>27</v>
      </c>
      <c r="B1351" s="27" t="s">
        <v>536</v>
      </c>
      <c r="C1351" s="28">
        <v>45160.645833333336</v>
      </c>
      <c r="D1351" s="27">
        <v>8000</v>
      </c>
      <c r="E1351" s="27" t="s">
        <v>1</v>
      </c>
      <c r="F1351" s="27" t="s">
        <v>105</v>
      </c>
      <c r="G1351" s="27" t="s">
        <v>9</v>
      </c>
      <c r="H1351" s="27" t="s">
        <v>3636</v>
      </c>
      <c r="I1351" s="27" t="s">
        <v>3637</v>
      </c>
    </row>
    <row r="1352" spans="1:9">
      <c r="A1352" s="27" t="s">
        <v>27</v>
      </c>
      <c r="B1352" s="27" t="s">
        <v>755</v>
      </c>
      <c r="C1352" s="28">
        <v>45160.484027777777</v>
      </c>
      <c r="D1352" s="27">
        <v>9500</v>
      </c>
      <c r="E1352" s="27" t="s">
        <v>1</v>
      </c>
      <c r="F1352" s="27" t="s">
        <v>105</v>
      </c>
      <c r="G1352" s="27" t="s">
        <v>9</v>
      </c>
      <c r="H1352" s="27" t="s">
        <v>3638</v>
      </c>
      <c r="I1352" s="27" t="s">
        <v>3639</v>
      </c>
    </row>
    <row r="1353" spans="1:9">
      <c r="A1353" s="27" t="s">
        <v>27</v>
      </c>
      <c r="B1353" s="27" t="s">
        <v>755</v>
      </c>
      <c r="C1353" s="28">
        <v>45160.482638888891</v>
      </c>
      <c r="D1353" s="27">
        <v>4000</v>
      </c>
      <c r="E1353" s="27" t="s">
        <v>1</v>
      </c>
      <c r="F1353" s="27" t="s">
        <v>105</v>
      </c>
      <c r="G1353" s="27" t="s">
        <v>9</v>
      </c>
      <c r="H1353" s="27" t="s">
        <v>3640</v>
      </c>
      <c r="I1353" s="27" t="s">
        <v>4</v>
      </c>
    </row>
    <row r="1354" spans="1:9">
      <c r="A1354" s="27" t="s">
        <v>27</v>
      </c>
      <c r="B1354" s="27" t="s">
        <v>755</v>
      </c>
      <c r="C1354" s="28">
        <v>45160.479166666664</v>
      </c>
      <c r="D1354" s="27">
        <v>6000</v>
      </c>
      <c r="E1354" s="27" t="s">
        <v>1</v>
      </c>
      <c r="F1354" s="27" t="s">
        <v>105</v>
      </c>
      <c r="G1354" s="27" t="s">
        <v>9</v>
      </c>
      <c r="H1354" s="27" t="s">
        <v>3641</v>
      </c>
      <c r="I1354" s="27" t="s">
        <v>4</v>
      </c>
    </row>
    <row r="1355" spans="1:9" hidden="1">
      <c r="A1355" s="27" t="s">
        <v>27</v>
      </c>
      <c r="B1355" s="27" t="s">
        <v>3617</v>
      </c>
      <c r="C1355" s="28">
        <v>45132.804166666669</v>
      </c>
      <c r="D1355" s="27">
        <v>7400</v>
      </c>
      <c r="E1355" s="27" t="s">
        <v>3642</v>
      </c>
      <c r="F1355" s="27" t="s">
        <v>3643</v>
      </c>
      <c r="G1355" s="27" t="s">
        <v>575</v>
      </c>
      <c r="H1355" s="27" t="s">
        <v>3644</v>
      </c>
      <c r="I1355" s="27" t="s">
        <v>3645</v>
      </c>
    </row>
    <row r="1356" spans="1:9" hidden="1">
      <c r="A1356" s="27" t="s">
        <v>27</v>
      </c>
      <c r="B1356" s="27" t="s">
        <v>3617</v>
      </c>
      <c r="C1356" s="28">
        <v>45132.549305555556</v>
      </c>
      <c r="D1356" s="27">
        <v>8500</v>
      </c>
      <c r="E1356" s="27" t="s">
        <v>3642</v>
      </c>
      <c r="F1356" s="27" t="s">
        <v>3643</v>
      </c>
      <c r="G1356" s="27" t="s">
        <v>575</v>
      </c>
      <c r="H1356" s="27" t="s">
        <v>3646</v>
      </c>
      <c r="I1356" s="27" t="s">
        <v>3647</v>
      </c>
    </row>
    <row r="1357" spans="1:9" hidden="1">
      <c r="A1357" s="27" t="s">
        <v>27</v>
      </c>
      <c r="B1357" s="27" t="s">
        <v>536</v>
      </c>
      <c r="C1357" s="28">
        <v>45117.427777777775</v>
      </c>
      <c r="D1357" s="27">
        <v>7100</v>
      </c>
      <c r="E1357" s="27" t="s">
        <v>3642</v>
      </c>
      <c r="F1357" s="27" t="s">
        <v>3643</v>
      </c>
      <c r="G1357" s="27" t="s">
        <v>575</v>
      </c>
      <c r="H1357" s="27" t="s">
        <v>3648</v>
      </c>
      <c r="I1357" s="27" t="s">
        <v>3649</v>
      </c>
    </row>
    <row r="1358" spans="1:9" hidden="1">
      <c r="A1358" s="27" t="s">
        <v>4</v>
      </c>
      <c r="B1358" s="27" t="s">
        <v>4</v>
      </c>
      <c r="C1358" s="28">
        <v>45081.98333333333</v>
      </c>
      <c r="D1358" s="27">
        <v>3300</v>
      </c>
      <c r="E1358" s="27" t="s">
        <v>3642</v>
      </c>
      <c r="F1358" s="27" t="s">
        <v>3643</v>
      </c>
      <c r="G1358" s="27" t="s">
        <v>575</v>
      </c>
      <c r="H1358" s="27" t="s">
        <v>3650</v>
      </c>
      <c r="I1358" s="27" t="s">
        <v>3651</v>
      </c>
    </row>
    <row r="1359" spans="1:9" hidden="1">
      <c r="A1359" s="27" t="s">
        <v>4</v>
      </c>
      <c r="B1359" s="27" t="s">
        <v>4</v>
      </c>
      <c r="C1359" s="28">
        <v>45075.906944444447</v>
      </c>
      <c r="D1359" s="27">
        <v>9600</v>
      </c>
      <c r="E1359" s="27" t="s">
        <v>3642</v>
      </c>
      <c r="F1359" s="27" t="s">
        <v>3643</v>
      </c>
      <c r="G1359" s="27" t="s">
        <v>575</v>
      </c>
      <c r="H1359" s="27" t="s">
        <v>3652</v>
      </c>
      <c r="I1359" s="27" t="s">
        <v>4</v>
      </c>
    </row>
    <row r="1360" spans="1:9" hidden="1">
      <c r="A1360" s="27" t="s">
        <v>27</v>
      </c>
      <c r="B1360" s="27" t="s">
        <v>536</v>
      </c>
      <c r="C1360" s="28">
        <v>45069.765277777777</v>
      </c>
      <c r="D1360" s="27">
        <v>9000</v>
      </c>
      <c r="E1360" s="27" t="s">
        <v>3642</v>
      </c>
      <c r="F1360" s="27" t="s">
        <v>3643</v>
      </c>
      <c r="G1360" s="27" t="s">
        <v>575</v>
      </c>
      <c r="H1360" s="27" t="s">
        <v>3653</v>
      </c>
      <c r="I1360" s="27" t="s">
        <v>3654</v>
      </c>
    </row>
    <row r="1361" spans="1:9" hidden="1">
      <c r="A1361" s="27" t="s">
        <v>27</v>
      </c>
      <c r="B1361" s="27" t="s">
        <v>536</v>
      </c>
      <c r="C1361" s="28">
        <v>45060.802083333336</v>
      </c>
      <c r="D1361" s="27">
        <v>5900</v>
      </c>
      <c r="E1361" s="27" t="s">
        <v>3642</v>
      </c>
      <c r="F1361" s="27" t="s">
        <v>3643</v>
      </c>
      <c r="G1361" s="27" t="s">
        <v>575</v>
      </c>
      <c r="H1361" s="27" t="s">
        <v>3655</v>
      </c>
      <c r="I1361" s="27" t="s">
        <v>4</v>
      </c>
    </row>
    <row r="1362" spans="1:9" hidden="1">
      <c r="A1362" s="27" t="s">
        <v>27</v>
      </c>
      <c r="B1362" s="27" t="s">
        <v>536</v>
      </c>
      <c r="C1362" s="28">
        <v>45055.724999999999</v>
      </c>
      <c r="D1362" s="27">
        <v>4300</v>
      </c>
      <c r="E1362" s="27" t="s">
        <v>3642</v>
      </c>
      <c r="F1362" s="27" t="s">
        <v>3643</v>
      </c>
      <c r="G1362" s="27" t="s">
        <v>575</v>
      </c>
      <c r="H1362" s="27" t="s">
        <v>3656</v>
      </c>
      <c r="I1362" s="27" t="s">
        <v>4</v>
      </c>
    </row>
    <row r="1363" spans="1:9" hidden="1">
      <c r="A1363" s="27" t="s">
        <v>4</v>
      </c>
      <c r="B1363" s="27" t="s">
        <v>4</v>
      </c>
      <c r="C1363" s="28">
        <v>45047.460416666669</v>
      </c>
      <c r="D1363" s="27">
        <v>400</v>
      </c>
      <c r="E1363" s="27" t="s">
        <v>3642</v>
      </c>
      <c r="F1363" s="27" t="s">
        <v>3643</v>
      </c>
      <c r="G1363" s="27" t="s">
        <v>575</v>
      </c>
      <c r="H1363" s="27" t="s">
        <v>3657</v>
      </c>
      <c r="I1363" s="27" t="s">
        <v>3658</v>
      </c>
    </row>
    <row r="1364" spans="1:9" hidden="1">
      <c r="A1364" s="27" t="s">
        <v>27</v>
      </c>
      <c r="B1364" s="27" t="s">
        <v>536</v>
      </c>
      <c r="C1364" s="28">
        <v>45046.618750000001</v>
      </c>
      <c r="D1364" s="27">
        <v>1800</v>
      </c>
      <c r="E1364" s="27" t="s">
        <v>3642</v>
      </c>
      <c r="F1364" s="27" t="s">
        <v>3643</v>
      </c>
      <c r="G1364" s="27" t="s">
        <v>575</v>
      </c>
      <c r="H1364" s="27" t="s">
        <v>3659</v>
      </c>
      <c r="I1364" s="27" t="s">
        <v>3660</v>
      </c>
    </row>
    <row r="1365" spans="1:9" hidden="1">
      <c r="A1365" s="27" t="s">
        <v>4</v>
      </c>
      <c r="B1365" s="27" t="s">
        <v>4</v>
      </c>
      <c r="C1365" s="28">
        <v>45043.692361111112</v>
      </c>
      <c r="D1365" s="27">
        <v>2000</v>
      </c>
      <c r="E1365" s="27" t="s">
        <v>3642</v>
      </c>
      <c r="F1365" s="27" t="s">
        <v>3643</v>
      </c>
      <c r="G1365" s="27" t="s">
        <v>575</v>
      </c>
      <c r="H1365" s="27" t="s">
        <v>3661</v>
      </c>
      <c r="I1365" s="27" t="s">
        <v>3004</v>
      </c>
    </row>
    <row r="1366" spans="1:9" hidden="1">
      <c r="A1366" s="27" t="s">
        <v>4</v>
      </c>
      <c r="B1366" s="27" t="s">
        <v>4</v>
      </c>
      <c r="C1366" s="28">
        <v>45043.482638888891</v>
      </c>
      <c r="D1366" s="27">
        <v>3800</v>
      </c>
      <c r="E1366" s="27" t="s">
        <v>3642</v>
      </c>
      <c r="F1366" s="27" t="s">
        <v>3643</v>
      </c>
      <c r="G1366" s="27" t="s">
        <v>575</v>
      </c>
      <c r="H1366" s="27" t="s">
        <v>3662</v>
      </c>
      <c r="I1366" s="27">
        <v>1</v>
      </c>
    </row>
    <row r="1367" spans="1:9" hidden="1">
      <c r="A1367" s="27" t="s">
        <v>27</v>
      </c>
      <c r="B1367" s="27" t="s">
        <v>755</v>
      </c>
      <c r="C1367" s="28">
        <v>45006.621527777781</v>
      </c>
      <c r="D1367" s="27">
        <v>8500</v>
      </c>
      <c r="E1367" s="27" t="s">
        <v>3642</v>
      </c>
      <c r="F1367" s="27" t="s">
        <v>3643</v>
      </c>
      <c r="G1367" s="27" t="s">
        <v>575</v>
      </c>
      <c r="H1367" s="27" t="s">
        <v>3663</v>
      </c>
      <c r="I1367" s="27" t="s">
        <v>3664</v>
      </c>
    </row>
    <row r="1368" spans="1:9" hidden="1">
      <c r="A1368" s="27" t="s">
        <v>27</v>
      </c>
      <c r="B1368" s="27" t="s">
        <v>2924</v>
      </c>
      <c r="C1368" s="28">
        <v>44947.509722222225</v>
      </c>
      <c r="D1368" s="27">
        <v>9400</v>
      </c>
      <c r="E1368" s="27" t="s">
        <v>3642</v>
      </c>
      <c r="F1368" s="27" t="s">
        <v>3643</v>
      </c>
      <c r="G1368" s="27" t="s">
        <v>575</v>
      </c>
      <c r="H1368" s="27" t="s">
        <v>3665</v>
      </c>
      <c r="I1368" s="27" t="s">
        <v>3004</v>
      </c>
    </row>
    <row r="1369" spans="1:9" hidden="1">
      <c r="A1369" s="27" t="s">
        <v>27</v>
      </c>
      <c r="B1369" s="27" t="s">
        <v>2924</v>
      </c>
      <c r="C1369" s="28">
        <v>44923.715277777781</v>
      </c>
      <c r="D1369" s="27">
        <v>3700</v>
      </c>
      <c r="E1369" s="27" t="s">
        <v>3642</v>
      </c>
      <c r="F1369" s="27" t="s">
        <v>3643</v>
      </c>
      <c r="G1369" s="27" t="s">
        <v>575</v>
      </c>
      <c r="H1369" s="27" t="s">
        <v>3666</v>
      </c>
      <c r="I1369" s="27" t="s">
        <v>3667</v>
      </c>
    </row>
    <row r="1370" spans="1:9" hidden="1">
      <c r="A1370" s="27" t="s">
        <v>27</v>
      </c>
      <c r="B1370" s="27" t="s">
        <v>2924</v>
      </c>
      <c r="C1370" s="28">
        <v>44903.892361111109</v>
      </c>
      <c r="D1370" s="27">
        <v>4800</v>
      </c>
      <c r="E1370" s="27" t="s">
        <v>3642</v>
      </c>
      <c r="F1370" s="27" t="s">
        <v>3643</v>
      </c>
      <c r="G1370" s="27" t="s">
        <v>575</v>
      </c>
      <c r="H1370" s="27" t="s">
        <v>3668</v>
      </c>
      <c r="I1370" s="27" t="s">
        <v>3669</v>
      </c>
    </row>
    <row r="1371" spans="1:9" hidden="1">
      <c r="A1371" s="27" t="s">
        <v>4</v>
      </c>
      <c r="B1371" s="27" t="s">
        <v>4</v>
      </c>
      <c r="C1371" s="28">
        <v>44897.730555555558</v>
      </c>
      <c r="D1371" s="27">
        <v>6800</v>
      </c>
      <c r="E1371" s="27" t="s">
        <v>3642</v>
      </c>
      <c r="F1371" s="27" t="s">
        <v>3643</v>
      </c>
      <c r="G1371" s="27" t="s">
        <v>575</v>
      </c>
      <c r="H1371" s="27" t="s">
        <v>3670</v>
      </c>
      <c r="I1371" s="27" t="s">
        <v>3004</v>
      </c>
    </row>
    <row r="1372" spans="1:9" hidden="1">
      <c r="A1372" s="27" t="s">
        <v>3671</v>
      </c>
      <c r="B1372" s="27" t="s">
        <v>3671</v>
      </c>
      <c r="C1372" s="28">
        <v>44883.40347222222</v>
      </c>
      <c r="D1372" s="27">
        <v>600</v>
      </c>
      <c r="E1372" s="27" t="s">
        <v>3642</v>
      </c>
      <c r="F1372" s="27" t="s">
        <v>3643</v>
      </c>
      <c r="G1372" s="27" t="s">
        <v>575</v>
      </c>
      <c r="H1372" s="27" t="s">
        <v>3672</v>
      </c>
      <c r="I1372" s="27" t="s">
        <v>3673</v>
      </c>
    </row>
    <row r="1373" spans="1:9">
      <c r="A1373" s="27" t="s">
        <v>56</v>
      </c>
      <c r="B1373" s="27" t="s">
        <v>57</v>
      </c>
      <c r="C1373" s="28">
        <v>45435.376388888886</v>
      </c>
      <c r="D1373" s="27">
        <v>3400</v>
      </c>
      <c r="E1373" s="27" t="s">
        <v>1</v>
      </c>
      <c r="F1373" s="27" t="s">
        <v>2</v>
      </c>
      <c r="G1373" s="27" t="s">
        <v>9</v>
      </c>
      <c r="H1373" s="27" t="s">
        <v>1619</v>
      </c>
      <c r="I1373" s="27" t="s">
        <v>4</v>
      </c>
    </row>
    <row r="1374" spans="1:9" hidden="1">
      <c r="A1374" s="27" t="s">
        <v>0</v>
      </c>
      <c r="B1374" s="27" t="s">
        <v>0</v>
      </c>
      <c r="C1374" s="28">
        <v>45434.911805555559</v>
      </c>
      <c r="D1374" s="27">
        <v>6000</v>
      </c>
      <c r="E1374" s="27" t="s">
        <v>1</v>
      </c>
      <c r="F1374" s="27" t="s">
        <v>2</v>
      </c>
      <c r="G1374" s="27" t="s">
        <v>2708</v>
      </c>
      <c r="H1374" s="27" t="s">
        <v>1620</v>
      </c>
      <c r="I1374" s="27" t="s">
        <v>4</v>
      </c>
    </row>
    <row r="1375" spans="1:9">
      <c r="A1375" s="27" t="s">
        <v>56</v>
      </c>
      <c r="B1375" s="27" t="s">
        <v>57</v>
      </c>
      <c r="C1375" s="28">
        <v>45434.908333333333</v>
      </c>
      <c r="D1375" s="27">
        <v>3800</v>
      </c>
      <c r="E1375" s="27" t="s">
        <v>1</v>
      </c>
      <c r="F1375" s="27" t="s">
        <v>2</v>
      </c>
      <c r="G1375" s="27" t="s">
        <v>9</v>
      </c>
      <c r="H1375" s="27" t="s">
        <v>1621</v>
      </c>
      <c r="I1375" s="27" t="s">
        <v>4</v>
      </c>
    </row>
    <row r="1376" spans="1:9">
      <c r="A1376" s="27" t="s">
        <v>60</v>
      </c>
      <c r="B1376" s="27" t="s">
        <v>61</v>
      </c>
      <c r="C1376" s="28">
        <v>45434.868750000001</v>
      </c>
      <c r="D1376" s="27">
        <v>6200</v>
      </c>
      <c r="E1376" s="27" t="s">
        <v>1</v>
      </c>
      <c r="F1376" s="27" t="s">
        <v>2</v>
      </c>
      <c r="G1376" s="27" t="s">
        <v>9</v>
      </c>
      <c r="H1376" s="27" t="s">
        <v>1623</v>
      </c>
      <c r="I1376" s="27" t="s">
        <v>4</v>
      </c>
    </row>
    <row r="1377" spans="1:9">
      <c r="A1377" s="27" t="s">
        <v>17</v>
      </c>
      <c r="B1377" s="27" t="s">
        <v>18</v>
      </c>
      <c r="C1377" s="28">
        <v>45434.781944444447</v>
      </c>
      <c r="D1377" s="27">
        <v>8100</v>
      </c>
      <c r="E1377" s="27" t="s">
        <v>1</v>
      </c>
      <c r="F1377" s="27" t="s">
        <v>105</v>
      </c>
      <c r="G1377" s="27" t="s">
        <v>9</v>
      </c>
      <c r="H1377" s="27" t="s">
        <v>3674</v>
      </c>
      <c r="I1377" s="27" t="s">
        <v>4</v>
      </c>
    </row>
    <row r="1378" spans="1:9">
      <c r="A1378" s="27" t="s">
        <v>17</v>
      </c>
      <c r="B1378" s="27" t="s">
        <v>18</v>
      </c>
      <c r="C1378" s="28">
        <v>45434.727777777778</v>
      </c>
      <c r="D1378" s="27">
        <v>800</v>
      </c>
      <c r="E1378" s="27" t="s">
        <v>1</v>
      </c>
      <c r="F1378" s="27" t="s">
        <v>2</v>
      </c>
      <c r="G1378" s="27" t="s">
        <v>9</v>
      </c>
      <c r="H1378" s="27" t="s">
        <v>1624</v>
      </c>
      <c r="I1378" s="27" t="s">
        <v>4</v>
      </c>
    </row>
    <row r="1379" spans="1:9">
      <c r="A1379" s="27" t="s">
        <v>11</v>
      </c>
      <c r="B1379" s="27" t="s">
        <v>11</v>
      </c>
      <c r="C1379" s="28">
        <v>45434.59375</v>
      </c>
      <c r="D1379" s="27">
        <v>2600</v>
      </c>
      <c r="E1379" s="27" t="s">
        <v>1</v>
      </c>
      <c r="F1379" s="27" t="s">
        <v>2</v>
      </c>
      <c r="G1379" s="27" t="s">
        <v>9</v>
      </c>
      <c r="H1379" s="27" t="s">
        <v>1625</v>
      </c>
      <c r="I1379" s="27" t="s">
        <v>4</v>
      </c>
    </row>
    <row r="1380" spans="1:9">
      <c r="A1380" s="27" t="s">
        <v>140</v>
      </c>
      <c r="B1380" s="27" t="s">
        <v>141</v>
      </c>
      <c r="C1380" s="28">
        <v>45434.567361111112</v>
      </c>
      <c r="D1380" s="27">
        <v>6300</v>
      </c>
      <c r="E1380" s="27" t="s">
        <v>1</v>
      </c>
      <c r="F1380" s="27" t="s">
        <v>2</v>
      </c>
      <c r="G1380" s="27" t="s">
        <v>9</v>
      </c>
      <c r="H1380" s="27" t="s">
        <v>1626</v>
      </c>
      <c r="I1380" s="27" t="s">
        <v>4</v>
      </c>
    </row>
    <row r="1381" spans="1:9">
      <c r="A1381" s="27" t="s">
        <v>56</v>
      </c>
      <c r="B1381" s="27" t="s">
        <v>57</v>
      </c>
      <c r="C1381" s="28">
        <v>45434.511805555558</v>
      </c>
      <c r="D1381" s="27">
        <v>8700</v>
      </c>
      <c r="E1381" s="27" t="s">
        <v>1</v>
      </c>
      <c r="F1381" s="27" t="s">
        <v>2</v>
      </c>
      <c r="G1381" s="27" t="s">
        <v>9</v>
      </c>
      <c r="H1381" s="27" t="s">
        <v>1627</v>
      </c>
      <c r="I1381" s="27">
        <v>500</v>
      </c>
    </row>
    <row r="1382" spans="1:9">
      <c r="A1382" s="27" t="s">
        <v>60</v>
      </c>
      <c r="B1382" s="27" t="s">
        <v>61</v>
      </c>
      <c r="C1382" s="28">
        <v>45434.411805555559</v>
      </c>
      <c r="D1382" s="27">
        <v>2200</v>
      </c>
      <c r="E1382" s="27" t="s">
        <v>1</v>
      </c>
      <c r="F1382" s="27" t="s">
        <v>2</v>
      </c>
      <c r="G1382" s="27" t="s">
        <v>9</v>
      </c>
      <c r="H1382" s="27" t="s">
        <v>1628</v>
      </c>
      <c r="I1382" s="27" t="s">
        <v>3675</v>
      </c>
    </row>
    <row r="1383" spans="1:9">
      <c r="A1383" s="27" t="s">
        <v>76</v>
      </c>
      <c r="B1383" s="27" t="s">
        <v>76</v>
      </c>
      <c r="C1383" s="28">
        <v>45433.850694444445</v>
      </c>
      <c r="D1383" s="27">
        <v>4500</v>
      </c>
      <c r="E1383" s="27" t="s">
        <v>1</v>
      </c>
      <c r="F1383" s="27" t="s">
        <v>105</v>
      </c>
      <c r="G1383" s="27" t="s">
        <v>9</v>
      </c>
      <c r="H1383" s="27" t="s">
        <v>3676</v>
      </c>
      <c r="I1383" s="27" t="s">
        <v>4</v>
      </c>
    </row>
    <row r="1384" spans="1:9">
      <c r="A1384" s="27" t="s">
        <v>24</v>
      </c>
      <c r="B1384" s="27" t="s">
        <v>25</v>
      </c>
      <c r="C1384" s="28">
        <v>45433.739583333336</v>
      </c>
      <c r="D1384" s="27">
        <v>6400</v>
      </c>
      <c r="E1384" s="27" t="s">
        <v>1</v>
      </c>
      <c r="F1384" s="27" t="s">
        <v>2</v>
      </c>
      <c r="G1384" s="27" t="s">
        <v>9</v>
      </c>
      <c r="H1384" s="27" t="s">
        <v>1629</v>
      </c>
      <c r="I1384" s="27" t="s">
        <v>37</v>
      </c>
    </row>
    <row r="1385" spans="1:9">
      <c r="A1385" s="27" t="s">
        <v>38</v>
      </c>
      <c r="B1385" s="27" t="s">
        <v>38</v>
      </c>
      <c r="C1385" s="28">
        <v>45433.731249999997</v>
      </c>
      <c r="D1385" s="27">
        <v>9900</v>
      </c>
      <c r="E1385" s="27" t="s">
        <v>1</v>
      </c>
      <c r="F1385" s="27" t="s">
        <v>2</v>
      </c>
      <c r="G1385" s="27" t="s">
        <v>9</v>
      </c>
      <c r="H1385" s="27" t="s">
        <v>1630</v>
      </c>
      <c r="I1385" s="27" t="s">
        <v>4</v>
      </c>
    </row>
    <row r="1386" spans="1:9">
      <c r="A1386" s="27" t="s">
        <v>17</v>
      </c>
      <c r="B1386" s="27" t="s">
        <v>18</v>
      </c>
      <c r="C1386" s="28">
        <v>45433.717361111114</v>
      </c>
      <c r="D1386" s="27">
        <v>1800</v>
      </c>
      <c r="E1386" s="27" t="s">
        <v>1</v>
      </c>
      <c r="F1386" s="27" t="s">
        <v>2</v>
      </c>
      <c r="G1386" s="27" t="s">
        <v>9</v>
      </c>
      <c r="H1386" s="27" t="s">
        <v>1631</v>
      </c>
      <c r="I1386" s="27" t="s">
        <v>4</v>
      </c>
    </row>
    <row r="1387" spans="1:9">
      <c r="A1387" s="27" t="s">
        <v>27</v>
      </c>
      <c r="B1387" s="27" t="s">
        <v>794</v>
      </c>
      <c r="C1387" s="28">
        <v>45433.683333333334</v>
      </c>
      <c r="D1387" s="27">
        <v>7400</v>
      </c>
      <c r="E1387" s="27" t="s">
        <v>1</v>
      </c>
      <c r="F1387" s="27" t="s">
        <v>2</v>
      </c>
      <c r="G1387" s="27" t="s">
        <v>9</v>
      </c>
      <c r="H1387" s="27" t="s">
        <v>1632</v>
      </c>
      <c r="I1387" s="27" t="s">
        <v>37</v>
      </c>
    </row>
    <row r="1388" spans="1:9">
      <c r="A1388" s="27" t="s">
        <v>60</v>
      </c>
      <c r="B1388" s="27" t="s">
        <v>61</v>
      </c>
      <c r="C1388" s="28">
        <v>45433.681250000001</v>
      </c>
      <c r="D1388" s="27">
        <v>7100</v>
      </c>
      <c r="E1388" s="27" t="s">
        <v>1</v>
      </c>
      <c r="F1388" s="27" t="s">
        <v>2</v>
      </c>
      <c r="G1388" s="27" t="s">
        <v>9</v>
      </c>
      <c r="H1388" s="27" t="s">
        <v>1633</v>
      </c>
      <c r="I1388" s="27" t="s">
        <v>3025</v>
      </c>
    </row>
    <row r="1389" spans="1:9" hidden="1">
      <c r="A1389" s="27" t="s">
        <v>60</v>
      </c>
      <c r="B1389" s="27" t="s">
        <v>61</v>
      </c>
      <c r="C1389" s="28">
        <v>45433.680555555555</v>
      </c>
      <c r="D1389" s="27">
        <v>10000</v>
      </c>
      <c r="E1389" s="27" t="s">
        <v>1</v>
      </c>
      <c r="F1389" s="27" t="s">
        <v>2</v>
      </c>
      <c r="G1389" s="27" t="s">
        <v>2708</v>
      </c>
      <c r="H1389" s="27" t="s">
        <v>1634</v>
      </c>
      <c r="I1389" s="27" t="s">
        <v>37</v>
      </c>
    </row>
    <row r="1390" spans="1:9">
      <c r="A1390" s="27" t="s">
        <v>27</v>
      </c>
      <c r="B1390" s="27" t="s">
        <v>52</v>
      </c>
      <c r="C1390" s="28">
        <v>45433.679861111108</v>
      </c>
      <c r="D1390" s="27">
        <v>8200</v>
      </c>
      <c r="E1390" s="27" t="s">
        <v>1</v>
      </c>
      <c r="F1390" s="27" t="s">
        <v>2</v>
      </c>
      <c r="G1390" s="27" t="s">
        <v>9</v>
      </c>
      <c r="H1390" s="27" t="s">
        <v>1635</v>
      </c>
      <c r="I1390" s="27" t="s">
        <v>37</v>
      </c>
    </row>
    <row r="1391" spans="1:9">
      <c r="A1391" s="27" t="s">
        <v>27</v>
      </c>
      <c r="B1391" s="27" t="s">
        <v>52</v>
      </c>
      <c r="C1391" s="28">
        <v>45433.679166666669</v>
      </c>
      <c r="D1391" s="27">
        <v>4700</v>
      </c>
      <c r="E1391" s="27" t="s">
        <v>1</v>
      </c>
      <c r="F1391" s="27" t="s">
        <v>2</v>
      </c>
      <c r="G1391" s="27" t="s">
        <v>9</v>
      </c>
      <c r="H1391" s="27" t="s">
        <v>1637</v>
      </c>
      <c r="I1391" s="27">
        <v>100</v>
      </c>
    </row>
    <row r="1392" spans="1:9">
      <c r="A1392" s="27" t="s">
        <v>3677</v>
      </c>
      <c r="B1392" s="27" t="s">
        <v>3677</v>
      </c>
      <c r="C1392" s="28">
        <v>45433.652083333334</v>
      </c>
      <c r="D1392" s="27">
        <v>4100</v>
      </c>
      <c r="E1392" s="27" t="s">
        <v>1</v>
      </c>
      <c r="F1392" s="27" t="s">
        <v>105</v>
      </c>
      <c r="G1392" s="27" t="s">
        <v>9</v>
      </c>
      <c r="H1392" s="27" t="s">
        <v>3678</v>
      </c>
      <c r="I1392" s="27" t="s">
        <v>37</v>
      </c>
    </row>
    <row r="1393" spans="1:9">
      <c r="A1393" s="27" t="s">
        <v>56</v>
      </c>
      <c r="B1393" s="27" t="s">
        <v>57</v>
      </c>
      <c r="C1393" s="28">
        <v>45433.599305555559</v>
      </c>
      <c r="D1393" s="27">
        <v>7500</v>
      </c>
      <c r="E1393" s="27" t="s">
        <v>1</v>
      </c>
      <c r="F1393" s="27" t="s">
        <v>2</v>
      </c>
      <c r="G1393" s="27" t="s">
        <v>9</v>
      </c>
      <c r="H1393" s="27" t="s">
        <v>1639</v>
      </c>
      <c r="I1393" s="27" t="s">
        <v>4</v>
      </c>
    </row>
    <row r="1394" spans="1:9">
      <c r="A1394" s="27" t="s">
        <v>73</v>
      </c>
      <c r="B1394" s="27" t="s">
        <v>165</v>
      </c>
      <c r="C1394" s="28">
        <v>45433.561805555553</v>
      </c>
      <c r="D1394" s="27">
        <v>6600</v>
      </c>
      <c r="E1394" s="27" t="s">
        <v>1</v>
      </c>
      <c r="F1394" s="27" t="s">
        <v>2</v>
      </c>
      <c r="G1394" s="27" t="s">
        <v>9</v>
      </c>
      <c r="H1394" s="27" t="s">
        <v>1640</v>
      </c>
      <c r="I1394" s="27" t="s">
        <v>4</v>
      </c>
    </row>
    <row r="1395" spans="1:9">
      <c r="A1395" s="27" t="s">
        <v>369</v>
      </c>
      <c r="B1395" s="27" t="s">
        <v>370</v>
      </c>
      <c r="C1395" s="28">
        <v>45432.927083333336</v>
      </c>
      <c r="D1395" s="27">
        <v>2200</v>
      </c>
      <c r="E1395" s="27" t="s">
        <v>1</v>
      </c>
      <c r="F1395" s="27" t="s">
        <v>2</v>
      </c>
      <c r="G1395" s="27" t="s">
        <v>9</v>
      </c>
      <c r="H1395" s="27" t="s">
        <v>1641</v>
      </c>
      <c r="I1395" s="27" t="s">
        <v>4</v>
      </c>
    </row>
    <row r="1396" spans="1:9">
      <c r="A1396" s="27" t="s">
        <v>11</v>
      </c>
      <c r="B1396" s="27" t="s">
        <v>11</v>
      </c>
      <c r="C1396" s="28">
        <v>45432.84652777778</v>
      </c>
      <c r="D1396" s="27">
        <v>4700</v>
      </c>
      <c r="E1396" s="27" t="s">
        <v>1</v>
      </c>
      <c r="F1396" s="27" t="s">
        <v>2</v>
      </c>
      <c r="G1396" s="27" t="s">
        <v>9</v>
      </c>
      <c r="H1396" s="27" t="s">
        <v>1642</v>
      </c>
      <c r="I1396" s="27" t="s">
        <v>4</v>
      </c>
    </row>
    <row r="1397" spans="1:9">
      <c r="A1397" s="27" t="s">
        <v>73</v>
      </c>
      <c r="B1397" s="27" t="s">
        <v>165</v>
      </c>
      <c r="C1397" s="28">
        <v>45432.754861111112</v>
      </c>
      <c r="D1397" s="27">
        <v>3700</v>
      </c>
      <c r="E1397" s="27" t="s">
        <v>1</v>
      </c>
      <c r="F1397" s="27" t="s">
        <v>2</v>
      </c>
      <c r="G1397" s="27" t="s">
        <v>9</v>
      </c>
      <c r="H1397" s="27" t="s">
        <v>1643</v>
      </c>
      <c r="I1397" s="27" t="s">
        <v>4</v>
      </c>
    </row>
    <row r="1398" spans="1:9">
      <c r="A1398" s="27" t="s">
        <v>60</v>
      </c>
      <c r="B1398" s="27" t="s">
        <v>61</v>
      </c>
      <c r="C1398" s="28">
        <v>45436.993055555555</v>
      </c>
      <c r="D1398" s="27">
        <v>600</v>
      </c>
      <c r="E1398" s="27" t="s">
        <v>1</v>
      </c>
      <c r="F1398" s="27" t="s">
        <v>2</v>
      </c>
      <c r="G1398" s="27" t="s">
        <v>9</v>
      </c>
      <c r="H1398" s="27" t="s">
        <v>1595</v>
      </c>
      <c r="I1398" s="27" t="s">
        <v>3679</v>
      </c>
    </row>
    <row r="1399" spans="1:9" hidden="1">
      <c r="A1399" s="27" t="s">
        <v>0</v>
      </c>
      <c r="B1399" s="27" t="s">
        <v>0</v>
      </c>
      <c r="C1399" s="28">
        <v>45436.975694444445</v>
      </c>
      <c r="D1399" s="27">
        <v>900</v>
      </c>
      <c r="E1399" s="27" t="s">
        <v>1</v>
      </c>
      <c r="F1399" s="27" t="s">
        <v>2</v>
      </c>
      <c r="G1399" s="27" t="s">
        <v>2708</v>
      </c>
      <c r="H1399" s="27" t="s">
        <v>1596</v>
      </c>
      <c r="I1399" s="27" t="s">
        <v>4</v>
      </c>
    </row>
    <row r="1400" spans="1:9">
      <c r="A1400" s="27" t="s">
        <v>463</v>
      </c>
      <c r="B1400" s="27" t="s">
        <v>464</v>
      </c>
      <c r="C1400" s="28">
        <v>45436.927777777775</v>
      </c>
      <c r="D1400" s="27">
        <v>2100</v>
      </c>
      <c r="E1400" s="27" t="s">
        <v>1</v>
      </c>
      <c r="F1400" s="27" t="s">
        <v>2</v>
      </c>
      <c r="G1400" s="27" t="s">
        <v>9</v>
      </c>
      <c r="H1400" s="27" t="s">
        <v>1597</v>
      </c>
      <c r="I1400" s="27" t="s">
        <v>4</v>
      </c>
    </row>
    <row r="1401" spans="1:9">
      <c r="A1401" s="27" t="s">
        <v>0</v>
      </c>
      <c r="B1401" s="27" t="s">
        <v>0</v>
      </c>
      <c r="C1401" s="28">
        <v>45436.92291666667</v>
      </c>
      <c r="D1401" s="27">
        <v>6500</v>
      </c>
      <c r="E1401" s="27" t="s">
        <v>1</v>
      </c>
      <c r="F1401" s="27" t="s">
        <v>105</v>
      </c>
      <c r="G1401" s="27" t="s">
        <v>9</v>
      </c>
      <c r="H1401" s="27" t="s">
        <v>3680</v>
      </c>
      <c r="I1401" s="27" t="s">
        <v>4</v>
      </c>
    </row>
    <row r="1402" spans="1:9">
      <c r="A1402" s="27" t="s">
        <v>107</v>
      </c>
      <c r="B1402" s="27" t="s">
        <v>108</v>
      </c>
      <c r="C1402" s="28">
        <v>45436.89166666667</v>
      </c>
      <c r="D1402" s="27">
        <v>9300</v>
      </c>
      <c r="E1402" s="27" t="s">
        <v>1</v>
      </c>
      <c r="F1402" s="27" t="s">
        <v>105</v>
      </c>
      <c r="G1402" s="27" t="s">
        <v>9</v>
      </c>
      <c r="H1402" s="27" t="s">
        <v>3681</v>
      </c>
      <c r="I1402" s="27" t="s">
        <v>4</v>
      </c>
    </row>
    <row r="1403" spans="1:9" hidden="1">
      <c r="A1403" s="27" t="s">
        <v>0</v>
      </c>
      <c r="B1403" s="27" t="s">
        <v>0</v>
      </c>
      <c r="C1403" s="28">
        <v>45436.886805555558</v>
      </c>
      <c r="D1403" s="27">
        <v>8200</v>
      </c>
      <c r="E1403" s="27" t="s">
        <v>1</v>
      </c>
      <c r="F1403" s="27" t="s">
        <v>2</v>
      </c>
      <c r="G1403" s="27" t="s">
        <v>2708</v>
      </c>
      <c r="H1403" s="27" t="s">
        <v>1598</v>
      </c>
      <c r="I1403" s="27" t="s">
        <v>4</v>
      </c>
    </row>
    <row r="1404" spans="1:9" hidden="1">
      <c r="A1404" s="27" t="s">
        <v>0</v>
      </c>
      <c r="B1404" s="27" t="s">
        <v>0</v>
      </c>
      <c r="C1404" s="28">
        <v>45436.865277777775</v>
      </c>
      <c r="D1404" s="27">
        <v>3700</v>
      </c>
      <c r="E1404" s="27" t="s">
        <v>1</v>
      </c>
      <c r="F1404" s="27" t="s">
        <v>2</v>
      </c>
      <c r="G1404" s="27" t="s">
        <v>2708</v>
      </c>
      <c r="H1404" s="27" t="s">
        <v>1599</v>
      </c>
      <c r="I1404" s="27" t="s">
        <v>3682</v>
      </c>
    </row>
    <row r="1405" spans="1:9">
      <c r="A1405" s="27" t="s">
        <v>76</v>
      </c>
      <c r="B1405" s="27" t="s">
        <v>76</v>
      </c>
      <c r="C1405" s="28">
        <v>45436.863194444442</v>
      </c>
      <c r="D1405" s="27">
        <v>7800</v>
      </c>
      <c r="E1405" s="27" t="s">
        <v>1</v>
      </c>
      <c r="F1405" s="27" t="s">
        <v>105</v>
      </c>
      <c r="G1405" s="27" t="s">
        <v>9</v>
      </c>
      <c r="H1405" s="27" t="s">
        <v>3683</v>
      </c>
      <c r="I1405" s="27" t="s">
        <v>3684</v>
      </c>
    </row>
    <row r="1406" spans="1:9">
      <c r="A1406" s="27" t="s">
        <v>463</v>
      </c>
      <c r="B1406" s="27" t="s">
        <v>464</v>
      </c>
      <c r="C1406" s="28">
        <v>45436.840277777781</v>
      </c>
      <c r="D1406" s="27">
        <v>6900</v>
      </c>
      <c r="E1406" s="27" t="s">
        <v>1</v>
      </c>
      <c r="F1406" s="27" t="s">
        <v>2</v>
      </c>
      <c r="G1406" s="27" t="s">
        <v>9</v>
      </c>
      <c r="H1406" s="27" t="s">
        <v>1600</v>
      </c>
      <c r="I1406" s="27" t="s">
        <v>4</v>
      </c>
    </row>
    <row r="1407" spans="1:9">
      <c r="A1407" s="27" t="s">
        <v>530</v>
      </c>
      <c r="B1407" s="27" t="s">
        <v>530</v>
      </c>
      <c r="C1407" s="28">
        <v>45436.794444444444</v>
      </c>
      <c r="D1407" s="27">
        <v>2900</v>
      </c>
      <c r="E1407" s="27" t="s">
        <v>1</v>
      </c>
      <c r="F1407" s="27" t="s">
        <v>105</v>
      </c>
      <c r="G1407" s="27" t="s">
        <v>9</v>
      </c>
      <c r="H1407" s="27" t="s">
        <v>3685</v>
      </c>
      <c r="I1407" s="27" t="s">
        <v>4</v>
      </c>
    </row>
    <row r="1408" spans="1:9">
      <c r="A1408" s="27" t="s">
        <v>107</v>
      </c>
      <c r="B1408" s="27" t="s">
        <v>108</v>
      </c>
      <c r="C1408" s="28">
        <v>45436.710416666669</v>
      </c>
      <c r="D1408" s="27">
        <v>7600</v>
      </c>
      <c r="E1408" s="27" t="s">
        <v>1</v>
      </c>
      <c r="F1408" s="27" t="s">
        <v>2</v>
      </c>
      <c r="G1408" s="27" t="s">
        <v>9</v>
      </c>
      <c r="H1408" s="27" t="s">
        <v>1601</v>
      </c>
      <c r="I1408" s="27" t="s">
        <v>4</v>
      </c>
    </row>
    <row r="1409" spans="1:9">
      <c r="A1409" s="27" t="s">
        <v>17</v>
      </c>
      <c r="B1409" s="27" t="s">
        <v>18</v>
      </c>
      <c r="C1409" s="28">
        <v>45436.699305555558</v>
      </c>
      <c r="D1409" s="27">
        <v>5500</v>
      </c>
      <c r="E1409" s="27" t="s">
        <v>1</v>
      </c>
      <c r="F1409" s="27" t="s">
        <v>2</v>
      </c>
      <c r="G1409" s="27" t="s">
        <v>9</v>
      </c>
      <c r="H1409" s="27" t="s">
        <v>1602</v>
      </c>
      <c r="I1409" s="27" t="s">
        <v>4</v>
      </c>
    </row>
    <row r="1410" spans="1:9">
      <c r="A1410" s="27" t="s">
        <v>382</v>
      </c>
      <c r="B1410" s="27" t="s">
        <v>383</v>
      </c>
      <c r="C1410" s="28">
        <v>45436.682638888888</v>
      </c>
      <c r="D1410" s="27">
        <v>3800</v>
      </c>
      <c r="E1410" s="27" t="s">
        <v>1</v>
      </c>
      <c r="F1410" s="27" t="s">
        <v>2</v>
      </c>
      <c r="G1410" s="27" t="s">
        <v>9</v>
      </c>
      <c r="H1410" s="27" t="s">
        <v>1604</v>
      </c>
      <c r="I1410" s="27" t="s">
        <v>4</v>
      </c>
    </row>
    <row r="1411" spans="1:9">
      <c r="A1411" s="27" t="s">
        <v>27</v>
      </c>
      <c r="B1411" s="27" t="s">
        <v>52</v>
      </c>
      <c r="C1411" s="28">
        <v>45436.581944444442</v>
      </c>
      <c r="D1411" s="27">
        <v>6700</v>
      </c>
      <c r="E1411" s="27" t="s">
        <v>1</v>
      </c>
      <c r="F1411" s="27" t="s">
        <v>2</v>
      </c>
      <c r="G1411" s="27" t="s">
        <v>9</v>
      </c>
      <c r="H1411" s="27" t="s">
        <v>1605</v>
      </c>
      <c r="I1411" s="27" t="s">
        <v>37</v>
      </c>
    </row>
    <row r="1412" spans="1:9" hidden="1">
      <c r="A1412" s="27" t="s">
        <v>530</v>
      </c>
      <c r="B1412" s="27" t="s">
        <v>530</v>
      </c>
      <c r="C1412" s="28">
        <v>45436.581250000003</v>
      </c>
      <c r="D1412" s="27">
        <v>5800</v>
      </c>
      <c r="E1412" s="27" t="s">
        <v>1</v>
      </c>
      <c r="F1412" s="27" t="s">
        <v>2</v>
      </c>
      <c r="G1412" s="27" t="s">
        <v>2708</v>
      </c>
      <c r="H1412" s="27" t="s">
        <v>1606</v>
      </c>
      <c r="I1412" s="27" t="s">
        <v>3025</v>
      </c>
    </row>
    <row r="1413" spans="1:9" hidden="1">
      <c r="A1413" s="27" t="s">
        <v>530</v>
      </c>
      <c r="B1413" s="27" t="s">
        <v>530</v>
      </c>
      <c r="C1413" s="28">
        <v>45436.580555555556</v>
      </c>
      <c r="D1413" s="27">
        <v>8900</v>
      </c>
      <c r="E1413" s="27" t="s">
        <v>1</v>
      </c>
      <c r="F1413" s="27" t="s">
        <v>2</v>
      </c>
      <c r="G1413" s="27" t="s">
        <v>2708</v>
      </c>
      <c r="H1413" s="27" t="s">
        <v>1607</v>
      </c>
      <c r="I1413" s="27" t="s">
        <v>37</v>
      </c>
    </row>
    <row r="1414" spans="1:9">
      <c r="A1414" s="27" t="s">
        <v>56</v>
      </c>
      <c r="B1414" s="27" t="s">
        <v>57</v>
      </c>
      <c r="C1414" s="28">
        <v>45436.445138888892</v>
      </c>
      <c r="D1414" s="27">
        <v>9000</v>
      </c>
      <c r="E1414" s="27" t="s">
        <v>1</v>
      </c>
      <c r="F1414" s="27" t="s">
        <v>2</v>
      </c>
      <c r="G1414" s="27" t="s">
        <v>9</v>
      </c>
      <c r="H1414" s="27" t="s">
        <v>1608</v>
      </c>
      <c r="I1414" s="27" t="s">
        <v>4</v>
      </c>
    </row>
    <row r="1415" spans="1:9">
      <c r="A1415" s="27" t="s">
        <v>56</v>
      </c>
      <c r="B1415" s="27" t="s">
        <v>57</v>
      </c>
      <c r="C1415" s="28">
        <v>45435.881944444445</v>
      </c>
      <c r="D1415" s="27">
        <v>600</v>
      </c>
      <c r="E1415" s="27" t="s">
        <v>1</v>
      </c>
      <c r="F1415" s="27" t="s">
        <v>105</v>
      </c>
      <c r="G1415" s="27" t="s">
        <v>9</v>
      </c>
      <c r="H1415" s="27" t="s">
        <v>3686</v>
      </c>
      <c r="I1415" s="27" t="s">
        <v>4</v>
      </c>
    </row>
    <row r="1416" spans="1:9">
      <c r="A1416" s="27" t="s">
        <v>38</v>
      </c>
      <c r="B1416" s="27" t="s">
        <v>38</v>
      </c>
      <c r="C1416" s="28">
        <v>45435.836805555555</v>
      </c>
      <c r="D1416" s="27">
        <v>500</v>
      </c>
      <c r="E1416" s="27" t="s">
        <v>1</v>
      </c>
      <c r="F1416" s="27" t="s">
        <v>2</v>
      </c>
      <c r="G1416" s="27" t="s">
        <v>9</v>
      </c>
      <c r="H1416" s="27" t="s">
        <v>1609</v>
      </c>
      <c r="I1416" s="27" t="s">
        <v>4</v>
      </c>
    </row>
    <row r="1417" spans="1:9">
      <c r="A1417" s="27" t="s">
        <v>38</v>
      </c>
      <c r="B1417" s="27" t="s">
        <v>38</v>
      </c>
      <c r="C1417" s="28">
        <v>45435.819444444445</v>
      </c>
      <c r="D1417" s="27">
        <v>6100</v>
      </c>
      <c r="E1417" s="27" t="s">
        <v>1</v>
      </c>
      <c r="F1417" s="27" t="s">
        <v>2</v>
      </c>
      <c r="G1417" s="27" t="s">
        <v>9</v>
      </c>
      <c r="H1417" s="27" t="s">
        <v>1611</v>
      </c>
      <c r="I1417" s="27" t="s">
        <v>4</v>
      </c>
    </row>
    <row r="1418" spans="1:9">
      <c r="A1418" s="27" t="s">
        <v>11</v>
      </c>
      <c r="B1418" s="27" t="s">
        <v>11</v>
      </c>
      <c r="C1418" s="28">
        <v>45435.800694444442</v>
      </c>
      <c r="D1418" s="27">
        <v>7200</v>
      </c>
      <c r="E1418" s="27" t="s">
        <v>1</v>
      </c>
      <c r="F1418" s="27" t="s">
        <v>2</v>
      </c>
      <c r="G1418" s="27" t="s">
        <v>9</v>
      </c>
      <c r="H1418" s="27" t="s">
        <v>1612</v>
      </c>
      <c r="I1418" s="27" t="s">
        <v>4</v>
      </c>
    </row>
    <row r="1419" spans="1:9">
      <c r="A1419" s="27" t="s">
        <v>38</v>
      </c>
      <c r="B1419" s="27" t="s">
        <v>38</v>
      </c>
      <c r="C1419" s="28">
        <v>45435.798611111109</v>
      </c>
      <c r="D1419" s="27">
        <v>1100</v>
      </c>
      <c r="E1419" s="27" t="s">
        <v>1</v>
      </c>
      <c r="F1419" s="27" t="s">
        <v>2</v>
      </c>
      <c r="G1419" s="27" t="s">
        <v>9</v>
      </c>
      <c r="H1419" s="27" t="s">
        <v>1613</v>
      </c>
      <c r="I1419" s="27" t="s">
        <v>4</v>
      </c>
    </row>
    <row r="1420" spans="1:9">
      <c r="A1420" s="27" t="s">
        <v>17</v>
      </c>
      <c r="B1420" s="27" t="s">
        <v>18</v>
      </c>
      <c r="C1420" s="28">
        <v>45435.765277777777</v>
      </c>
      <c r="D1420" s="27">
        <v>1200</v>
      </c>
      <c r="E1420" s="27" t="s">
        <v>1</v>
      </c>
      <c r="F1420" s="27" t="s">
        <v>2</v>
      </c>
      <c r="G1420" s="27" t="s">
        <v>9</v>
      </c>
      <c r="H1420" s="27" t="s">
        <v>1614</v>
      </c>
      <c r="I1420" s="27" t="s">
        <v>4</v>
      </c>
    </row>
    <row r="1421" spans="1:9" hidden="1">
      <c r="A1421" s="27" t="s">
        <v>27</v>
      </c>
      <c r="B1421" s="27" t="s">
        <v>203</v>
      </c>
      <c r="C1421" s="28">
        <v>45435.661805555559</v>
      </c>
      <c r="D1421" s="27">
        <v>7700</v>
      </c>
      <c r="E1421" s="27" t="s">
        <v>1</v>
      </c>
      <c r="F1421" s="27" t="s">
        <v>2</v>
      </c>
      <c r="G1421" s="27" t="s">
        <v>575</v>
      </c>
      <c r="H1421" s="27" t="s">
        <v>1616</v>
      </c>
      <c r="I1421" s="27" t="s">
        <v>4</v>
      </c>
    </row>
    <row r="1422" spans="1:9">
      <c r="A1422" s="27" t="s">
        <v>73</v>
      </c>
      <c r="B1422" s="27" t="s">
        <v>165</v>
      </c>
      <c r="C1422" s="28">
        <v>45435.629166666666</v>
      </c>
      <c r="D1422" s="27">
        <v>7100</v>
      </c>
      <c r="E1422" s="27" t="s">
        <v>1</v>
      </c>
      <c r="F1422" s="27" t="s">
        <v>2</v>
      </c>
      <c r="G1422" s="27" t="s">
        <v>9</v>
      </c>
      <c r="H1422" s="27" t="s">
        <v>1617</v>
      </c>
      <c r="I1422" s="27" t="s">
        <v>4</v>
      </c>
    </row>
    <row r="1423" spans="1:9">
      <c r="A1423" s="27" t="s">
        <v>107</v>
      </c>
      <c r="B1423" s="27" t="s">
        <v>108</v>
      </c>
      <c r="C1423" s="28">
        <v>45435.589583333334</v>
      </c>
      <c r="D1423" s="27">
        <v>8000</v>
      </c>
      <c r="E1423" s="27" t="s">
        <v>1</v>
      </c>
      <c r="F1423" s="27" t="s">
        <v>2</v>
      </c>
      <c r="G1423" s="27" t="s">
        <v>9</v>
      </c>
      <c r="H1423" s="27" t="s">
        <v>1618</v>
      </c>
      <c r="I1423" s="27"/>
    </row>
    <row r="1424" spans="1:9">
      <c r="A1424" s="27" t="s">
        <v>186</v>
      </c>
      <c r="B1424" s="27" t="s">
        <v>186</v>
      </c>
      <c r="C1424" s="28">
        <v>45441.602083333331</v>
      </c>
      <c r="D1424" s="27">
        <v>7100</v>
      </c>
      <c r="E1424" s="27" t="s">
        <v>1</v>
      </c>
      <c r="F1424" s="27" t="s">
        <v>2</v>
      </c>
      <c r="G1424" s="27" t="s">
        <v>9</v>
      </c>
      <c r="H1424" s="27" t="s">
        <v>1576</v>
      </c>
      <c r="I1424" s="27" t="s">
        <v>5</v>
      </c>
    </row>
    <row r="1425" spans="1:9">
      <c r="A1425" s="27" t="s">
        <v>73</v>
      </c>
      <c r="B1425" s="27" t="s">
        <v>74</v>
      </c>
      <c r="C1425" s="28">
        <v>45441.570138888892</v>
      </c>
      <c r="D1425" s="27">
        <v>3200</v>
      </c>
      <c r="E1425" s="27" t="s">
        <v>1</v>
      </c>
      <c r="F1425" s="27" t="s">
        <v>105</v>
      </c>
      <c r="G1425" s="27" t="s">
        <v>9</v>
      </c>
      <c r="H1425" s="27" t="s">
        <v>3687</v>
      </c>
      <c r="I1425" s="27" t="s">
        <v>2929</v>
      </c>
    </row>
    <row r="1426" spans="1:9">
      <c r="A1426" s="27" t="s">
        <v>369</v>
      </c>
      <c r="B1426" s="27" t="s">
        <v>3023</v>
      </c>
      <c r="C1426" s="28">
        <v>45441.552777777775</v>
      </c>
      <c r="D1426" s="27">
        <v>6500</v>
      </c>
      <c r="E1426" s="27" t="s">
        <v>1</v>
      </c>
      <c r="F1426" s="27" t="s">
        <v>2</v>
      </c>
      <c r="G1426" s="27" t="s">
        <v>9</v>
      </c>
      <c r="H1426" s="27" t="s">
        <v>1577</v>
      </c>
      <c r="I1426" s="27" t="s">
        <v>4</v>
      </c>
    </row>
    <row r="1427" spans="1:9">
      <c r="A1427" s="27" t="s">
        <v>98</v>
      </c>
      <c r="B1427" s="27" t="s">
        <v>98</v>
      </c>
      <c r="C1427" s="28">
        <v>45441.433333333334</v>
      </c>
      <c r="D1427" s="27">
        <v>2600</v>
      </c>
      <c r="E1427" s="27" t="s">
        <v>1</v>
      </c>
      <c r="F1427" s="27" t="s">
        <v>2</v>
      </c>
      <c r="G1427" s="27" t="s">
        <v>9</v>
      </c>
      <c r="H1427" s="27" t="s">
        <v>1578</v>
      </c>
      <c r="I1427" s="27" t="s">
        <v>4</v>
      </c>
    </row>
    <row r="1428" spans="1:9">
      <c r="A1428" s="27" t="s">
        <v>103</v>
      </c>
      <c r="B1428" s="27" t="s">
        <v>104</v>
      </c>
      <c r="C1428" s="28">
        <v>45440.944444444445</v>
      </c>
      <c r="D1428" s="27">
        <v>7500</v>
      </c>
      <c r="E1428" s="27" t="s">
        <v>1</v>
      </c>
      <c r="F1428" s="27" t="s">
        <v>2</v>
      </c>
      <c r="G1428" s="27" t="s">
        <v>9</v>
      </c>
      <c r="H1428" s="27" t="s">
        <v>1579</v>
      </c>
      <c r="I1428" s="27" t="s">
        <v>4</v>
      </c>
    </row>
    <row r="1429" spans="1:9">
      <c r="A1429" s="27" t="s">
        <v>11</v>
      </c>
      <c r="B1429" s="27" t="s">
        <v>11</v>
      </c>
      <c r="C1429" s="28">
        <v>45440.855555555558</v>
      </c>
      <c r="D1429" s="27">
        <v>4000</v>
      </c>
      <c r="E1429" s="27" t="s">
        <v>1</v>
      </c>
      <c r="F1429" s="27" t="s">
        <v>2</v>
      </c>
      <c r="G1429" s="27" t="s">
        <v>9</v>
      </c>
      <c r="H1429" s="27" t="s">
        <v>1580</v>
      </c>
      <c r="I1429" s="27" t="s">
        <v>4</v>
      </c>
    </row>
    <row r="1430" spans="1:9">
      <c r="A1430" s="27" t="s">
        <v>38</v>
      </c>
      <c r="B1430" s="27" t="s">
        <v>38</v>
      </c>
      <c r="C1430" s="28">
        <v>45440.824999999997</v>
      </c>
      <c r="D1430" s="27">
        <v>2200</v>
      </c>
      <c r="E1430" s="27" t="s">
        <v>1</v>
      </c>
      <c r="F1430" s="27" t="s">
        <v>105</v>
      </c>
      <c r="G1430" s="27" t="s">
        <v>9</v>
      </c>
      <c r="H1430" s="27" t="s">
        <v>3688</v>
      </c>
      <c r="I1430" s="27" t="s">
        <v>4</v>
      </c>
    </row>
    <row r="1431" spans="1:9">
      <c r="A1431" s="27" t="s">
        <v>56</v>
      </c>
      <c r="B1431" s="27" t="s">
        <v>57</v>
      </c>
      <c r="C1431" s="28">
        <v>45440.800000000003</v>
      </c>
      <c r="D1431" s="27">
        <v>9900</v>
      </c>
      <c r="E1431" s="27" t="s">
        <v>1</v>
      </c>
      <c r="F1431" s="27" t="s">
        <v>105</v>
      </c>
      <c r="G1431" s="27" t="s">
        <v>9</v>
      </c>
      <c r="H1431" s="27" t="s">
        <v>3689</v>
      </c>
      <c r="I1431" s="27" t="s">
        <v>4</v>
      </c>
    </row>
    <row r="1432" spans="1:9">
      <c r="A1432" s="27" t="s">
        <v>369</v>
      </c>
      <c r="B1432" s="27" t="s">
        <v>370</v>
      </c>
      <c r="C1432" s="28">
        <v>45440.795138888891</v>
      </c>
      <c r="D1432" s="27">
        <v>8600</v>
      </c>
      <c r="E1432" s="27" t="s">
        <v>1</v>
      </c>
      <c r="F1432" s="27" t="s">
        <v>2</v>
      </c>
      <c r="G1432" s="27" t="s">
        <v>9</v>
      </c>
      <c r="H1432" s="27" t="s">
        <v>1581</v>
      </c>
      <c r="I1432" s="27" t="s">
        <v>2788</v>
      </c>
    </row>
    <row r="1433" spans="1:9">
      <c r="A1433" s="27" t="s">
        <v>369</v>
      </c>
      <c r="B1433" s="27" t="s">
        <v>370</v>
      </c>
      <c r="C1433" s="28">
        <v>45440.769444444442</v>
      </c>
      <c r="D1433" s="27">
        <v>6800</v>
      </c>
      <c r="E1433" s="27" t="s">
        <v>1</v>
      </c>
      <c r="F1433" s="27" t="s">
        <v>105</v>
      </c>
      <c r="G1433" s="27" t="s">
        <v>9</v>
      </c>
      <c r="H1433" s="27" t="s">
        <v>3690</v>
      </c>
      <c r="I1433" s="27" t="s">
        <v>4</v>
      </c>
    </row>
    <row r="1434" spans="1:9">
      <c r="A1434" s="27" t="s">
        <v>60</v>
      </c>
      <c r="B1434" s="27" t="s">
        <v>61</v>
      </c>
      <c r="C1434" s="28">
        <v>45439.918749999997</v>
      </c>
      <c r="D1434" s="27">
        <v>900</v>
      </c>
      <c r="E1434" s="27" t="s">
        <v>1</v>
      </c>
      <c r="F1434" s="27" t="s">
        <v>2</v>
      </c>
      <c r="G1434" s="27" t="s">
        <v>9</v>
      </c>
      <c r="H1434" s="27" t="s">
        <v>1584</v>
      </c>
      <c r="I1434" s="27" t="s">
        <v>4</v>
      </c>
    </row>
    <row r="1435" spans="1:9">
      <c r="A1435" s="27" t="s">
        <v>38</v>
      </c>
      <c r="B1435" s="27" t="s">
        <v>38</v>
      </c>
      <c r="C1435" s="28">
        <v>45439.898611111108</v>
      </c>
      <c r="D1435" s="27">
        <v>5700</v>
      </c>
      <c r="E1435" s="27" t="s">
        <v>1</v>
      </c>
      <c r="F1435" s="27" t="s">
        <v>2</v>
      </c>
      <c r="G1435" s="27" t="s">
        <v>9</v>
      </c>
      <c r="H1435" s="27" t="s">
        <v>1585</v>
      </c>
      <c r="I1435" s="27" t="s">
        <v>4</v>
      </c>
    </row>
    <row r="1436" spans="1:9" hidden="1">
      <c r="A1436" s="27" t="s">
        <v>369</v>
      </c>
      <c r="B1436" s="27" t="s">
        <v>2716</v>
      </c>
      <c r="C1436" s="28">
        <v>45439.897222222222</v>
      </c>
      <c r="D1436" s="27">
        <v>9200</v>
      </c>
      <c r="E1436" s="27" t="s">
        <v>1</v>
      </c>
      <c r="F1436" s="27" t="s">
        <v>105</v>
      </c>
      <c r="G1436" s="27" t="s">
        <v>2708</v>
      </c>
      <c r="H1436" s="27" t="s">
        <v>3691</v>
      </c>
      <c r="I1436" s="27" t="s">
        <v>4</v>
      </c>
    </row>
    <row r="1437" spans="1:9">
      <c r="A1437" s="27" t="s">
        <v>186</v>
      </c>
      <c r="B1437" s="27" t="s">
        <v>186</v>
      </c>
      <c r="C1437" s="28">
        <v>45439.888194444444</v>
      </c>
      <c r="D1437" s="27">
        <v>8200</v>
      </c>
      <c r="E1437" s="27" t="s">
        <v>1</v>
      </c>
      <c r="F1437" s="27" t="s">
        <v>105</v>
      </c>
      <c r="G1437" s="27" t="s">
        <v>9</v>
      </c>
      <c r="H1437" s="27" t="s">
        <v>3692</v>
      </c>
      <c r="I1437" s="27" t="s">
        <v>4</v>
      </c>
    </row>
    <row r="1438" spans="1:9">
      <c r="A1438" s="27" t="s">
        <v>11</v>
      </c>
      <c r="B1438" s="27" t="s">
        <v>11</v>
      </c>
      <c r="C1438" s="28">
        <v>45439.854166666664</v>
      </c>
      <c r="D1438" s="27">
        <v>7800</v>
      </c>
      <c r="E1438" s="27" t="s">
        <v>1</v>
      </c>
      <c r="F1438" s="27" t="s">
        <v>2</v>
      </c>
      <c r="G1438" s="27" t="s">
        <v>9</v>
      </c>
      <c r="H1438" s="27" t="s">
        <v>1586</v>
      </c>
      <c r="I1438" s="27" t="s">
        <v>4</v>
      </c>
    </row>
    <row r="1439" spans="1:9">
      <c r="A1439" s="27" t="s">
        <v>463</v>
      </c>
      <c r="B1439" s="27" t="s">
        <v>464</v>
      </c>
      <c r="C1439" s="28">
        <v>45439.824999999997</v>
      </c>
      <c r="D1439" s="27">
        <v>1000</v>
      </c>
      <c r="E1439" s="27" t="s">
        <v>1</v>
      </c>
      <c r="F1439" s="27" t="s">
        <v>105</v>
      </c>
      <c r="G1439" s="27" t="s">
        <v>9</v>
      </c>
      <c r="H1439" s="27" t="s">
        <v>3693</v>
      </c>
      <c r="I1439" s="27" t="s">
        <v>4</v>
      </c>
    </row>
    <row r="1440" spans="1:9" hidden="1">
      <c r="A1440" s="27" t="s">
        <v>27</v>
      </c>
      <c r="B1440" s="27" t="s">
        <v>203</v>
      </c>
      <c r="C1440" s="28">
        <v>45439.448611111111</v>
      </c>
      <c r="D1440" s="27">
        <v>4700</v>
      </c>
      <c r="E1440" s="27" t="s">
        <v>1</v>
      </c>
      <c r="F1440" s="27" t="s">
        <v>2</v>
      </c>
      <c r="G1440" s="27" t="s">
        <v>575</v>
      </c>
      <c r="H1440" s="27" t="s">
        <v>1587</v>
      </c>
      <c r="I1440" s="27" t="s">
        <v>3694</v>
      </c>
    </row>
    <row r="1441" spans="1:9">
      <c r="A1441" s="27" t="s">
        <v>463</v>
      </c>
      <c r="B1441" s="27" t="s">
        <v>464</v>
      </c>
      <c r="C1441" s="28">
        <v>45438.697222222225</v>
      </c>
      <c r="D1441" s="27">
        <v>6200</v>
      </c>
      <c r="E1441" s="27" t="s">
        <v>1</v>
      </c>
      <c r="F1441" s="27" t="s">
        <v>2</v>
      </c>
      <c r="G1441" s="27" t="s">
        <v>9</v>
      </c>
      <c r="H1441" s="27" t="s">
        <v>1588</v>
      </c>
      <c r="I1441" s="27" t="s">
        <v>4</v>
      </c>
    </row>
    <row r="1442" spans="1:9">
      <c r="A1442" s="27" t="s">
        <v>38</v>
      </c>
      <c r="B1442" s="27" t="s">
        <v>38</v>
      </c>
      <c r="C1442" s="28">
        <v>45438.643750000003</v>
      </c>
      <c r="D1442" s="27">
        <v>3000</v>
      </c>
      <c r="E1442" s="27" t="s">
        <v>1</v>
      </c>
      <c r="F1442" s="27" t="s">
        <v>2</v>
      </c>
      <c r="G1442" s="27" t="s">
        <v>9</v>
      </c>
      <c r="H1442" s="27" t="s">
        <v>1589</v>
      </c>
      <c r="I1442" s="27" t="s">
        <v>4</v>
      </c>
    </row>
    <row r="1443" spans="1:9">
      <c r="A1443" s="27" t="s">
        <v>107</v>
      </c>
      <c r="B1443" s="27" t="s">
        <v>108</v>
      </c>
      <c r="C1443" s="28">
        <v>45438.571527777778</v>
      </c>
      <c r="D1443" s="27">
        <v>5800</v>
      </c>
      <c r="E1443" s="27" t="s">
        <v>1</v>
      </c>
      <c r="F1443" s="27" t="s">
        <v>2</v>
      </c>
      <c r="G1443" s="27" t="s">
        <v>9</v>
      </c>
      <c r="H1443" s="27" t="s">
        <v>1590</v>
      </c>
      <c r="I1443" s="27" t="s">
        <v>4</v>
      </c>
    </row>
    <row r="1444" spans="1:9">
      <c r="A1444" s="27" t="s">
        <v>107</v>
      </c>
      <c r="B1444" s="27" t="s">
        <v>108</v>
      </c>
      <c r="C1444" s="28">
        <v>45437.915277777778</v>
      </c>
      <c r="D1444" s="27">
        <v>6600</v>
      </c>
      <c r="E1444" s="27" t="s">
        <v>1</v>
      </c>
      <c r="F1444" s="27" t="s">
        <v>2</v>
      </c>
      <c r="G1444" s="27" t="s">
        <v>9</v>
      </c>
      <c r="H1444" s="27" t="s">
        <v>1591</v>
      </c>
      <c r="I1444" s="27" t="s">
        <v>4</v>
      </c>
    </row>
    <row r="1445" spans="1:9">
      <c r="A1445" s="27" t="s">
        <v>365</v>
      </c>
      <c r="B1445" s="27" t="s">
        <v>366</v>
      </c>
      <c r="C1445" s="28">
        <v>45437.868055555555</v>
      </c>
      <c r="D1445" s="27">
        <v>1600</v>
      </c>
      <c r="E1445" s="27" t="s">
        <v>1</v>
      </c>
      <c r="F1445" s="27" t="s">
        <v>105</v>
      </c>
      <c r="G1445" s="27" t="s">
        <v>9</v>
      </c>
      <c r="H1445" s="27" t="s">
        <v>3695</v>
      </c>
      <c r="I1445" s="27" t="s">
        <v>4</v>
      </c>
    </row>
    <row r="1446" spans="1:9">
      <c r="A1446" s="27" t="s">
        <v>38</v>
      </c>
      <c r="B1446" s="27" t="s">
        <v>38</v>
      </c>
      <c r="C1446" s="28">
        <v>45437.831944444442</v>
      </c>
      <c r="D1446" s="27">
        <v>5700</v>
      </c>
      <c r="E1446" s="27" t="s">
        <v>1</v>
      </c>
      <c r="F1446" s="27" t="s">
        <v>105</v>
      </c>
      <c r="G1446" s="27" t="s">
        <v>9</v>
      </c>
      <c r="H1446" s="27" t="s">
        <v>3696</v>
      </c>
      <c r="I1446" s="27" t="s">
        <v>4</v>
      </c>
    </row>
    <row r="1447" spans="1:9">
      <c r="A1447" s="27" t="s">
        <v>98</v>
      </c>
      <c r="B1447" s="27" t="s">
        <v>98</v>
      </c>
      <c r="C1447" s="28">
        <v>45437.654166666667</v>
      </c>
      <c r="D1447" s="27">
        <v>7300</v>
      </c>
      <c r="E1447" s="27" t="s">
        <v>1</v>
      </c>
      <c r="F1447" s="27" t="s">
        <v>2</v>
      </c>
      <c r="G1447" s="27" t="s">
        <v>9</v>
      </c>
      <c r="H1447" s="27" t="s">
        <v>1592</v>
      </c>
      <c r="I1447" s="27" t="s">
        <v>4</v>
      </c>
    </row>
    <row r="1448" spans="1:9">
      <c r="A1448" s="27" t="s">
        <v>56</v>
      </c>
      <c r="B1448" s="27" t="s">
        <v>57</v>
      </c>
      <c r="C1448" s="28">
        <v>45437.606944444444</v>
      </c>
      <c r="D1448" s="27">
        <v>7000</v>
      </c>
      <c r="E1448" s="27" t="s">
        <v>1</v>
      </c>
      <c r="F1448" s="27" t="s">
        <v>2</v>
      </c>
      <c r="G1448" s="27" t="s">
        <v>9</v>
      </c>
      <c r="H1448" s="27" t="s">
        <v>1593</v>
      </c>
      <c r="I1448" s="27">
        <v>500</v>
      </c>
    </row>
    <row r="1449" spans="1:9">
      <c r="A1449" s="27" t="s">
        <v>38</v>
      </c>
      <c r="B1449" s="27" t="s">
        <v>38</v>
      </c>
      <c r="C1449" s="28">
        <v>45437.505555555559</v>
      </c>
      <c r="D1449" s="27">
        <v>6300</v>
      </c>
      <c r="E1449" s="27" t="s">
        <v>1</v>
      </c>
      <c r="F1449" s="27" t="s">
        <v>2</v>
      </c>
      <c r="G1449" s="27" t="s">
        <v>9</v>
      </c>
      <c r="H1449" s="27" t="s">
        <v>1594</v>
      </c>
      <c r="I1449" s="27" t="s">
        <v>4</v>
      </c>
    </row>
    <row r="1450" spans="1:9">
      <c r="A1450" s="27" t="s">
        <v>0</v>
      </c>
      <c r="B1450" s="27" t="s">
        <v>0</v>
      </c>
      <c r="C1450" s="28">
        <v>45442.984027777777</v>
      </c>
      <c r="D1450" s="27">
        <v>1700</v>
      </c>
      <c r="E1450" s="27" t="s">
        <v>1</v>
      </c>
      <c r="F1450" s="27" t="s">
        <v>2</v>
      </c>
      <c r="G1450" s="27" t="s">
        <v>9</v>
      </c>
      <c r="H1450" s="27" t="s">
        <v>1564</v>
      </c>
      <c r="I1450" s="27" t="s">
        <v>4</v>
      </c>
    </row>
    <row r="1451" spans="1:9">
      <c r="A1451" s="27" t="s">
        <v>56</v>
      </c>
      <c r="B1451" s="27" t="s">
        <v>57</v>
      </c>
      <c r="C1451" s="28">
        <v>45442.837500000001</v>
      </c>
      <c r="D1451" s="27">
        <v>1500</v>
      </c>
      <c r="E1451" s="27" t="s">
        <v>1</v>
      </c>
      <c r="F1451" s="27" t="s">
        <v>2</v>
      </c>
      <c r="G1451" s="27" t="s">
        <v>9</v>
      </c>
      <c r="H1451" s="27" t="s">
        <v>1565</v>
      </c>
      <c r="I1451" s="27" t="s">
        <v>117</v>
      </c>
    </row>
    <row r="1452" spans="1:9">
      <c r="A1452" s="27" t="s">
        <v>11</v>
      </c>
      <c r="B1452" s="27" t="s">
        <v>11</v>
      </c>
      <c r="C1452" s="28">
        <v>45442.819444444445</v>
      </c>
      <c r="D1452" s="27">
        <v>5700</v>
      </c>
      <c r="E1452" s="27" t="s">
        <v>1</v>
      </c>
      <c r="F1452" s="27" t="s">
        <v>2</v>
      </c>
      <c r="G1452" s="27" t="s">
        <v>9</v>
      </c>
      <c r="H1452" s="27" t="s">
        <v>1566</v>
      </c>
      <c r="I1452" s="27" t="s">
        <v>4</v>
      </c>
    </row>
    <row r="1453" spans="1:9">
      <c r="A1453" s="27" t="s">
        <v>463</v>
      </c>
      <c r="B1453" s="27" t="s">
        <v>464</v>
      </c>
      <c r="C1453" s="28">
        <v>45442.79583333333</v>
      </c>
      <c r="D1453" s="27">
        <v>8600</v>
      </c>
      <c r="E1453" s="27" t="s">
        <v>1</v>
      </c>
      <c r="F1453" s="27" t="s">
        <v>2</v>
      </c>
      <c r="G1453" s="27" t="s">
        <v>9</v>
      </c>
      <c r="H1453" s="27" t="s">
        <v>1567</v>
      </c>
      <c r="I1453" s="27">
        <v>1500</v>
      </c>
    </row>
    <row r="1454" spans="1:9">
      <c r="A1454" s="27" t="s">
        <v>38</v>
      </c>
      <c r="B1454" s="27" t="s">
        <v>38</v>
      </c>
      <c r="C1454" s="28">
        <v>45442.793749999997</v>
      </c>
      <c r="D1454" s="27">
        <v>2400</v>
      </c>
      <c r="E1454" s="27" t="s">
        <v>1</v>
      </c>
      <c r="F1454" s="27" t="s">
        <v>2</v>
      </c>
      <c r="G1454" s="27" t="s">
        <v>9</v>
      </c>
      <c r="H1454" s="27" t="s">
        <v>1568</v>
      </c>
      <c r="I1454" s="27" t="s">
        <v>4</v>
      </c>
    </row>
    <row r="1455" spans="1:9">
      <c r="A1455" s="27" t="s">
        <v>38</v>
      </c>
      <c r="B1455" s="27" t="s">
        <v>38</v>
      </c>
      <c r="C1455" s="28">
        <v>45442.724999999999</v>
      </c>
      <c r="D1455" s="27">
        <v>8100</v>
      </c>
      <c r="E1455" s="27" t="s">
        <v>1</v>
      </c>
      <c r="F1455" s="27" t="s">
        <v>105</v>
      </c>
      <c r="G1455" s="27" t="s">
        <v>9</v>
      </c>
      <c r="H1455" s="27" t="s">
        <v>3697</v>
      </c>
      <c r="I1455" s="27" t="s">
        <v>4</v>
      </c>
    </row>
    <row r="1456" spans="1:9">
      <c r="A1456" s="27" t="s">
        <v>73</v>
      </c>
      <c r="B1456" s="27" t="s">
        <v>386</v>
      </c>
      <c r="C1456" s="28">
        <v>45442.615972222222</v>
      </c>
      <c r="D1456" s="27">
        <v>6100</v>
      </c>
      <c r="E1456" s="27" t="s">
        <v>1</v>
      </c>
      <c r="F1456" s="27" t="s">
        <v>2</v>
      </c>
      <c r="G1456" s="27" t="s">
        <v>9</v>
      </c>
      <c r="H1456" s="27" t="s">
        <v>1569</v>
      </c>
      <c r="I1456" s="27" t="s">
        <v>4</v>
      </c>
    </row>
    <row r="1457" spans="1:9">
      <c r="A1457" s="27" t="s">
        <v>82</v>
      </c>
      <c r="B1457" s="27" t="s">
        <v>83</v>
      </c>
      <c r="C1457" s="28">
        <v>45442.563888888886</v>
      </c>
      <c r="D1457" s="27">
        <v>7000</v>
      </c>
      <c r="E1457" s="27" t="s">
        <v>1</v>
      </c>
      <c r="F1457" s="27" t="s">
        <v>105</v>
      </c>
      <c r="G1457" s="27" t="s">
        <v>9</v>
      </c>
      <c r="H1457" s="27" t="s">
        <v>3698</v>
      </c>
      <c r="I1457" s="27" t="s">
        <v>4</v>
      </c>
    </row>
    <row r="1458" spans="1:9">
      <c r="A1458" s="27" t="s">
        <v>103</v>
      </c>
      <c r="B1458" s="27" t="s">
        <v>104</v>
      </c>
      <c r="C1458" s="28">
        <v>45441.904166666667</v>
      </c>
      <c r="D1458" s="27">
        <v>6500</v>
      </c>
      <c r="E1458" s="27" t="s">
        <v>1</v>
      </c>
      <c r="F1458" s="27" t="s">
        <v>2</v>
      </c>
      <c r="G1458" s="27" t="s">
        <v>9</v>
      </c>
      <c r="H1458" s="27" t="s">
        <v>1570</v>
      </c>
      <c r="I1458" s="27" t="s">
        <v>3699</v>
      </c>
    </row>
    <row r="1459" spans="1:9">
      <c r="A1459" s="27" t="s">
        <v>56</v>
      </c>
      <c r="B1459" s="27" t="s">
        <v>57</v>
      </c>
      <c r="C1459" s="28">
        <v>45441.820138888892</v>
      </c>
      <c r="D1459" s="27">
        <v>8000</v>
      </c>
      <c r="E1459" s="27" t="s">
        <v>1</v>
      </c>
      <c r="F1459" s="27" t="s">
        <v>2</v>
      </c>
      <c r="G1459" s="27" t="s">
        <v>9</v>
      </c>
      <c r="H1459" s="27" t="s">
        <v>1571</v>
      </c>
      <c r="I1459" s="27" t="s">
        <v>3700</v>
      </c>
    </row>
    <row r="1460" spans="1:9">
      <c r="A1460" s="27" t="s">
        <v>38</v>
      </c>
      <c r="B1460" s="27" t="s">
        <v>38</v>
      </c>
      <c r="C1460" s="28">
        <v>45441.757638888892</v>
      </c>
      <c r="D1460" s="27">
        <v>5500</v>
      </c>
      <c r="E1460" s="27" t="s">
        <v>1</v>
      </c>
      <c r="F1460" s="27" t="s">
        <v>105</v>
      </c>
      <c r="G1460" s="27" t="s">
        <v>9</v>
      </c>
      <c r="H1460" s="27" t="s">
        <v>3701</v>
      </c>
      <c r="I1460" s="27" t="s">
        <v>4</v>
      </c>
    </row>
    <row r="1461" spans="1:9">
      <c r="A1461" s="27" t="s">
        <v>2720</v>
      </c>
      <c r="B1461" s="27" t="s">
        <v>2721</v>
      </c>
      <c r="C1461" s="28">
        <v>45441.726388888892</v>
      </c>
      <c r="D1461" s="27">
        <v>4900</v>
      </c>
      <c r="E1461" s="27" t="s">
        <v>1</v>
      </c>
      <c r="F1461" s="27" t="s">
        <v>2</v>
      </c>
      <c r="G1461" s="27" t="s">
        <v>9</v>
      </c>
      <c r="H1461" s="27" t="s">
        <v>1572</v>
      </c>
      <c r="I1461" s="27" t="s">
        <v>37</v>
      </c>
    </row>
    <row r="1462" spans="1:9">
      <c r="A1462" s="27" t="s">
        <v>11</v>
      </c>
      <c r="B1462" s="27" t="s">
        <v>11</v>
      </c>
      <c r="C1462" s="28">
        <v>45444.390277777777</v>
      </c>
      <c r="D1462" s="27">
        <v>500</v>
      </c>
      <c r="E1462" s="27" t="s">
        <v>1</v>
      </c>
      <c r="F1462" s="27" t="s">
        <v>2</v>
      </c>
      <c r="G1462" s="27" t="s">
        <v>9</v>
      </c>
      <c r="H1462" s="27" t="s">
        <v>1553</v>
      </c>
      <c r="I1462" s="27" t="s">
        <v>4</v>
      </c>
    </row>
    <row r="1463" spans="1:9">
      <c r="A1463" s="27" t="s">
        <v>76</v>
      </c>
      <c r="B1463" s="27" t="s">
        <v>76</v>
      </c>
      <c r="C1463" s="28">
        <v>45443.984722222223</v>
      </c>
      <c r="D1463" s="27">
        <v>9500</v>
      </c>
      <c r="E1463" s="27" t="s">
        <v>1</v>
      </c>
      <c r="F1463" s="27" t="s">
        <v>105</v>
      </c>
      <c r="G1463" s="27" t="s">
        <v>9</v>
      </c>
      <c r="H1463" s="27" t="s">
        <v>3702</v>
      </c>
      <c r="I1463" s="27" t="s">
        <v>4</v>
      </c>
    </row>
    <row r="1464" spans="1:9">
      <c r="A1464" s="27" t="s">
        <v>39</v>
      </c>
      <c r="B1464" s="27" t="s">
        <v>334</v>
      </c>
      <c r="C1464" s="28">
        <v>45443.976388888892</v>
      </c>
      <c r="D1464" s="27">
        <v>7700</v>
      </c>
      <c r="E1464" s="27" t="s">
        <v>1</v>
      </c>
      <c r="F1464" s="27" t="s">
        <v>2</v>
      </c>
      <c r="G1464" s="27" t="s">
        <v>9</v>
      </c>
      <c r="H1464" s="27" t="s">
        <v>1554</v>
      </c>
      <c r="I1464" s="27" t="s">
        <v>4</v>
      </c>
    </row>
    <row r="1465" spans="1:9">
      <c r="A1465" s="27" t="s">
        <v>107</v>
      </c>
      <c r="B1465" s="27" t="s">
        <v>108</v>
      </c>
      <c r="C1465" s="28">
        <v>45443.976388888892</v>
      </c>
      <c r="D1465" s="27">
        <v>2400</v>
      </c>
      <c r="E1465" s="27" t="s">
        <v>1</v>
      </c>
      <c r="F1465" s="27" t="s">
        <v>2</v>
      </c>
      <c r="G1465" s="27" t="s">
        <v>9</v>
      </c>
      <c r="H1465" s="27" t="s">
        <v>1555</v>
      </c>
      <c r="I1465" s="27" t="s">
        <v>4</v>
      </c>
    </row>
    <row r="1466" spans="1:9">
      <c r="A1466" s="27" t="s">
        <v>107</v>
      </c>
      <c r="B1466" s="27" t="s">
        <v>108</v>
      </c>
      <c r="C1466" s="28">
        <v>45443.965277777781</v>
      </c>
      <c r="D1466" s="27">
        <v>5100</v>
      </c>
      <c r="E1466" s="27" t="s">
        <v>1</v>
      </c>
      <c r="F1466" s="27" t="s">
        <v>105</v>
      </c>
      <c r="G1466" s="27" t="s">
        <v>9</v>
      </c>
      <c r="H1466" s="27" t="s">
        <v>3703</v>
      </c>
      <c r="I1466" s="27" t="s">
        <v>4</v>
      </c>
    </row>
    <row r="1467" spans="1:9">
      <c r="A1467" s="27" t="s">
        <v>463</v>
      </c>
      <c r="B1467" s="27" t="s">
        <v>464</v>
      </c>
      <c r="C1467" s="28">
        <v>45443.875</v>
      </c>
      <c r="D1467" s="27">
        <v>2000</v>
      </c>
      <c r="E1467" s="27" t="s">
        <v>1</v>
      </c>
      <c r="F1467" s="27" t="s">
        <v>2</v>
      </c>
      <c r="G1467" s="27" t="s">
        <v>9</v>
      </c>
      <c r="H1467" s="27" t="s">
        <v>1556</v>
      </c>
      <c r="I1467" s="27" t="s">
        <v>4</v>
      </c>
    </row>
    <row r="1468" spans="1:9">
      <c r="A1468" s="27" t="s">
        <v>38</v>
      </c>
      <c r="B1468" s="27" t="s">
        <v>38</v>
      </c>
      <c r="C1468" s="28">
        <v>45443.809027777781</v>
      </c>
      <c r="D1468" s="27">
        <v>8100</v>
      </c>
      <c r="E1468" s="27" t="s">
        <v>1</v>
      </c>
      <c r="F1468" s="27" t="s">
        <v>2</v>
      </c>
      <c r="G1468" s="27" t="s">
        <v>9</v>
      </c>
      <c r="H1468" s="27" t="s">
        <v>1557</v>
      </c>
      <c r="I1468" s="27" t="s">
        <v>4</v>
      </c>
    </row>
    <row r="1469" spans="1:9">
      <c r="A1469" s="27" t="s">
        <v>38</v>
      </c>
      <c r="B1469" s="27" t="s">
        <v>38</v>
      </c>
      <c r="C1469" s="28">
        <v>45443.807638888888</v>
      </c>
      <c r="D1469" s="27">
        <v>5100</v>
      </c>
      <c r="E1469" s="27" t="s">
        <v>1</v>
      </c>
      <c r="F1469" s="27" t="s">
        <v>105</v>
      </c>
      <c r="G1469" s="27" t="s">
        <v>9</v>
      </c>
      <c r="H1469" s="27" t="s">
        <v>3704</v>
      </c>
      <c r="I1469" s="27" t="s">
        <v>4</v>
      </c>
    </row>
    <row r="1470" spans="1:9">
      <c r="A1470" s="27" t="s">
        <v>107</v>
      </c>
      <c r="B1470" s="27" t="s">
        <v>108</v>
      </c>
      <c r="C1470" s="28">
        <v>45443.669444444444</v>
      </c>
      <c r="D1470" s="27">
        <v>6400</v>
      </c>
      <c r="E1470" s="27" t="s">
        <v>1</v>
      </c>
      <c r="F1470" s="27" t="s">
        <v>2</v>
      </c>
      <c r="G1470" s="27" t="s">
        <v>9</v>
      </c>
      <c r="H1470" s="27" t="s">
        <v>1558</v>
      </c>
      <c r="I1470" s="27" t="s">
        <v>37</v>
      </c>
    </row>
    <row r="1471" spans="1:9">
      <c r="A1471" s="27" t="s">
        <v>38</v>
      </c>
      <c r="B1471" s="27" t="s">
        <v>38</v>
      </c>
      <c r="C1471" s="28">
        <v>45443.664583333331</v>
      </c>
      <c r="D1471" s="27">
        <v>3800</v>
      </c>
      <c r="E1471" s="27" t="s">
        <v>1</v>
      </c>
      <c r="F1471" s="27" t="s">
        <v>2</v>
      </c>
      <c r="G1471" s="27" t="s">
        <v>9</v>
      </c>
      <c r="H1471" s="27" t="s">
        <v>1559</v>
      </c>
      <c r="I1471" s="27" t="s">
        <v>4</v>
      </c>
    </row>
    <row r="1472" spans="1:9">
      <c r="A1472" s="27" t="s">
        <v>38</v>
      </c>
      <c r="B1472" s="27" t="s">
        <v>38</v>
      </c>
      <c r="C1472" s="28">
        <v>45443.655555555553</v>
      </c>
      <c r="D1472" s="27">
        <v>3100</v>
      </c>
      <c r="E1472" s="27" t="s">
        <v>1</v>
      </c>
      <c r="F1472" s="27" t="s">
        <v>2</v>
      </c>
      <c r="G1472" s="27" t="s">
        <v>9</v>
      </c>
      <c r="H1472" s="27" t="s">
        <v>1560</v>
      </c>
      <c r="I1472" s="27" t="s">
        <v>487</v>
      </c>
    </row>
    <row r="1473" spans="1:9" hidden="1">
      <c r="A1473" s="27" t="s">
        <v>56</v>
      </c>
      <c r="B1473" s="27" t="s">
        <v>57</v>
      </c>
      <c r="C1473" s="28">
        <v>45443.624305555553</v>
      </c>
      <c r="D1473" s="27">
        <v>1700</v>
      </c>
      <c r="E1473" s="27" t="s">
        <v>1</v>
      </c>
      <c r="F1473" s="27" t="s">
        <v>2</v>
      </c>
      <c r="G1473" s="27" t="s">
        <v>2708</v>
      </c>
      <c r="H1473" s="27" t="s">
        <v>1561</v>
      </c>
      <c r="I1473" s="27" t="s">
        <v>4</v>
      </c>
    </row>
    <row r="1474" spans="1:9">
      <c r="A1474" s="27" t="s">
        <v>76</v>
      </c>
      <c r="B1474" s="27" t="s">
        <v>76</v>
      </c>
      <c r="C1474" s="28">
        <v>45445.849305555559</v>
      </c>
      <c r="D1474" s="27">
        <v>900</v>
      </c>
      <c r="E1474" s="27" t="s">
        <v>1</v>
      </c>
      <c r="F1474" s="27" t="s">
        <v>2</v>
      </c>
      <c r="G1474" s="27" t="s">
        <v>9</v>
      </c>
      <c r="H1474" s="27" t="s">
        <v>1534</v>
      </c>
      <c r="I1474" s="27" t="s">
        <v>4</v>
      </c>
    </row>
    <row r="1475" spans="1:9">
      <c r="A1475" s="27" t="s">
        <v>463</v>
      </c>
      <c r="B1475" s="27" t="s">
        <v>464</v>
      </c>
      <c r="C1475" s="28">
        <v>45445.834027777775</v>
      </c>
      <c r="D1475" s="27">
        <v>7100</v>
      </c>
      <c r="E1475" s="27" t="s">
        <v>1</v>
      </c>
      <c r="F1475" s="27" t="s">
        <v>105</v>
      </c>
      <c r="G1475" s="27" t="s">
        <v>9</v>
      </c>
      <c r="H1475" s="27" t="s">
        <v>3705</v>
      </c>
      <c r="I1475" s="27" t="s">
        <v>4</v>
      </c>
    </row>
    <row r="1476" spans="1:9">
      <c r="A1476" s="27" t="s">
        <v>463</v>
      </c>
      <c r="B1476" s="27" t="s">
        <v>464</v>
      </c>
      <c r="C1476" s="28">
        <v>45445.822916666664</v>
      </c>
      <c r="D1476" s="27">
        <v>5400</v>
      </c>
      <c r="E1476" s="27" t="s">
        <v>1</v>
      </c>
      <c r="F1476" s="27" t="s">
        <v>2</v>
      </c>
      <c r="G1476" s="27" t="s">
        <v>9</v>
      </c>
      <c r="H1476" s="27" t="s">
        <v>1536</v>
      </c>
      <c r="I1476" s="27" t="s">
        <v>4</v>
      </c>
    </row>
    <row r="1477" spans="1:9">
      <c r="A1477" s="27" t="s">
        <v>38</v>
      </c>
      <c r="B1477" s="27" t="s">
        <v>38</v>
      </c>
      <c r="C1477" s="28">
        <v>45445.703472222223</v>
      </c>
      <c r="D1477" s="27">
        <v>4400</v>
      </c>
      <c r="E1477" s="27" t="s">
        <v>1</v>
      </c>
      <c r="F1477" s="27" t="s">
        <v>2</v>
      </c>
      <c r="G1477" s="27" t="s">
        <v>9</v>
      </c>
      <c r="H1477" s="27" t="s">
        <v>1537</v>
      </c>
      <c r="I1477" s="27" t="s">
        <v>4</v>
      </c>
    </row>
    <row r="1478" spans="1:9">
      <c r="A1478" s="27" t="s">
        <v>38</v>
      </c>
      <c r="B1478" s="27" t="s">
        <v>38</v>
      </c>
      <c r="C1478" s="28">
        <v>45445.7</v>
      </c>
      <c r="D1478" s="27">
        <v>3900</v>
      </c>
      <c r="E1478" s="27" t="s">
        <v>1</v>
      </c>
      <c r="F1478" s="27" t="s">
        <v>2</v>
      </c>
      <c r="G1478" s="27" t="s">
        <v>9</v>
      </c>
      <c r="H1478" s="27" t="s">
        <v>1539</v>
      </c>
      <c r="I1478" s="27" t="s">
        <v>4</v>
      </c>
    </row>
    <row r="1479" spans="1:9">
      <c r="A1479" s="27" t="s">
        <v>38</v>
      </c>
      <c r="B1479" s="27" t="s">
        <v>38</v>
      </c>
      <c r="C1479" s="28">
        <v>45445.651388888888</v>
      </c>
      <c r="D1479" s="27">
        <v>7800</v>
      </c>
      <c r="E1479" s="27" t="s">
        <v>1</v>
      </c>
      <c r="F1479" s="27" t="s">
        <v>105</v>
      </c>
      <c r="G1479" s="27" t="s">
        <v>9</v>
      </c>
      <c r="H1479" s="27" t="s">
        <v>3706</v>
      </c>
      <c r="I1479" s="27" t="s">
        <v>4</v>
      </c>
    </row>
    <row r="1480" spans="1:9">
      <c r="A1480" s="27" t="s">
        <v>56</v>
      </c>
      <c r="B1480" s="27" t="s">
        <v>57</v>
      </c>
      <c r="C1480" s="28">
        <v>45445.586111111108</v>
      </c>
      <c r="D1480" s="27">
        <v>1900</v>
      </c>
      <c r="E1480" s="27" t="s">
        <v>1</v>
      </c>
      <c r="F1480" s="27" t="s">
        <v>2</v>
      </c>
      <c r="G1480" s="27" t="s">
        <v>9</v>
      </c>
      <c r="H1480" s="27" t="s">
        <v>1540</v>
      </c>
      <c r="I1480" s="27" t="s">
        <v>4</v>
      </c>
    </row>
    <row r="1481" spans="1:9">
      <c r="A1481" s="27" t="s">
        <v>38</v>
      </c>
      <c r="B1481" s="27" t="s">
        <v>38</v>
      </c>
      <c r="C1481" s="28">
        <v>45445.513888888891</v>
      </c>
      <c r="D1481" s="27">
        <v>7600</v>
      </c>
      <c r="E1481" s="27" t="s">
        <v>1</v>
      </c>
      <c r="F1481" s="27" t="s">
        <v>2</v>
      </c>
      <c r="G1481" s="27" t="s">
        <v>9</v>
      </c>
      <c r="H1481" s="27" t="s">
        <v>1541</v>
      </c>
      <c r="I1481" s="27" t="s">
        <v>4</v>
      </c>
    </row>
    <row r="1482" spans="1:9">
      <c r="A1482" s="27" t="s">
        <v>369</v>
      </c>
      <c r="B1482" s="27" t="s">
        <v>3023</v>
      </c>
      <c r="C1482" s="28">
        <v>45445.5</v>
      </c>
      <c r="D1482" s="27">
        <v>2600</v>
      </c>
      <c r="E1482" s="27" t="s">
        <v>1</v>
      </c>
      <c r="F1482" s="27" t="s">
        <v>2</v>
      </c>
      <c r="G1482" s="27" t="s">
        <v>9</v>
      </c>
      <c r="H1482" s="27" t="s">
        <v>1544</v>
      </c>
      <c r="I1482" s="27" t="s">
        <v>4</v>
      </c>
    </row>
    <row r="1483" spans="1:9">
      <c r="A1483" s="27" t="s">
        <v>60</v>
      </c>
      <c r="B1483" s="27" t="s">
        <v>61</v>
      </c>
      <c r="C1483" s="28">
        <v>45445.005555555559</v>
      </c>
      <c r="D1483" s="27">
        <v>4400</v>
      </c>
      <c r="E1483" s="27" t="s">
        <v>1</v>
      </c>
      <c r="F1483" s="27" t="s">
        <v>2</v>
      </c>
      <c r="G1483" s="27" t="s">
        <v>9</v>
      </c>
      <c r="H1483" s="27" t="s">
        <v>1545</v>
      </c>
      <c r="I1483" s="27" t="s">
        <v>2768</v>
      </c>
    </row>
    <row r="1484" spans="1:9">
      <c r="A1484" s="27" t="s">
        <v>38</v>
      </c>
      <c r="B1484" s="27" t="s">
        <v>38</v>
      </c>
      <c r="C1484" s="28">
        <v>45444.90347222222</v>
      </c>
      <c r="D1484" s="27">
        <v>9300</v>
      </c>
      <c r="E1484" s="27" t="s">
        <v>1</v>
      </c>
      <c r="F1484" s="27" t="s">
        <v>2</v>
      </c>
      <c r="G1484" s="27" t="s">
        <v>9</v>
      </c>
      <c r="H1484" s="27" t="s">
        <v>1546</v>
      </c>
      <c r="I1484" s="27" t="s">
        <v>4</v>
      </c>
    </row>
    <row r="1485" spans="1:9">
      <c r="A1485" s="27" t="s">
        <v>103</v>
      </c>
      <c r="B1485" s="27" t="s">
        <v>104</v>
      </c>
      <c r="C1485" s="28">
        <v>45444.881249999999</v>
      </c>
      <c r="D1485" s="27">
        <v>8400</v>
      </c>
      <c r="E1485" s="27" t="s">
        <v>1</v>
      </c>
      <c r="F1485" s="27" t="s">
        <v>105</v>
      </c>
      <c r="G1485" s="27" t="s">
        <v>9</v>
      </c>
      <c r="H1485" s="27" t="s">
        <v>3707</v>
      </c>
      <c r="I1485" s="27" t="s">
        <v>4</v>
      </c>
    </row>
    <row r="1486" spans="1:9">
      <c r="A1486" s="27" t="s">
        <v>38</v>
      </c>
      <c r="B1486" s="27" t="s">
        <v>38</v>
      </c>
      <c r="C1486" s="28">
        <v>45444.820833333331</v>
      </c>
      <c r="D1486" s="27">
        <v>10000</v>
      </c>
      <c r="E1486" s="27" t="s">
        <v>1</v>
      </c>
      <c r="F1486" s="27" t="s">
        <v>105</v>
      </c>
      <c r="G1486" s="27" t="s">
        <v>9</v>
      </c>
      <c r="H1486" s="27" t="s">
        <v>3708</v>
      </c>
      <c r="I1486" s="27" t="s">
        <v>4</v>
      </c>
    </row>
    <row r="1487" spans="1:9">
      <c r="A1487" s="27" t="s">
        <v>38</v>
      </c>
      <c r="B1487" s="27" t="s">
        <v>38</v>
      </c>
      <c r="C1487" s="28">
        <v>45444.638194444444</v>
      </c>
      <c r="D1487" s="27">
        <v>7300</v>
      </c>
      <c r="E1487" s="27" t="s">
        <v>1</v>
      </c>
      <c r="F1487" s="27" t="s">
        <v>105</v>
      </c>
      <c r="G1487" s="27" t="s">
        <v>9</v>
      </c>
      <c r="H1487" s="27" t="s">
        <v>3709</v>
      </c>
      <c r="I1487" s="27" t="s">
        <v>4</v>
      </c>
    </row>
    <row r="1488" spans="1:9">
      <c r="A1488" s="27" t="s">
        <v>56</v>
      </c>
      <c r="B1488" s="27" t="s">
        <v>57</v>
      </c>
      <c r="C1488" s="28">
        <v>45444.636111111111</v>
      </c>
      <c r="D1488" s="27">
        <v>600</v>
      </c>
      <c r="E1488" s="27" t="s">
        <v>1</v>
      </c>
      <c r="F1488" s="27" t="s">
        <v>105</v>
      </c>
      <c r="G1488" s="27" t="s">
        <v>9</v>
      </c>
      <c r="H1488" s="27" t="s">
        <v>3710</v>
      </c>
      <c r="I1488" s="27" t="s">
        <v>4</v>
      </c>
    </row>
    <row r="1489" spans="1:9">
      <c r="A1489" s="27" t="s">
        <v>38</v>
      </c>
      <c r="B1489" s="27" t="s">
        <v>38</v>
      </c>
      <c r="C1489" s="28">
        <v>45444.572222222225</v>
      </c>
      <c r="D1489" s="27">
        <v>5600</v>
      </c>
      <c r="E1489" s="27" t="s">
        <v>1</v>
      </c>
      <c r="F1489" s="27" t="s">
        <v>2</v>
      </c>
      <c r="G1489" s="27" t="s">
        <v>9</v>
      </c>
      <c r="H1489" s="27" t="s">
        <v>1548</v>
      </c>
      <c r="I1489" s="27">
        <v>800</v>
      </c>
    </row>
    <row r="1490" spans="1:9">
      <c r="A1490" s="27" t="s">
        <v>103</v>
      </c>
      <c r="B1490" s="27" t="s">
        <v>104</v>
      </c>
      <c r="C1490" s="28">
        <v>45444.572222222225</v>
      </c>
      <c r="D1490" s="27">
        <v>6400</v>
      </c>
      <c r="E1490" s="27" t="s">
        <v>1</v>
      </c>
      <c r="F1490" s="27" t="s">
        <v>2</v>
      </c>
      <c r="G1490" s="27" t="s">
        <v>9</v>
      </c>
      <c r="H1490" s="27" t="s">
        <v>1549</v>
      </c>
      <c r="I1490" s="27" t="s">
        <v>81</v>
      </c>
    </row>
    <row r="1491" spans="1:9">
      <c r="A1491" s="27" t="s">
        <v>433</v>
      </c>
      <c r="B1491" s="27" t="s">
        <v>433</v>
      </c>
      <c r="C1491" s="28">
        <v>45444.547222222223</v>
      </c>
      <c r="D1491" s="27">
        <v>9000</v>
      </c>
      <c r="E1491" s="27" t="s">
        <v>1</v>
      </c>
      <c r="F1491" s="27" t="s">
        <v>2</v>
      </c>
      <c r="G1491" s="27" t="s">
        <v>9</v>
      </c>
      <c r="H1491" s="27" t="s">
        <v>1550</v>
      </c>
      <c r="I1491" s="27" t="s">
        <v>37</v>
      </c>
    </row>
    <row r="1492" spans="1:9">
      <c r="A1492" s="27" t="s">
        <v>255</v>
      </c>
      <c r="B1492" s="27" t="s">
        <v>255</v>
      </c>
      <c r="C1492" s="28">
        <v>45444.545138888891</v>
      </c>
      <c r="D1492" s="27">
        <v>6300</v>
      </c>
      <c r="E1492" s="27" t="s">
        <v>1</v>
      </c>
      <c r="F1492" s="27" t="s">
        <v>2</v>
      </c>
      <c r="G1492" s="27" t="s">
        <v>9</v>
      </c>
      <c r="H1492" s="27" t="s">
        <v>1551</v>
      </c>
      <c r="I1492" s="27" t="s">
        <v>37</v>
      </c>
    </row>
    <row r="1493" spans="1:9">
      <c r="A1493" s="27" t="s">
        <v>38</v>
      </c>
      <c r="B1493" s="27" t="s">
        <v>38</v>
      </c>
      <c r="C1493" s="28">
        <v>45444.536805555559</v>
      </c>
      <c r="D1493" s="27">
        <v>8900</v>
      </c>
      <c r="E1493" s="27" t="s">
        <v>1</v>
      </c>
      <c r="F1493" s="27" t="s">
        <v>2</v>
      </c>
      <c r="G1493" s="27" t="s">
        <v>9</v>
      </c>
      <c r="H1493" s="27" t="s">
        <v>1552</v>
      </c>
      <c r="I1493" s="27" t="s">
        <v>4</v>
      </c>
    </row>
    <row r="1494" spans="1:9">
      <c r="A1494" s="27" t="s">
        <v>56</v>
      </c>
      <c r="B1494" s="27" t="s">
        <v>57</v>
      </c>
      <c r="C1494" s="28">
        <v>45444.42083333333</v>
      </c>
      <c r="D1494" s="27">
        <v>5200</v>
      </c>
      <c r="E1494" s="27" t="s">
        <v>1</v>
      </c>
      <c r="F1494" s="27" t="s">
        <v>105</v>
      </c>
      <c r="G1494" s="27" t="s">
        <v>9</v>
      </c>
      <c r="H1494" s="27" t="s">
        <v>3711</v>
      </c>
      <c r="I1494" s="27"/>
    </row>
    <row r="1495" spans="1:9">
      <c r="A1495" s="27" t="s">
        <v>27</v>
      </c>
      <c r="B1495" s="27" t="s">
        <v>52</v>
      </c>
      <c r="C1495" s="28">
        <v>45448.388194444444</v>
      </c>
      <c r="D1495" s="27">
        <v>8000</v>
      </c>
      <c r="E1495" s="27" t="s">
        <v>1</v>
      </c>
      <c r="F1495" s="27" t="s">
        <v>105</v>
      </c>
      <c r="G1495" s="27" t="s">
        <v>9</v>
      </c>
      <c r="H1495" s="27" t="s">
        <v>3712</v>
      </c>
      <c r="I1495" s="27" t="s">
        <v>37</v>
      </c>
    </row>
    <row r="1496" spans="1:9">
      <c r="A1496" s="27" t="s">
        <v>2792</v>
      </c>
      <c r="B1496" s="27" t="s">
        <v>2793</v>
      </c>
      <c r="C1496" s="28">
        <v>45448.004861111112</v>
      </c>
      <c r="D1496" s="27">
        <v>7900</v>
      </c>
      <c r="E1496" s="27" t="s">
        <v>1</v>
      </c>
      <c r="F1496" s="27" t="s">
        <v>2</v>
      </c>
      <c r="G1496" s="27" t="s">
        <v>9</v>
      </c>
      <c r="H1496" s="27" t="s">
        <v>1516</v>
      </c>
      <c r="I1496" s="27" t="s">
        <v>4</v>
      </c>
    </row>
    <row r="1497" spans="1:9">
      <c r="A1497" s="27" t="s">
        <v>38</v>
      </c>
      <c r="B1497" s="27" t="s">
        <v>38</v>
      </c>
      <c r="C1497" s="28">
        <v>45447.911805555559</v>
      </c>
      <c r="D1497" s="27">
        <v>2600</v>
      </c>
      <c r="E1497" s="27" t="s">
        <v>1</v>
      </c>
      <c r="F1497" s="27" t="s">
        <v>2</v>
      </c>
      <c r="G1497" s="27" t="s">
        <v>9</v>
      </c>
      <c r="H1497" s="27" t="s">
        <v>1517</v>
      </c>
      <c r="I1497" s="27" t="s">
        <v>4</v>
      </c>
    </row>
    <row r="1498" spans="1:9">
      <c r="A1498" s="27" t="s">
        <v>107</v>
      </c>
      <c r="B1498" s="27" t="s">
        <v>108</v>
      </c>
      <c r="C1498" s="28">
        <v>45447.877083333333</v>
      </c>
      <c r="D1498" s="27">
        <v>8300</v>
      </c>
      <c r="E1498" s="27" t="s">
        <v>1</v>
      </c>
      <c r="F1498" s="27" t="s">
        <v>2</v>
      </c>
      <c r="G1498" s="27" t="s">
        <v>9</v>
      </c>
      <c r="H1498" s="27" t="s">
        <v>1518</v>
      </c>
      <c r="I1498" s="27" t="s">
        <v>3713</v>
      </c>
    </row>
    <row r="1499" spans="1:9">
      <c r="A1499" s="27" t="s">
        <v>757</v>
      </c>
      <c r="B1499" s="27" t="s">
        <v>35</v>
      </c>
      <c r="C1499" s="28">
        <v>45447.765277777777</v>
      </c>
      <c r="D1499" s="27">
        <v>8400</v>
      </c>
      <c r="E1499" s="27" t="s">
        <v>1</v>
      </c>
      <c r="F1499" s="27" t="s">
        <v>2</v>
      </c>
      <c r="G1499" s="27" t="s">
        <v>9</v>
      </c>
      <c r="H1499" s="27" t="s">
        <v>1520</v>
      </c>
      <c r="I1499" s="27" t="s">
        <v>37</v>
      </c>
    </row>
    <row r="1500" spans="1:9">
      <c r="A1500" s="27" t="s">
        <v>140</v>
      </c>
      <c r="B1500" s="27" t="s">
        <v>141</v>
      </c>
      <c r="C1500" s="28">
        <v>45447.705555555556</v>
      </c>
      <c r="D1500" s="27">
        <v>1300</v>
      </c>
      <c r="E1500" s="27" t="s">
        <v>1</v>
      </c>
      <c r="F1500" s="27" t="s">
        <v>2</v>
      </c>
      <c r="G1500" s="27" t="s">
        <v>9</v>
      </c>
      <c r="H1500" s="27" t="s">
        <v>1521</v>
      </c>
      <c r="I1500" s="27" t="s">
        <v>37</v>
      </c>
    </row>
    <row r="1501" spans="1:9">
      <c r="A1501" s="27" t="s">
        <v>73</v>
      </c>
      <c r="B1501" s="27" t="s">
        <v>165</v>
      </c>
      <c r="C1501" s="28">
        <v>45447.683333333334</v>
      </c>
      <c r="D1501" s="27">
        <v>3900</v>
      </c>
      <c r="E1501" s="27" t="s">
        <v>1</v>
      </c>
      <c r="F1501" s="27" t="s">
        <v>2</v>
      </c>
      <c r="G1501" s="27" t="s">
        <v>9</v>
      </c>
      <c r="H1501" s="27" t="s">
        <v>1523</v>
      </c>
      <c r="I1501" s="27" t="s">
        <v>3004</v>
      </c>
    </row>
    <row r="1502" spans="1:9">
      <c r="A1502" s="27" t="s">
        <v>27</v>
      </c>
      <c r="B1502" s="27" t="s">
        <v>755</v>
      </c>
      <c r="C1502" s="28">
        <v>45447.679861111108</v>
      </c>
      <c r="D1502" s="27">
        <v>7400</v>
      </c>
      <c r="E1502" s="27" t="s">
        <v>1</v>
      </c>
      <c r="F1502" s="27" t="s">
        <v>2</v>
      </c>
      <c r="G1502" s="27" t="s">
        <v>9</v>
      </c>
      <c r="H1502" s="27" t="s">
        <v>1524</v>
      </c>
      <c r="I1502" s="27" t="s">
        <v>4</v>
      </c>
    </row>
    <row r="1503" spans="1:9">
      <c r="A1503" s="27" t="s">
        <v>255</v>
      </c>
      <c r="B1503" s="27" t="s">
        <v>255</v>
      </c>
      <c r="C1503" s="28">
        <v>45447.625</v>
      </c>
      <c r="D1503" s="27">
        <v>5300</v>
      </c>
      <c r="E1503" s="27" t="s">
        <v>1</v>
      </c>
      <c r="F1503" s="27" t="s">
        <v>2</v>
      </c>
      <c r="G1503" s="27" t="s">
        <v>9</v>
      </c>
      <c r="H1503" s="27" t="s">
        <v>1527</v>
      </c>
      <c r="I1503" s="27" t="s">
        <v>37</v>
      </c>
    </row>
    <row r="1504" spans="1:9">
      <c r="A1504" s="27" t="s">
        <v>27</v>
      </c>
      <c r="B1504" s="27" t="s">
        <v>52</v>
      </c>
      <c r="C1504" s="28">
        <v>45447.578472222223</v>
      </c>
      <c r="D1504" s="27">
        <v>7500</v>
      </c>
      <c r="E1504" s="27" t="s">
        <v>1</v>
      </c>
      <c r="F1504" s="27" t="s">
        <v>2</v>
      </c>
      <c r="G1504" s="27" t="s">
        <v>9</v>
      </c>
      <c r="H1504" s="27" t="s">
        <v>1528</v>
      </c>
      <c r="I1504" s="27" t="s">
        <v>37</v>
      </c>
    </row>
    <row r="1505" spans="1:9">
      <c r="A1505" s="27" t="s">
        <v>27</v>
      </c>
      <c r="B1505" s="27" t="s">
        <v>52</v>
      </c>
      <c r="C1505" s="28">
        <v>45447.476388888892</v>
      </c>
      <c r="D1505" s="27">
        <v>1600</v>
      </c>
      <c r="E1505" s="27" t="s">
        <v>1</v>
      </c>
      <c r="F1505" s="27" t="s">
        <v>2</v>
      </c>
      <c r="G1505" s="27" t="s">
        <v>9</v>
      </c>
      <c r="H1505" s="27" t="s">
        <v>1529</v>
      </c>
      <c r="I1505" s="27" t="s">
        <v>3714</v>
      </c>
    </row>
    <row r="1506" spans="1:9">
      <c r="A1506" s="27" t="s">
        <v>13</v>
      </c>
      <c r="B1506" s="27" t="s">
        <v>13</v>
      </c>
      <c r="C1506" s="28">
        <v>45446.863194444442</v>
      </c>
      <c r="D1506" s="27">
        <v>500</v>
      </c>
      <c r="E1506" s="27" t="s">
        <v>1</v>
      </c>
      <c r="F1506" s="27" t="s">
        <v>2</v>
      </c>
      <c r="G1506" s="27" t="s">
        <v>9</v>
      </c>
      <c r="H1506" s="27" t="s">
        <v>1530</v>
      </c>
      <c r="I1506" s="27" t="s">
        <v>4</v>
      </c>
    </row>
    <row r="1507" spans="1:9">
      <c r="A1507" s="27" t="s">
        <v>103</v>
      </c>
      <c r="B1507" s="27" t="s">
        <v>104</v>
      </c>
      <c r="C1507" s="28">
        <v>45446.602777777778</v>
      </c>
      <c r="D1507" s="27">
        <v>7900</v>
      </c>
      <c r="E1507" s="27" t="s">
        <v>1</v>
      </c>
      <c r="F1507" s="27" t="s">
        <v>105</v>
      </c>
      <c r="G1507" s="27" t="s">
        <v>9</v>
      </c>
      <c r="H1507" s="27" t="s">
        <v>3715</v>
      </c>
      <c r="I1507" s="27" t="s">
        <v>4</v>
      </c>
    </row>
    <row r="1508" spans="1:9">
      <c r="A1508" s="27" t="s">
        <v>27</v>
      </c>
      <c r="B1508" s="27" t="s">
        <v>2768</v>
      </c>
      <c r="C1508" s="28">
        <v>45446.538888888892</v>
      </c>
      <c r="D1508" s="27">
        <v>4800</v>
      </c>
      <c r="E1508" s="27" t="s">
        <v>1</v>
      </c>
      <c r="F1508" s="27" t="s">
        <v>2</v>
      </c>
      <c r="G1508" s="27" t="s">
        <v>9</v>
      </c>
      <c r="H1508" s="27" t="s">
        <v>1531</v>
      </c>
      <c r="I1508" s="27" t="s">
        <v>4</v>
      </c>
    </row>
    <row r="1509" spans="1:9">
      <c r="A1509" s="27" t="s">
        <v>30</v>
      </c>
      <c r="B1509" s="27" t="s">
        <v>30</v>
      </c>
      <c r="C1509" s="28">
        <v>45446.490277777775</v>
      </c>
      <c r="D1509" s="27">
        <v>200</v>
      </c>
      <c r="E1509" s="27" t="s">
        <v>1</v>
      </c>
      <c r="F1509" s="27" t="s">
        <v>2</v>
      </c>
      <c r="G1509" s="27" t="s">
        <v>9</v>
      </c>
      <c r="H1509" s="27" t="s">
        <v>1532</v>
      </c>
      <c r="I1509" s="27" t="s">
        <v>37</v>
      </c>
    </row>
    <row r="1510" spans="1:9">
      <c r="A1510" s="27" t="s">
        <v>186</v>
      </c>
      <c r="B1510" s="27" t="s">
        <v>187</v>
      </c>
      <c r="C1510" s="28">
        <v>45446.46597222222</v>
      </c>
      <c r="D1510" s="27">
        <v>4600</v>
      </c>
      <c r="E1510" s="27" t="s">
        <v>1</v>
      </c>
      <c r="F1510" s="27" t="s">
        <v>2</v>
      </c>
      <c r="G1510" s="27" t="s">
        <v>9</v>
      </c>
      <c r="H1510" s="27" t="s">
        <v>1533</v>
      </c>
      <c r="I1510" s="27" t="s">
        <v>37</v>
      </c>
    </row>
    <row r="1511" spans="1:9" hidden="1">
      <c r="A1511" s="27" t="s">
        <v>331</v>
      </c>
      <c r="B1511" s="27" t="s">
        <v>108</v>
      </c>
      <c r="C1511" s="28">
        <v>45452.981944444444</v>
      </c>
      <c r="D1511" s="27">
        <v>9100</v>
      </c>
      <c r="E1511" s="27" t="s">
        <v>1</v>
      </c>
      <c r="F1511" s="27" t="s">
        <v>2</v>
      </c>
      <c r="G1511" s="27" t="s">
        <v>2708</v>
      </c>
      <c r="H1511" s="27" t="s">
        <v>1457</v>
      </c>
      <c r="I1511" s="27" t="s">
        <v>4</v>
      </c>
    </row>
    <row r="1512" spans="1:9" hidden="1">
      <c r="A1512" s="27" t="s">
        <v>60</v>
      </c>
      <c r="B1512" s="27" t="s">
        <v>61</v>
      </c>
      <c r="C1512" s="28">
        <v>45452.972222222219</v>
      </c>
      <c r="D1512" s="27">
        <v>5900</v>
      </c>
      <c r="E1512" s="27" t="s">
        <v>1</v>
      </c>
      <c r="F1512" s="27" t="s">
        <v>2</v>
      </c>
      <c r="G1512" s="27" t="s">
        <v>2708</v>
      </c>
      <c r="H1512" s="27" t="s">
        <v>1458</v>
      </c>
      <c r="I1512" s="27" t="s">
        <v>4</v>
      </c>
    </row>
    <row r="1513" spans="1:9" hidden="1">
      <c r="A1513" s="27" t="s">
        <v>98</v>
      </c>
      <c r="B1513" s="27" t="s">
        <v>98</v>
      </c>
      <c r="C1513" s="28">
        <v>45452.93472222222</v>
      </c>
      <c r="D1513" s="27">
        <v>1900</v>
      </c>
      <c r="E1513" s="27" t="s">
        <v>1</v>
      </c>
      <c r="F1513" s="27" t="s">
        <v>2</v>
      </c>
      <c r="G1513" s="27" t="s">
        <v>2708</v>
      </c>
      <c r="H1513" s="27" t="s">
        <v>1459</v>
      </c>
      <c r="I1513" s="27" t="s">
        <v>4</v>
      </c>
    </row>
    <row r="1514" spans="1:9" hidden="1">
      <c r="A1514" s="27" t="s">
        <v>463</v>
      </c>
      <c r="B1514" s="27" t="s">
        <v>464</v>
      </c>
      <c r="C1514" s="28">
        <v>45452.760416666664</v>
      </c>
      <c r="D1514" s="27">
        <v>8800</v>
      </c>
      <c r="E1514" s="27" t="s">
        <v>1</v>
      </c>
      <c r="F1514" s="27" t="s">
        <v>2</v>
      </c>
      <c r="G1514" s="27" t="s">
        <v>2708</v>
      </c>
      <c r="H1514" s="27" t="s">
        <v>1460</v>
      </c>
      <c r="I1514" s="27" t="s">
        <v>4</v>
      </c>
    </row>
    <row r="1515" spans="1:9">
      <c r="A1515" s="27" t="s">
        <v>382</v>
      </c>
      <c r="B1515" s="27" t="s">
        <v>383</v>
      </c>
      <c r="C1515" s="28">
        <v>45452.731944444444</v>
      </c>
      <c r="D1515" s="27">
        <v>5000</v>
      </c>
      <c r="E1515" s="27" t="s">
        <v>1</v>
      </c>
      <c r="F1515" s="27" t="s">
        <v>105</v>
      </c>
      <c r="G1515" s="27" t="s">
        <v>9</v>
      </c>
      <c r="H1515" s="27" t="s">
        <v>3716</v>
      </c>
      <c r="I1515" s="27" t="s">
        <v>4</v>
      </c>
    </row>
    <row r="1516" spans="1:9" hidden="1">
      <c r="A1516" s="27" t="s">
        <v>56</v>
      </c>
      <c r="B1516" s="27" t="s">
        <v>57</v>
      </c>
      <c r="C1516" s="28">
        <v>45452.606249999997</v>
      </c>
      <c r="D1516" s="27">
        <v>7000</v>
      </c>
      <c r="E1516" s="27" t="s">
        <v>1</v>
      </c>
      <c r="F1516" s="27" t="s">
        <v>2</v>
      </c>
      <c r="G1516" s="27" t="s">
        <v>2708</v>
      </c>
      <c r="H1516" s="27" t="s">
        <v>1464</v>
      </c>
      <c r="I1516" s="27" t="s">
        <v>4</v>
      </c>
    </row>
    <row r="1517" spans="1:9" hidden="1">
      <c r="A1517" s="27" t="s">
        <v>27</v>
      </c>
      <c r="B1517" s="27" t="s">
        <v>52</v>
      </c>
      <c r="C1517" s="28">
        <v>45452.405555555553</v>
      </c>
      <c r="D1517" s="27">
        <v>2400</v>
      </c>
      <c r="E1517" s="27" t="s">
        <v>1</v>
      </c>
      <c r="F1517" s="27" t="s">
        <v>2</v>
      </c>
      <c r="G1517" s="27" t="s">
        <v>2708</v>
      </c>
      <c r="H1517" s="27" t="s">
        <v>1465</v>
      </c>
      <c r="I1517" s="27" t="s">
        <v>4</v>
      </c>
    </row>
    <row r="1518" spans="1:9" hidden="1">
      <c r="A1518" s="27" t="s">
        <v>27</v>
      </c>
      <c r="B1518" s="27" t="s">
        <v>52</v>
      </c>
      <c r="C1518" s="28">
        <v>45452.1</v>
      </c>
      <c r="D1518" s="27">
        <v>4000</v>
      </c>
      <c r="E1518" s="27" t="s">
        <v>1</v>
      </c>
      <c r="F1518" s="27" t="s">
        <v>2</v>
      </c>
      <c r="G1518" s="27" t="s">
        <v>2708</v>
      </c>
      <c r="H1518" s="27" t="s">
        <v>1466</v>
      </c>
      <c r="I1518" s="27" t="s">
        <v>37</v>
      </c>
    </row>
    <row r="1519" spans="1:9">
      <c r="A1519" s="27" t="s">
        <v>76</v>
      </c>
      <c r="B1519" s="27" t="s">
        <v>76</v>
      </c>
      <c r="C1519" s="28">
        <v>45451.986805555556</v>
      </c>
      <c r="D1519" s="27">
        <v>9000</v>
      </c>
      <c r="E1519" s="27" t="s">
        <v>1</v>
      </c>
      <c r="F1519" s="27" t="s">
        <v>105</v>
      </c>
      <c r="G1519" s="27" t="s">
        <v>9</v>
      </c>
      <c r="H1519" s="27" t="s">
        <v>3717</v>
      </c>
      <c r="I1519" s="27" t="s">
        <v>4</v>
      </c>
    </row>
    <row r="1520" spans="1:9">
      <c r="A1520" s="27" t="s">
        <v>471</v>
      </c>
      <c r="B1520" s="27" t="s">
        <v>472</v>
      </c>
      <c r="C1520" s="28">
        <v>45451.986111111109</v>
      </c>
      <c r="D1520" s="27">
        <v>10000</v>
      </c>
      <c r="E1520" s="27" t="s">
        <v>1</v>
      </c>
      <c r="F1520" s="27" t="s">
        <v>105</v>
      </c>
      <c r="G1520" s="27" t="s">
        <v>9</v>
      </c>
      <c r="H1520" s="27" t="s">
        <v>3718</v>
      </c>
      <c r="I1520" s="27" t="s">
        <v>4</v>
      </c>
    </row>
    <row r="1521" spans="1:9">
      <c r="A1521" s="27" t="s">
        <v>76</v>
      </c>
      <c r="B1521" s="27" t="s">
        <v>76</v>
      </c>
      <c r="C1521" s="28">
        <v>45451.981944444444</v>
      </c>
      <c r="D1521" s="27">
        <v>2300</v>
      </c>
      <c r="E1521" s="27" t="s">
        <v>1</v>
      </c>
      <c r="F1521" s="27" t="s">
        <v>105</v>
      </c>
      <c r="G1521" s="27" t="s">
        <v>9</v>
      </c>
      <c r="H1521" s="27" t="s">
        <v>3719</v>
      </c>
      <c r="I1521" s="27" t="s">
        <v>3720</v>
      </c>
    </row>
    <row r="1522" spans="1:9">
      <c r="A1522" s="27" t="s">
        <v>64</v>
      </c>
      <c r="B1522" s="27" t="s">
        <v>64</v>
      </c>
      <c r="C1522" s="28">
        <v>45451.875</v>
      </c>
      <c r="D1522" s="27">
        <v>5200</v>
      </c>
      <c r="E1522" s="27" t="s">
        <v>1</v>
      </c>
      <c r="F1522" s="27" t="s">
        <v>105</v>
      </c>
      <c r="G1522" s="27" t="s">
        <v>9</v>
      </c>
      <c r="H1522" s="27" t="s">
        <v>3721</v>
      </c>
      <c r="I1522" s="27" t="s">
        <v>4</v>
      </c>
    </row>
    <row r="1523" spans="1:9" hidden="1">
      <c r="A1523" s="27" t="s">
        <v>38</v>
      </c>
      <c r="B1523" s="27" t="s">
        <v>38</v>
      </c>
      <c r="C1523" s="28">
        <v>45451.856944444444</v>
      </c>
      <c r="D1523" s="27">
        <v>7600</v>
      </c>
      <c r="E1523" s="27" t="s">
        <v>1</v>
      </c>
      <c r="F1523" s="27" t="s">
        <v>2</v>
      </c>
      <c r="G1523" s="27" t="s">
        <v>2708</v>
      </c>
      <c r="H1523" s="27" t="s">
        <v>1470</v>
      </c>
      <c r="I1523" s="27" t="s">
        <v>4</v>
      </c>
    </row>
    <row r="1524" spans="1:9" hidden="1">
      <c r="A1524" s="27" t="s">
        <v>331</v>
      </c>
      <c r="B1524" s="27" t="s">
        <v>108</v>
      </c>
      <c r="C1524" s="28">
        <v>45451.825694444444</v>
      </c>
      <c r="D1524" s="27">
        <v>9300</v>
      </c>
      <c r="E1524" s="27" t="s">
        <v>1</v>
      </c>
      <c r="F1524" s="27" t="s">
        <v>2</v>
      </c>
      <c r="G1524" s="27" t="s">
        <v>2708</v>
      </c>
      <c r="H1524" s="27" t="s">
        <v>1471</v>
      </c>
      <c r="I1524" s="27" t="s">
        <v>3722</v>
      </c>
    </row>
    <row r="1525" spans="1:9" hidden="1">
      <c r="A1525" s="27" t="s">
        <v>27</v>
      </c>
      <c r="B1525" s="27" t="s">
        <v>52</v>
      </c>
      <c r="C1525" s="28">
        <v>45451.822916666664</v>
      </c>
      <c r="D1525" s="27">
        <v>3000</v>
      </c>
      <c r="E1525" s="27" t="s">
        <v>1</v>
      </c>
      <c r="F1525" s="27" t="s">
        <v>2</v>
      </c>
      <c r="G1525" s="27" t="s">
        <v>2708</v>
      </c>
      <c r="H1525" s="27" t="s">
        <v>1472</v>
      </c>
      <c r="I1525" s="27" t="s">
        <v>94</v>
      </c>
    </row>
    <row r="1526" spans="1:9" hidden="1">
      <c r="A1526" s="27" t="s">
        <v>463</v>
      </c>
      <c r="B1526" s="27" t="s">
        <v>464</v>
      </c>
      <c r="C1526" s="28">
        <v>45451.817361111112</v>
      </c>
      <c r="D1526" s="27">
        <v>8300</v>
      </c>
      <c r="E1526" s="27" t="s">
        <v>1</v>
      </c>
      <c r="F1526" s="27" t="s">
        <v>2</v>
      </c>
      <c r="G1526" s="27" t="s">
        <v>2708</v>
      </c>
      <c r="H1526" s="27" t="s">
        <v>1473</v>
      </c>
      <c r="I1526" s="27" t="s">
        <v>4</v>
      </c>
    </row>
    <row r="1527" spans="1:9" hidden="1">
      <c r="A1527" s="27" t="s">
        <v>530</v>
      </c>
      <c r="B1527" s="27" t="s">
        <v>530</v>
      </c>
      <c r="C1527" s="28">
        <v>45451.737500000003</v>
      </c>
      <c r="D1527" s="27">
        <v>3500</v>
      </c>
      <c r="E1527" s="27" t="s">
        <v>1</v>
      </c>
      <c r="F1527" s="27" t="s">
        <v>2</v>
      </c>
      <c r="G1527" s="27" t="s">
        <v>2708</v>
      </c>
      <c r="H1527" s="27" t="s">
        <v>1474</v>
      </c>
      <c r="I1527" s="27" t="s">
        <v>4</v>
      </c>
    </row>
    <row r="1528" spans="1:9" hidden="1">
      <c r="A1528" s="27" t="s">
        <v>11</v>
      </c>
      <c r="B1528" s="27" t="s">
        <v>11</v>
      </c>
      <c r="C1528" s="28">
        <v>45451.65902777778</v>
      </c>
      <c r="D1528" s="27">
        <v>2400</v>
      </c>
      <c r="E1528" s="27" t="s">
        <v>1</v>
      </c>
      <c r="F1528" s="27" t="s">
        <v>2</v>
      </c>
      <c r="G1528" s="27" t="s">
        <v>2708</v>
      </c>
      <c r="H1528" s="27" t="s">
        <v>1475</v>
      </c>
      <c r="I1528" s="27" t="s">
        <v>4</v>
      </c>
    </row>
    <row r="1529" spans="1:9">
      <c r="A1529" s="27" t="s">
        <v>13</v>
      </c>
      <c r="B1529" s="27" t="s">
        <v>13</v>
      </c>
      <c r="C1529" s="28">
        <v>45451.529861111114</v>
      </c>
      <c r="D1529" s="27">
        <v>1200</v>
      </c>
      <c r="E1529" s="27" t="s">
        <v>1</v>
      </c>
      <c r="F1529" s="27" t="s">
        <v>2</v>
      </c>
      <c r="G1529" s="27" t="s">
        <v>9</v>
      </c>
      <c r="H1529" s="27" t="s">
        <v>1476</v>
      </c>
      <c r="I1529" s="27">
        <v>600</v>
      </c>
    </row>
    <row r="1530" spans="1:9">
      <c r="A1530" s="27" t="s">
        <v>463</v>
      </c>
      <c r="B1530" s="27" t="s">
        <v>464</v>
      </c>
      <c r="C1530" s="28">
        <v>45451.511111111111</v>
      </c>
      <c r="D1530" s="27">
        <v>6700</v>
      </c>
      <c r="E1530" s="27" t="s">
        <v>1</v>
      </c>
      <c r="F1530" s="27" t="s">
        <v>2</v>
      </c>
      <c r="G1530" s="27" t="s">
        <v>9</v>
      </c>
      <c r="H1530" s="27" t="s">
        <v>1477</v>
      </c>
      <c r="I1530" s="27" t="s">
        <v>4</v>
      </c>
    </row>
    <row r="1531" spans="1:9">
      <c r="A1531" s="27" t="s">
        <v>38</v>
      </c>
      <c r="B1531" s="27" t="s">
        <v>38</v>
      </c>
      <c r="C1531" s="28">
        <v>45451.478472222225</v>
      </c>
      <c r="D1531" s="27">
        <v>7600</v>
      </c>
      <c r="E1531" s="27" t="s">
        <v>1</v>
      </c>
      <c r="F1531" s="27" t="s">
        <v>2</v>
      </c>
      <c r="G1531" s="27" t="s">
        <v>9</v>
      </c>
      <c r="H1531" s="27" t="s">
        <v>1478</v>
      </c>
      <c r="I1531" s="27" t="s">
        <v>4</v>
      </c>
    </row>
    <row r="1532" spans="1:9">
      <c r="A1532" s="27" t="s">
        <v>11</v>
      </c>
      <c r="B1532" s="27" t="s">
        <v>11</v>
      </c>
      <c r="C1532" s="28">
        <v>45451.40902777778</v>
      </c>
      <c r="D1532" s="27">
        <v>1100</v>
      </c>
      <c r="E1532" s="27" t="s">
        <v>1</v>
      </c>
      <c r="F1532" s="27" t="s">
        <v>2</v>
      </c>
      <c r="G1532" s="27" t="s">
        <v>9</v>
      </c>
      <c r="H1532" s="27" t="s">
        <v>1479</v>
      </c>
      <c r="I1532" s="27" t="s">
        <v>4</v>
      </c>
    </row>
    <row r="1533" spans="1:9">
      <c r="A1533" s="27" t="s">
        <v>107</v>
      </c>
      <c r="B1533" s="27" t="s">
        <v>108</v>
      </c>
      <c r="C1533" s="28">
        <v>45451.002083333333</v>
      </c>
      <c r="D1533" s="27">
        <v>6300</v>
      </c>
      <c r="E1533" s="27" t="s">
        <v>1</v>
      </c>
      <c r="F1533" s="27" t="s">
        <v>2</v>
      </c>
      <c r="G1533" s="27" t="s">
        <v>9</v>
      </c>
      <c r="H1533" s="27" t="s">
        <v>1480</v>
      </c>
      <c r="I1533" s="27" t="s">
        <v>4</v>
      </c>
    </row>
    <row r="1534" spans="1:9">
      <c r="A1534" s="27" t="s">
        <v>38</v>
      </c>
      <c r="B1534" s="27" t="s">
        <v>38</v>
      </c>
      <c r="C1534" s="28">
        <v>45450.970138888886</v>
      </c>
      <c r="D1534" s="27">
        <v>6800</v>
      </c>
      <c r="E1534" s="27" t="s">
        <v>1</v>
      </c>
      <c r="F1534" s="27" t="s">
        <v>105</v>
      </c>
      <c r="G1534" s="27" t="s">
        <v>9</v>
      </c>
      <c r="H1534" s="27" t="s">
        <v>3723</v>
      </c>
      <c r="I1534" s="27" t="s">
        <v>4</v>
      </c>
    </row>
    <row r="1535" spans="1:9">
      <c r="A1535" s="27" t="s">
        <v>107</v>
      </c>
      <c r="B1535" s="27" t="s">
        <v>108</v>
      </c>
      <c r="C1535" s="28">
        <v>45450.921527777777</v>
      </c>
      <c r="D1535" s="27">
        <v>8900</v>
      </c>
      <c r="E1535" s="27" t="s">
        <v>1</v>
      </c>
      <c r="F1535" s="27" t="s">
        <v>2</v>
      </c>
      <c r="G1535" s="27" t="s">
        <v>9</v>
      </c>
      <c r="H1535" s="27" t="s">
        <v>1481</v>
      </c>
      <c r="I1535" s="27" t="s">
        <v>4</v>
      </c>
    </row>
    <row r="1536" spans="1:9" hidden="1">
      <c r="A1536" s="27" t="s">
        <v>530</v>
      </c>
      <c r="B1536" s="27" t="s">
        <v>530</v>
      </c>
      <c r="C1536" s="28">
        <v>45450.885416666664</v>
      </c>
      <c r="D1536" s="27">
        <v>100</v>
      </c>
      <c r="E1536" s="27" t="s">
        <v>1</v>
      </c>
      <c r="F1536" s="27" t="s">
        <v>2</v>
      </c>
      <c r="G1536" s="27" t="s">
        <v>2708</v>
      </c>
      <c r="H1536" s="27" t="s">
        <v>1482</v>
      </c>
      <c r="I1536" s="27" t="s">
        <v>4</v>
      </c>
    </row>
    <row r="1537" spans="1:9">
      <c r="A1537" s="27" t="s">
        <v>744</v>
      </c>
      <c r="B1537" s="27" t="s">
        <v>745</v>
      </c>
      <c r="C1537" s="28">
        <v>45450.881944444445</v>
      </c>
      <c r="D1537" s="27">
        <v>2200</v>
      </c>
      <c r="E1537" s="27" t="s">
        <v>1</v>
      </c>
      <c r="F1537" s="27" t="s">
        <v>105</v>
      </c>
      <c r="G1537" s="27" t="s">
        <v>9</v>
      </c>
      <c r="H1537" s="27" t="s">
        <v>3724</v>
      </c>
      <c r="I1537" s="27" t="s">
        <v>4</v>
      </c>
    </row>
    <row r="1538" spans="1:9" hidden="1">
      <c r="A1538" s="27" t="s">
        <v>13</v>
      </c>
      <c r="B1538" s="27" t="s">
        <v>13</v>
      </c>
      <c r="C1538" s="28">
        <v>45450.832638888889</v>
      </c>
      <c r="D1538" s="27">
        <v>9400</v>
      </c>
      <c r="E1538" s="27" t="s">
        <v>1</v>
      </c>
      <c r="F1538" s="27" t="s">
        <v>105</v>
      </c>
      <c r="G1538" s="27" t="s">
        <v>2708</v>
      </c>
      <c r="H1538" s="27" t="s">
        <v>3725</v>
      </c>
      <c r="I1538" s="27" t="s">
        <v>4</v>
      </c>
    </row>
    <row r="1539" spans="1:9">
      <c r="A1539" s="27" t="s">
        <v>107</v>
      </c>
      <c r="B1539" s="27" t="s">
        <v>108</v>
      </c>
      <c r="C1539" s="28">
        <v>45450.749305555553</v>
      </c>
      <c r="D1539" s="27">
        <v>9700</v>
      </c>
      <c r="E1539" s="27" t="s">
        <v>1</v>
      </c>
      <c r="F1539" s="27" t="s">
        <v>2</v>
      </c>
      <c r="G1539" s="27" t="s">
        <v>9</v>
      </c>
      <c r="H1539" s="27" t="s">
        <v>1484</v>
      </c>
      <c r="I1539" s="27" t="s">
        <v>4</v>
      </c>
    </row>
    <row r="1540" spans="1:9">
      <c r="A1540" s="27" t="s">
        <v>382</v>
      </c>
      <c r="B1540" s="27" t="s">
        <v>383</v>
      </c>
      <c r="C1540" s="28">
        <v>45450.747916666667</v>
      </c>
      <c r="D1540" s="27">
        <v>800</v>
      </c>
      <c r="E1540" s="27" t="s">
        <v>1</v>
      </c>
      <c r="F1540" s="27" t="s">
        <v>2</v>
      </c>
      <c r="G1540" s="27" t="s">
        <v>9</v>
      </c>
      <c r="H1540" s="27" t="s">
        <v>1485</v>
      </c>
      <c r="I1540" s="27" t="s">
        <v>4</v>
      </c>
    </row>
    <row r="1541" spans="1:9" hidden="1">
      <c r="A1541" s="27" t="s">
        <v>86</v>
      </c>
      <c r="B1541" s="27" t="s">
        <v>3726</v>
      </c>
      <c r="C1541" s="28">
        <v>45450.694444444445</v>
      </c>
      <c r="D1541" s="27">
        <v>500</v>
      </c>
      <c r="E1541" s="27" t="s">
        <v>1</v>
      </c>
      <c r="F1541" s="27" t="s">
        <v>105</v>
      </c>
      <c r="G1541" s="27" t="s">
        <v>2708</v>
      </c>
      <c r="H1541" s="27" t="s">
        <v>3727</v>
      </c>
      <c r="I1541" s="27" t="s">
        <v>4</v>
      </c>
    </row>
    <row r="1542" spans="1:9">
      <c r="A1542" s="27" t="s">
        <v>86</v>
      </c>
      <c r="B1542" s="27" t="s">
        <v>3726</v>
      </c>
      <c r="C1542" s="28">
        <v>45450.693749999999</v>
      </c>
      <c r="D1542" s="27">
        <v>5000</v>
      </c>
      <c r="E1542" s="27" t="s">
        <v>1</v>
      </c>
      <c r="F1542" s="27" t="s">
        <v>2</v>
      </c>
      <c r="G1542" s="27" t="s">
        <v>9</v>
      </c>
      <c r="H1542" s="27" t="s">
        <v>1488</v>
      </c>
      <c r="I1542" s="27" t="s">
        <v>37</v>
      </c>
    </row>
    <row r="1543" spans="1:9" hidden="1">
      <c r="A1543" s="27" t="s">
        <v>73</v>
      </c>
      <c r="B1543" s="27" t="s">
        <v>165</v>
      </c>
      <c r="C1543" s="28">
        <v>45450.65347222222</v>
      </c>
      <c r="D1543" s="27">
        <v>4800</v>
      </c>
      <c r="E1543" s="27" t="s">
        <v>1</v>
      </c>
      <c r="F1543" s="27" t="s">
        <v>2</v>
      </c>
      <c r="G1543" s="27" t="s">
        <v>2708</v>
      </c>
      <c r="H1543" s="27" t="s">
        <v>1491</v>
      </c>
      <c r="I1543" s="27" t="s">
        <v>4</v>
      </c>
    </row>
    <row r="1544" spans="1:9">
      <c r="A1544" s="27" t="s">
        <v>73</v>
      </c>
      <c r="B1544" s="27" t="s">
        <v>74</v>
      </c>
      <c r="C1544" s="28">
        <v>45450.624305555553</v>
      </c>
      <c r="D1544" s="27">
        <v>9800</v>
      </c>
      <c r="E1544" s="27" t="s">
        <v>1</v>
      </c>
      <c r="F1544" s="27" t="s">
        <v>105</v>
      </c>
      <c r="G1544" s="27" t="s">
        <v>9</v>
      </c>
      <c r="H1544" s="27" t="s">
        <v>3728</v>
      </c>
      <c r="I1544" s="27" t="s">
        <v>3729</v>
      </c>
    </row>
    <row r="1545" spans="1:9">
      <c r="A1545" s="27" t="s">
        <v>13</v>
      </c>
      <c r="B1545" s="27" t="s">
        <v>13</v>
      </c>
      <c r="C1545" s="28">
        <v>45453.98541666667</v>
      </c>
      <c r="D1545" s="27">
        <v>5700</v>
      </c>
      <c r="E1545" s="27" t="s">
        <v>1</v>
      </c>
      <c r="F1545" s="27" t="s">
        <v>2</v>
      </c>
      <c r="G1545" s="27" t="s">
        <v>9</v>
      </c>
      <c r="H1545" s="27" t="s">
        <v>1441</v>
      </c>
      <c r="I1545" s="27" t="s">
        <v>4</v>
      </c>
    </row>
    <row r="1546" spans="1:9" hidden="1">
      <c r="A1546" s="27" t="s">
        <v>13</v>
      </c>
      <c r="B1546" s="27" t="s">
        <v>13</v>
      </c>
      <c r="C1546" s="28">
        <v>45453.911111111112</v>
      </c>
      <c r="D1546" s="27">
        <v>3800</v>
      </c>
      <c r="E1546" s="27" t="s">
        <v>1</v>
      </c>
      <c r="F1546" s="27" t="s">
        <v>105</v>
      </c>
      <c r="G1546" s="27" t="s">
        <v>2708</v>
      </c>
      <c r="H1546" s="27" t="s">
        <v>3730</v>
      </c>
      <c r="I1546" s="27" t="s">
        <v>3731</v>
      </c>
    </row>
    <row r="1547" spans="1:9">
      <c r="A1547" s="27" t="s">
        <v>3732</v>
      </c>
      <c r="B1547" s="27" t="s">
        <v>3732</v>
      </c>
      <c r="C1547" s="28">
        <v>45453.724999999999</v>
      </c>
      <c r="D1547" s="27">
        <v>2100</v>
      </c>
      <c r="E1547" s="27" t="s">
        <v>1</v>
      </c>
      <c r="F1547" s="27" t="s">
        <v>2</v>
      </c>
      <c r="G1547" s="27" t="s">
        <v>9</v>
      </c>
      <c r="H1547" s="27" t="s">
        <v>1442</v>
      </c>
      <c r="I1547" s="27" t="s">
        <v>4</v>
      </c>
    </row>
    <row r="1548" spans="1:9">
      <c r="A1548" s="27" t="s">
        <v>3732</v>
      </c>
      <c r="B1548" s="27" t="s">
        <v>3732</v>
      </c>
      <c r="C1548" s="28">
        <v>45453.718055555553</v>
      </c>
      <c r="D1548" s="27">
        <v>4500</v>
      </c>
      <c r="E1548" s="27" t="s">
        <v>1</v>
      </c>
      <c r="F1548" s="27" t="s">
        <v>2</v>
      </c>
      <c r="G1548" s="27" t="s">
        <v>9</v>
      </c>
      <c r="H1548" s="27" t="s">
        <v>1443</v>
      </c>
      <c r="I1548" s="27" t="s">
        <v>37</v>
      </c>
    </row>
    <row r="1549" spans="1:9">
      <c r="A1549" s="27" t="s">
        <v>27</v>
      </c>
      <c r="B1549" s="27" t="s">
        <v>52</v>
      </c>
      <c r="C1549" s="28">
        <v>45453.697916666664</v>
      </c>
      <c r="D1549" s="27">
        <v>9500</v>
      </c>
      <c r="E1549" s="27" t="s">
        <v>1</v>
      </c>
      <c r="F1549" s="27" t="s">
        <v>2</v>
      </c>
      <c r="G1549" s="27" t="s">
        <v>9</v>
      </c>
      <c r="H1549" s="27" t="s">
        <v>1444</v>
      </c>
      <c r="I1549" s="27" t="s">
        <v>37</v>
      </c>
    </row>
    <row r="1550" spans="1:9">
      <c r="A1550" s="27" t="s">
        <v>56</v>
      </c>
      <c r="B1550" s="27" t="s">
        <v>57</v>
      </c>
      <c r="C1550" s="28">
        <v>45453.572916666664</v>
      </c>
      <c r="D1550" s="27">
        <v>8000</v>
      </c>
      <c r="E1550" s="27" t="s">
        <v>1</v>
      </c>
      <c r="F1550" s="27" t="s">
        <v>2</v>
      </c>
      <c r="G1550" s="27" t="s">
        <v>9</v>
      </c>
      <c r="H1550" s="27" t="s">
        <v>1450</v>
      </c>
      <c r="I1550" s="27" t="s">
        <v>4</v>
      </c>
    </row>
    <row r="1551" spans="1:9">
      <c r="A1551" s="27" t="s">
        <v>463</v>
      </c>
      <c r="B1551" s="27" t="s">
        <v>464</v>
      </c>
      <c r="C1551" s="28">
        <v>45453.568749999999</v>
      </c>
      <c r="D1551" s="27">
        <v>5700</v>
      </c>
      <c r="E1551" s="27" t="s">
        <v>1</v>
      </c>
      <c r="F1551" s="27" t="s">
        <v>2</v>
      </c>
      <c r="G1551" s="27" t="s">
        <v>9</v>
      </c>
      <c r="H1551" s="27" t="s">
        <v>1451</v>
      </c>
      <c r="I1551" s="27" t="s">
        <v>4</v>
      </c>
    </row>
    <row r="1552" spans="1:9">
      <c r="A1552" s="27" t="s">
        <v>73</v>
      </c>
      <c r="B1552" s="27" t="s">
        <v>165</v>
      </c>
      <c r="C1552" s="28">
        <v>45453.552777777775</v>
      </c>
      <c r="D1552" s="27">
        <v>4700</v>
      </c>
      <c r="E1552" s="27" t="s">
        <v>1</v>
      </c>
      <c r="F1552" s="27" t="s">
        <v>2</v>
      </c>
      <c r="G1552" s="27" t="s">
        <v>9</v>
      </c>
      <c r="H1552" s="27" t="s">
        <v>1452</v>
      </c>
      <c r="I1552" s="27" t="s">
        <v>4</v>
      </c>
    </row>
    <row r="1553" spans="1:9">
      <c r="A1553" s="27" t="s">
        <v>2883</v>
      </c>
      <c r="B1553" s="27" t="s">
        <v>3339</v>
      </c>
      <c r="C1553" s="28">
        <v>45453.537499999999</v>
      </c>
      <c r="D1553" s="27">
        <v>6600</v>
      </c>
      <c r="E1553" s="27" t="s">
        <v>1</v>
      </c>
      <c r="F1553" s="27" t="s">
        <v>2</v>
      </c>
      <c r="G1553" s="27" t="s">
        <v>9</v>
      </c>
      <c r="H1553" s="27" t="s">
        <v>1453</v>
      </c>
      <c r="I1553" s="27" t="s">
        <v>37</v>
      </c>
    </row>
    <row r="1554" spans="1:9">
      <c r="A1554" s="27" t="s">
        <v>27</v>
      </c>
      <c r="B1554" s="27" t="s">
        <v>52</v>
      </c>
      <c r="C1554" s="28">
        <v>45453.450694444444</v>
      </c>
      <c r="D1554" s="27">
        <v>1200</v>
      </c>
      <c r="E1554" s="27" t="s">
        <v>1</v>
      </c>
      <c r="F1554" s="27" t="s">
        <v>2</v>
      </c>
      <c r="G1554" s="27" t="s">
        <v>9</v>
      </c>
      <c r="H1554" s="27" t="s">
        <v>1456</v>
      </c>
      <c r="I1554" s="27" t="s">
        <v>37</v>
      </c>
    </row>
    <row r="1555" spans="1:9">
      <c r="A1555" s="27" t="s">
        <v>56</v>
      </c>
      <c r="B1555" s="27" t="s">
        <v>57</v>
      </c>
      <c r="C1555" s="28">
        <v>45455.582638888889</v>
      </c>
      <c r="D1555" s="27">
        <v>3800</v>
      </c>
      <c r="E1555" s="27" t="s">
        <v>1</v>
      </c>
      <c r="F1555" s="27" t="s">
        <v>105</v>
      </c>
      <c r="G1555" s="27" t="s">
        <v>9</v>
      </c>
      <c r="H1555" s="27" t="s">
        <v>3733</v>
      </c>
      <c r="I1555" s="27" t="s">
        <v>4</v>
      </c>
    </row>
    <row r="1556" spans="1:9" hidden="1">
      <c r="A1556" s="27" t="s">
        <v>13</v>
      </c>
      <c r="B1556" s="27" t="s">
        <v>13</v>
      </c>
      <c r="C1556" s="28">
        <v>45455.578472222223</v>
      </c>
      <c r="D1556" s="27">
        <v>5400</v>
      </c>
      <c r="E1556" s="27" t="s">
        <v>1</v>
      </c>
      <c r="F1556" s="27" t="s">
        <v>105</v>
      </c>
      <c r="G1556" s="27" t="s">
        <v>2708</v>
      </c>
      <c r="H1556" s="27" t="s">
        <v>3734</v>
      </c>
      <c r="I1556" s="27" t="s">
        <v>4</v>
      </c>
    </row>
    <row r="1557" spans="1:9">
      <c r="A1557" s="27" t="s">
        <v>82</v>
      </c>
      <c r="B1557" s="27" t="s">
        <v>83</v>
      </c>
      <c r="C1557" s="28">
        <v>45455.561111111114</v>
      </c>
      <c r="D1557" s="27">
        <v>2100</v>
      </c>
      <c r="E1557" s="27" t="s">
        <v>1</v>
      </c>
      <c r="F1557" s="27" t="s">
        <v>2</v>
      </c>
      <c r="G1557" s="27" t="s">
        <v>9</v>
      </c>
      <c r="H1557" s="27" t="s">
        <v>1413</v>
      </c>
      <c r="I1557" s="27" t="s">
        <v>4</v>
      </c>
    </row>
    <row r="1558" spans="1:9">
      <c r="A1558" s="27" t="s">
        <v>38</v>
      </c>
      <c r="B1558" s="27" t="s">
        <v>38</v>
      </c>
      <c r="C1558" s="28">
        <v>45455.5</v>
      </c>
      <c r="D1558" s="27">
        <v>1600</v>
      </c>
      <c r="E1558" s="27" t="s">
        <v>1</v>
      </c>
      <c r="F1558" s="27" t="s">
        <v>2</v>
      </c>
      <c r="G1558" s="27" t="s">
        <v>9</v>
      </c>
      <c r="H1558" s="27" t="s">
        <v>1414</v>
      </c>
      <c r="I1558" s="27" t="s">
        <v>4</v>
      </c>
    </row>
    <row r="1559" spans="1:9">
      <c r="A1559" s="27" t="s">
        <v>3081</v>
      </c>
      <c r="B1559" s="27" t="s">
        <v>177</v>
      </c>
      <c r="C1559" s="28">
        <v>45455.479166666664</v>
      </c>
      <c r="D1559" s="27">
        <v>8700</v>
      </c>
      <c r="E1559" s="27" t="s">
        <v>1</v>
      </c>
      <c r="F1559" s="27" t="s">
        <v>2</v>
      </c>
      <c r="G1559" s="27" t="s">
        <v>9</v>
      </c>
      <c r="H1559" s="27" t="s">
        <v>1415</v>
      </c>
      <c r="I1559" s="27" t="s">
        <v>37</v>
      </c>
    </row>
    <row r="1560" spans="1:9">
      <c r="A1560" s="27" t="s">
        <v>27</v>
      </c>
      <c r="B1560" s="27" t="s">
        <v>52</v>
      </c>
      <c r="C1560" s="28">
        <v>45455.459027777775</v>
      </c>
      <c r="D1560" s="27">
        <v>3700</v>
      </c>
      <c r="E1560" s="27" t="s">
        <v>1</v>
      </c>
      <c r="F1560" s="27" t="s">
        <v>2</v>
      </c>
      <c r="G1560" s="27" t="s">
        <v>9</v>
      </c>
      <c r="H1560" s="27" t="s">
        <v>1416</v>
      </c>
      <c r="I1560" s="27" t="s">
        <v>37</v>
      </c>
    </row>
    <row r="1561" spans="1:9">
      <c r="A1561" s="27" t="s">
        <v>140</v>
      </c>
      <c r="B1561" s="27" t="s">
        <v>141</v>
      </c>
      <c r="C1561" s="28">
        <v>45455.4375</v>
      </c>
      <c r="D1561" s="27">
        <v>6400</v>
      </c>
      <c r="E1561" s="27" t="s">
        <v>1</v>
      </c>
      <c r="F1561" s="27" t="s">
        <v>2</v>
      </c>
      <c r="G1561" s="27" t="s">
        <v>9</v>
      </c>
      <c r="H1561" s="27" t="s">
        <v>1417</v>
      </c>
      <c r="I1561" s="27" t="s">
        <v>3735</v>
      </c>
    </row>
    <row r="1562" spans="1:9">
      <c r="A1562" s="27" t="s">
        <v>107</v>
      </c>
      <c r="B1562" s="27" t="s">
        <v>108</v>
      </c>
      <c r="C1562" s="28">
        <v>45454.895138888889</v>
      </c>
      <c r="D1562" s="27">
        <v>9900</v>
      </c>
      <c r="E1562" s="27" t="s">
        <v>1</v>
      </c>
      <c r="F1562" s="27" t="s">
        <v>105</v>
      </c>
      <c r="G1562" s="27" t="s">
        <v>9</v>
      </c>
      <c r="H1562" s="27" t="s">
        <v>3736</v>
      </c>
      <c r="I1562" s="27" t="s">
        <v>3737</v>
      </c>
    </row>
    <row r="1563" spans="1:9">
      <c r="A1563" s="27" t="s">
        <v>103</v>
      </c>
      <c r="B1563" s="27" t="s">
        <v>104</v>
      </c>
      <c r="C1563" s="28">
        <v>45454.890277777777</v>
      </c>
      <c r="D1563" s="27">
        <v>7300</v>
      </c>
      <c r="E1563" s="27" t="s">
        <v>1</v>
      </c>
      <c r="F1563" s="27" t="s">
        <v>2</v>
      </c>
      <c r="G1563" s="27" t="s">
        <v>9</v>
      </c>
      <c r="H1563" s="27" t="s">
        <v>1425</v>
      </c>
      <c r="I1563" s="27" t="s">
        <v>4</v>
      </c>
    </row>
    <row r="1564" spans="1:9">
      <c r="A1564" s="27" t="s">
        <v>73</v>
      </c>
      <c r="B1564" s="27" t="s">
        <v>165</v>
      </c>
      <c r="C1564" s="28">
        <v>45454.863888888889</v>
      </c>
      <c r="D1564" s="27">
        <v>4200</v>
      </c>
      <c r="E1564" s="27" t="s">
        <v>1</v>
      </c>
      <c r="F1564" s="27" t="s">
        <v>2</v>
      </c>
      <c r="G1564" s="27" t="s">
        <v>9</v>
      </c>
      <c r="H1564" s="27" t="s">
        <v>1427</v>
      </c>
      <c r="I1564" s="27" t="s">
        <v>4</v>
      </c>
    </row>
    <row r="1565" spans="1:9">
      <c r="A1565" s="27" t="s">
        <v>38</v>
      </c>
      <c r="B1565" s="27" t="s">
        <v>38</v>
      </c>
      <c r="C1565" s="28">
        <v>45454.856249999997</v>
      </c>
      <c r="D1565" s="27">
        <v>7000</v>
      </c>
      <c r="E1565" s="27" t="s">
        <v>1</v>
      </c>
      <c r="F1565" s="27" t="s">
        <v>2</v>
      </c>
      <c r="G1565" s="27" t="s">
        <v>9</v>
      </c>
      <c r="H1565" s="27" t="s">
        <v>1428</v>
      </c>
      <c r="I1565" s="27" t="s">
        <v>4</v>
      </c>
    </row>
    <row r="1566" spans="1:9">
      <c r="A1566" s="27" t="s">
        <v>38</v>
      </c>
      <c r="B1566" s="27" t="s">
        <v>38</v>
      </c>
      <c r="C1566" s="28">
        <v>45454.849305555559</v>
      </c>
      <c r="D1566" s="27">
        <v>8300</v>
      </c>
      <c r="E1566" s="27" t="s">
        <v>1</v>
      </c>
      <c r="F1566" s="27" t="s">
        <v>2</v>
      </c>
      <c r="G1566" s="27" t="s">
        <v>9</v>
      </c>
      <c r="H1566" s="27" t="s">
        <v>1429</v>
      </c>
      <c r="I1566" s="27" t="s">
        <v>4</v>
      </c>
    </row>
    <row r="1567" spans="1:9">
      <c r="A1567" s="27" t="s">
        <v>382</v>
      </c>
      <c r="B1567" s="27" t="s">
        <v>383</v>
      </c>
      <c r="C1567" s="28">
        <v>45454.768055555556</v>
      </c>
      <c r="D1567" s="27">
        <v>4600</v>
      </c>
      <c r="E1567" s="27" t="s">
        <v>1</v>
      </c>
      <c r="F1567" s="27" t="s">
        <v>2</v>
      </c>
      <c r="G1567" s="27" t="s">
        <v>9</v>
      </c>
      <c r="H1567" s="27" t="s">
        <v>1430</v>
      </c>
      <c r="I1567" s="27" t="s">
        <v>4</v>
      </c>
    </row>
    <row r="1568" spans="1:9">
      <c r="A1568" s="27" t="s">
        <v>114</v>
      </c>
      <c r="B1568" s="27" t="s">
        <v>3738</v>
      </c>
      <c r="C1568" s="28">
        <v>45454.761111111111</v>
      </c>
      <c r="D1568" s="27">
        <v>4500</v>
      </c>
      <c r="E1568" s="27" t="s">
        <v>1</v>
      </c>
      <c r="F1568" s="27" t="s">
        <v>2</v>
      </c>
      <c r="G1568" s="27" t="s">
        <v>9</v>
      </c>
      <c r="H1568" s="27" t="s">
        <v>1431</v>
      </c>
      <c r="I1568" s="27" t="s">
        <v>37</v>
      </c>
    </row>
    <row r="1569" spans="1:9">
      <c r="A1569" s="27" t="s">
        <v>56</v>
      </c>
      <c r="B1569" s="27" t="s">
        <v>57</v>
      </c>
      <c r="C1569" s="28">
        <v>45454.736111111109</v>
      </c>
      <c r="D1569" s="27">
        <v>3600</v>
      </c>
      <c r="E1569" s="27" t="s">
        <v>1</v>
      </c>
      <c r="F1569" s="27" t="s">
        <v>2</v>
      </c>
      <c r="G1569" s="27" t="s">
        <v>9</v>
      </c>
      <c r="H1569" s="27" t="s">
        <v>1432</v>
      </c>
      <c r="I1569" s="27" t="s">
        <v>4</v>
      </c>
    </row>
    <row r="1570" spans="1:9">
      <c r="A1570" s="27" t="s">
        <v>114</v>
      </c>
      <c r="B1570" s="27" t="s">
        <v>3739</v>
      </c>
      <c r="C1570" s="28">
        <v>45454.727083333331</v>
      </c>
      <c r="D1570" s="27">
        <v>4900</v>
      </c>
      <c r="E1570" s="27" t="s">
        <v>1</v>
      </c>
      <c r="F1570" s="27" t="s">
        <v>2</v>
      </c>
      <c r="G1570" s="27" t="s">
        <v>9</v>
      </c>
      <c r="H1570" s="27" t="s">
        <v>1433</v>
      </c>
      <c r="I1570" s="27" t="s">
        <v>37</v>
      </c>
    </row>
    <row r="1571" spans="1:9">
      <c r="A1571" s="27" t="s">
        <v>114</v>
      </c>
      <c r="B1571" s="27" t="s">
        <v>3740</v>
      </c>
      <c r="C1571" s="28">
        <v>45454.707638888889</v>
      </c>
      <c r="D1571" s="27">
        <v>1700</v>
      </c>
      <c r="E1571" s="27" t="s">
        <v>1</v>
      </c>
      <c r="F1571" s="27" t="s">
        <v>2</v>
      </c>
      <c r="G1571" s="27" t="s">
        <v>9</v>
      </c>
      <c r="H1571" s="27" t="s">
        <v>1434</v>
      </c>
      <c r="I1571" s="27" t="s">
        <v>37</v>
      </c>
    </row>
    <row r="1572" spans="1:9">
      <c r="A1572" s="27" t="s">
        <v>73</v>
      </c>
      <c r="B1572" s="27" t="s">
        <v>165</v>
      </c>
      <c r="C1572" s="28">
        <v>45454.675000000003</v>
      </c>
      <c r="D1572" s="27">
        <v>400</v>
      </c>
      <c r="E1572" s="27" t="s">
        <v>1</v>
      </c>
      <c r="F1572" s="27" t="s">
        <v>2</v>
      </c>
      <c r="G1572" s="27" t="s">
        <v>9</v>
      </c>
      <c r="H1572" s="27" t="s">
        <v>1435</v>
      </c>
      <c r="I1572" s="27" t="s">
        <v>4</v>
      </c>
    </row>
    <row r="1573" spans="1:9">
      <c r="A1573" s="27" t="s">
        <v>73</v>
      </c>
      <c r="B1573" s="27" t="s">
        <v>165</v>
      </c>
      <c r="C1573" s="28">
        <v>45454.634027777778</v>
      </c>
      <c r="D1573" s="27">
        <v>5400</v>
      </c>
      <c r="E1573" s="27" t="s">
        <v>1</v>
      </c>
      <c r="F1573" s="27" t="s">
        <v>2</v>
      </c>
      <c r="G1573" s="27" t="s">
        <v>9</v>
      </c>
      <c r="H1573" s="27" t="s">
        <v>1436</v>
      </c>
      <c r="I1573" s="27" t="s">
        <v>3004</v>
      </c>
    </row>
    <row r="1574" spans="1:9">
      <c r="A1574" s="27" t="s">
        <v>73</v>
      </c>
      <c r="B1574" s="27" t="s">
        <v>165</v>
      </c>
      <c r="C1574" s="28">
        <v>45454.581944444442</v>
      </c>
      <c r="D1574" s="27">
        <v>800</v>
      </c>
      <c r="E1574" s="27" t="s">
        <v>1</v>
      </c>
      <c r="F1574" s="27" t="s">
        <v>2</v>
      </c>
      <c r="G1574" s="27" t="s">
        <v>9</v>
      </c>
      <c r="H1574" s="27" t="s">
        <v>1439</v>
      </c>
      <c r="I1574" s="27" t="s">
        <v>4</v>
      </c>
    </row>
    <row r="1575" spans="1:9">
      <c r="A1575" s="27" t="s">
        <v>103</v>
      </c>
      <c r="B1575" s="27" t="s">
        <v>104</v>
      </c>
      <c r="C1575" s="28">
        <v>45454.522222222222</v>
      </c>
      <c r="D1575" s="27">
        <v>7100</v>
      </c>
      <c r="E1575" s="27" t="s">
        <v>1</v>
      </c>
      <c r="F1575" s="27" t="s">
        <v>2</v>
      </c>
      <c r="G1575" s="27" t="s">
        <v>9</v>
      </c>
      <c r="H1575" s="27" t="s">
        <v>1440</v>
      </c>
      <c r="I1575" s="27"/>
    </row>
    <row r="1576" spans="1:9">
      <c r="A1576" s="27" t="s">
        <v>27</v>
      </c>
      <c r="B1576" s="27" t="s">
        <v>52</v>
      </c>
      <c r="C1576" s="28">
        <v>45460.601388888892</v>
      </c>
      <c r="D1576" s="27">
        <v>5300</v>
      </c>
      <c r="E1576" s="27" t="s">
        <v>1</v>
      </c>
      <c r="F1576" s="27" t="s">
        <v>2</v>
      </c>
      <c r="G1576" s="27" t="s">
        <v>9</v>
      </c>
      <c r="H1576" s="27" t="s">
        <v>1371</v>
      </c>
      <c r="I1576" s="27" t="s">
        <v>37</v>
      </c>
    </row>
    <row r="1577" spans="1:9" hidden="1">
      <c r="A1577" s="27" t="s">
        <v>56</v>
      </c>
      <c r="B1577" s="27" t="s">
        <v>57</v>
      </c>
      <c r="C1577" s="28">
        <v>45460.597916666666</v>
      </c>
      <c r="D1577" s="27">
        <v>3000</v>
      </c>
      <c r="E1577" s="27" t="s">
        <v>1</v>
      </c>
      <c r="F1577" s="27" t="s">
        <v>2</v>
      </c>
      <c r="G1577" s="27" t="s">
        <v>2708</v>
      </c>
      <c r="H1577" s="27" t="s">
        <v>1372</v>
      </c>
      <c r="I1577" s="27" t="s">
        <v>4</v>
      </c>
    </row>
    <row r="1578" spans="1:9" hidden="1">
      <c r="A1578" s="27" t="s">
        <v>13</v>
      </c>
      <c r="B1578" s="27" t="s">
        <v>13</v>
      </c>
      <c r="C1578" s="28">
        <v>45460.543055555558</v>
      </c>
      <c r="D1578" s="27">
        <v>400</v>
      </c>
      <c r="E1578" s="27" t="s">
        <v>1</v>
      </c>
      <c r="F1578" s="27" t="s">
        <v>105</v>
      </c>
      <c r="G1578" s="27" t="s">
        <v>2708</v>
      </c>
      <c r="H1578" s="27" t="s">
        <v>3741</v>
      </c>
      <c r="I1578" s="27" t="s">
        <v>4</v>
      </c>
    </row>
    <row r="1579" spans="1:9">
      <c r="A1579" s="27" t="s">
        <v>38</v>
      </c>
      <c r="B1579" s="27" t="s">
        <v>38</v>
      </c>
      <c r="C1579" s="28">
        <v>45459.882638888892</v>
      </c>
      <c r="D1579" s="27">
        <v>8600</v>
      </c>
      <c r="E1579" s="27" t="s">
        <v>1</v>
      </c>
      <c r="F1579" s="27" t="s">
        <v>105</v>
      </c>
      <c r="G1579" s="27" t="s">
        <v>9</v>
      </c>
      <c r="H1579" s="27" t="s">
        <v>3742</v>
      </c>
      <c r="I1579" s="27" t="s">
        <v>4</v>
      </c>
    </row>
    <row r="1580" spans="1:9">
      <c r="A1580" s="27" t="s">
        <v>38</v>
      </c>
      <c r="B1580" s="27" t="s">
        <v>38</v>
      </c>
      <c r="C1580" s="28">
        <v>45459.842361111114</v>
      </c>
      <c r="D1580" s="27">
        <v>5600</v>
      </c>
      <c r="E1580" s="27" t="s">
        <v>1</v>
      </c>
      <c r="F1580" s="27" t="s">
        <v>105</v>
      </c>
      <c r="G1580" s="27" t="s">
        <v>9</v>
      </c>
      <c r="H1580" s="27" t="s">
        <v>3743</v>
      </c>
      <c r="I1580" s="27" t="s">
        <v>4</v>
      </c>
    </row>
    <row r="1581" spans="1:9">
      <c r="A1581" s="27" t="s">
        <v>107</v>
      </c>
      <c r="B1581" s="27" t="s">
        <v>108</v>
      </c>
      <c r="C1581" s="28">
        <v>45459.647916666669</v>
      </c>
      <c r="D1581" s="27">
        <v>100</v>
      </c>
      <c r="E1581" s="27" t="s">
        <v>1</v>
      </c>
      <c r="F1581" s="27" t="s">
        <v>105</v>
      </c>
      <c r="G1581" s="27" t="s">
        <v>9</v>
      </c>
      <c r="H1581" s="27" t="s">
        <v>3744</v>
      </c>
      <c r="I1581" s="27" t="s">
        <v>3745</v>
      </c>
    </row>
    <row r="1582" spans="1:9">
      <c r="A1582" s="27" t="s">
        <v>56</v>
      </c>
      <c r="B1582" s="27" t="s">
        <v>57</v>
      </c>
      <c r="C1582" s="28">
        <v>45459.531944444447</v>
      </c>
      <c r="D1582" s="27">
        <v>1800</v>
      </c>
      <c r="E1582" s="27" t="s">
        <v>1</v>
      </c>
      <c r="F1582" s="27" t="s">
        <v>2</v>
      </c>
      <c r="G1582" s="27" t="s">
        <v>9</v>
      </c>
      <c r="H1582" s="27" t="s">
        <v>1373</v>
      </c>
      <c r="I1582" s="27" t="s">
        <v>570</v>
      </c>
    </row>
    <row r="1583" spans="1:9">
      <c r="A1583" s="27" t="s">
        <v>11</v>
      </c>
      <c r="B1583" s="27" t="s">
        <v>11</v>
      </c>
      <c r="C1583" s="28">
        <v>45459.361805555556</v>
      </c>
      <c r="D1583" s="27">
        <v>1000</v>
      </c>
      <c r="E1583" s="27" t="s">
        <v>1</v>
      </c>
      <c r="F1583" s="27" t="s">
        <v>2</v>
      </c>
      <c r="G1583" s="27" t="s">
        <v>9</v>
      </c>
      <c r="H1583" s="27" t="s">
        <v>1376</v>
      </c>
      <c r="I1583" s="27" t="s">
        <v>4</v>
      </c>
    </row>
    <row r="1584" spans="1:9">
      <c r="A1584" s="27" t="s">
        <v>39</v>
      </c>
      <c r="B1584" s="27" t="s">
        <v>40</v>
      </c>
      <c r="C1584" s="28">
        <v>45458.982638888891</v>
      </c>
      <c r="D1584" s="27">
        <v>4300</v>
      </c>
      <c r="E1584" s="27" t="s">
        <v>1</v>
      </c>
      <c r="F1584" s="27" t="s">
        <v>2</v>
      </c>
      <c r="G1584" s="27" t="s">
        <v>9</v>
      </c>
      <c r="H1584" s="27" t="s">
        <v>1377</v>
      </c>
      <c r="I1584" s="27" t="s">
        <v>4</v>
      </c>
    </row>
    <row r="1585" spans="1:9">
      <c r="A1585" s="27" t="s">
        <v>13</v>
      </c>
      <c r="B1585" s="27" t="s">
        <v>13</v>
      </c>
      <c r="C1585" s="28">
        <v>45458.938194444447</v>
      </c>
      <c r="D1585" s="27">
        <v>3400</v>
      </c>
      <c r="E1585" s="27" t="s">
        <v>1</v>
      </c>
      <c r="F1585" s="27" t="s">
        <v>2</v>
      </c>
      <c r="G1585" s="27" t="s">
        <v>9</v>
      </c>
      <c r="H1585" s="27" t="s">
        <v>1378</v>
      </c>
      <c r="I1585" s="27" t="s">
        <v>4</v>
      </c>
    </row>
    <row r="1586" spans="1:9">
      <c r="A1586" s="27" t="s">
        <v>744</v>
      </c>
      <c r="B1586" s="27" t="s">
        <v>745</v>
      </c>
      <c r="C1586" s="28">
        <v>45458.828472222223</v>
      </c>
      <c r="D1586" s="27">
        <v>700</v>
      </c>
      <c r="E1586" s="27" t="s">
        <v>1</v>
      </c>
      <c r="F1586" s="27" t="s">
        <v>2</v>
      </c>
      <c r="G1586" s="27" t="s">
        <v>9</v>
      </c>
      <c r="H1586" s="27" t="s">
        <v>1379</v>
      </c>
      <c r="I1586" s="27" t="s">
        <v>4</v>
      </c>
    </row>
    <row r="1587" spans="1:9">
      <c r="A1587" s="27" t="s">
        <v>38</v>
      </c>
      <c r="B1587" s="27" t="s">
        <v>38</v>
      </c>
      <c r="C1587" s="28">
        <v>45458.826388888891</v>
      </c>
      <c r="D1587" s="27">
        <v>100</v>
      </c>
      <c r="E1587" s="27" t="s">
        <v>1</v>
      </c>
      <c r="F1587" s="27" t="s">
        <v>105</v>
      </c>
      <c r="G1587" s="27" t="s">
        <v>9</v>
      </c>
      <c r="H1587" s="27" t="s">
        <v>3746</v>
      </c>
      <c r="I1587" s="27" t="s">
        <v>4</v>
      </c>
    </row>
    <row r="1588" spans="1:9">
      <c r="A1588" s="27" t="s">
        <v>27</v>
      </c>
      <c r="B1588" s="27" t="s">
        <v>52</v>
      </c>
      <c r="C1588" s="28">
        <v>45458.779166666667</v>
      </c>
      <c r="D1588" s="27">
        <v>7400</v>
      </c>
      <c r="E1588" s="27" t="s">
        <v>1</v>
      </c>
      <c r="F1588" s="27" t="s">
        <v>2</v>
      </c>
      <c r="G1588" s="27" t="s">
        <v>9</v>
      </c>
      <c r="H1588" s="27" t="s">
        <v>1381</v>
      </c>
      <c r="I1588" s="27" t="s">
        <v>37</v>
      </c>
    </row>
    <row r="1589" spans="1:9" hidden="1">
      <c r="A1589" s="27" t="s">
        <v>56</v>
      </c>
      <c r="B1589" s="27" t="s">
        <v>57</v>
      </c>
      <c r="C1589" s="28">
        <v>45458.773611111108</v>
      </c>
      <c r="D1589" s="27">
        <v>3800</v>
      </c>
      <c r="E1589" s="27" t="s">
        <v>1</v>
      </c>
      <c r="F1589" s="27" t="s">
        <v>2</v>
      </c>
      <c r="G1589" s="27" t="s">
        <v>2708</v>
      </c>
      <c r="H1589" s="27" t="s">
        <v>1382</v>
      </c>
      <c r="I1589" s="27" t="s">
        <v>3747</v>
      </c>
    </row>
    <row r="1590" spans="1:9">
      <c r="A1590" s="27" t="s">
        <v>27</v>
      </c>
      <c r="B1590" s="27" t="s">
        <v>52</v>
      </c>
      <c r="C1590" s="28">
        <v>45458.676388888889</v>
      </c>
      <c r="D1590" s="27">
        <v>4800</v>
      </c>
      <c r="E1590" s="27" t="s">
        <v>1</v>
      </c>
      <c r="F1590" s="27" t="s">
        <v>2</v>
      </c>
      <c r="G1590" s="27" t="s">
        <v>9</v>
      </c>
      <c r="H1590" s="27" t="s">
        <v>1383</v>
      </c>
      <c r="I1590" s="27" t="s">
        <v>4</v>
      </c>
    </row>
    <row r="1591" spans="1:9">
      <c r="A1591" s="27" t="s">
        <v>140</v>
      </c>
      <c r="B1591" s="27" t="s">
        <v>141</v>
      </c>
      <c r="C1591" s="28">
        <v>45458.634722222225</v>
      </c>
      <c r="D1591" s="27">
        <v>4900</v>
      </c>
      <c r="E1591" s="27" t="s">
        <v>1</v>
      </c>
      <c r="F1591" s="27" t="s">
        <v>2</v>
      </c>
      <c r="G1591" s="27" t="s">
        <v>9</v>
      </c>
      <c r="H1591" s="27" t="s">
        <v>1384</v>
      </c>
      <c r="I1591" s="27" t="s">
        <v>4</v>
      </c>
    </row>
    <row r="1592" spans="1:9">
      <c r="A1592" s="27" t="s">
        <v>76</v>
      </c>
      <c r="B1592" s="27" t="s">
        <v>76</v>
      </c>
      <c r="C1592" s="28">
        <v>45458.585416666669</v>
      </c>
      <c r="D1592" s="27">
        <v>4600</v>
      </c>
      <c r="E1592" s="27" t="s">
        <v>1</v>
      </c>
      <c r="F1592" s="27" t="s">
        <v>2</v>
      </c>
      <c r="G1592" s="27" t="s">
        <v>9</v>
      </c>
      <c r="H1592" s="27" t="s">
        <v>1385</v>
      </c>
      <c r="I1592" s="27" t="s">
        <v>4</v>
      </c>
    </row>
    <row r="1593" spans="1:9">
      <c r="A1593" s="27" t="s">
        <v>56</v>
      </c>
      <c r="B1593" s="27" t="s">
        <v>57</v>
      </c>
      <c r="C1593" s="28">
        <v>45458.463888888888</v>
      </c>
      <c r="D1593" s="27">
        <v>6900</v>
      </c>
      <c r="E1593" s="27" t="s">
        <v>1</v>
      </c>
      <c r="F1593" s="27" t="s">
        <v>2</v>
      </c>
      <c r="G1593" s="27" t="s">
        <v>9</v>
      </c>
      <c r="H1593" s="27" t="s">
        <v>1386</v>
      </c>
      <c r="I1593" s="27">
        <v>500</v>
      </c>
    </row>
    <row r="1594" spans="1:9">
      <c r="A1594" s="27" t="s">
        <v>136</v>
      </c>
      <c r="B1594" s="27" t="s">
        <v>3748</v>
      </c>
      <c r="C1594" s="28">
        <v>45458.443749999999</v>
      </c>
      <c r="D1594" s="27">
        <v>4600</v>
      </c>
      <c r="E1594" s="27" t="s">
        <v>1</v>
      </c>
      <c r="F1594" s="27" t="s">
        <v>2</v>
      </c>
      <c r="G1594" s="27" t="s">
        <v>9</v>
      </c>
      <c r="H1594" s="27" t="s">
        <v>1387</v>
      </c>
      <c r="I1594" s="27" t="s">
        <v>37</v>
      </c>
    </row>
    <row r="1595" spans="1:9">
      <c r="A1595" s="27" t="s">
        <v>11</v>
      </c>
      <c r="B1595" s="27" t="s">
        <v>11</v>
      </c>
      <c r="C1595" s="28">
        <v>45458.368055555555</v>
      </c>
      <c r="D1595" s="27">
        <v>4500</v>
      </c>
      <c r="E1595" s="27" t="s">
        <v>1</v>
      </c>
      <c r="F1595" s="27" t="s">
        <v>2</v>
      </c>
      <c r="G1595" s="27" t="s">
        <v>9</v>
      </c>
      <c r="H1595" s="27" t="s">
        <v>1388</v>
      </c>
      <c r="I1595" s="27" t="s">
        <v>4</v>
      </c>
    </row>
    <row r="1596" spans="1:9">
      <c r="A1596" s="27" t="s">
        <v>107</v>
      </c>
      <c r="B1596" s="27" t="s">
        <v>108</v>
      </c>
      <c r="C1596" s="28">
        <v>45457.94027777778</v>
      </c>
      <c r="D1596" s="27">
        <v>2200</v>
      </c>
      <c r="E1596" s="27" t="s">
        <v>1</v>
      </c>
      <c r="F1596" s="27" t="s">
        <v>105</v>
      </c>
      <c r="G1596" s="27" t="s">
        <v>9</v>
      </c>
      <c r="H1596" s="27" t="s">
        <v>3749</v>
      </c>
      <c r="I1596" s="27" t="s">
        <v>4</v>
      </c>
    </row>
    <row r="1597" spans="1:9">
      <c r="A1597" s="27" t="s">
        <v>38</v>
      </c>
      <c r="B1597" s="27" t="s">
        <v>38</v>
      </c>
      <c r="C1597" s="28">
        <v>45457.786111111112</v>
      </c>
      <c r="D1597" s="27">
        <v>1200</v>
      </c>
      <c r="E1597" s="27" t="s">
        <v>1</v>
      </c>
      <c r="F1597" s="27" t="s">
        <v>2</v>
      </c>
      <c r="G1597" s="27" t="s">
        <v>9</v>
      </c>
      <c r="H1597" s="27" t="s">
        <v>1389</v>
      </c>
      <c r="I1597" s="27" t="s">
        <v>4</v>
      </c>
    </row>
    <row r="1598" spans="1:9">
      <c r="A1598" s="27" t="s">
        <v>489</v>
      </c>
      <c r="B1598" s="27" t="s">
        <v>688</v>
      </c>
      <c r="C1598" s="28">
        <v>45457.71597222222</v>
      </c>
      <c r="D1598" s="27">
        <v>5700</v>
      </c>
      <c r="E1598" s="27" t="s">
        <v>1</v>
      </c>
      <c r="F1598" s="27" t="s">
        <v>2</v>
      </c>
      <c r="G1598" s="27" t="s">
        <v>9</v>
      </c>
      <c r="H1598" s="27" t="s">
        <v>1390</v>
      </c>
      <c r="I1598" s="27" t="s">
        <v>37</v>
      </c>
    </row>
    <row r="1599" spans="1:9">
      <c r="A1599" s="27" t="s">
        <v>489</v>
      </c>
      <c r="B1599" s="27" t="s">
        <v>2901</v>
      </c>
      <c r="C1599" s="28">
        <v>45457.71597222222</v>
      </c>
      <c r="D1599" s="27">
        <v>2300</v>
      </c>
      <c r="E1599" s="27" t="s">
        <v>1</v>
      </c>
      <c r="F1599" s="27" t="s">
        <v>2</v>
      </c>
      <c r="G1599" s="27" t="s">
        <v>9</v>
      </c>
      <c r="H1599" s="27" t="s">
        <v>1391</v>
      </c>
      <c r="I1599" s="27" t="s">
        <v>37</v>
      </c>
    </row>
    <row r="1600" spans="1:9">
      <c r="A1600" s="27" t="s">
        <v>489</v>
      </c>
      <c r="B1600" s="27" t="s">
        <v>3750</v>
      </c>
      <c r="C1600" s="28">
        <v>45457.715277777781</v>
      </c>
      <c r="D1600" s="27">
        <v>1000</v>
      </c>
      <c r="E1600" s="27" t="s">
        <v>1</v>
      </c>
      <c r="F1600" s="27" t="s">
        <v>2</v>
      </c>
      <c r="G1600" s="27" t="s">
        <v>9</v>
      </c>
      <c r="H1600" s="27" t="s">
        <v>1392</v>
      </c>
      <c r="I1600" s="27" t="s">
        <v>37</v>
      </c>
    </row>
    <row r="1601" spans="1:9">
      <c r="A1601" s="27" t="s">
        <v>489</v>
      </c>
      <c r="B1601" s="27" t="s">
        <v>3751</v>
      </c>
      <c r="C1601" s="28">
        <v>45457.714583333334</v>
      </c>
      <c r="D1601" s="27">
        <v>2200</v>
      </c>
      <c r="E1601" s="27" t="s">
        <v>1</v>
      </c>
      <c r="F1601" s="27" t="s">
        <v>2</v>
      </c>
      <c r="G1601" s="27" t="s">
        <v>9</v>
      </c>
      <c r="H1601" s="27" t="s">
        <v>1393</v>
      </c>
      <c r="I1601" s="27" t="s">
        <v>37</v>
      </c>
    </row>
    <row r="1602" spans="1:9">
      <c r="A1602" s="27" t="s">
        <v>489</v>
      </c>
      <c r="B1602" s="27" t="s">
        <v>490</v>
      </c>
      <c r="C1602" s="28">
        <v>45457.711111111108</v>
      </c>
      <c r="D1602" s="27">
        <v>5000</v>
      </c>
      <c r="E1602" s="27" t="s">
        <v>1</v>
      </c>
      <c r="F1602" s="27" t="s">
        <v>2</v>
      </c>
      <c r="G1602" s="27" t="s">
        <v>9</v>
      </c>
      <c r="H1602" s="27" t="s">
        <v>1395</v>
      </c>
      <c r="I1602" s="27" t="s">
        <v>37</v>
      </c>
    </row>
    <row r="1603" spans="1:9">
      <c r="A1603" s="27" t="s">
        <v>3752</v>
      </c>
      <c r="B1603" s="27" t="s">
        <v>841</v>
      </c>
      <c r="C1603" s="28">
        <v>45457.693749999999</v>
      </c>
      <c r="D1603" s="27">
        <v>5400</v>
      </c>
      <c r="E1603" s="27" t="s">
        <v>1</v>
      </c>
      <c r="F1603" s="27" t="s">
        <v>2</v>
      </c>
      <c r="G1603" s="27" t="s">
        <v>9</v>
      </c>
      <c r="H1603" s="27" t="s">
        <v>1396</v>
      </c>
      <c r="I1603" s="27" t="s">
        <v>37</v>
      </c>
    </row>
    <row r="1604" spans="1:9">
      <c r="A1604" s="27" t="s">
        <v>3752</v>
      </c>
      <c r="B1604" s="27" t="s">
        <v>3753</v>
      </c>
      <c r="C1604" s="28">
        <v>45457.693055555559</v>
      </c>
      <c r="D1604" s="27">
        <v>5100</v>
      </c>
      <c r="E1604" s="27" t="s">
        <v>1</v>
      </c>
      <c r="F1604" s="27" t="s">
        <v>2</v>
      </c>
      <c r="G1604" s="27" t="s">
        <v>9</v>
      </c>
      <c r="H1604" s="27" t="s">
        <v>1397</v>
      </c>
      <c r="I1604" s="27" t="s">
        <v>37</v>
      </c>
    </row>
    <row r="1605" spans="1:9">
      <c r="A1605" s="27" t="s">
        <v>38</v>
      </c>
      <c r="B1605" s="27" t="s">
        <v>38</v>
      </c>
      <c r="C1605" s="28">
        <v>45457.659722222219</v>
      </c>
      <c r="D1605" s="27">
        <v>7400</v>
      </c>
      <c r="E1605" s="27" t="s">
        <v>1</v>
      </c>
      <c r="F1605" s="27" t="s">
        <v>105</v>
      </c>
      <c r="G1605" s="27" t="s">
        <v>9</v>
      </c>
      <c r="H1605" s="27" t="s">
        <v>3754</v>
      </c>
      <c r="I1605" s="27" t="s">
        <v>4</v>
      </c>
    </row>
    <row r="1606" spans="1:9">
      <c r="A1606" s="27" t="s">
        <v>38</v>
      </c>
      <c r="B1606" s="27" t="s">
        <v>38</v>
      </c>
      <c r="C1606" s="28">
        <v>45457.63958333333</v>
      </c>
      <c r="D1606" s="27">
        <v>900</v>
      </c>
      <c r="E1606" s="27" t="s">
        <v>1</v>
      </c>
      <c r="F1606" s="27" t="s">
        <v>2</v>
      </c>
      <c r="G1606" s="27" t="s">
        <v>9</v>
      </c>
      <c r="H1606" s="27" t="s">
        <v>1398</v>
      </c>
      <c r="I1606" s="27" t="s">
        <v>4</v>
      </c>
    </row>
    <row r="1607" spans="1:9">
      <c r="A1607" s="27" t="s">
        <v>38</v>
      </c>
      <c r="B1607" s="27" t="s">
        <v>38</v>
      </c>
      <c r="C1607" s="28">
        <v>45457.617361111108</v>
      </c>
      <c r="D1607" s="27">
        <v>7700</v>
      </c>
      <c r="E1607" s="27" t="s">
        <v>1</v>
      </c>
      <c r="F1607" s="27" t="s">
        <v>2</v>
      </c>
      <c r="G1607" s="27" t="s">
        <v>9</v>
      </c>
      <c r="H1607" s="27" t="s">
        <v>1402</v>
      </c>
      <c r="I1607" s="27" t="s">
        <v>3755</v>
      </c>
    </row>
    <row r="1608" spans="1:9">
      <c r="A1608" s="27" t="s">
        <v>56</v>
      </c>
      <c r="B1608" s="27" t="s">
        <v>57</v>
      </c>
      <c r="C1608" s="28">
        <v>45457.580555555556</v>
      </c>
      <c r="D1608" s="27">
        <v>7500</v>
      </c>
      <c r="E1608" s="27" t="s">
        <v>1</v>
      </c>
      <c r="F1608" s="27" t="s">
        <v>105</v>
      </c>
      <c r="G1608" s="27" t="s">
        <v>9</v>
      </c>
      <c r="H1608" s="27" t="s">
        <v>3756</v>
      </c>
      <c r="I1608" s="27" t="s">
        <v>4</v>
      </c>
    </row>
    <row r="1609" spans="1:9">
      <c r="A1609" s="27" t="s">
        <v>382</v>
      </c>
      <c r="B1609" s="27" t="s">
        <v>383</v>
      </c>
      <c r="C1609" s="28">
        <v>45457.548611111109</v>
      </c>
      <c r="D1609" s="27">
        <v>1000</v>
      </c>
      <c r="E1609" s="27" t="s">
        <v>1</v>
      </c>
      <c r="F1609" s="27" t="s">
        <v>2</v>
      </c>
      <c r="G1609" s="27" t="s">
        <v>9</v>
      </c>
      <c r="H1609" s="27" t="s">
        <v>1403</v>
      </c>
      <c r="I1609" s="27" t="s">
        <v>4</v>
      </c>
    </row>
    <row r="1610" spans="1:9">
      <c r="A1610" s="27" t="s">
        <v>38</v>
      </c>
      <c r="B1610" s="27" t="s">
        <v>38</v>
      </c>
      <c r="C1610" s="28">
        <v>45457.433333333334</v>
      </c>
      <c r="D1610" s="27">
        <v>1000</v>
      </c>
      <c r="E1610" s="27" t="s">
        <v>1</v>
      </c>
      <c r="F1610" s="27" t="s">
        <v>2</v>
      </c>
      <c r="G1610" s="27" t="s">
        <v>9</v>
      </c>
      <c r="H1610" s="27" t="s">
        <v>1404</v>
      </c>
      <c r="I1610" s="27" t="s">
        <v>2788</v>
      </c>
    </row>
    <row r="1611" spans="1:9">
      <c r="A1611" s="27" t="s">
        <v>38</v>
      </c>
      <c r="B1611" s="27" t="s">
        <v>38</v>
      </c>
      <c r="C1611" s="28">
        <v>45456.95416666667</v>
      </c>
      <c r="D1611" s="27">
        <v>5600</v>
      </c>
      <c r="E1611" s="27" t="s">
        <v>1</v>
      </c>
      <c r="F1611" s="27" t="s">
        <v>105</v>
      </c>
      <c r="G1611" s="27" t="s">
        <v>9</v>
      </c>
      <c r="H1611" s="27" t="s">
        <v>3757</v>
      </c>
      <c r="I1611" s="27" t="s">
        <v>4</v>
      </c>
    </row>
    <row r="1612" spans="1:9">
      <c r="A1612" s="27" t="s">
        <v>433</v>
      </c>
      <c r="B1612" s="27" t="s">
        <v>433</v>
      </c>
      <c r="C1612" s="28">
        <v>45456.888194444444</v>
      </c>
      <c r="D1612" s="27">
        <v>1500</v>
      </c>
      <c r="E1612" s="27" t="s">
        <v>1</v>
      </c>
      <c r="F1612" s="27" t="s">
        <v>105</v>
      </c>
      <c r="G1612" s="27" t="s">
        <v>9</v>
      </c>
      <c r="H1612" s="27" t="s">
        <v>3758</v>
      </c>
      <c r="I1612" s="27" t="s">
        <v>4</v>
      </c>
    </row>
    <row r="1613" spans="1:9">
      <c r="A1613" s="27" t="s">
        <v>76</v>
      </c>
      <c r="B1613" s="27" t="s">
        <v>76</v>
      </c>
      <c r="C1613" s="28">
        <v>45456.859722222223</v>
      </c>
      <c r="D1613" s="27">
        <v>9600</v>
      </c>
      <c r="E1613" s="27" t="s">
        <v>1</v>
      </c>
      <c r="F1613" s="27" t="s">
        <v>2</v>
      </c>
      <c r="G1613" s="27" t="s">
        <v>9</v>
      </c>
      <c r="H1613" s="27" t="s">
        <v>1405</v>
      </c>
      <c r="I1613" s="27" t="s">
        <v>4</v>
      </c>
    </row>
    <row r="1614" spans="1:9">
      <c r="A1614" s="27" t="s">
        <v>140</v>
      </c>
      <c r="B1614" s="27" t="s">
        <v>141</v>
      </c>
      <c r="C1614" s="28">
        <v>45456.679861111108</v>
      </c>
      <c r="D1614" s="27">
        <v>6800</v>
      </c>
      <c r="E1614" s="27" t="s">
        <v>1</v>
      </c>
      <c r="F1614" s="27" t="s">
        <v>2</v>
      </c>
      <c r="G1614" s="27" t="s">
        <v>9</v>
      </c>
      <c r="H1614" s="27" t="s">
        <v>1406</v>
      </c>
      <c r="I1614" s="27" t="s">
        <v>4</v>
      </c>
    </row>
    <row r="1615" spans="1:9">
      <c r="A1615" s="27" t="s">
        <v>27</v>
      </c>
      <c r="B1615" s="27" t="s">
        <v>52</v>
      </c>
      <c r="C1615" s="28">
        <v>45456.675694444442</v>
      </c>
      <c r="D1615" s="27">
        <v>5400</v>
      </c>
      <c r="E1615" s="27" t="s">
        <v>1</v>
      </c>
      <c r="F1615" s="27" t="s">
        <v>2</v>
      </c>
      <c r="G1615" s="27" t="s">
        <v>9</v>
      </c>
      <c r="H1615" s="27" t="s">
        <v>1407</v>
      </c>
      <c r="I1615" s="27" t="s">
        <v>37</v>
      </c>
    </row>
    <row r="1616" spans="1:9">
      <c r="A1616" s="27" t="s">
        <v>60</v>
      </c>
      <c r="B1616" s="27" t="s">
        <v>61</v>
      </c>
      <c r="C1616" s="28">
        <v>45455.9</v>
      </c>
      <c r="D1616" s="27">
        <v>6900</v>
      </c>
      <c r="E1616" s="27" t="s">
        <v>1</v>
      </c>
      <c r="F1616" s="27" t="s">
        <v>2</v>
      </c>
      <c r="G1616" s="27" t="s">
        <v>9</v>
      </c>
      <c r="H1616" s="27" t="s">
        <v>1408</v>
      </c>
      <c r="I1616" s="27" t="s">
        <v>3759</v>
      </c>
    </row>
    <row r="1617" spans="1:9">
      <c r="A1617" s="27" t="s">
        <v>382</v>
      </c>
      <c r="B1617" s="27" t="s">
        <v>383</v>
      </c>
      <c r="C1617" s="28">
        <v>45455.791666666664</v>
      </c>
      <c r="D1617" s="27">
        <v>2800</v>
      </c>
      <c r="E1617" s="27" t="s">
        <v>1</v>
      </c>
      <c r="F1617" s="27" t="s">
        <v>2</v>
      </c>
      <c r="G1617" s="27" t="s">
        <v>9</v>
      </c>
      <c r="H1617" s="27" t="s">
        <v>1409</v>
      </c>
      <c r="I1617" s="27" t="s">
        <v>4</v>
      </c>
    </row>
    <row r="1618" spans="1:9">
      <c r="A1618" s="27" t="s">
        <v>24</v>
      </c>
      <c r="B1618" s="27" t="s">
        <v>25</v>
      </c>
      <c r="C1618" s="28">
        <v>45455.704861111109</v>
      </c>
      <c r="D1618" s="27">
        <v>200</v>
      </c>
      <c r="E1618" s="27" t="s">
        <v>1</v>
      </c>
      <c r="F1618" s="27" t="s">
        <v>2</v>
      </c>
      <c r="G1618" s="27" t="s">
        <v>9</v>
      </c>
      <c r="H1618" s="27" t="s">
        <v>1410</v>
      </c>
      <c r="I1618" s="27" t="s">
        <v>4</v>
      </c>
    </row>
    <row r="1619" spans="1:9">
      <c r="A1619" s="27" t="s">
        <v>56</v>
      </c>
      <c r="B1619" s="27" t="s">
        <v>57</v>
      </c>
      <c r="C1619" s="28">
        <v>45455.692361111112</v>
      </c>
      <c r="D1619" s="27">
        <v>3500</v>
      </c>
      <c r="E1619" s="27" t="s">
        <v>1</v>
      </c>
      <c r="F1619" s="27" t="s">
        <v>2</v>
      </c>
      <c r="G1619" s="27" t="s">
        <v>9</v>
      </c>
      <c r="H1619" s="27" t="s">
        <v>1411</v>
      </c>
      <c r="I1619" s="27" t="s">
        <v>4</v>
      </c>
    </row>
    <row r="1620" spans="1:9">
      <c r="A1620" s="27" t="s">
        <v>744</v>
      </c>
      <c r="B1620" s="27" t="s">
        <v>745</v>
      </c>
      <c r="C1620" s="28">
        <v>45455.635416666664</v>
      </c>
      <c r="D1620" s="27">
        <v>2300</v>
      </c>
      <c r="E1620" s="27" t="s">
        <v>1</v>
      </c>
      <c r="F1620" s="27" t="s">
        <v>2</v>
      </c>
      <c r="G1620" s="27" t="s">
        <v>9</v>
      </c>
      <c r="H1620" s="27" t="s">
        <v>1412</v>
      </c>
      <c r="I1620" s="27"/>
    </row>
    <row r="1621" spans="1:9">
      <c r="A1621" s="27" t="s">
        <v>76</v>
      </c>
      <c r="B1621" s="27" t="s">
        <v>76</v>
      </c>
      <c r="C1621" s="28">
        <v>45461.952777777777</v>
      </c>
      <c r="D1621" s="27">
        <v>8500</v>
      </c>
      <c r="E1621" s="27" t="s">
        <v>1</v>
      </c>
      <c r="F1621" s="27" t="s">
        <v>105</v>
      </c>
      <c r="G1621" s="27" t="s">
        <v>9</v>
      </c>
      <c r="H1621" s="27" t="s">
        <v>3760</v>
      </c>
      <c r="I1621" s="27" t="s">
        <v>4</v>
      </c>
    </row>
    <row r="1622" spans="1:9">
      <c r="A1622" s="27" t="s">
        <v>38</v>
      </c>
      <c r="B1622" s="27" t="s">
        <v>38</v>
      </c>
      <c r="C1622" s="28">
        <v>45461.807638888888</v>
      </c>
      <c r="D1622" s="27">
        <v>200</v>
      </c>
      <c r="E1622" s="27" t="s">
        <v>1</v>
      </c>
      <c r="F1622" s="27" t="s">
        <v>105</v>
      </c>
      <c r="G1622" s="27" t="s">
        <v>9</v>
      </c>
      <c r="H1622" s="27" t="s">
        <v>3761</v>
      </c>
      <c r="I1622" s="27" t="s">
        <v>4</v>
      </c>
    </row>
    <row r="1623" spans="1:9" hidden="1">
      <c r="A1623" s="27" t="s">
        <v>27</v>
      </c>
      <c r="B1623" s="27" t="s">
        <v>133</v>
      </c>
      <c r="C1623" s="28">
        <v>45461.771527777775</v>
      </c>
      <c r="D1623" s="27">
        <v>3600</v>
      </c>
      <c r="E1623" s="27" t="s">
        <v>1</v>
      </c>
      <c r="F1623" s="27" t="s">
        <v>2</v>
      </c>
      <c r="G1623" s="27" t="s">
        <v>2708</v>
      </c>
      <c r="H1623" s="27" t="s">
        <v>1359</v>
      </c>
      <c r="I1623" s="27" t="s">
        <v>4</v>
      </c>
    </row>
    <row r="1624" spans="1:9">
      <c r="A1624" s="27" t="s">
        <v>27</v>
      </c>
      <c r="B1624" s="27" t="s">
        <v>163</v>
      </c>
      <c r="C1624" s="28">
        <v>45461.763888888891</v>
      </c>
      <c r="D1624" s="27">
        <v>2900</v>
      </c>
      <c r="E1624" s="27" t="s">
        <v>1</v>
      </c>
      <c r="F1624" s="27" t="s">
        <v>2</v>
      </c>
      <c r="G1624" s="27" t="s">
        <v>9</v>
      </c>
      <c r="H1624" s="27" t="s">
        <v>1360</v>
      </c>
      <c r="I1624" s="27" t="s">
        <v>3762</v>
      </c>
    </row>
    <row r="1625" spans="1:9">
      <c r="A1625" s="27" t="s">
        <v>27</v>
      </c>
      <c r="B1625" s="27" t="s">
        <v>163</v>
      </c>
      <c r="C1625" s="28">
        <v>45461.758333333331</v>
      </c>
      <c r="D1625" s="27">
        <v>6100</v>
      </c>
      <c r="E1625" s="27" t="s">
        <v>1</v>
      </c>
      <c r="F1625" s="27" t="s">
        <v>2</v>
      </c>
      <c r="G1625" s="27" t="s">
        <v>9</v>
      </c>
      <c r="H1625" s="27" t="s">
        <v>1361</v>
      </c>
      <c r="I1625" s="27" t="s">
        <v>3763</v>
      </c>
    </row>
    <row r="1626" spans="1:9">
      <c r="A1626" s="27" t="s">
        <v>27</v>
      </c>
      <c r="B1626" s="27" t="s">
        <v>163</v>
      </c>
      <c r="C1626" s="28">
        <v>45461.756944444445</v>
      </c>
      <c r="D1626" s="27">
        <v>9500</v>
      </c>
      <c r="E1626" s="27" t="s">
        <v>1</v>
      </c>
      <c r="F1626" s="27" t="s">
        <v>2</v>
      </c>
      <c r="G1626" s="27" t="s">
        <v>9</v>
      </c>
      <c r="H1626" s="27" t="s">
        <v>1362</v>
      </c>
      <c r="I1626" s="27" t="s">
        <v>3764</v>
      </c>
    </row>
    <row r="1627" spans="1:9">
      <c r="A1627" s="27" t="s">
        <v>56</v>
      </c>
      <c r="B1627" s="27" t="s">
        <v>57</v>
      </c>
      <c r="C1627" s="28">
        <v>45461.741666666669</v>
      </c>
      <c r="D1627" s="27">
        <v>3100</v>
      </c>
      <c r="E1627" s="27" t="s">
        <v>1</v>
      </c>
      <c r="F1627" s="27" t="s">
        <v>105</v>
      </c>
      <c r="G1627" s="27" t="s">
        <v>9</v>
      </c>
      <c r="H1627" s="27" t="s">
        <v>3765</v>
      </c>
      <c r="I1627" s="27" t="s">
        <v>4</v>
      </c>
    </row>
    <row r="1628" spans="1:9">
      <c r="A1628" s="27" t="s">
        <v>757</v>
      </c>
      <c r="B1628" s="27" t="s">
        <v>35</v>
      </c>
      <c r="C1628" s="28">
        <v>45461.738888888889</v>
      </c>
      <c r="D1628" s="27">
        <v>2400</v>
      </c>
      <c r="E1628" s="27" t="s">
        <v>1</v>
      </c>
      <c r="F1628" s="27" t="s">
        <v>105</v>
      </c>
      <c r="G1628" s="27" t="s">
        <v>9</v>
      </c>
      <c r="H1628" s="27" t="s">
        <v>3766</v>
      </c>
      <c r="I1628" s="27" t="s">
        <v>3767</v>
      </c>
    </row>
    <row r="1629" spans="1:9">
      <c r="A1629" s="27" t="s">
        <v>27</v>
      </c>
      <c r="B1629" s="27" t="s">
        <v>163</v>
      </c>
      <c r="C1629" s="28">
        <v>45461.692361111112</v>
      </c>
      <c r="D1629" s="27">
        <v>3200</v>
      </c>
      <c r="E1629" s="27" t="s">
        <v>1</v>
      </c>
      <c r="F1629" s="27" t="s">
        <v>2</v>
      </c>
      <c r="G1629" s="27" t="s">
        <v>9</v>
      </c>
      <c r="H1629" s="27" t="s">
        <v>1363</v>
      </c>
      <c r="I1629" s="27" t="s">
        <v>37</v>
      </c>
    </row>
    <row r="1630" spans="1:9">
      <c r="A1630" s="27" t="s">
        <v>633</v>
      </c>
      <c r="B1630" s="27" t="s">
        <v>633</v>
      </c>
      <c r="C1630" s="28">
        <v>45461.679166666669</v>
      </c>
      <c r="D1630" s="27">
        <v>800</v>
      </c>
      <c r="E1630" s="27" t="s">
        <v>1</v>
      </c>
      <c r="F1630" s="27" t="s">
        <v>2</v>
      </c>
      <c r="G1630" s="27" t="s">
        <v>9</v>
      </c>
      <c r="H1630" s="27" t="s">
        <v>1364</v>
      </c>
      <c r="I1630" s="27" t="s">
        <v>37</v>
      </c>
    </row>
    <row r="1631" spans="1:9">
      <c r="A1631" s="27" t="s">
        <v>17</v>
      </c>
      <c r="B1631" s="27" t="s">
        <v>18</v>
      </c>
      <c r="C1631" s="28">
        <v>45461.574305555558</v>
      </c>
      <c r="D1631" s="27">
        <v>500</v>
      </c>
      <c r="E1631" s="27" t="s">
        <v>1</v>
      </c>
      <c r="F1631" s="27" t="s">
        <v>2</v>
      </c>
      <c r="G1631" s="27" t="s">
        <v>9</v>
      </c>
      <c r="H1631" s="27" t="s">
        <v>1365</v>
      </c>
      <c r="I1631" s="27" t="s">
        <v>4</v>
      </c>
    </row>
    <row r="1632" spans="1:9">
      <c r="A1632" s="27" t="s">
        <v>489</v>
      </c>
      <c r="B1632" s="27" t="s">
        <v>3750</v>
      </c>
      <c r="C1632" s="28">
        <v>45461.5625</v>
      </c>
      <c r="D1632" s="27">
        <v>9100</v>
      </c>
      <c r="E1632" s="27" t="s">
        <v>1</v>
      </c>
      <c r="F1632" s="27" t="s">
        <v>105</v>
      </c>
      <c r="G1632" s="27" t="s">
        <v>9</v>
      </c>
      <c r="H1632" s="27" t="s">
        <v>3768</v>
      </c>
      <c r="I1632" s="27" t="s">
        <v>4</v>
      </c>
    </row>
    <row r="1633" spans="1:9">
      <c r="A1633" s="27" t="s">
        <v>38</v>
      </c>
      <c r="B1633" s="27" t="s">
        <v>38</v>
      </c>
      <c r="C1633" s="28">
        <v>45461.551388888889</v>
      </c>
      <c r="D1633" s="27">
        <v>9000</v>
      </c>
      <c r="E1633" s="27" t="s">
        <v>1</v>
      </c>
      <c r="F1633" s="27" t="s">
        <v>2</v>
      </c>
      <c r="G1633" s="27" t="s">
        <v>9</v>
      </c>
      <c r="H1633" s="27" t="s">
        <v>1366</v>
      </c>
      <c r="I1633" s="27" t="s">
        <v>4</v>
      </c>
    </row>
    <row r="1634" spans="1:9">
      <c r="A1634" s="27" t="s">
        <v>73</v>
      </c>
      <c r="B1634" s="27" t="s">
        <v>165</v>
      </c>
      <c r="C1634" s="28">
        <v>45461.493750000001</v>
      </c>
      <c r="D1634" s="27">
        <v>8400</v>
      </c>
      <c r="E1634" s="27" t="s">
        <v>1</v>
      </c>
      <c r="F1634" s="27" t="s">
        <v>2</v>
      </c>
      <c r="G1634" s="27" t="s">
        <v>9</v>
      </c>
      <c r="H1634" s="27" t="s">
        <v>1367</v>
      </c>
      <c r="I1634" s="27"/>
    </row>
    <row r="1635" spans="1:9">
      <c r="A1635" s="27" t="s">
        <v>11</v>
      </c>
      <c r="B1635" s="27" t="s">
        <v>467</v>
      </c>
      <c r="C1635" s="28">
        <v>45463.008333333331</v>
      </c>
      <c r="D1635" s="27">
        <v>2100</v>
      </c>
      <c r="E1635" s="27" t="s">
        <v>1</v>
      </c>
      <c r="F1635" s="27" t="s">
        <v>2</v>
      </c>
      <c r="G1635" s="27" t="s">
        <v>9</v>
      </c>
      <c r="H1635" s="27" t="s">
        <v>1335</v>
      </c>
      <c r="I1635" s="27" t="s">
        <v>4</v>
      </c>
    </row>
    <row r="1636" spans="1:9">
      <c r="A1636" s="27" t="s">
        <v>38</v>
      </c>
      <c r="B1636" s="27" t="s">
        <v>38</v>
      </c>
      <c r="C1636" s="28">
        <v>45462.924305555556</v>
      </c>
      <c r="D1636" s="27">
        <v>5300</v>
      </c>
      <c r="E1636" s="27" t="s">
        <v>1</v>
      </c>
      <c r="F1636" s="27" t="s">
        <v>2</v>
      </c>
      <c r="G1636" s="27" t="s">
        <v>9</v>
      </c>
      <c r="H1636" s="27" t="s">
        <v>1336</v>
      </c>
      <c r="I1636" s="27" t="s">
        <v>4</v>
      </c>
    </row>
    <row r="1637" spans="1:9">
      <c r="A1637" s="27" t="s">
        <v>38</v>
      </c>
      <c r="B1637" s="27" t="s">
        <v>38</v>
      </c>
      <c r="C1637" s="28">
        <v>45462.915972222225</v>
      </c>
      <c r="D1637" s="27">
        <v>700</v>
      </c>
      <c r="E1637" s="27" t="s">
        <v>1</v>
      </c>
      <c r="F1637" s="27" t="s">
        <v>2</v>
      </c>
      <c r="G1637" s="27" t="s">
        <v>9</v>
      </c>
      <c r="H1637" s="27" t="s">
        <v>1338</v>
      </c>
      <c r="I1637" s="27" t="s">
        <v>4</v>
      </c>
    </row>
    <row r="1638" spans="1:9" hidden="1">
      <c r="A1638" s="27" t="s">
        <v>60</v>
      </c>
      <c r="B1638" s="27" t="s">
        <v>61</v>
      </c>
      <c r="C1638" s="28">
        <v>45462.899305555555</v>
      </c>
      <c r="D1638" s="27">
        <v>10000</v>
      </c>
      <c r="E1638" s="27" t="s">
        <v>1</v>
      </c>
      <c r="F1638" s="27" t="s">
        <v>2</v>
      </c>
      <c r="G1638" s="27" t="s">
        <v>2708</v>
      </c>
      <c r="H1638" s="27" t="s">
        <v>1339</v>
      </c>
      <c r="I1638" s="27" t="s">
        <v>4</v>
      </c>
    </row>
    <row r="1639" spans="1:9">
      <c r="A1639" s="27" t="s">
        <v>73</v>
      </c>
      <c r="B1639" s="27" t="s">
        <v>386</v>
      </c>
      <c r="C1639" s="28">
        <v>45462.871527777781</v>
      </c>
      <c r="D1639" s="27">
        <v>2700</v>
      </c>
      <c r="E1639" s="27" t="s">
        <v>1</v>
      </c>
      <c r="F1639" s="27" t="s">
        <v>2</v>
      </c>
      <c r="G1639" s="27" t="s">
        <v>9</v>
      </c>
      <c r="H1639" s="27" t="s">
        <v>1340</v>
      </c>
      <c r="I1639" s="27" t="s">
        <v>4</v>
      </c>
    </row>
    <row r="1640" spans="1:9">
      <c r="A1640" s="27" t="s">
        <v>30</v>
      </c>
      <c r="B1640" s="27" t="s">
        <v>30</v>
      </c>
      <c r="C1640" s="28">
        <v>45462.76666666667</v>
      </c>
      <c r="D1640" s="27">
        <v>800</v>
      </c>
      <c r="E1640" s="27" t="s">
        <v>1</v>
      </c>
      <c r="F1640" s="27" t="s">
        <v>105</v>
      </c>
      <c r="G1640" s="27" t="s">
        <v>9</v>
      </c>
      <c r="H1640" s="27" t="s">
        <v>3769</v>
      </c>
      <c r="I1640" s="27" t="s">
        <v>4</v>
      </c>
    </row>
    <row r="1641" spans="1:9">
      <c r="A1641" s="27" t="s">
        <v>30</v>
      </c>
      <c r="B1641" s="27" t="s">
        <v>30</v>
      </c>
      <c r="C1641" s="28">
        <v>45462.745138888888</v>
      </c>
      <c r="D1641" s="27">
        <v>4100</v>
      </c>
      <c r="E1641" s="27" t="s">
        <v>1</v>
      </c>
      <c r="F1641" s="27" t="s">
        <v>105</v>
      </c>
      <c r="G1641" s="27" t="s">
        <v>9</v>
      </c>
      <c r="H1641" s="27" t="s">
        <v>3770</v>
      </c>
      <c r="I1641" s="27" t="s">
        <v>4</v>
      </c>
    </row>
    <row r="1642" spans="1:9">
      <c r="A1642" s="27" t="s">
        <v>114</v>
      </c>
      <c r="B1642" s="27" t="s">
        <v>3771</v>
      </c>
      <c r="C1642" s="28">
        <v>45462.718055555553</v>
      </c>
      <c r="D1642" s="27">
        <v>2300</v>
      </c>
      <c r="E1642" s="27" t="s">
        <v>1</v>
      </c>
      <c r="F1642" s="27" t="s">
        <v>2</v>
      </c>
      <c r="G1642" s="27" t="s">
        <v>9</v>
      </c>
      <c r="H1642" s="27" t="s">
        <v>1341</v>
      </c>
      <c r="I1642" s="27" t="s">
        <v>37</v>
      </c>
    </row>
    <row r="1643" spans="1:9">
      <c r="A1643" s="27" t="s">
        <v>114</v>
      </c>
      <c r="B1643" s="27" t="s">
        <v>688</v>
      </c>
      <c r="C1643" s="28">
        <v>45462.707638888889</v>
      </c>
      <c r="D1643" s="27">
        <v>8400</v>
      </c>
      <c r="E1643" s="27" t="s">
        <v>1</v>
      </c>
      <c r="F1643" s="27" t="s">
        <v>2</v>
      </c>
      <c r="G1643" s="27" t="s">
        <v>9</v>
      </c>
      <c r="H1643" s="27" t="s">
        <v>1342</v>
      </c>
      <c r="I1643" s="27" t="s">
        <v>37</v>
      </c>
    </row>
    <row r="1644" spans="1:9">
      <c r="A1644" s="27" t="s">
        <v>114</v>
      </c>
      <c r="B1644" s="27" t="s">
        <v>386</v>
      </c>
      <c r="C1644" s="28">
        <v>45462.706944444442</v>
      </c>
      <c r="D1644" s="27">
        <v>6700</v>
      </c>
      <c r="E1644" s="27" t="s">
        <v>1</v>
      </c>
      <c r="F1644" s="27" t="s">
        <v>2</v>
      </c>
      <c r="G1644" s="27" t="s">
        <v>9</v>
      </c>
      <c r="H1644" s="27" t="s">
        <v>1343</v>
      </c>
      <c r="I1644" s="27" t="s">
        <v>37</v>
      </c>
    </row>
    <row r="1645" spans="1:9">
      <c r="A1645" s="27" t="s">
        <v>136</v>
      </c>
      <c r="B1645" s="27" t="s">
        <v>3772</v>
      </c>
      <c r="C1645" s="28">
        <v>45462.702777777777</v>
      </c>
      <c r="D1645" s="27">
        <v>8600</v>
      </c>
      <c r="E1645" s="27" t="s">
        <v>1</v>
      </c>
      <c r="F1645" s="27" t="s">
        <v>2</v>
      </c>
      <c r="G1645" s="27" t="s">
        <v>9</v>
      </c>
      <c r="H1645" s="27" t="s">
        <v>1344</v>
      </c>
      <c r="I1645" s="27" t="s">
        <v>37</v>
      </c>
    </row>
    <row r="1646" spans="1:9">
      <c r="A1646" s="27" t="s">
        <v>136</v>
      </c>
      <c r="B1646" s="27" t="s">
        <v>137</v>
      </c>
      <c r="C1646" s="28">
        <v>45462.70208333333</v>
      </c>
      <c r="D1646" s="27">
        <v>8900</v>
      </c>
      <c r="E1646" s="27" t="s">
        <v>1</v>
      </c>
      <c r="F1646" s="27" t="s">
        <v>2</v>
      </c>
      <c r="G1646" s="27" t="s">
        <v>9</v>
      </c>
      <c r="H1646" s="27" t="s">
        <v>1345</v>
      </c>
      <c r="I1646" s="27" t="s">
        <v>37</v>
      </c>
    </row>
    <row r="1647" spans="1:9">
      <c r="A1647" s="27" t="s">
        <v>27</v>
      </c>
      <c r="B1647" s="27" t="s">
        <v>52</v>
      </c>
      <c r="C1647" s="28">
        <v>45462.694444444445</v>
      </c>
      <c r="D1647" s="27">
        <v>2000</v>
      </c>
      <c r="E1647" s="27" t="s">
        <v>1</v>
      </c>
      <c r="F1647" s="27" t="s">
        <v>2</v>
      </c>
      <c r="G1647" s="27" t="s">
        <v>9</v>
      </c>
      <c r="H1647" s="27" t="s">
        <v>1346</v>
      </c>
      <c r="I1647" s="27" t="s">
        <v>37</v>
      </c>
    </row>
    <row r="1648" spans="1:9">
      <c r="A1648" s="27" t="s">
        <v>114</v>
      </c>
      <c r="B1648" s="27" t="s">
        <v>3773</v>
      </c>
      <c r="C1648" s="28">
        <v>45462.688194444447</v>
      </c>
      <c r="D1648" s="27">
        <v>200</v>
      </c>
      <c r="E1648" s="27" t="s">
        <v>1</v>
      </c>
      <c r="F1648" s="27" t="s">
        <v>2</v>
      </c>
      <c r="G1648" s="27" t="s">
        <v>9</v>
      </c>
      <c r="H1648" s="27" t="s">
        <v>1347</v>
      </c>
      <c r="I1648" s="27" t="s">
        <v>37</v>
      </c>
    </row>
    <row r="1649" spans="1:9">
      <c r="A1649" s="27" t="s">
        <v>56</v>
      </c>
      <c r="B1649" s="27" t="s">
        <v>57</v>
      </c>
      <c r="C1649" s="28">
        <v>45462.576388888891</v>
      </c>
      <c r="D1649" s="27">
        <v>9000</v>
      </c>
      <c r="E1649" s="27" t="s">
        <v>1</v>
      </c>
      <c r="F1649" s="27" t="s">
        <v>2</v>
      </c>
      <c r="G1649" s="27" t="s">
        <v>9</v>
      </c>
      <c r="H1649" s="27" t="s">
        <v>1348</v>
      </c>
      <c r="I1649" s="27" t="s">
        <v>4</v>
      </c>
    </row>
    <row r="1650" spans="1:9" hidden="1">
      <c r="A1650" s="27" t="s">
        <v>27</v>
      </c>
      <c r="B1650" s="27" t="s">
        <v>163</v>
      </c>
      <c r="C1650" s="28">
        <v>45462.555555555555</v>
      </c>
      <c r="D1650" s="27">
        <v>4800</v>
      </c>
      <c r="E1650" s="27" t="s">
        <v>1</v>
      </c>
      <c r="F1650" s="27" t="s">
        <v>2</v>
      </c>
      <c r="G1650" s="27" t="s">
        <v>2708</v>
      </c>
      <c r="H1650" s="27" t="s">
        <v>1349</v>
      </c>
      <c r="I1650" s="27" t="s">
        <v>3774</v>
      </c>
    </row>
    <row r="1651" spans="1:9" hidden="1">
      <c r="A1651" s="27" t="s">
        <v>27</v>
      </c>
      <c r="B1651" s="27" t="s">
        <v>133</v>
      </c>
      <c r="C1651" s="28">
        <v>45462.524305555555</v>
      </c>
      <c r="D1651" s="27">
        <v>2800</v>
      </c>
      <c r="E1651" s="27" t="s">
        <v>1</v>
      </c>
      <c r="F1651" s="27" t="s">
        <v>2</v>
      </c>
      <c r="G1651" s="27" t="s">
        <v>2708</v>
      </c>
      <c r="H1651" s="27" t="s">
        <v>1350</v>
      </c>
      <c r="I1651" s="27" t="s">
        <v>3775</v>
      </c>
    </row>
    <row r="1652" spans="1:9">
      <c r="A1652" s="27" t="s">
        <v>27</v>
      </c>
      <c r="B1652" s="27" t="s">
        <v>163</v>
      </c>
      <c r="C1652" s="28">
        <v>45462.524305555555</v>
      </c>
      <c r="D1652" s="27">
        <v>9900</v>
      </c>
      <c r="E1652" s="27" t="s">
        <v>1</v>
      </c>
      <c r="F1652" s="27" t="s">
        <v>2</v>
      </c>
      <c r="G1652" s="27" t="s">
        <v>9</v>
      </c>
      <c r="H1652" s="27" t="s">
        <v>1351</v>
      </c>
      <c r="I1652" s="27" t="s">
        <v>4</v>
      </c>
    </row>
    <row r="1653" spans="1:9">
      <c r="A1653" s="27" t="s">
        <v>114</v>
      </c>
      <c r="B1653" s="27" t="s">
        <v>3776</v>
      </c>
      <c r="C1653" s="28">
        <v>45462.4375</v>
      </c>
      <c r="D1653" s="27">
        <v>9500</v>
      </c>
      <c r="E1653" s="27" t="s">
        <v>1</v>
      </c>
      <c r="F1653" s="27" t="s">
        <v>2</v>
      </c>
      <c r="G1653" s="27" t="s">
        <v>9</v>
      </c>
      <c r="H1653" s="27" t="s">
        <v>1352</v>
      </c>
      <c r="I1653" s="27" t="s">
        <v>37</v>
      </c>
    </row>
    <row r="1654" spans="1:9">
      <c r="A1654" s="27" t="s">
        <v>114</v>
      </c>
      <c r="B1654" s="27" t="s">
        <v>2901</v>
      </c>
      <c r="C1654" s="28">
        <v>45462.436805555553</v>
      </c>
      <c r="D1654" s="27">
        <v>300</v>
      </c>
      <c r="E1654" s="27" t="s">
        <v>1</v>
      </c>
      <c r="F1654" s="27" t="s">
        <v>2</v>
      </c>
      <c r="G1654" s="27" t="s">
        <v>9</v>
      </c>
      <c r="H1654" s="27" t="s">
        <v>1353</v>
      </c>
      <c r="I1654" s="27" t="s">
        <v>37</v>
      </c>
    </row>
    <row r="1655" spans="1:9">
      <c r="A1655" s="27" t="s">
        <v>114</v>
      </c>
      <c r="B1655" s="27" t="s">
        <v>3777</v>
      </c>
      <c r="C1655" s="28">
        <v>45462.436111111114</v>
      </c>
      <c r="D1655" s="27">
        <v>7800</v>
      </c>
      <c r="E1655" s="27" t="s">
        <v>1</v>
      </c>
      <c r="F1655" s="27" t="s">
        <v>2</v>
      </c>
      <c r="G1655" s="27" t="s">
        <v>9</v>
      </c>
      <c r="H1655" s="27" t="s">
        <v>1354</v>
      </c>
      <c r="I1655" s="27" t="s">
        <v>37</v>
      </c>
    </row>
    <row r="1656" spans="1:9">
      <c r="A1656" s="27" t="s">
        <v>114</v>
      </c>
      <c r="B1656" s="27" t="s">
        <v>115</v>
      </c>
      <c r="C1656" s="28">
        <v>45462.436111111114</v>
      </c>
      <c r="D1656" s="27">
        <v>6500</v>
      </c>
      <c r="E1656" s="27" t="s">
        <v>1</v>
      </c>
      <c r="F1656" s="27" t="s">
        <v>2</v>
      </c>
      <c r="G1656" s="27" t="s">
        <v>9</v>
      </c>
      <c r="H1656" s="27" t="s">
        <v>1355</v>
      </c>
      <c r="I1656" s="27" t="s">
        <v>37</v>
      </c>
    </row>
    <row r="1657" spans="1:9">
      <c r="A1657" s="27" t="s">
        <v>114</v>
      </c>
      <c r="B1657" s="27" t="s">
        <v>3778</v>
      </c>
      <c r="C1657" s="28">
        <v>45462.435416666667</v>
      </c>
      <c r="D1657" s="27">
        <v>2500</v>
      </c>
      <c r="E1657" s="27" t="s">
        <v>1</v>
      </c>
      <c r="F1657" s="27" t="s">
        <v>2</v>
      </c>
      <c r="G1657" s="27" t="s">
        <v>9</v>
      </c>
      <c r="H1657" s="27" t="s">
        <v>1356</v>
      </c>
      <c r="I1657" s="27" t="s">
        <v>37</v>
      </c>
    </row>
    <row r="1658" spans="1:9">
      <c r="A1658" s="27" t="s">
        <v>114</v>
      </c>
      <c r="B1658" s="27" t="s">
        <v>3779</v>
      </c>
      <c r="C1658" s="28">
        <v>45462.434027777781</v>
      </c>
      <c r="D1658" s="27">
        <v>7300</v>
      </c>
      <c r="E1658" s="27" t="s">
        <v>1</v>
      </c>
      <c r="F1658" s="27" t="s">
        <v>2</v>
      </c>
      <c r="G1658" s="27" t="s">
        <v>9</v>
      </c>
      <c r="H1658" s="27" t="s">
        <v>1357</v>
      </c>
      <c r="I1658" s="27" t="s">
        <v>37</v>
      </c>
    </row>
    <row r="1659" spans="1:9">
      <c r="A1659" s="27" t="s">
        <v>136</v>
      </c>
      <c r="B1659" s="27" t="s">
        <v>3750</v>
      </c>
      <c r="C1659" s="28">
        <v>45462.40625</v>
      </c>
      <c r="D1659" s="27">
        <v>1800</v>
      </c>
      <c r="E1659" s="27" t="s">
        <v>1</v>
      </c>
      <c r="F1659" s="27" t="s">
        <v>2</v>
      </c>
      <c r="G1659" s="27" t="s">
        <v>9</v>
      </c>
      <c r="H1659" s="27" t="s">
        <v>1358</v>
      </c>
      <c r="I1659" s="27" t="s">
        <v>37</v>
      </c>
    </row>
    <row r="1660" spans="1:9">
      <c r="A1660" s="27" t="s">
        <v>107</v>
      </c>
      <c r="B1660" s="27" t="s">
        <v>108</v>
      </c>
      <c r="C1660" s="28">
        <v>45463.915972222225</v>
      </c>
      <c r="D1660" s="27">
        <v>4900</v>
      </c>
      <c r="E1660" s="27" t="s">
        <v>1</v>
      </c>
      <c r="F1660" s="27" t="s">
        <v>105</v>
      </c>
      <c r="G1660" s="27" t="s">
        <v>9</v>
      </c>
      <c r="H1660" s="27" t="s">
        <v>3780</v>
      </c>
      <c r="I1660" s="27" t="s">
        <v>3781</v>
      </c>
    </row>
    <row r="1661" spans="1:9">
      <c r="A1661" s="27" t="s">
        <v>38</v>
      </c>
      <c r="B1661" s="27" t="s">
        <v>38</v>
      </c>
      <c r="C1661" s="28">
        <v>45463.839583333334</v>
      </c>
      <c r="D1661" s="27">
        <v>2900</v>
      </c>
      <c r="E1661" s="27" t="s">
        <v>1</v>
      </c>
      <c r="F1661" s="27" t="s">
        <v>2</v>
      </c>
      <c r="G1661" s="27" t="s">
        <v>9</v>
      </c>
      <c r="H1661" s="27" t="s">
        <v>1319</v>
      </c>
      <c r="I1661" s="27" t="s">
        <v>4</v>
      </c>
    </row>
    <row r="1662" spans="1:9">
      <c r="A1662" s="27" t="s">
        <v>11</v>
      </c>
      <c r="B1662" s="27" t="s">
        <v>11</v>
      </c>
      <c r="C1662" s="28">
        <v>45463.78125</v>
      </c>
      <c r="D1662" s="27">
        <v>1200</v>
      </c>
      <c r="E1662" s="27" t="s">
        <v>1</v>
      </c>
      <c r="F1662" s="27" t="s">
        <v>2</v>
      </c>
      <c r="G1662" s="27" t="s">
        <v>9</v>
      </c>
      <c r="H1662" s="27" t="s">
        <v>1320</v>
      </c>
      <c r="I1662" s="27" t="s">
        <v>4</v>
      </c>
    </row>
    <row r="1663" spans="1:9">
      <c r="A1663" s="27" t="s">
        <v>27</v>
      </c>
      <c r="B1663" s="27" t="s">
        <v>163</v>
      </c>
      <c r="C1663" s="28">
        <v>45463.746527777781</v>
      </c>
      <c r="D1663" s="27">
        <v>4100</v>
      </c>
      <c r="E1663" s="27" t="s">
        <v>1</v>
      </c>
      <c r="F1663" s="27" t="s">
        <v>2</v>
      </c>
      <c r="G1663" s="27" t="s">
        <v>9</v>
      </c>
      <c r="H1663" s="27" t="s">
        <v>1321</v>
      </c>
      <c r="I1663" s="27" t="s">
        <v>4</v>
      </c>
    </row>
    <row r="1664" spans="1:9">
      <c r="A1664" s="27" t="s">
        <v>30</v>
      </c>
      <c r="B1664" s="27" t="s">
        <v>30</v>
      </c>
      <c r="C1664" s="28">
        <v>45463.657638888886</v>
      </c>
      <c r="D1664" s="27">
        <v>5200</v>
      </c>
      <c r="E1664" s="27" t="s">
        <v>1</v>
      </c>
      <c r="F1664" s="27" t="s">
        <v>105</v>
      </c>
      <c r="G1664" s="27" t="s">
        <v>9</v>
      </c>
      <c r="H1664" s="27" t="s">
        <v>3782</v>
      </c>
      <c r="I1664" s="27" t="s">
        <v>4</v>
      </c>
    </row>
    <row r="1665" spans="1:9">
      <c r="A1665" s="27" t="s">
        <v>30</v>
      </c>
      <c r="B1665" s="27" t="s">
        <v>30</v>
      </c>
      <c r="C1665" s="28">
        <v>45463.65625</v>
      </c>
      <c r="D1665" s="27">
        <v>4600</v>
      </c>
      <c r="E1665" s="27" t="s">
        <v>1</v>
      </c>
      <c r="F1665" s="27" t="s">
        <v>2</v>
      </c>
      <c r="G1665" s="27" t="s">
        <v>9</v>
      </c>
      <c r="H1665" s="27" t="s">
        <v>1325</v>
      </c>
      <c r="I1665" s="27" t="s">
        <v>4</v>
      </c>
    </row>
    <row r="1666" spans="1:9">
      <c r="A1666" s="27" t="s">
        <v>463</v>
      </c>
      <c r="B1666" s="27" t="s">
        <v>464</v>
      </c>
      <c r="C1666" s="28">
        <v>45463.644444444442</v>
      </c>
      <c r="D1666" s="27">
        <v>1800</v>
      </c>
      <c r="E1666" s="27" t="s">
        <v>1</v>
      </c>
      <c r="F1666" s="27" t="s">
        <v>2</v>
      </c>
      <c r="G1666" s="27" t="s">
        <v>9</v>
      </c>
      <c r="H1666" s="27" t="s">
        <v>1326</v>
      </c>
      <c r="I1666" s="27" t="s">
        <v>4</v>
      </c>
    </row>
    <row r="1667" spans="1:9">
      <c r="A1667" s="27" t="s">
        <v>107</v>
      </c>
      <c r="B1667" s="27" t="s">
        <v>108</v>
      </c>
      <c r="C1667" s="28">
        <v>45463.572222222225</v>
      </c>
      <c r="D1667" s="27">
        <v>10000</v>
      </c>
      <c r="E1667" s="27" t="s">
        <v>1</v>
      </c>
      <c r="F1667" s="27" t="s">
        <v>2</v>
      </c>
      <c r="G1667" s="27" t="s">
        <v>9</v>
      </c>
      <c r="H1667" s="27" t="s">
        <v>1330</v>
      </c>
      <c r="I1667" s="27" t="s">
        <v>4</v>
      </c>
    </row>
    <row r="1668" spans="1:9">
      <c r="A1668" s="27" t="s">
        <v>17</v>
      </c>
      <c r="B1668" s="27" t="s">
        <v>18</v>
      </c>
      <c r="C1668" s="28">
        <v>45463.550694444442</v>
      </c>
      <c r="D1668" s="27">
        <v>4900</v>
      </c>
      <c r="E1668" s="27" t="s">
        <v>1</v>
      </c>
      <c r="F1668" s="27" t="s">
        <v>2</v>
      </c>
      <c r="G1668" s="27" t="s">
        <v>9</v>
      </c>
      <c r="H1668" s="27" t="s">
        <v>1334</v>
      </c>
      <c r="I1668" s="27" t="s">
        <v>4</v>
      </c>
    </row>
    <row r="1669" spans="1:9">
      <c r="A1669" s="27" t="s">
        <v>463</v>
      </c>
      <c r="B1669" s="27" t="s">
        <v>464</v>
      </c>
      <c r="C1669" s="28">
        <v>45467.398611111108</v>
      </c>
      <c r="D1669" s="27">
        <v>1300</v>
      </c>
      <c r="E1669" s="27" t="s">
        <v>1</v>
      </c>
      <c r="F1669" s="27" t="s">
        <v>2</v>
      </c>
      <c r="G1669" s="27" t="s">
        <v>9</v>
      </c>
      <c r="H1669" s="27" t="s">
        <v>1281</v>
      </c>
      <c r="I1669" s="27" t="s">
        <v>37</v>
      </c>
    </row>
    <row r="1670" spans="1:9">
      <c r="A1670" s="27" t="s">
        <v>27</v>
      </c>
      <c r="B1670" s="27" t="s">
        <v>52</v>
      </c>
      <c r="C1670" s="28">
        <v>45467.396527777775</v>
      </c>
      <c r="D1670" s="27">
        <v>3600</v>
      </c>
      <c r="E1670" s="27" t="s">
        <v>1</v>
      </c>
      <c r="F1670" s="27" t="s">
        <v>2</v>
      </c>
      <c r="G1670" s="27" t="s">
        <v>9</v>
      </c>
      <c r="H1670" s="27" t="s">
        <v>1283</v>
      </c>
      <c r="I1670" s="27" t="s">
        <v>37</v>
      </c>
    </row>
    <row r="1671" spans="1:9">
      <c r="A1671" s="27" t="s">
        <v>76</v>
      </c>
      <c r="B1671" s="27" t="s">
        <v>76</v>
      </c>
      <c r="C1671" s="28">
        <v>45467.006944444445</v>
      </c>
      <c r="D1671" s="27">
        <v>6900</v>
      </c>
      <c r="E1671" s="27" t="s">
        <v>1</v>
      </c>
      <c r="F1671" s="27" t="s">
        <v>105</v>
      </c>
      <c r="G1671" s="27" t="s">
        <v>9</v>
      </c>
      <c r="H1671" s="27" t="s">
        <v>3783</v>
      </c>
      <c r="I1671" s="27" t="s">
        <v>4</v>
      </c>
    </row>
    <row r="1672" spans="1:9">
      <c r="A1672" s="27" t="s">
        <v>30</v>
      </c>
      <c r="B1672" s="27" t="s">
        <v>30</v>
      </c>
      <c r="C1672" s="28">
        <v>45466.980555555558</v>
      </c>
      <c r="D1672" s="27">
        <v>9500</v>
      </c>
      <c r="E1672" s="27" t="s">
        <v>1</v>
      </c>
      <c r="F1672" s="27" t="s">
        <v>105</v>
      </c>
      <c r="G1672" s="27" t="s">
        <v>9</v>
      </c>
      <c r="H1672" s="27" t="s">
        <v>3784</v>
      </c>
      <c r="I1672" s="27" t="s">
        <v>4</v>
      </c>
    </row>
    <row r="1673" spans="1:9">
      <c r="A1673" s="27" t="s">
        <v>0</v>
      </c>
      <c r="B1673" s="27" t="s">
        <v>0</v>
      </c>
      <c r="C1673" s="28">
        <v>45466.938194444447</v>
      </c>
      <c r="D1673" s="27">
        <v>3000</v>
      </c>
      <c r="E1673" s="27" t="s">
        <v>1</v>
      </c>
      <c r="F1673" s="27" t="s">
        <v>2</v>
      </c>
      <c r="G1673" s="27" t="s">
        <v>9</v>
      </c>
      <c r="H1673" s="27" t="s">
        <v>1284</v>
      </c>
      <c r="I1673" s="27" t="s">
        <v>4</v>
      </c>
    </row>
    <row r="1674" spans="1:9">
      <c r="A1674" s="27" t="s">
        <v>76</v>
      </c>
      <c r="B1674" s="27" t="s">
        <v>76</v>
      </c>
      <c r="C1674" s="28">
        <v>45466.929861111108</v>
      </c>
      <c r="D1674" s="27">
        <v>5900</v>
      </c>
      <c r="E1674" s="27" t="s">
        <v>1</v>
      </c>
      <c r="F1674" s="27" t="s">
        <v>2</v>
      </c>
      <c r="G1674" s="27" t="s">
        <v>9</v>
      </c>
      <c r="H1674" s="27" t="s">
        <v>1285</v>
      </c>
      <c r="I1674" s="27" t="s">
        <v>4</v>
      </c>
    </row>
    <row r="1675" spans="1:9">
      <c r="A1675" s="27" t="s">
        <v>11</v>
      </c>
      <c r="B1675" s="27" t="s">
        <v>467</v>
      </c>
      <c r="C1675" s="28">
        <v>45466.910416666666</v>
      </c>
      <c r="D1675" s="27">
        <v>4300</v>
      </c>
      <c r="E1675" s="27" t="s">
        <v>1</v>
      </c>
      <c r="F1675" s="27" t="s">
        <v>2</v>
      </c>
      <c r="G1675" s="27" t="s">
        <v>9</v>
      </c>
      <c r="H1675" s="27" t="s">
        <v>1286</v>
      </c>
      <c r="I1675" s="27" t="s">
        <v>4</v>
      </c>
    </row>
    <row r="1676" spans="1:9">
      <c r="A1676" s="27" t="s">
        <v>268</v>
      </c>
      <c r="B1676" s="27" t="s">
        <v>439</v>
      </c>
      <c r="C1676" s="28">
        <v>45466.84097222222</v>
      </c>
      <c r="D1676" s="27">
        <v>5700</v>
      </c>
      <c r="E1676" s="27" t="s">
        <v>1</v>
      </c>
      <c r="F1676" s="27" t="s">
        <v>2</v>
      </c>
      <c r="G1676" s="27" t="s">
        <v>9</v>
      </c>
      <c r="H1676" s="27" t="s">
        <v>1287</v>
      </c>
      <c r="I1676" s="27" t="s">
        <v>4</v>
      </c>
    </row>
    <row r="1677" spans="1:9">
      <c r="A1677" s="27" t="s">
        <v>30</v>
      </c>
      <c r="B1677" s="27" t="s">
        <v>30</v>
      </c>
      <c r="C1677" s="28">
        <v>45466.717361111114</v>
      </c>
      <c r="D1677" s="27">
        <v>2400</v>
      </c>
      <c r="E1677" s="27" t="s">
        <v>1</v>
      </c>
      <c r="F1677" s="27" t="s">
        <v>105</v>
      </c>
      <c r="G1677" s="27" t="s">
        <v>9</v>
      </c>
      <c r="H1677" s="27" t="s">
        <v>3785</v>
      </c>
      <c r="I1677" s="27" t="s">
        <v>4</v>
      </c>
    </row>
    <row r="1678" spans="1:9">
      <c r="A1678" s="27" t="s">
        <v>38</v>
      </c>
      <c r="B1678" s="27" t="s">
        <v>38</v>
      </c>
      <c r="C1678" s="28">
        <v>45466.703472222223</v>
      </c>
      <c r="D1678" s="27">
        <v>3600</v>
      </c>
      <c r="E1678" s="27" t="s">
        <v>1</v>
      </c>
      <c r="F1678" s="27" t="s">
        <v>105</v>
      </c>
      <c r="G1678" s="27" t="s">
        <v>9</v>
      </c>
      <c r="H1678" s="27" t="s">
        <v>3786</v>
      </c>
      <c r="I1678" s="27" t="s">
        <v>3787</v>
      </c>
    </row>
    <row r="1679" spans="1:9">
      <c r="A1679" s="27" t="s">
        <v>114</v>
      </c>
      <c r="B1679" s="27" t="s">
        <v>3740</v>
      </c>
      <c r="C1679" s="28">
        <v>45466.597222222219</v>
      </c>
      <c r="D1679" s="27">
        <v>9100</v>
      </c>
      <c r="E1679" s="27" t="s">
        <v>1</v>
      </c>
      <c r="F1679" s="27" t="s">
        <v>105</v>
      </c>
      <c r="G1679" s="27" t="s">
        <v>9</v>
      </c>
      <c r="H1679" s="27" t="s">
        <v>3788</v>
      </c>
      <c r="I1679" s="27">
        <v>100</v>
      </c>
    </row>
    <row r="1680" spans="1:9">
      <c r="A1680" s="27" t="s">
        <v>11</v>
      </c>
      <c r="B1680" s="27" t="s">
        <v>11</v>
      </c>
      <c r="C1680" s="28">
        <v>45466.379861111112</v>
      </c>
      <c r="D1680" s="27">
        <v>3600</v>
      </c>
      <c r="E1680" s="27" t="s">
        <v>1</v>
      </c>
      <c r="F1680" s="27" t="s">
        <v>2</v>
      </c>
      <c r="G1680" s="27" t="s">
        <v>9</v>
      </c>
      <c r="H1680" s="27" t="s">
        <v>1288</v>
      </c>
      <c r="I1680" s="27" t="s">
        <v>4</v>
      </c>
    </row>
    <row r="1681" spans="1:9">
      <c r="A1681" s="27" t="s">
        <v>30</v>
      </c>
      <c r="B1681" s="27" t="s">
        <v>30</v>
      </c>
      <c r="C1681" s="28">
        <v>45465.979166666664</v>
      </c>
      <c r="D1681" s="27">
        <v>5500</v>
      </c>
      <c r="E1681" s="27" t="s">
        <v>1</v>
      </c>
      <c r="F1681" s="27" t="s">
        <v>105</v>
      </c>
      <c r="G1681" s="27" t="s">
        <v>9</v>
      </c>
      <c r="H1681" s="27" t="s">
        <v>3789</v>
      </c>
      <c r="I1681" s="27">
        <v>1000</v>
      </c>
    </row>
    <row r="1682" spans="1:9">
      <c r="A1682" s="27" t="s">
        <v>17</v>
      </c>
      <c r="B1682" s="27" t="s">
        <v>18</v>
      </c>
      <c r="C1682" s="28">
        <v>45465.714583333334</v>
      </c>
      <c r="D1682" s="27">
        <v>5200</v>
      </c>
      <c r="E1682" s="27" t="s">
        <v>1</v>
      </c>
      <c r="F1682" s="27" t="s">
        <v>2</v>
      </c>
      <c r="G1682" s="27" t="s">
        <v>9</v>
      </c>
      <c r="H1682" s="27" t="s">
        <v>1289</v>
      </c>
      <c r="I1682" s="27" t="s">
        <v>4</v>
      </c>
    </row>
    <row r="1683" spans="1:9">
      <c r="A1683" s="27" t="s">
        <v>39</v>
      </c>
      <c r="B1683" s="27" t="s">
        <v>40</v>
      </c>
      <c r="C1683" s="28">
        <v>45465.618055555555</v>
      </c>
      <c r="D1683" s="27">
        <v>7800</v>
      </c>
      <c r="E1683" s="27" t="s">
        <v>1</v>
      </c>
      <c r="F1683" s="27" t="s">
        <v>2</v>
      </c>
      <c r="G1683" s="27" t="s">
        <v>9</v>
      </c>
      <c r="H1683" s="27" t="s">
        <v>1290</v>
      </c>
      <c r="I1683" s="27" t="s">
        <v>4</v>
      </c>
    </row>
    <row r="1684" spans="1:9">
      <c r="A1684" s="27" t="s">
        <v>114</v>
      </c>
      <c r="B1684" s="27" t="s">
        <v>3790</v>
      </c>
      <c r="C1684" s="28">
        <v>45465.602777777778</v>
      </c>
      <c r="D1684" s="27">
        <v>6500</v>
      </c>
      <c r="E1684" s="27" t="s">
        <v>1</v>
      </c>
      <c r="F1684" s="27" t="s">
        <v>2</v>
      </c>
      <c r="G1684" s="27" t="s">
        <v>9</v>
      </c>
      <c r="H1684" s="27" t="s">
        <v>1291</v>
      </c>
      <c r="I1684" s="27" t="s">
        <v>37</v>
      </c>
    </row>
    <row r="1685" spans="1:9">
      <c r="A1685" s="27" t="s">
        <v>30</v>
      </c>
      <c r="B1685" s="27" t="s">
        <v>30</v>
      </c>
      <c r="C1685" s="28">
        <v>45465.572916666664</v>
      </c>
      <c r="D1685" s="27">
        <v>3900</v>
      </c>
      <c r="E1685" s="27" t="s">
        <v>1</v>
      </c>
      <c r="F1685" s="27" t="s">
        <v>2</v>
      </c>
      <c r="G1685" s="27" t="s">
        <v>9</v>
      </c>
      <c r="H1685" s="27" t="s">
        <v>1292</v>
      </c>
      <c r="I1685" s="27" t="s">
        <v>4</v>
      </c>
    </row>
    <row r="1686" spans="1:9">
      <c r="A1686" s="27" t="s">
        <v>30</v>
      </c>
      <c r="B1686" s="27" t="s">
        <v>30</v>
      </c>
      <c r="C1686" s="28">
        <v>45465.540277777778</v>
      </c>
      <c r="D1686" s="27">
        <v>2600</v>
      </c>
      <c r="E1686" s="27" t="s">
        <v>1</v>
      </c>
      <c r="F1686" s="27" t="s">
        <v>105</v>
      </c>
      <c r="G1686" s="27" t="s">
        <v>9</v>
      </c>
      <c r="H1686" s="27" t="s">
        <v>3791</v>
      </c>
      <c r="I1686" s="27" t="s">
        <v>4</v>
      </c>
    </row>
    <row r="1687" spans="1:9">
      <c r="A1687" s="27" t="s">
        <v>56</v>
      </c>
      <c r="B1687" s="27" t="s">
        <v>57</v>
      </c>
      <c r="C1687" s="28">
        <v>45465.520138888889</v>
      </c>
      <c r="D1687" s="27">
        <v>8500</v>
      </c>
      <c r="E1687" s="27" t="s">
        <v>1</v>
      </c>
      <c r="F1687" s="27" t="s">
        <v>2</v>
      </c>
      <c r="G1687" s="27" t="s">
        <v>9</v>
      </c>
      <c r="H1687" s="27" t="s">
        <v>1293</v>
      </c>
      <c r="I1687" s="27" t="s">
        <v>4</v>
      </c>
    </row>
    <row r="1688" spans="1:9">
      <c r="A1688" s="27" t="s">
        <v>30</v>
      </c>
      <c r="B1688" s="27" t="s">
        <v>30</v>
      </c>
      <c r="C1688" s="28">
        <v>45465.513194444444</v>
      </c>
      <c r="D1688" s="27">
        <v>700</v>
      </c>
      <c r="E1688" s="27" t="s">
        <v>1</v>
      </c>
      <c r="F1688" s="27" t="s">
        <v>105</v>
      </c>
      <c r="G1688" s="27" t="s">
        <v>9</v>
      </c>
      <c r="H1688" s="27" t="s">
        <v>3792</v>
      </c>
      <c r="I1688" s="27" t="s">
        <v>4</v>
      </c>
    </row>
    <row r="1689" spans="1:9">
      <c r="A1689" s="27" t="s">
        <v>30</v>
      </c>
      <c r="B1689" s="27" t="s">
        <v>30</v>
      </c>
      <c r="C1689" s="28">
        <v>45465.508333333331</v>
      </c>
      <c r="D1689" s="27">
        <v>7700</v>
      </c>
      <c r="E1689" s="27" t="s">
        <v>1</v>
      </c>
      <c r="F1689" s="27" t="s">
        <v>105</v>
      </c>
      <c r="G1689" s="27" t="s">
        <v>9</v>
      </c>
      <c r="H1689" s="27" t="s">
        <v>3793</v>
      </c>
      <c r="I1689" s="27" t="s">
        <v>4</v>
      </c>
    </row>
    <row r="1690" spans="1:9">
      <c r="A1690" s="27" t="s">
        <v>56</v>
      </c>
      <c r="B1690" s="27" t="s">
        <v>57</v>
      </c>
      <c r="C1690" s="28">
        <v>45465.453472222223</v>
      </c>
      <c r="D1690" s="27">
        <v>200</v>
      </c>
      <c r="E1690" s="27" t="s">
        <v>1</v>
      </c>
      <c r="F1690" s="27" t="s">
        <v>2</v>
      </c>
      <c r="G1690" s="27" t="s">
        <v>9</v>
      </c>
      <c r="H1690" s="27" t="s">
        <v>1294</v>
      </c>
      <c r="I1690" s="27" t="s">
        <v>4</v>
      </c>
    </row>
    <row r="1691" spans="1:9">
      <c r="A1691" s="27" t="s">
        <v>7</v>
      </c>
      <c r="B1691" s="27" t="s">
        <v>8</v>
      </c>
      <c r="C1691" s="28">
        <v>45465.429166666669</v>
      </c>
      <c r="D1691" s="27">
        <v>9300</v>
      </c>
      <c r="E1691" s="27" t="s">
        <v>1</v>
      </c>
      <c r="F1691" s="27" t="s">
        <v>2</v>
      </c>
      <c r="G1691" s="27" t="s">
        <v>9</v>
      </c>
      <c r="H1691" s="27" t="s">
        <v>1295</v>
      </c>
      <c r="I1691" s="27" t="s">
        <v>37</v>
      </c>
    </row>
    <row r="1692" spans="1:9">
      <c r="A1692" s="27" t="s">
        <v>7</v>
      </c>
      <c r="B1692" s="27" t="s">
        <v>8</v>
      </c>
      <c r="C1692" s="28">
        <v>45465.415972222225</v>
      </c>
      <c r="D1692" s="27">
        <v>8700</v>
      </c>
      <c r="E1692" s="27" t="s">
        <v>1</v>
      </c>
      <c r="F1692" s="27" t="s">
        <v>2</v>
      </c>
      <c r="G1692" s="27" t="s">
        <v>9</v>
      </c>
      <c r="H1692" s="27" t="s">
        <v>1296</v>
      </c>
      <c r="I1692" s="27" t="s">
        <v>37</v>
      </c>
    </row>
    <row r="1693" spans="1:9">
      <c r="A1693" s="27" t="s">
        <v>11</v>
      </c>
      <c r="B1693" s="27" t="s">
        <v>11</v>
      </c>
      <c r="C1693" s="28">
        <v>45465.381249999999</v>
      </c>
      <c r="D1693" s="27">
        <v>8500</v>
      </c>
      <c r="E1693" s="27" t="s">
        <v>1</v>
      </c>
      <c r="F1693" s="27" t="s">
        <v>2</v>
      </c>
      <c r="G1693" s="27" t="s">
        <v>9</v>
      </c>
      <c r="H1693" s="27" t="s">
        <v>1297</v>
      </c>
      <c r="I1693" s="27" t="s">
        <v>4</v>
      </c>
    </row>
    <row r="1694" spans="1:9">
      <c r="A1694" s="27" t="s">
        <v>7</v>
      </c>
      <c r="B1694" s="27" t="s">
        <v>8</v>
      </c>
      <c r="C1694" s="28">
        <v>45465.03402777778</v>
      </c>
      <c r="D1694" s="27">
        <v>8700</v>
      </c>
      <c r="E1694" s="27" t="s">
        <v>1</v>
      </c>
      <c r="F1694" s="27" t="s">
        <v>2</v>
      </c>
      <c r="G1694" s="27" t="s">
        <v>9</v>
      </c>
      <c r="H1694" s="27" t="s">
        <v>1299</v>
      </c>
      <c r="I1694" s="27" t="s">
        <v>3794</v>
      </c>
    </row>
    <row r="1695" spans="1:9">
      <c r="A1695" s="27" t="s">
        <v>7</v>
      </c>
      <c r="B1695" s="27" t="s">
        <v>8</v>
      </c>
      <c r="C1695" s="28">
        <v>45465.03402777778</v>
      </c>
      <c r="D1695" s="27">
        <v>7000</v>
      </c>
      <c r="E1695" s="27" t="s">
        <v>1</v>
      </c>
      <c r="F1695" s="27" t="s">
        <v>2</v>
      </c>
      <c r="G1695" s="27" t="s">
        <v>9</v>
      </c>
      <c r="H1695" s="27" t="s">
        <v>1300</v>
      </c>
      <c r="I1695" s="27" t="s">
        <v>3795</v>
      </c>
    </row>
    <row r="1696" spans="1:9">
      <c r="A1696" s="27" t="s">
        <v>38</v>
      </c>
      <c r="B1696" s="27" t="s">
        <v>38</v>
      </c>
      <c r="C1696" s="28">
        <v>45464.982638888891</v>
      </c>
      <c r="D1696" s="27">
        <v>7500</v>
      </c>
      <c r="E1696" s="27" t="s">
        <v>1</v>
      </c>
      <c r="F1696" s="27" t="s">
        <v>2</v>
      </c>
      <c r="G1696" s="27" t="s">
        <v>9</v>
      </c>
      <c r="H1696" s="27" t="s">
        <v>1305</v>
      </c>
      <c r="I1696" s="27" t="s">
        <v>4</v>
      </c>
    </row>
    <row r="1697" spans="1:9">
      <c r="A1697" s="27" t="s">
        <v>60</v>
      </c>
      <c r="B1697" s="27" t="s">
        <v>61</v>
      </c>
      <c r="C1697" s="28">
        <v>45464.966666666667</v>
      </c>
      <c r="D1697" s="27">
        <v>3600</v>
      </c>
      <c r="E1697" s="27" t="s">
        <v>1</v>
      </c>
      <c r="F1697" s="27" t="s">
        <v>2</v>
      </c>
      <c r="G1697" s="27" t="s">
        <v>9</v>
      </c>
      <c r="H1697" s="27" t="s">
        <v>1306</v>
      </c>
      <c r="I1697" s="27" t="s">
        <v>4</v>
      </c>
    </row>
    <row r="1698" spans="1:9">
      <c r="A1698" s="27" t="s">
        <v>38</v>
      </c>
      <c r="B1698" s="27" t="s">
        <v>38</v>
      </c>
      <c r="C1698" s="28">
        <v>45464.938194444447</v>
      </c>
      <c r="D1698" s="27">
        <v>6800</v>
      </c>
      <c r="E1698" s="27" t="s">
        <v>1</v>
      </c>
      <c r="F1698" s="27" t="s">
        <v>2</v>
      </c>
      <c r="G1698" s="27" t="s">
        <v>9</v>
      </c>
      <c r="H1698" s="27" t="s">
        <v>1307</v>
      </c>
      <c r="I1698" s="27" t="s">
        <v>4</v>
      </c>
    </row>
    <row r="1699" spans="1:9">
      <c r="A1699" s="27" t="s">
        <v>268</v>
      </c>
      <c r="B1699" s="27" t="s">
        <v>439</v>
      </c>
      <c r="C1699" s="28">
        <v>45464.929166666669</v>
      </c>
      <c r="D1699" s="27">
        <v>7500</v>
      </c>
      <c r="E1699" s="27" t="s">
        <v>1</v>
      </c>
      <c r="F1699" s="27" t="s">
        <v>105</v>
      </c>
      <c r="G1699" s="27" t="s">
        <v>9</v>
      </c>
      <c r="H1699" s="27" t="s">
        <v>3796</v>
      </c>
      <c r="I1699" s="27" t="s">
        <v>3797</v>
      </c>
    </row>
    <row r="1700" spans="1:9">
      <c r="A1700" s="27" t="s">
        <v>76</v>
      </c>
      <c r="B1700" s="27" t="s">
        <v>76</v>
      </c>
      <c r="C1700" s="28">
        <v>45464.925694444442</v>
      </c>
      <c r="D1700" s="27">
        <v>6200</v>
      </c>
      <c r="E1700" s="27" t="s">
        <v>1</v>
      </c>
      <c r="F1700" s="27" t="s">
        <v>2</v>
      </c>
      <c r="G1700" s="27" t="s">
        <v>9</v>
      </c>
      <c r="H1700" s="27" t="s">
        <v>1308</v>
      </c>
      <c r="I1700" s="27" t="s">
        <v>4</v>
      </c>
    </row>
    <row r="1701" spans="1:9">
      <c r="A1701" s="27" t="s">
        <v>463</v>
      </c>
      <c r="B1701" s="27" t="s">
        <v>464</v>
      </c>
      <c r="C1701" s="28">
        <v>45464.876388888886</v>
      </c>
      <c r="D1701" s="27">
        <v>2500</v>
      </c>
      <c r="E1701" s="27" t="s">
        <v>1</v>
      </c>
      <c r="F1701" s="27" t="s">
        <v>105</v>
      </c>
      <c r="G1701" s="27" t="s">
        <v>9</v>
      </c>
      <c r="H1701" s="27" t="s">
        <v>3798</v>
      </c>
      <c r="I1701" s="27" t="s">
        <v>4</v>
      </c>
    </row>
    <row r="1702" spans="1:9">
      <c r="A1702" s="27" t="s">
        <v>3799</v>
      </c>
      <c r="B1702" s="27" t="s">
        <v>3800</v>
      </c>
      <c r="C1702" s="28">
        <v>45464.754166666666</v>
      </c>
      <c r="D1702" s="27">
        <v>7800</v>
      </c>
      <c r="E1702" s="27" t="s">
        <v>1</v>
      </c>
      <c r="F1702" s="27" t="s">
        <v>2</v>
      </c>
      <c r="G1702" s="27" t="s">
        <v>9</v>
      </c>
      <c r="H1702" s="27" t="s">
        <v>1312</v>
      </c>
      <c r="I1702" s="27" t="s">
        <v>37</v>
      </c>
    </row>
    <row r="1703" spans="1:9">
      <c r="A1703" s="27" t="s">
        <v>27</v>
      </c>
      <c r="B1703" s="27" t="s">
        <v>195</v>
      </c>
      <c r="C1703" s="28">
        <v>45464.537499999999</v>
      </c>
      <c r="D1703" s="27">
        <v>6700</v>
      </c>
      <c r="E1703" s="27" t="s">
        <v>1</v>
      </c>
      <c r="F1703" s="27" t="s">
        <v>2</v>
      </c>
      <c r="G1703" s="27" t="s">
        <v>9</v>
      </c>
      <c r="H1703" s="27" t="s">
        <v>1314</v>
      </c>
      <c r="I1703" s="27" t="s">
        <v>4</v>
      </c>
    </row>
    <row r="1704" spans="1:9">
      <c r="A1704" s="27" t="s">
        <v>38</v>
      </c>
      <c r="B1704" s="27" t="s">
        <v>38</v>
      </c>
      <c r="C1704" s="28">
        <v>45464.512499999997</v>
      </c>
      <c r="D1704" s="27">
        <v>2700</v>
      </c>
      <c r="E1704" s="27" t="s">
        <v>1</v>
      </c>
      <c r="F1704" s="27" t="s">
        <v>2</v>
      </c>
      <c r="G1704" s="27" t="s">
        <v>9</v>
      </c>
      <c r="H1704" s="27" t="s">
        <v>1316</v>
      </c>
      <c r="I1704" s="27">
        <v>1000</v>
      </c>
    </row>
    <row r="1705" spans="1:9">
      <c r="A1705" s="27" t="s">
        <v>27</v>
      </c>
      <c r="B1705" s="27" t="s">
        <v>163</v>
      </c>
      <c r="C1705" s="28">
        <v>45464.506944444445</v>
      </c>
      <c r="D1705" s="27">
        <v>9200</v>
      </c>
      <c r="E1705" s="27" t="s">
        <v>1</v>
      </c>
      <c r="F1705" s="27" t="s">
        <v>2</v>
      </c>
      <c r="G1705" s="27" t="s">
        <v>9</v>
      </c>
      <c r="H1705" s="27" t="s">
        <v>1317</v>
      </c>
      <c r="I1705" s="27" t="s">
        <v>4</v>
      </c>
    </row>
    <row r="1706" spans="1:9">
      <c r="A1706" s="27" t="s">
        <v>30</v>
      </c>
      <c r="B1706" s="27" t="s">
        <v>30</v>
      </c>
      <c r="C1706" s="28">
        <v>45464.48541666667</v>
      </c>
      <c r="D1706" s="27">
        <v>5500</v>
      </c>
      <c r="E1706" s="27" t="s">
        <v>1</v>
      </c>
      <c r="F1706" s="27" t="s">
        <v>105</v>
      </c>
      <c r="G1706" s="27" t="s">
        <v>9</v>
      </c>
      <c r="H1706" s="27" t="s">
        <v>3801</v>
      </c>
      <c r="I1706" s="27" t="s">
        <v>3802</v>
      </c>
    </row>
    <row r="1707" spans="1:9">
      <c r="A1707" s="27" t="s">
        <v>140</v>
      </c>
      <c r="B1707" s="27" t="s">
        <v>141</v>
      </c>
      <c r="C1707" s="28">
        <v>45464.455555555556</v>
      </c>
      <c r="D1707" s="27">
        <v>4000</v>
      </c>
      <c r="E1707" s="27" t="s">
        <v>1</v>
      </c>
      <c r="F1707" s="27" t="s">
        <v>2</v>
      </c>
      <c r="G1707" s="27" t="s">
        <v>9</v>
      </c>
      <c r="H1707" s="27" t="s">
        <v>1318</v>
      </c>
      <c r="I1707" s="27"/>
    </row>
    <row r="1708" spans="1:9">
      <c r="A1708" s="27" t="s">
        <v>382</v>
      </c>
      <c r="B1708" s="27" t="s">
        <v>383</v>
      </c>
      <c r="C1708" s="28">
        <v>45467.999305555553</v>
      </c>
      <c r="D1708" s="27">
        <v>1900</v>
      </c>
      <c r="E1708" s="27" t="s">
        <v>1</v>
      </c>
      <c r="F1708" s="27" t="s">
        <v>2</v>
      </c>
      <c r="G1708" s="27" t="s">
        <v>9</v>
      </c>
      <c r="H1708" s="27" t="s">
        <v>1260</v>
      </c>
      <c r="I1708" s="27" t="s">
        <v>4</v>
      </c>
    </row>
    <row r="1709" spans="1:9">
      <c r="A1709" s="27" t="s">
        <v>60</v>
      </c>
      <c r="B1709" s="27" t="s">
        <v>61</v>
      </c>
      <c r="C1709" s="28">
        <v>45467.96597222222</v>
      </c>
      <c r="D1709" s="27">
        <v>2000</v>
      </c>
      <c r="E1709" s="27" t="s">
        <v>1</v>
      </c>
      <c r="F1709" s="27" t="s">
        <v>2</v>
      </c>
      <c r="G1709" s="27" t="s">
        <v>9</v>
      </c>
      <c r="H1709" s="27" t="s">
        <v>1261</v>
      </c>
      <c r="I1709" s="27" t="s">
        <v>4</v>
      </c>
    </row>
    <row r="1710" spans="1:9">
      <c r="A1710" s="27" t="s">
        <v>30</v>
      </c>
      <c r="B1710" s="27" t="s">
        <v>30</v>
      </c>
      <c r="C1710" s="28">
        <v>45467.954861111109</v>
      </c>
      <c r="D1710" s="27">
        <v>5000</v>
      </c>
      <c r="E1710" s="27" t="s">
        <v>1</v>
      </c>
      <c r="F1710" s="27" t="s">
        <v>105</v>
      </c>
      <c r="G1710" s="27" t="s">
        <v>9</v>
      </c>
      <c r="H1710" s="27" t="s">
        <v>3803</v>
      </c>
      <c r="I1710" s="27" t="s">
        <v>4</v>
      </c>
    </row>
    <row r="1711" spans="1:9">
      <c r="A1711" s="27" t="s">
        <v>39</v>
      </c>
      <c r="B1711" s="27" t="s">
        <v>40</v>
      </c>
      <c r="C1711" s="28">
        <v>45467.875</v>
      </c>
      <c r="D1711" s="27">
        <v>5000</v>
      </c>
      <c r="E1711" s="27" t="s">
        <v>1</v>
      </c>
      <c r="F1711" s="27" t="s">
        <v>2</v>
      </c>
      <c r="G1711" s="27" t="s">
        <v>9</v>
      </c>
      <c r="H1711" s="27" t="s">
        <v>1266</v>
      </c>
      <c r="I1711" s="27" t="s">
        <v>4</v>
      </c>
    </row>
    <row r="1712" spans="1:9">
      <c r="A1712" s="27" t="s">
        <v>2792</v>
      </c>
      <c r="B1712" s="27" t="s">
        <v>2793</v>
      </c>
      <c r="C1712" s="28">
        <v>45467.868055555555</v>
      </c>
      <c r="D1712" s="27">
        <v>1200</v>
      </c>
      <c r="E1712" s="27" t="s">
        <v>1</v>
      </c>
      <c r="F1712" s="27" t="s">
        <v>2</v>
      </c>
      <c r="G1712" s="27" t="s">
        <v>9</v>
      </c>
      <c r="H1712" s="27" t="s">
        <v>1267</v>
      </c>
      <c r="I1712" s="27" t="s">
        <v>4</v>
      </c>
    </row>
    <row r="1713" spans="1:9">
      <c r="A1713" s="27" t="s">
        <v>2792</v>
      </c>
      <c r="B1713" s="27" t="s">
        <v>2793</v>
      </c>
      <c r="C1713" s="28">
        <v>45467.868055555555</v>
      </c>
      <c r="D1713" s="27">
        <v>8000</v>
      </c>
      <c r="E1713" s="27" t="s">
        <v>1</v>
      </c>
      <c r="F1713" s="27" t="s">
        <v>105</v>
      </c>
      <c r="G1713" s="27" t="s">
        <v>9</v>
      </c>
      <c r="H1713" s="27" t="s">
        <v>3804</v>
      </c>
      <c r="I1713" s="27" t="s">
        <v>4</v>
      </c>
    </row>
    <row r="1714" spans="1:9">
      <c r="A1714" s="27" t="s">
        <v>2792</v>
      </c>
      <c r="B1714" s="27" t="s">
        <v>2793</v>
      </c>
      <c r="C1714" s="28">
        <v>45467.865972222222</v>
      </c>
      <c r="D1714" s="27">
        <v>5800</v>
      </c>
      <c r="E1714" s="27" t="s">
        <v>1</v>
      </c>
      <c r="F1714" s="27" t="s">
        <v>2</v>
      </c>
      <c r="G1714" s="27" t="s">
        <v>9</v>
      </c>
      <c r="H1714" s="27" t="s">
        <v>1273</v>
      </c>
      <c r="I1714" s="27" t="s">
        <v>4</v>
      </c>
    </row>
    <row r="1715" spans="1:9">
      <c r="A1715" s="27" t="s">
        <v>382</v>
      </c>
      <c r="B1715" s="27" t="s">
        <v>383</v>
      </c>
      <c r="C1715" s="28">
        <v>45467.786111111112</v>
      </c>
      <c r="D1715" s="27">
        <v>3100</v>
      </c>
      <c r="E1715" s="27" t="s">
        <v>1</v>
      </c>
      <c r="F1715" s="27" t="s">
        <v>2</v>
      </c>
      <c r="G1715" s="27" t="s">
        <v>9</v>
      </c>
      <c r="H1715" s="27" t="s">
        <v>1275</v>
      </c>
      <c r="I1715" s="27" t="s">
        <v>4</v>
      </c>
    </row>
    <row r="1716" spans="1:9">
      <c r="A1716" s="27" t="s">
        <v>17</v>
      </c>
      <c r="B1716" s="27" t="s">
        <v>18</v>
      </c>
      <c r="C1716" s="28">
        <v>45467.760416666664</v>
      </c>
      <c r="D1716" s="27">
        <v>1900</v>
      </c>
      <c r="E1716" s="27" t="s">
        <v>1</v>
      </c>
      <c r="F1716" s="27" t="s">
        <v>2</v>
      </c>
      <c r="G1716" s="27" t="s">
        <v>9</v>
      </c>
      <c r="H1716" s="27" t="s">
        <v>1276</v>
      </c>
      <c r="I1716" s="27" t="s">
        <v>4</v>
      </c>
    </row>
    <row r="1717" spans="1:9">
      <c r="A1717" s="27" t="s">
        <v>73</v>
      </c>
      <c r="B1717" s="27" t="s">
        <v>165</v>
      </c>
      <c r="C1717" s="28">
        <v>45467.759722222225</v>
      </c>
      <c r="D1717" s="27">
        <v>3600</v>
      </c>
      <c r="E1717" s="27" t="s">
        <v>1</v>
      </c>
      <c r="F1717" s="27" t="s">
        <v>2</v>
      </c>
      <c r="G1717" s="27" t="s">
        <v>9</v>
      </c>
      <c r="H1717" s="27" t="s">
        <v>1277</v>
      </c>
      <c r="I1717" s="27" t="s">
        <v>4</v>
      </c>
    </row>
    <row r="1718" spans="1:9">
      <c r="A1718" s="27" t="s">
        <v>56</v>
      </c>
      <c r="B1718" s="27" t="s">
        <v>57</v>
      </c>
      <c r="C1718" s="28">
        <v>45467.6875</v>
      </c>
      <c r="D1718" s="27">
        <v>4200</v>
      </c>
      <c r="E1718" s="27" t="s">
        <v>1</v>
      </c>
      <c r="F1718" s="27" t="s">
        <v>105</v>
      </c>
      <c r="G1718" s="27" t="s">
        <v>9</v>
      </c>
      <c r="H1718" s="27" t="s">
        <v>3805</v>
      </c>
      <c r="I1718" s="27" t="s">
        <v>4</v>
      </c>
    </row>
    <row r="1719" spans="1:9">
      <c r="A1719" s="27" t="s">
        <v>56</v>
      </c>
      <c r="B1719" s="27" t="s">
        <v>57</v>
      </c>
      <c r="C1719" s="28">
        <v>45467.611805555556</v>
      </c>
      <c r="D1719" s="27">
        <v>1200</v>
      </c>
      <c r="E1719" s="27" t="s">
        <v>1</v>
      </c>
      <c r="F1719" s="27" t="s">
        <v>105</v>
      </c>
      <c r="G1719" s="27" t="s">
        <v>9</v>
      </c>
      <c r="H1719" s="27" t="s">
        <v>3806</v>
      </c>
      <c r="I1719" s="27" t="s">
        <v>4</v>
      </c>
    </row>
    <row r="1720" spans="1:9">
      <c r="A1720" s="27" t="s">
        <v>140</v>
      </c>
      <c r="B1720" s="27" t="s">
        <v>141</v>
      </c>
      <c r="C1720" s="28">
        <v>45467.506249999999</v>
      </c>
      <c r="D1720" s="27">
        <v>7200</v>
      </c>
      <c r="E1720" s="27" t="s">
        <v>1</v>
      </c>
      <c r="F1720" s="27" t="s">
        <v>2</v>
      </c>
      <c r="G1720" s="27" t="s">
        <v>9</v>
      </c>
      <c r="H1720" s="27" t="s">
        <v>1278</v>
      </c>
      <c r="I1720" s="27" t="s">
        <v>4</v>
      </c>
    </row>
    <row r="1721" spans="1:9">
      <c r="A1721" s="27" t="s">
        <v>463</v>
      </c>
      <c r="B1721" s="27" t="s">
        <v>464</v>
      </c>
      <c r="C1721" s="28">
        <v>45467.463194444441</v>
      </c>
      <c r="D1721" s="27">
        <v>7100</v>
      </c>
      <c r="E1721" s="27" t="s">
        <v>1</v>
      </c>
      <c r="F1721" s="27" t="s">
        <v>2</v>
      </c>
      <c r="G1721" s="27" t="s">
        <v>9</v>
      </c>
      <c r="H1721" s="27" t="s">
        <v>1279</v>
      </c>
      <c r="I1721" s="27" t="s">
        <v>4</v>
      </c>
    </row>
    <row r="1722" spans="1:9">
      <c r="A1722" s="27" t="s">
        <v>463</v>
      </c>
      <c r="B1722" s="27" t="s">
        <v>464</v>
      </c>
      <c r="C1722" s="28">
        <v>45467.463194444441</v>
      </c>
      <c r="D1722" s="27">
        <v>8900</v>
      </c>
      <c r="E1722" s="27" t="s">
        <v>1</v>
      </c>
      <c r="F1722" s="27" t="s">
        <v>2</v>
      </c>
      <c r="G1722" s="27" t="s">
        <v>9</v>
      </c>
      <c r="H1722" s="27" t="s">
        <v>1280</v>
      </c>
      <c r="I1722" s="27" t="s">
        <v>4</v>
      </c>
    </row>
    <row r="1723" spans="1:9">
      <c r="A1723" s="27" t="s">
        <v>0</v>
      </c>
      <c r="B1723" s="27" t="s">
        <v>0</v>
      </c>
      <c r="C1723" s="28">
        <v>45469.915972222225</v>
      </c>
      <c r="D1723" s="27">
        <v>8200</v>
      </c>
      <c r="E1723" s="27" t="s">
        <v>1</v>
      </c>
      <c r="F1723" s="27" t="s">
        <v>2</v>
      </c>
      <c r="G1723" s="27" t="s">
        <v>9</v>
      </c>
      <c r="H1723" s="27" t="s">
        <v>3</v>
      </c>
      <c r="I1723" s="27" t="s">
        <v>4</v>
      </c>
    </row>
    <row r="1724" spans="1:9">
      <c r="A1724" s="27" t="s">
        <v>11</v>
      </c>
      <c r="B1724" s="27" t="s">
        <v>11</v>
      </c>
      <c r="C1724" s="28">
        <v>45469.850694444445</v>
      </c>
      <c r="D1724" s="27">
        <v>8400</v>
      </c>
      <c r="E1724" s="27" t="s">
        <v>1</v>
      </c>
      <c r="F1724" s="27" t="s">
        <v>2</v>
      </c>
      <c r="G1724" s="27" t="s">
        <v>9</v>
      </c>
      <c r="H1724" s="27" t="s">
        <v>12</v>
      </c>
      <c r="I1724" s="27" t="s">
        <v>4</v>
      </c>
    </row>
    <row r="1725" spans="1:9">
      <c r="A1725" s="27" t="s">
        <v>17</v>
      </c>
      <c r="B1725" s="27" t="s">
        <v>18</v>
      </c>
      <c r="C1725" s="28">
        <v>45469.734027777777</v>
      </c>
      <c r="D1725" s="27">
        <v>9400</v>
      </c>
      <c r="E1725" s="27" t="s">
        <v>1</v>
      </c>
      <c r="F1725" s="27" t="s">
        <v>2</v>
      </c>
      <c r="G1725" s="27" t="s">
        <v>9</v>
      </c>
      <c r="H1725" s="27" t="s">
        <v>19</v>
      </c>
      <c r="I1725" s="27" t="s">
        <v>4</v>
      </c>
    </row>
    <row r="1726" spans="1:9">
      <c r="A1726" s="27" t="s">
        <v>27</v>
      </c>
      <c r="B1726" s="27" t="s">
        <v>28</v>
      </c>
      <c r="C1726" s="28">
        <v>45469.708333333336</v>
      </c>
      <c r="D1726" s="27">
        <v>1800</v>
      </c>
      <c r="E1726" s="27" t="s">
        <v>1</v>
      </c>
      <c r="F1726" s="27" t="s">
        <v>2</v>
      </c>
      <c r="G1726" s="27" t="s">
        <v>9</v>
      </c>
      <c r="H1726" s="27" t="s">
        <v>29</v>
      </c>
      <c r="I1726" s="27" t="s">
        <v>4</v>
      </c>
    </row>
    <row r="1727" spans="1:9">
      <c r="A1727" s="27" t="s">
        <v>188</v>
      </c>
      <c r="B1727" s="27" t="s">
        <v>189</v>
      </c>
      <c r="C1727" s="28">
        <v>45469.683333333334</v>
      </c>
      <c r="D1727" s="27">
        <v>9700</v>
      </c>
      <c r="E1727" s="27" t="s">
        <v>1</v>
      </c>
      <c r="F1727" s="27" t="s">
        <v>2</v>
      </c>
      <c r="G1727" s="27" t="s">
        <v>9</v>
      </c>
      <c r="H1727" s="27" t="s">
        <v>1222</v>
      </c>
      <c r="I1727" s="27" t="s">
        <v>37</v>
      </c>
    </row>
    <row r="1728" spans="1:9">
      <c r="A1728" s="27" t="s">
        <v>34</v>
      </c>
      <c r="B1728" s="27" t="s">
        <v>35</v>
      </c>
      <c r="C1728" s="28">
        <v>45469.679861111108</v>
      </c>
      <c r="D1728" s="27">
        <v>7000</v>
      </c>
      <c r="E1728" s="27" t="s">
        <v>1</v>
      </c>
      <c r="F1728" s="27" t="s">
        <v>2</v>
      </c>
      <c r="G1728" s="27" t="s">
        <v>9</v>
      </c>
      <c r="H1728" s="27" t="s">
        <v>36</v>
      </c>
      <c r="I1728" s="27" t="s">
        <v>37</v>
      </c>
    </row>
    <row r="1729" spans="1:9">
      <c r="A1729" s="27" t="s">
        <v>2750</v>
      </c>
      <c r="B1729" s="27" t="s">
        <v>2866</v>
      </c>
      <c r="C1729" s="28">
        <v>45469.663888888892</v>
      </c>
      <c r="D1729" s="27">
        <v>9700</v>
      </c>
      <c r="E1729" s="27" t="s">
        <v>1</v>
      </c>
      <c r="F1729" s="27" t="s">
        <v>105</v>
      </c>
      <c r="G1729" s="27" t="s">
        <v>9</v>
      </c>
      <c r="H1729" s="27" t="s">
        <v>3807</v>
      </c>
      <c r="I1729" s="27" t="s">
        <v>4</v>
      </c>
    </row>
    <row r="1730" spans="1:9">
      <c r="A1730" s="27" t="s">
        <v>2720</v>
      </c>
      <c r="B1730" s="27" t="s">
        <v>2721</v>
      </c>
      <c r="C1730" s="28">
        <v>45469.604861111111</v>
      </c>
      <c r="D1730" s="27">
        <v>6000</v>
      </c>
      <c r="E1730" s="27" t="s">
        <v>1</v>
      </c>
      <c r="F1730" s="27" t="s">
        <v>2</v>
      </c>
      <c r="G1730" s="27" t="s">
        <v>9</v>
      </c>
      <c r="H1730" s="27" t="s">
        <v>1228</v>
      </c>
      <c r="I1730" s="27" t="s">
        <v>4</v>
      </c>
    </row>
    <row r="1731" spans="1:9">
      <c r="A1731" s="27" t="s">
        <v>27</v>
      </c>
      <c r="B1731" s="27" t="s">
        <v>52</v>
      </c>
      <c r="C1731" s="28">
        <v>45469.600694444445</v>
      </c>
      <c r="D1731" s="27">
        <v>600</v>
      </c>
      <c r="E1731" s="27" t="s">
        <v>1</v>
      </c>
      <c r="F1731" s="27" t="s">
        <v>2</v>
      </c>
      <c r="G1731" s="27" t="s">
        <v>9</v>
      </c>
      <c r="H1731" s="27" t="s">
        <v>53</v>
      </c>
      <c r="I1731" s="27" t="s">
        <v>4</v>
      </c>
    </row>
    <row r="1732" spans="1:9">
      <c r="A1732" s="27" t="s">
        <v>27</v>
      </c>
      <c r="B1732" s="27" t="s">
        <v>52</v>
      </c>
      <c r="C1732" s="28">
        <v>45469.48333333333</v>
      </c>
      <c r="D1732" s="27">
        <v>4000</v>
      </c>
      <c r="E1732" s="27" t="s">
        <v>1</v>
      </c>
      <c r="F1732" s="27" t="s">
        <v>2</v>
      </c>
      <c r="G1732" s="27" t="s">
        <v>9</v>
      </c>
      <c r="H1732" s="27" t="s">
        <v>66</v>
      </c>
      <c r="I1732" s="27" t="s">
        <v>67</v>
      </c>
    </row>
    <row r="1733" spans="1:9">
      <c r="A1733" s="27" t="s">
        <v>38</v>
      </c>
      <c r="B1733" s="27" t="s">
        <v>38</v>
      </c>
      <c r="C1733" s="28">
        <v>45469.440972222219</v>
      </c>
      <c r="D1733" s="27">
        <v>9900</v>
      </c>
      <c r="E1733" s="27" t="s">
        <v>1</v>
      </c>
      <c r="F1733" s="27" t="s">
        <v>2</v>
      </c>
      <c r="G1733" s="27" t="s">
        <v>9</v>
      </c>
      <c r="H1733" s="27" t="s">
        <v>1230</v>
      </c>
      <c r="I1733" s="27" t="s">
        <v>4</v>
      </c>
    </row>
    <row r="1734" spans="1:9">
      <c r="A1734" s="27" t="s">
        <v>0</v>
      </c>
      <c r="B1734" s="27" t="s">
        <v>0</v>
      </c>
      <c r="C1734" s="28">
        <v>45469.000694444447</v>
      </c>
      <c r="D1734" s="27">
        <v>5000</v>
      </c>
      <c r="E1734" s="27" t="s">
        <v>1</v>
      </c>
      <c r="F1734" s="27" t="s">
        <v>2</v>
      </c>
      <c r="G1734" s="27" t="s">
        <v>9</v>
      </c>
      <c r="H1734" s="27" t="s">
        <v>1231</v>
      </c>
      <c r="I1734" s="27" t="s">
        <v>4</v>
      </c>
    </row>
    <row r="1735" spans="1:9">
      <c r="A1735" s="27" t="s">
        <v>268</v>
      </c>
      <c r="B1735" s="27" t="s">
        <v>439</v>
      </c>
      <c r="C1735" s="28">
        <v>45468.993055555555</v>
      </c>
      <c r="D1735" s="27">
        <v>6200</v>
      </c>
      <c r="E1735" s="27" t="s">
        <v>1</v>
      </c>
      <c r="F1735" s="27" t="s">
        <v>2</v>
      </c>
      <c r="G1735" s="27" t="s">
        <v>9</v>
      </c>
      <c r="H1735" s="27" t="s">
        <v>1232</v>
      </c>
      <c r="I1735" s="27" t="s">
        <v>4</v>
      </c>
    </row>
    <row r="1736" spans="1:9">
      <c r="A1736" s="27" t="s">
        <v>17</v>
      </c>
      <c r="B1736" s="27" t="s">
        <v>18</v>
      </c>
      <c r="C1736" s="28">
        <v>45468.761805555558</v>
      </c>
      <c r="D1736" s="27">
        <v>100</v>
      </c>
      <c r="E1736" s="27" t="s">
        <v>1</v>
      </c>
      <c r="F1736" s="27" t="s">
        <v>2</v>
      </c>
      <c r="G1736" s="27" t="s">
        <v>9</v>
      </c>
      <c r="H1736" s="27" t="s">
        <v>79</v>
      </c>
      <c r="I1736" s="27" t="s">
        <v>4</v>
      </c>
    </row>
    <row r="1737" spans="1:9">
      <c r="A1737" s="27" t="s">
        <v>27</v>
      </c>
      <c r="B1737" s="27" t="s">
        <v>52</v>
      </c>
      <c r="C1737" s="28">
        <v>45468.711805555555</v>
      </c>
      <c r="D1737" s="27">
        <v>7500</v>
      </c>
      <c r="E1737" s="27" t="s">
        <v>1</v>
      </c>
      <c r="F1737" s="27" t="s">
        <v>2</v>
      </c>
      <c r="G1737" s="27" t="s">
        <v>9</v>
      </c>
      <c r="H1737" s="27" t="s">
        <v>93</v>
      </c>
      <c r="I1737" s="27" t="s">
        <v>94</v>
      </c>
    </row>
    <row r="1738" spans="1:9">
      <c r="A1738" s="27" t="s">
        <v>27</v>
      </c>
      <c r="B1738" s="27" t="s">
        <v>3808</v>
      </c>
      <c r="C1738" s="28">
        <v>45468.711111111108</v>
      </c>
      <c r="D1738" s="27">
        <v>300</v>
      </c>
      <c r="E1738" s="27" t="s">
        <v>1</v>
      </c>
      <c r="F1738" s="27" t="s">
        <v>2</v>
      </c>
      <c r="G1738" s="27" t="s">
        <v>9</v>
      </c>
      <c r="H1738" s="27" t="s">
        <v>1240</v>
      </c>
      <c r="I1738" s="27" t="s">
        <v>37</v>
      </c>
    </row>
    <row r="1739" spans="1:9" hidden="1">
      <c r="A1739" s="27" t="s">
        <v>27</v>
      </c>
      <c r="B1739" s="27" t="s">
        <v>3808</v>
      </c>
      <c r="C1739" s="28">
        <v>45468.709722222222</v>
      </c>
      <c r="D1739" s="27">
        <v>3600</v>
      </c>
      <c r="E1739" s="27" t="s">
        <v>1</v>
      </c>
      <c r="F1739" s="27" t="s">
        <v>2</v>
      </c>
      <c r="G1739" s="27" t="s">
        <v>2708</v>
      </c>
      <c r="H1739" s="27" t="s">
        <v>1241</v>
      </c>
      <c r="I1739" s="27" t="s">
        <v>4</v>
      </c>
    </row>
    <row r="1740" spans="1:9">
      <c r="A1740" s="27" t="s">
        <v>27</v>
      </c>
      <c r="B1740" s="27" t="s">
        <v>163</v>
      </c>
      <c r="C1740" s="28">
        <v>45468.6875</v>
      </c>
      <c r="D1740" s="27">
        <v>4400</v>
      </c>
      <c r="E1740" s="27" t="s">
        <v>1</v>
      </c>
      <c r="F1740" s="27" t="s">
        <v>2</v>
      </c>
      <c r="G1740" s="27" t="s">
        <v>9</v>
      </c>
      <c r="H1740" s="27" t="s">
        <v>1243</v>
      </c>
      <c r="I1740" s="27" t="s">
        <v>3809</v>
      </c>
    </row>
    <row r="1741" spans="1:9">
      <c r="A1741" s="27" t="s">
        <v>103</v>
      </c>
      <c r="B1741" s="27" t="s">
        <v>104</v>
      </c>
      <c r="C1741" s="28">
        <v>45468.68472222222</v>
      </c>
      <c r="D1741" s="27">
        <v>7500</v>
      </c>
      <c r="E1741" s="27" t="s">
        <v>1</v>
      </c>
      <c r="F1741" s="27" t="s">
        <v>105</v>
      </c>
      <c r="G1741" s="27" t="s">
        <v>9</v>
      </c>
      <c r="H1741" s="27" t="s">
        <v>106</v>
      </c>
      <c r="I1741" s="27" t="s">
        <v>4</v>
      </c>
    </row>
    <row r="1742" spans="1:9">
      <c r="A1742" s="27" t="s">
        <v>471</v>
      </c>
      <c r="B1742" s="27" t="s">
        <v>472</v>
      </c>
      <c r="C1742" s="28">
        <v>45468.681944444441</v>
      </c>
      <c r="D1742" s="27">
        <v>6500</v>
      </c>
      <c r="E1742" s="27" t="s">
        <v>1</v>
      </c>
      <c r="F1742" s="27" t="s">
        <v>2</v>
      </c>
      <c r="G1742" s="27" t="s">
        <v>9</v>
      </c>
      <c r="H1742" s="27" t="s">
        <v>1247</v>
      </c>
      <c r="I1742" s="27" t="s">
        <v>4</v>
      </c>
    </row>
    <row r="1743" spans="1:9">
      <c r="A1743" s="27" t="s">
        <v>27</v>
      </c>
      <c r="B1743" s="27" t="s">
        <v>52</v>
      </c>
      <c r="C1743" s="28">
        <v>45468.677083333336</v>
      </c>
      <c r="D1743" s="27">
        <v>1700</v>
      </c>
      <c r="E1743" s="27" t="s">
        <v>1</v>
      </c>
      <c r="F1743" s="27" t="s">
        <v>2</v>
      </c>
      <c r="G1743" s="27" t="s">
        <v>9</v>
      </c>
      <c r="H1743" s="27" t="s">
        <v>1248</v>
      </c>
      <c r="I1743" s="27" t="s">
        <v>4</v>
      </c>
    </row>
    <row r="1744" spans="1:9">
      <c r="A1744" s="27" t="s">
        <v>38</v>
      </c>
      <c r="B1744" s="27" t="s">
        <v>38</v>
      </c>
      <c r="C1744" s="28">
        <v>45468.666666666664</v>
      </c>
      <c r="D1744" s="27">
        <v>9900</v>
      </c>
      <c r="E1744" s="27" t="s">
        <v>1</v>
      </c>
      <c r="F1744" s="27" t="s">
        <v>2</v>
      </c>
      <c r="G1744" s="27" t="s">
        <v>9</v>
      </c>
      <c r="H1744" s="27" t="s">
        <v>121</v>
      </c>
      <c r="I1744" s="27" t="s">
        <v>4</v>
      </c>
    </row>
    <row r="1745" spans="1:9">
      <c r="A1745" s="27" t="s">
        <v>27</v>
      </c>
      <c r="B1745" s="27" t="s">
        <v>133</v>
      </c>
      <c r="C1745" s="28">
        <v>45468.663194444445</v>
      </c>
      <c r="D1745" s="27">
        <v>3500</v>
      </c>
      <c r="E1745" s="27" t="s">
        <v>1</v>
      </c>
      <c r="F1745" s="27" t="s">
        <v>2</v>
      </c>
      <c r="G1745" s="27" t="s">
        <v>9</v>
      </c>
      <c r="H1745" s="27" t="s">
        <v>134</v>
      </c>
      <c r="I1745" s="27" t="s">
        <v>135</v>
      </c>
    </row>
    <row r="1746" spans="1:9">
      <c r="A1746" s="27" t="s">
        <v>27</v>
      </c>
      <c r="B1746" s="27" t="s">
        <v>2968</v>
      </c>
      <c r="C1746" s="28">
        <v>45468.654166666667</v>
      </c>
      <c r="D1746" s="27">
        <v>700</v>
      </c>
      <c r="E1746" s="27" t="s">
        <v>1</v>
      </c>
      <c r="F1746" s="27" t="s">
        <v>2</v>
      </c>
      <c r="G1746" s="27" t="s">
        <v>9</v>
      </c>
      <c r="H1746" s="27" t="s">
        <v>1255</v>
      </c>
      <c r="I1746" s="27" t="s">
        <v>37</v>
      </c>
    </row>
    <row r="1747" spans="1:9">
      <c r="A1747" s="27" t="s">
        <v>27</v>
      </c>
      <c r="B1747" s="27" t="s">
        <v>133</v>
      </c>
      <c r="C1747" s="28">
        <v>45468.65347222222</v>
      </c>
      <c r="D1747" s="27">
        <v>6400</v>
      </c>
      <c r="E1747" s="27" t="s">
        <v>1</v>
      </c>
      <c r="F1747" s="27" t="s">
        <v>2</v>
      </c>
      <c r="G1747" s="27" t="s">
        <v>9</v>
      </c>
      <c r="H1747" s="27" t="s">
        <v>146</v>
      </c>
      <c r="I1747" s="27" t="s">
        <v>37</v>
      </c>
    </row>
    <row r="1748" spans="1:9">
      <c r="A1748" s="27" t="s">
        <v>38</v>
      </c>
      <c r="B1748" s="27" t="s">
        <v>38</v>
      </c>
      <c r="C1748" s="28">
        <v>45468.637499999997</v>
      </c>
      <c r="D1748" s="27">
        <v>7200</v>
      </c>
      <c r="E1748" s="27" t="s">
        <v>1</v>
      </c>
      <c r="F1748" s="27" t="s">
        <v>2</v>
      </c>
      <c r="G1748" s="27" t="s">
        <v>9</v>
      </c>
      <c r="H1748" s="27" t="s">
        <v>155</v>
      </c>
      <c r="I1748" s="27" t="s">
        <v>4</v>
      </c>
    </row>
    <row r="1749" spans="1:9">
      <c r="A1749" s="27" t="s">
        <v>30</v>
      </c>
      <c r="B1749" s="27" t="s">
        <v>30</v>
      </c>
      <c r="C1749" s="28">
        <v>45468.530555555553</v>
      </c>
      <c r="D1749" s="27">
        <v>8800</v>
      </c>
      <c r="E1749" s="27" t="s">
        <v>1</v>
      </c>
      <c r="F1749" s="27" t="s">
        <v>105</v>
      </c>
      <c r="G1749" s="27" t="s">
        <v>9</v>
      </c>
      <c r="H1749" s="27" t="s">
        <v>3810</v>
      </c>
      <c r="I1749" s="27" t="s">
        <v>4</v>
      </c>
    </row>
    <row r="1750" spans="1:9">
      <c r="A1750" s="27" t="s">
        <v>27</v>
      </c>
      <c r="B1750" s="27" t="s">
        <v>163</v>
      </c>
      <c r="C1750" s="28">
        <v>45468.525000000001</v>
      </c>
      <c r="D1750" s="27">
        <v>200</v>
      </c>
      <c r="E1750" s="27" t="s">
        <v>1</v>
      </c>
      <c r="F1750" s="27" t="s">
        <v>2</v>
      </c>
      <c r="G1750" s="27" t="s">
        <v>9</v>
      </c>
      <c r="H1750" s="27" t="s">
        <v>164</v>
      </c>
      <c r="I1750" s="27"/>
    </row>
    <row r="1751" spans="1:9">
      <c r="A1751" s="27" t="s">
        <v>268</v>
      </c>
      <c r="B1751" s="27" t="s">
        <v>439</v>
      </c>
      <c r="C1751" s="28">
        <v>45470.999305555553</v>
      </c>
      <c r="D1751" s="27">
        <v>5700</v>
      </c>
      <c r="E1751" s="27" t="s">
        <v>1</v>
      </c>
      <c r="F1751" s="27" t="s">
        <v>2</v>
      </c>
      <c r="G1751" s="27" t="s">
        <v>9</v>
      </c>
      <c r="H1751" s="27" t="s">
        <v>1207</v>
      </c>
      <c r="I1751" s="27" t="s">
        <v>4</v>
      </c>
    </row>
    <row r="1752" spans="1:9">
      <c r="A1752" s="27" t="s">
        <v>60</v>
      </c>
      <c r="B1752" s="27" t="s">
        <v>61</v>
      </c>
      <c r="C1752" s="28">
        <v>45470.981249999997</v>
      </c>
      <c r="D1752" s="27">
        <v>9800</v>
      </c>
      <c r="E1752" s="27" t="s">
        <v>1</v>
      </c>
      <c r="F1752" s="27" t="s">
        <v>2</v>
      </c>
      <c r="G1752" s="27" t="s">
        <v>9</v>
      </c>
      <c r="H1752" s="27" t="s">
        <v>185</v>
      </c>
      <c r="I1752" s="27" t="s">
        <v>4</v>
      </c>
    </row>
    <row r="1753" spans="1:9">
      <c r="A1753" s="27" t="s">
        <v>30</v>
      </c>
      <c r="B1753" s="27" t="s">
        <v>30</v>
      </c>
      <c r="C1753" s="28">
        <v>45470.883333333331</v>
      </c>
      <c r="D1753" s="27">
        <v>3200</v>
      </c>
      <c r="E1753" s="27" t="s">
        <v>1</v>
      </c>
      <c r="F1753" s="27" t="s">
        <v>105</v>
      </c>
      <c r="G1753" s="27" t="s">
        <v>9</v>
      </c>
      <c r="H1753" s="27" t="s">
        <v>3811</v>
      </c>
      <c r="I1753" s="27" t="s">
        <v>4</v>
      </c>
    </row>
    <row r="1754" spans="1:9">
      <c r="A1754" s="27" t="s">
        <v>30</v>
      </c>
      <c r="B1754" s="27" t="s">
        <v>30</v>
      </c>
      <c r="C1754" s="28">
        <v>45470.878472222219</v>
      </c>
      <c r="D1754" s="27">
        <v>5800</v>
      </c>
      <c r="E1754" s="27" t="s">
        <v>1</v>
      </c>
      <c r="F1754" s="27" t="s">
        <v>105</v>
      </c>
      <c r="G1754" s="27" t="s">
        <v>9</v>
      </c>
      <c r="H1754" s="27" t="s">
        <v>198</v>
      </c>
      <c r="I1754" s="27" t="s">
        <v>4</v>
      </c>
    </row>
    <row r="1755" spans="1:9">
      <c r="A1755" s="27" t="s">
        <v>103</v>
      </c>
      <c r="B1755" s="27" t="s">
        <v>104</v>
      </c>
      <c r="C1755" s="28">
        <v>45470.859722222223</v>
      </c>
      <c r="D1755" s="27">
        <v>3400</v>
      </c>
      <c r="E1755" s="27" t="s">
        <v>1</v>
      </c>
      <c r="F1755" s="27" t="s">
        <v>2</v>
      </c>
      <c r="G1755" s="27" t="s">
        <v>9</v>
      </c>
      <c r="H1755" s="27" t="s">
        <v>1210</v>
      </c>
      <c r="I1755" s="27" t="s">
        <v>4</v>
      </c>
    </row>
    <row r="1756" spans="1:9">
      <c r="A1756" s="27" t="s">
        <v>103</v>
      </c>
      <c r="B1756" s="27" t="s">
        <v>104</v>
      </c>
      <c r="C1756" s="28">
        <v>45470.859722222223</v>
      </c>
      <c r="D1756" s="27">
        <v>8500</v>
      </c>
      <c r="E1756" s="27" t="s">
        <v>1</v>
      </c>
      <c r="F1756" s="27" t="s">
        <v>2</v>
      </c>
      <c r="G1756" s="27" t="s">
        <v>9</v>
      </c>
      <c r="H1756" s="27" t="s">
        <v>1211</v>
      </c>
      <c r="I1756" s="27">
        <v>5000</v>
      </c>
    </row>
    <row r="1757" spans="1:9">
      <c r="A1757" s="27" t="s">
        <v>11</v>
      </c>
      <c r="B1757" s="27" t="s">
        <v>11</v>
      </c>
      <c r="C1757" s="28">
        <v>45470.826388888891</v>
      </c>
      <c r="D1757" s="27">
        <v>1900</v>
      </c>
      <c r="E1757" s="27" t="s">
        <v>1</v>
      </c>
      <c r="F1757" s="27" t="s">
        <v>2</v>
      </c>
      <c r="G1757" s="27" t="s">
        <v>9</v>
      </c>
      <c r="H1757" s="27" t="s">
        <v>206</v>
      </c>
      <c r="I1757" s="27" t="s">
        <v>4</v>
      </c>
    </row>
    <row r="1758" spans="1:9">
      <c r="A1758" s="27" t="s">
        <v>213</v>
      </c>
      <c r="B1758" s="27" t="s">
        <v>213</v>
      </c>
      <c r="C1758" s="28">
        <v>45470.734722222223</v>
      </c>
      <c r="D1758" s="27">
        <v>1900</v>
      </c>
      <c r="E1758" s="27" t="s">
        <v>1</v>
      </c>
      <c r="F1758" s="27" t="s">
        <v>105</v>
      </c>
      <c r="G1758" s="27" t="s">
        <v>9</v>
      </c>
      <c r="H1758" s="27" t="s">
        <v>214</v>
      </c>
      <c r="I1758" s="27" t="s">
        <v>4</v>
      </c>
    </row>
    <row r="1759" spans="1:9">
      <c r="A1759" s="27" t="s">
        <v>27</v>
      </c>
      <c r="B1759" s="27" t="s">
        <v>222</v>
      </c>
      <c r="C1759" s="28">
        <v>45470.727083333331</v>
      </c>
      <c r="D1759" s="27">
        <v>4600</v>
      </c>
      <c r="E1759" s="27" t="s">
        <v>1</v>
      </c>
      <c r="F1759" s="27" t="s">
        <v>105</v>
      </c>
      <c r="G1759" s="27" t="s">
        <v>9</v>
      </c>
      <c r="H1759" s="27" t="s">
        <v>223</v>
      </c>
      <c r="I1759" s="27" t="s">
        <v>37</v>
      </c>
    </row>
    <row r="1760" spans="1:9">
      <c r="A1760" s="27" t="s">
        <v>27</v>
      </c>
      <c r="B1760" s="27" t="s">
        <v>222</v>
      </c>
      <c r="C1760" s="28">
        <v>45470.724999999999</v>
      </c>
      <c r="D1760" s="27">
        <v>5600</v>
      </c>
      <c r="E1760" s="27" t="s">
        <v>1</v>
      </c>
      <c r="F1760" s="27" t="s">
        <v>105</v>
      </c>
      <c r="G1760" s="27" t="s">
        <v>9</v>
      </c>
      <c r="H1760" s="27" t="s">
        <v>230</v>
      </c>
      <c r="I1760" s="27" t="s">
        <v>37</v>
      </c>
    </row>
    <row r="1761" spans="1:9">
      <c r="A1761" s="27" t="s">
        <v>27</v>
      </c>
      <c r="B1761" s="27" t="s">
        <v>222</v>
      </c>
      <c r="C1761" s="28">
        <v>45470.723611111112</v>
      </c>
      <c r="D1761" s="27">
        <v>2100</v>
      </c>
      <c r="E1761" s="27" t="s">
        <v>1</v>
      </c>
      <c r="F1761" s="27" t="s">
        <v>2</v>
      </c>
      <c r="G1761" s="27" t="s">
        <v>9</v>
      </c>
      <c r="H1761" s="27" t="s">
        <v>1216</v>
      </c>
      <c r="I1761" s="27" t="s">
        <v>37</v>
      </c>
    </row>
    <row r="1762" spans="1:9">
      <c r="A1762" s="27" t="s">
        <v>34</v>
      </c>
      <c r="B1762" s="27" t="s">
        <v>35</v>
      </c>
      <c r="C1762" s="28">
        <v>45470.688194444447</v>
      </c>
      <c r="D1762" s="27">
        <v>1000</v>
      </c>
      <c r="E1762" s="27" t="s">
        <v>1</v>
      </c>
      <c r="F1762" s="27" t="s">
        <v>105</v>
      </c>
      <c r="G1762" s="27" t="s">
        <v>9</v>
      </c>
      <c r="H1762" s="27" t="s">
        <v>237</v>
      </c>
      <c r="I1762" s="27" t="s">
        <v>4</v>
      </c>
    </row>
    <row r="1763" spans="1:9">
      <c r="A1763" s="27" t="s">
        <v>463</v>
      </c>
      <c r="B1763" s="27" t="s">
        <v>464</v>
      </c>
      <c r="C1763" s="28">
        <v>45470.65902777778</v>
      </c>
      <c r="D1763" s="27">
        <v>8200</v>
      </c>
      <c r="E1763" s="27" t="s">
        <v>1</v>
      </c>
      <c r="F1763" s="27" t="s">
        <v>105</v>
      </c>
      <c r="G1763" s="27" t="s">
        <v>9</v>
      </c>
      <c r="H1763" s="27" t="s">
        <v>3812</v>
      </c>
      <c r="I1763" s="27" t="s">
        <v>4</v>
      </c>
    </row>
    <row r="1764" spans="1:9">
      <c r="A1764" s="27" t="s">
        <v>38</v>
      </c>
      <c r="B1764" s="27" t="s">
        <v>38</v>
      </c>
      <c r="C1764" s="28">
        <v>45473.809027777781</v>
      </c>
      <c r="D1764" s="27">
        <v>7300</v>
      </c>
      <c r="E1764" s="27" t="s">
        <v>1</v>
      </c>
      <c r="F1764" s="27" t="s">
        <v>2</v>
      </c>
      <c r="G1764" s="27" t="s">
        <v>9</v>
      </c>
      <c r="H1764" s="27" t="s">
        <v>244</v>
      </c>
      <c r="I1764" s="27" t="s">
        <v>4</v>
      </c>
    </row>
    <row r="1765" spans="1:9">
      <c r="A1765" s="27" t="s">
        <v>255</v>
      </c>
      <c r="B1765" s="27" t="s">
        <v>255</v>
      </c>
      <c r="C1765" s="28">
        <v>45473.720833333333</v>
      </c>
      <c r="D1765" s="27">
        <v>700</v>
      </c>
      <c r="E1765" s="27" t="s">
        <v>1</v>
      </c>
      <c r="F1765" s="27" t="s">
        <v>2</v>
      </c>
      <c r="G1765" s="27" t="s">
        <v>9</v>
      </c>
      <c r="H1765" s="27" t="s">
        <v>256</v>
      </c>
      <c r="I1765" s="27" t="s">
        <v>4</v>
      </c>
    </row>
    <row r="1766" spans="1:9">
      <c r="A1766" s="27" t="s">
        <v>73</v>
      </c>
      <c r="B1766" s="27" t="s">
        <v>165</v>
      </c>
      <c r="C1766" s="28">
        <v>45473.606249999997</v>
      </c>
      <c r="D1766" s="27">
        <v>8200</v>
      </c>
      <c r="E1766" s="27" t="s">
        <v>1</v>
      </c>
      <c r="F1766" s="27" t="s">
        <v>2</v>
      </c>
      <c r="G1766" s="27" t="s">
        <v>9</v>
      </c>
      <c r="H1766" s="27" t="s">
        <v>263</v>
      </c>
      <c r="I1766" s="27" t="s">
        <v>4</v>
      </c>
    </row>
    <row r="1767" spans="1:9">
      <c r="A1767" s="27" t="s">
        <v>268</v>
      </c>
      <c r="B1767" s="27" t="s">
        <v>269</v>
      </c>
      <c r="C1767" s="28">
        <v>45473.593055555553</v>
      </c>
      <c r="D1767" s="27">
        <v>9100</v>
      </c>
      <c r="E1767" s="27" t="s">
        <v>1</v>
      </c>
      <c r="F1767" s="27" t="s">
        <v>2</v>
      </c>
      <c r="G1767" s="27" t="s">
        <v>9</v>
      </c>
      <c r="H1767" s="27" t="s">
        <v>270</v>
      </c>
      <c r="I1767" s="27" t="s">
        <v>4</v>
      </c>
    </row>
    <row r="1768" spans="1:9">
      <c r="A1768" s="27" t="s">
        <v>17</v>
      </c>
      <c r="B1768" s="27" t="s">
        <v>18</v>
      </c>
      <c r="C1768" s="28">
        <v>45473.533333333333</v>
      </c>
      <c r="D1768" s="27">
        <v>4800</v>
      </c>
      <c r="E1768" s="27" t="s">
        <v>1</v>
      </c>
      <c r="F1768" s="27" t="s">
        <v>2</v>
      </c>
      <c r="G1768" s="27" t="s">
        <v>9</v>
      </c>
      <c r="H1768" s="27" t="s">
        <v>275</v>
      </c>
      <c r="I1768" s="27" t="s">
        <v>4</v>
      </c>
    </row>
    <row r="1769" spans="1:9">
      <c r="A1769" s="27" t="s">
        <v>11</v>
      </c>
      <c r="B1769" s="27" t="s">
        <v>11</v>
      </c>
      <c r="C1769" s="28">
        <v>45473.375</v>
      </c>
      <c r="D1769" s="27">
        <v>4600</v>
      </c>
      <c r="E1769" s="27" t="s">
        <v>1</v>
      </c>
      <c r="F1769" s="27" t="s">
        <v>2</v>
      </c>
      <c r="G1769" s="27" t="s">
        <v>9</v>
      </c>
      <c r="H1769" s="27" t="s">
        <v>279</v>
      </c>
      <c r="I1769" s="27" t="s">
        <v>4</v>
      </c>
    </row>
    <row r="1770" spans="1:9">
      <c r="A1770" s="27" t="s">
        <v>76</v>
      </c>
      <c r="B1770" s="27" t="s">
        <v>76</v>
      </c>
      <c r="C1770" s="28">
        <v>45472.940972222219</v>
      </c>
      <c r="D1770" s="27">
        <v>7700</v>
      </c>
      <c r="E1770" s="27" t="s">
        <v>1</v>
      </c>
      <c r="F1770" s="27" t="s">
        <v>2</v>
      </c>
      <c r="G1770" s="27" t="s">
        <v>9</v>
      </c>
      <c r="H1770" s="27" t="s">
        <v>283</v>
      </c>
      <c r="I1770" s="27" t="s">
        <v>4</v>
      </c>
    </row>
    <row r="1771" spans="1:9">
      <c r="A1771" s="27" t="s">
        <v>39</v>
      </c>
      <c r="B1771" s="27" t="s">
        <v>40</v>
      </c>
      <c r="C1771" s="28">
        <v>45472.908333333333</v>
      </c>
      <c r="D1771" s="27">
        <v>300</v>
      </c>
      <c r="E1771" s="27" t="s">
        <v>1</v>
      </c>
      <c r="F1771" s="27" t="s">
        <v>2</v>
      </c>
      <c r="G1771" s="27" t="s">
        <v>9</v>
      </c>
      <c r="H1771" s="27" t="s">
        <v>287</v>
      </c>
      <c r="I1771" s="27" t="s">
        <v>4</v>
      </c>
    </row>
    <row r="1772" spans="1:9">
      <c r="A1772" s="27" t="s">
        <v>56</v>
      </c>
      <c r="B1772" s="27" t="s">
        <v>57</v>
      </c>
      <c r="C1772" s="28">
        <v>45472.904861111114</v>
      </c>
      <c r="D1772" s="27">
        <v>9700</v>
      </c>
      <c r="E1772" s="27" t="s">
        <v>1</v>
      </c>
      <c r="F1772" s="27" t="s">
        <v>2</v>
      </c>
      <c r="G1772" s="27" t="s">
        <v>9</v>
      </c>
      <c r="H1772" s="27" t="s">
        <v>291</v>
      </c>
      <c r="I1772" s="27" t="s">
        <v>4</v>
      </c>
    </row>
    <row r="1773" spans="1:9">
      <c r="A1773" s="27" t="s">
        <v>60</v>
      </c>
      <c r="B1773" s="27" t="s">
        <v>61</v>
      </c>
      <c r="C1773" s="28">
        <v>45472.886111111111</v>
      </c>
      <c r="D1773" s="27">
        <v>1400</v>
      </c>
      <c r="E1773" s="27" t="s">
        <v>1</v>
      </c>
      <c r="F1773" s="27" t="s">
        <v>2</v>
      </c>
      <c r="G1773" s="27" t="s">
        <v>9</v>
      </c>
      <c r="H1773" s="27" t="s">
        <v>295</v>
      </c>
      <c r="I1773" s="27" t="s">
        <v>4</v>
      </c>
    </row>
    <row r="1774" spans="1:9">
      <c r="A1774" s="27" t="s">
        <v>82</v>
      </c>
      <c r="B1774" s="27" t="s">
        <v>83</v>
      </c>
      <c r="C1774" s="28">
        <v>45472.495138888888</v>
      </c>
      <c r="D1774" s="27">
        <v>4300</v>
      </c>
      <c r="E1774" s="27" t="s">
        <v>1</v>
      </c>
      <c r="F1774" s="27" t="s">
        <v>2</v>
      </c>
      <c r="G1774" s="27" t="s">
        <v>9</v>
      </c>
      <c r="H1774" s="27" t="s">
        <v>299</v>
      </c>
      <c r="I1774" s="27" t="s">
        <v>4</v>
      </c>
    </row>
    <row r="1775" spans="1:9">
      <c r="A1775" s="27" t="s">
        <v>27</v>
      </c>
      <c r="B1775" s="27" t="s">
        <v>52</v>
      </c>
      <c r="C1775" s="28">
        <v>45472.493055555555</v>
      </c>
      <c r="D1775" s="27">
        <v>1200</v>
      </c>
      <c r="E1775" s="27" t="s">
        <v>1</v>
      </c>
      <c r="F1775" s="27" t="s">
        <v>2</v>
      </c>
      <c r="G1775" s="27" t="s">
        <v>9</v>
      </c>
      <c r="H1775" s="27" t="s">
        <v>303</v>
      </c>
      <c r="I1775" s="27" t="s">
        <v>37</v>
      </c>
    </row>
    <row r="1776" spans="1:9">
      <c r="A1776" s="27" t="s">
        <v>11</v>
      </c>
      <c r="B1776" s="27" t="s">
        <v>11</v>
      </c>
      <c r="C1776" s="28">
        <v>45472.395833333336</v>
      </c>
      <c r="D1776" s="27">
        <v>5600</v>
      </c>
      <c r="E1776" s="27" t="s">
        <v>1</v>
      </c>
      <c r="F1776" s="27" t="s">
        <v>2</v>
      </c>
      <c r="G1776" s="27" t="s">
        <v>9</v>
      </c>
      <c r="H1776" s="27" t="s">
        <v>307</v>
      </c>
      <c r="I1776" s="27" t="s">
        <v>4</v>
      </c>
    </row>
    <row r="1777" spans="1:9">
      <c r="A1777" s="27" t="s">
        <v>0</v>
      </c>
      <c r="B1777" s="27" t="s">
        <v>0</v>
      </c>
      <c r="C1777" s="28">
        <v>45472.055555555555</v>
      </c>
      <c r="D1777" s="27">
        <v>9500</v>
      </c>
      <c r="E1777" s="27" t="s">
        <v>1</v>
      </c>
      <c r="F1777" s="27" t="s">
        <v>2</v>
      </c>
      <c r="G1777" s="27" t="s">
        <v>9</v>
      </c>
      <c r="H1777" s="27" t="s">
        <v>311</v>
      </c>
      <c r="I1777" s="27" t="s">
        <v>4</v>
      </c>
    </row>
    <row r="1778" spans="1:9">
      <c r="A1778" s="27" t="s">
        <v>0</v>
      </c>
      <c r="B1778" s="27" t="s">
        <v>0</v>
      </c>
      <c r="C1778" s="28">
        <v>45472.054861111108</v>
      </c>
      <c r="D1778" s="27">
        <v>400</v>
      </c>
      <c r="E1778" s="27" t="s">
        <v>1</v>
      </c>
      <c r="F1778" s="27" t="s">
        <v>2</v>
      </c>
      <c r="G1778" s="27" t="s">
        <v>9</v>
      </c>
      <c r="H1778" s="27" t="s">
        <v>315</v>
      </c>
      <c r="I1778" s="27" t="s">
        <v>4</v>
      </c>
    </row>
    <row r="1779" spans="1:9">
      <c r="A1779" s="27" t="s">
        <v>60</v>
      </c>
      <c r="B1779" s="27" t="s">
        <v>61</v>
      </c>
      <c r="C1779" s="28">
        <v>45471.913194444445</v>
      </c>
      <c r="D1779" s="27">
        <v>800</v>
      </c>
      <c r="E1779" s="27" t="s">
        <v>1</v>
      </c>
      <c r="F1779" s="27" t="s">
        <v>2</v>
      </c>
      <c r="G1779" s="27" t="s">
        <v>9</v>
      </c>
      <c r="H1779" s="27" t="s">
        <v>319</v>
      </c>
      <c r="I1779" s="27" t="s">
        <v>4</v>
      </c>
    </row>
    <row r="1780" spans="1:9">
      <c r="A1780" s="27" t="s">
        <v>369</v>
      </c>
      <c r="B1780" s="27" t="s">
        <v>370</v>
      </c>
      <c r="C1780" s="28">
        <v>45471.872916666667</v>
      </c>
      <c r="D1780" s="27">
        <v>9200</v>
      </c>
      <c r="E1780" s="27" t="s">
        <v>1</v>
      </c>
      <c r="F1780" s="27" t="s">
        <v>105</v>
      </c>
      <c r="G1780" s="27" t="s">
        <v>9</v>
      </c>
      <c r="H1780" s="27" t="s">
        <v>3813</v>
      </c>
      <c r="I1780" s="27" t="s">
        <v>3814</v>
      </c>
    </row>
    <row r="1781" spans="1:9">
      <c r="A1781" s="27" t="s">
        <v>107</v>
      </c>
      <c r="B1781" s="27" t="s">
        <v>108</v>
      </c>
      <c r="C1781" s="28">
        <v>45471.87222222222</v>
      </c>
      <c r="D1781" s="27">
        <v>8000</v>
      </c>
      <c r="E1781" s="27" t="s">
        <v>1</v>
      </c>
      <c r="F1781" s="27" t="s">
        <v>2</v>
      </c>
      <c r="G1781" s="27" t="s">
        <v>9</v>
      </c>
      <c r="H1781" s="27" t="s">
        <v>1192</v>
      </c>
      <c r="I1781" s="27" t="s">
        <v>4</v>
      </c>
    </row>
    <row r="1782" spans="1:9">
      <c r="A1782" s="27" t="s">
        <v>27</v>
      </c>
      <c r="B1782" s="27" t="s">
        <v>28</v>
      </c>
      <c r="C1782" s="28">
        <v>45471.848611111112</v>
      </c>
      <c r="D1782" s="27">
        <v>7400</v>
      </c>
      <c r="E1782" s="27" t="s">
        <v>1</v>
      </c>
      <c r="F1782" s="27" t="s">
        <v>2</v>
      </c>
      <c r="G1782" s="27" t="s">
        <v>9</v>
      </c>
      <c r="H1782" s="27" t="s">
        <v>1193</v>
      </c>
      <c r="I1782" s="27" t="s">
        <v>4</v>
      </c>
    </row>
    <row r="1783" spans="1:9">
      <c r="A1783" s="27" t="s">
        <v>60</v>
      </c>
      <c r="B1783" s="27" t="s">
        <v>61</v>
      </c>
      <c r="C1783" s="28">
        <v>45471.813888888886</v>
      </c>
      <c r="D1783" s="27">
        <v>8600</v>
      </c>
      <c r="E1783" s="27" t="s">
        <v>1</v>
      </c>
      <c r="F1783" s="27" t="s">
        <v>2</v>
      </c>
      <c r="G1783" s="27" t="s">
        <v>9</v>
      </c>
      <c r="H1783" s="27" t="s">
        <v>1194</v>
      </c>
      <c r="I1783" s="27" t="s">
        <v>4</v>
      </c>
    </row>
    <row r="1784" spans="1:9">
      <c r="A1784" s="27" t="s">
        <v>38</v>
      </c>
      <c r="B1784" s="27" t="s">
        <v>38</v>
      </c>
      <c r="C1784" s="28">
        <v>45471.774305555555</v>
      </c>
      <c r="D1784" s="27">
        <v>200</v>
      </c>
      <c r="E1784" s="27" t="s">
        <v>1</v>
      </c>
      <c r="F1784" s="27" t="s">
        <v>2</v>
      </c>
      <c r="G1784" s="27" t="s">
        <v>9</v>
      </c>
      <c r="H1784" s="27" t="s">
        <v>1195</v>
      </c>
      <c r="I1784" s="27" t="s">
        <v>4</v>
      </c>
    </row>
    <row r="1785" spans="1:9">
      <c r="A1785" s="27" t="s">
        <v>181</v>
      </c>
      <c r="B1785" s="27" t="s">
        <v>181</v>
      </c>
      <c r="C1785" s="28">
        <v>45471.707638888889</v>
      </c>
      <c r="D1785" s="27">
        <v>4000</v>
      </c>
      <c r="E1785" s="27" t="s">
        <v>1</v>
      </c>
      <c r="F1785" s="27" t="s">
        <v>2</v>
      </c>
      <c r="G1785" s="27" t="s">
        <v>9</v>
      </c>
      <c r="H1785" s="27" t="s">
        <v>1196</v>
      </c>
      <c r="I1785" s="27" t="s">
        <v>37</v>
      </c>
    </row>
    <row r="1786" spans="1:9">
      <c r="A1786" s="27" t="s">
        <v>140</v>
      </c>
      <c r="B1786" s="27" t="s">
        <v>141</v>
      </c>
      <c r="C1786" s="28">
        <v>45471.665277777778</v>
      </c>
      <c r="D1786" s="27">
        <v>6000</v>
      </c>
      <c r="E1786" s="27" t="s">
        <v>1</v>
      </c>
      <c r="F1786" s="27" t="s">
        <v>2</v>
      </c>
      <c r="G1786" s="27" t="s">
        <v>9</v>
      </c>
      <c r="H1786" s="27" t="s">
        <v>1201</v>
      </c>
      <c r="I1786" s="27" t="s">
        <v>4</v>
      </c>
    </row>
    <row r="1787" spans="1:9">
      <c r="A1787" s="27" t="s">
        <v>103</v>
      </c>
      <c r="B1787" s="27" t="s">
        <v>104</v>
      </c>
      <c r="C1787" s="28">
        <v>45471.57708333333</v>
      </c>
      <c r="D1787" s="27">
        <v>4400</v>
      </c>
      <c r="E1787" s="27" t="s">
        <v>1</v>
      </c>
      <c r="F1787" s="27" t="s">
        <v>2</v>
      </c>
      <c r="G1787" s="27" t="s">
        <v>9</v>
      </c>
      <c r="H1787" s="27" t="s">
        <v>1205</v>
      </c>
      <c r="I1787" s="27" t="s">
        <v>4</v>
      </c>
    </row>
    <row r="1788" spans="1:9">
      <c r="A1788" s="27" t="s">
        <v>30</v>
      </c>
      <c r="B1788" s="27" t="s">
        <v>30</v>
      </c>
      <c r="C1788" s="28">
        <v>45471.572222222225</v>
      </c>
      <c r="D1788" s="27">
        <v>3100</v>
      </c>
      <c r="E1788" s="27" t="s">
        <v>1</v>
      </c>
      <c r="F1788" s="27" t="s">
        <v>2</v>
      </c>
      <c r="G1788" s="27" t="s">
        <v>9</v>
      </c>
      <c r="H1788" s="27" t="s">
        <v>1206</v>
      </c>
      <c r="I1788" s="27" t="s">
        <v>4</v>
      </c>
    </row>
    <row r="1789" spans="1:9">
      <c r="A1789" s="27" t="s">
        <v>38</v>
      </c>
      <c r="B1789" s="27" t="s">
        <v>38</v>
      </c>
      <c r="C1789" s="28">
        <v>45471.540972222225</v>
      </c>
      <c r="D1789" s="27">
        <v>9200</v>
      </c>
      <c r="E1789" s="27" t="s">
        <v>1</v>
      </c>
      <c r="F1789" s="27" t="s">
        <v>105</v>
      </c>
      <c r="G1789" s="27" t="s">
        <v>9</v>
      </c>
      <c r="H1789" s="27" t="s">
        <v>3815</v>
      </c>
      <c r="I1789" s="27" t="s">
        <v>4</v>
      </c>
    </row>
    <row r="1790" spans="1:9">
      <c r="A1790" s="27" t="s">
        <v>30</v>
      </c>
      <c r="B1790" s="27" t="s">
        <v>30</v>
      </c>
      <c r="C1790" s="28">
        <v>45505.607638888891</v>
      </c>
      <c r="D1790" s="27">
        <v>3100</v>
      </c>
      <c r="E1790" s="27" t="s">
        <v>1</v>
      </c>
      <c r="F1790" s="27" t="s">
        <v>105</v>
      </c>
      <c r="G1790" s="27" t="s">
        <v>9</v>
      </c>
      <c r="H1790" s="27" t="s">
        <v>3816</v>
      </c>
      <c r="I1790" s="27" t="s">
        <v>4</v>
      </c>
    </row>
    <row r="1791" spans="1:9">
      <c r="A1791" s="27" t="s">
        <v>56</v>
      </c>
      <c r="B1791" s="27" t="s">
        <v>80</v>
      </c>
      <c r="C1791" s="28">
        <v>45505.385416666664</v>
      </c>
      <c r="D1791" s="27">
        <v>9200</v>
      </c>
      <c r="E1791" s="27" t="s">
        <v>1</v>
      </c>
      <c r="F1791" s="27" t="s">
        <v>105</v>
      </c>
      <c r="G1791" s="27" t="s">
        <v>9</v>
      </c>
      <c r="H1791" s="27" t="s">
        <v>2598</v>
      </c>
      <c r="I1791" s="27" t="s">
        <v>4</v>
      </c>
    </row>
    <row r="1792" spans="1:9">
      <c r="A1792" s="27" t="s">
        <v>30</v>
      </c>
      <c r="B1792" s="27" t="s">
        <v>30</v>
      </c>
      <c r="C1792" s="28">
        <v>45506.636805555558</v>
      </c>
      <c r="D1792" s="27">
        <v>3400</v>
      </c>
      <c r="E1792" s="27" t="s">
        <v>1</v>
      </c>
      <c r="F1792" s="27" t="s">
        <v>105</v>
      </c>
      <c r="G1792" s="27" t="s">
        <v>9</v>
      </c>
      <c r="H1792" s="27" t="s">
        <v>3817</v>
      </c>
      <c r="I1792" s="27" t="s">
        <v>4</v>
      </c>
    </row>
    <row r="1793" spans="1:10">
      <c r="A1793" s="27" t="s">
        <v>463</v>
      </c>
      <c r="B1793" s="27" t="s">
        <v>464</v>
      </c>
      <c r="C1793" s="28">
        <v>45506.624305555553</v>
      </c>
      <c r="D1793" s="27">
        <v>7500</v>
      </c>
      <c r="E1793" s="27" t="s">
        <v>1</v>
      </c>
      <c r="F1793" s="27" t="s">
        <v>105</v>
      </c>
      <c r="G1793" s="27" t="s">
        <v>9</v>
      </c>
      <c r="H1793" s="27" t="s">
        <v>3818</v>
      </c>
      <c r="I1793" s="27" t="s">
        <v>4</v>
      </c>
    </row>
    <row r="1794" spans="1:10">
      <c r="A1794" s="27" t="s">
        <v>38</v>
      </c>
      <c r="B1794" s="27" t="s">
        <v>38</v>
      </c>
      <c r="C1794" s="28">
        <v>45506.554166666669</v>
      </c>
      <c r="D1794" s="27">
        <v>4500</v>
      </c>
      <c r="E1794" s="27" t="s">
        <v>1</v>
      </c>
      <c r="F1794" s="27" t="s">
        <v>105</v>
      </c>
      <c r="G1794" s="27" t="s">
        <v>9</v>
      </c>
      <c r="H1794" s="27" t="s">
        <v>2621</v>
      </c>
      <c r="I1794" s="27" t="s">
        <v>4</v>
      </c>
    </row>
    <row r="1795" spans="1:10">
      <c r="A1795" s="27" t="s">
        <v>43</v>
      </c>
      <c r="B1795" s="27" t="s">
        <v>44</v>
      </c>
      <c r="C1795" s="28">
        <v>45505.924305555556</v>
      </c>
      <c r="D1795" s="27">
        <v>2600</v>
      </c>
      <c r="E1795" s="27" t="s">
        <v>1</v>
      </c>
      <c r="F1795" s="27" t="s">
        <v>105</v>
      </c>
      <c r="G1795" s="27" t="s">
        <v>9</v>
      </c>
      <c r="H1795" s="27" t="s">
        <v>3819</v>
      </c>
      <c r="I1795" s="27" t="s">
        <v>4</v>
      </c>
    </row>
    <row r="1796" spans="1:10">
      <c r="A1796" s="27" t="s">
        <v>103</v>
      </c>
      <c r="B1796" s="27" t="s">
        <v>104</v>
      </c>
      <c r="C1796" s="28">
        <v>45505.869444444441</v>
      </c>
      <c r="D1796" s="27">
        <v>2200</v>
      </c>
      <c r="E1796" s="27" t="s">
        <v>1</v>
      </c>
      <c r="F1796" s="27" t="s">
        <v>105</v>
      </c>
      <c r="G1796" s="27" t="s">
        <v>9</v>
      </c>
      <c r="H1796" s="27" t="s">
        <v>3820</v>
      </c>
      <c r="I1796" s="27" t="s">
        <v>4</v>
      </c>
    </row>
    <row r="1797" spans="1:10">
      <c r="A1797" s="27" t="s">
        <v>60</v>
      </c>
      <c r="B1797" s="27" t="s">
        <v>61</v>
      </c>
      <c r="C1797" s="28">
        <v>45505.779166666667</v>
      </c>
      <c r="D1797" s="27">
        <v>2200</v>
      </c>
      <c r="E1797" s="27" t="s">
        <v>1</v>
      </c>
      <c r="F1797" s="27" t="s">
        <v>105</v>
      </c>
      <c r="G1797" s="27" t="s">
        <v>9</v>
      </c>
      <c r="H1797" s="27" t="s">
        <v>2594</v>
      </c>
      <c r="I1797" s="27" t="s">
        <v>4</v>
      </c>
    </row>
    <row r="1798" spans="1:10">
      <c r="A1798" s="27" t="s">
        <v>11</v>
      </c>
      <c r="B1798" s="27" t="s">
        <v>11</v>
      </c>
      <c r="C1798" s="28">
        <v>45505.744444444441</v>
      </c>
      <c r="D1798" s="27">
        <v>7700</v>
      </c>
      <c r="E1798" s="27" t="s">
        <v>1</v>
      </c>
      <c r="F1798" s="27" t="s">
        <v>105</v>
      </c>
      <c r="G1798" s="27" t="s">
        <v>9</v>
      </c>
      <c r="H1798" s="27" t="s">
        <v>2595</v>
      </c>
      <c r="I1798" s="27" t="s">
        <v>4</v>
      </c>
    </row>
    <row r="1799" spans="1:10">
      <c r="A1799" s="27" t="s">
        <v>30</v>
      </c>
      <c r="B1799" s="27" t="s">
        <v>30</v>
      </c>
      <c r="C1799" s="28">
        <v>45505.720833333333</v>
      </c>
      <c r="D1799" s="27">
        <v>6600</v>
      </c>
      <c r="E1799" s="27" t="s">
        <v>1</v>
      </c>
      <c r="F1799" s="27" t="s">
        <v>105</v>
      </c>
      <c r="G1799" s="27" t="s">
        <v>9</v>
      </c>
      <c r="H1799" s="27" t="s">
        <v>3821</v>
      </c>
      <c r="I1799" s="27" t="s">
        <v>4</v>
      </c>
    </row>
    <row r="1800" spans="1:10">
      <c r="A1800" s="27" t="s">
        <v>30</v>
      </c>
      <c r="B1800" s="27" t="s">
        <v>30</v>
      </c>
      <c r="C1800" s="28">
        <v>45505.607638888891</v>
      </c>
      <c r="D1800" s="27">
        <v>8600</v>
      </c>
      <c r="E1800" s="27" t="s">
        <v>1</v>
      </c>
      <c r="F1800" s="27" t="s">
        <v>105</v>
      </c>
      <c r="G1800" s="27" t="s">
        <v>9</v>
      </c>
      <c r="H1800" s="27" t="s">
        <v>3816</v>
      </c>
      <c r="I1800" s="27" t="s">
        <v>4</v>
      </c>
    </row>
    <row r="1801" spans="1:10">
      <c r="A1801" s="27" t="s">
        <v>73</v>
      </c>
      <c r="B1801" s="27" t="s">
        <v>165</v>
      </c>
      <c r="C1801" s="28">
        <v>45505.595833333333</v>
      </c>
      <c r="D1801" s="27">
        <v>3000</v>
      </c>
      <c r="E1801" s="27" t="s">
        <v>1</v>
      </c>
      <c r="F1801" s="27" t="s">
        <v>105</v>
      </c>
      <c r="G1801" s="27" t="s">
        <v>9</v>
      </c>
      <c r="H1801" s="27" t="s">
        <v>2596</v>
      </c>
      <c r="I1801" s="27" t="s">
        <v>4</v>
      </c>
    </row>
    <row r="1802" spans="1:10">
      <c r="A1802" s="27" t="s">
        <v>56</v>
      </c>
      <c r="B1802" s="27" t="s">
        <v>80</v>
      </c>
      <c r="C1802" s="28">
        <v>45505.385416666664</v>
      </c>
      <c r="D1802" s="27">
        <v>4500</v>
      </c>
      <c r="E1802" s="27" t="s">
        <v>1</v>
      </c>
      <c r="F1802" s="27" t="s">
        <v>2</v>
      </c>
      <c r="G1802" s="27" t="s">
        <v>9</v>
      </c>
      <c r="H1802" s="27" t="s">
        <v>2598</v>
      </c>
      <c r="I1802" s="27" t="s">
        <v>4</v>
      </c>
    </row>
    <row r="1803" spans="1:10">
      <c r="A1803" s="27" t="s">
        <v>27</v>
      </c>
      <c r="B1803" s="27" t="s">
        <v>163</v>
      </c>
      <c r="C1803" s="28">
        <v>45510.398611111108</v>
      </c>
      <c r="D1803" s="27">
        <v>3600</v>
      </c>
      <c r="E1803" s="27" t="s">
        <v>1</v>
      </c>
      <c r="F1803" s="27" t="s">
        <v>2</v>
      </c>
      <c r="G1803" s="27" t="s">
        <v>9</v>
      </c>
      <c r="H1803" s="27" t="s">
        <v>55</v>
      </c>
      <c r="I1803" s="27" t="s">
        <v>4</v>
      </c>
      <c r="J1803" s="27"/>
    </row>
    <row r="1804" spans="1:10">
      <c r="A1804" s="27" t="s">
        <v>382</v>
      </c>
      <c r="B1804" s="27" t="s">
        <v>383</v>
      </c>
      <c r="C1804" s="28">
        <v>45509.975694444445</v>
      </c>
      <c r="D1804" s="27">
        <v>6300</v>
      </c>
      <c r="E1804" s="27" t="s">
        <v>1</v>
      </c>
      <c r="F1804" s="27" t="s">
        <v>2</v>
      </c>
      <c r="G1804" s="27" t="s">
        <v>9</v>
      </c>
      <c r="H1804" s="27" t="s">
        <v>70</v>
      </c>
      <c r="I1804" s="27" t="s">
        <v>4</v>
      </c>
      <c r="J1804" s="27"/>
    </row>
    <row r="1805" spans="1:10">
      <c r="A1805" s="27" t="s">
        <v>30</v>
      </c>
      <c r="B1805" s="27" t="s">
        <v>30</v>
      </c>
      <c r="C1805" s="28">
        <v>45509.890972222223</v>
      </c>
      <c r="D1805" s="27">
        <v>3300</v>
      </c>
      <c r="E1805" s="27" t="s">
        <v>1</v>
      </c>
      <c r="F1805" s="27" t="s">
        <v>2</v>
      </c>
      <c r="G1805" s="27" t="s">
        <v>9</v>
      </c>
      <c r="H1805" s="27" t="s">
        <v>85</v>
      </c>
      <c r="I1805" s="27" t="s">
        <v>4</v>
      </c>
      <c r="J1805" s="27"/>
    </row>
    <row r="1806" spans="1:10">
      <c r="A1806" s="27" t="s">
        <v>43</v>
      </c>
      <c r="B1806" s="27" t="s">
        <v>44</v>
      </c>
      <c r="C1806" s="28">
        <v>45509.884722222225</v>
      </c>
      <c r="D1806" s="27">
        <v>4000</v>
      </c>
      <c r="E1806" s="27" t="s">
        <v>1</v>
      </c>
      <c r="F1806" s="27" t="s">
        <v>2</v>
      </c>
      <c r="G1806" s="27" t="s">
        <v>9</v>
      </c>
      <c r="H1806" s="27" t="s">
        <v>96</v>
      </c>
      <c r="I1806" s="27" t="s">
        <v>4</v>
      </c>
      <c r="J1806" s="27"/>
    </row>
    <row r="1807" spans="1:10">
      <c r="A1807" s="27" t="s">
        <v>43</v>
      </c>
      <c r="B1807" s="27" t="s">
        <v>44</v>
      </c>
      <c r="C1807" s="28">
        <v>45509.880555555559</v>
      </c>
      <c r="D1807" s="27">
        <v>4900</v>
      </c>
      <c r="E1807" s="27" t="s">
        <v>1</v>
      </c>
      <c r="F1807" s="27" t="s">
        <v>2</v>
      </c>
      <c r="G1807" s="27" t="s">
        <v>9</v>
      </c>
      <c r="H1807" s="27" t="s">
        <v>497</v>
      </c>
      <c r="I1807" s="27" t="s">
        <v>4</v>
      </c>
      <c r="J1807" s="27"/>
    </row>
    <row r="1808" spans="1:10">
      <c r="A1808" s="27" t="s">
        <v>17</v>
      </c>
      <c r="B1808" s="27" t="s">
        <v>17</v>
      </c>
      <c r="C1808" s="28">
        <v>45509.875</v>
      </c>
      <c r="D1808" s="27">
        <v>4800</v>
      </c>
      <c r="E1808" s="27" t="s">
        <v>1</v>
      </c>
      <c r="F1808" s="27" t="s">
        <v>2</v>
      </c>
      <c r="G1808" s="27" t="s">
        <v>9</v>
      </c>
      <c r="H1808" s="27" t="s">
        <v>110</v>
      </c>
      <c r="I1808" s="27" t="s">
        <v>4</v>
      </c>
      <c r="J1808" s="27"/>
    </row>
    <row r="1809" spans="1:10">
      <c r="A1809" s="27" t="s">
        <v>268</v>
      </c>
      <c r="B1809" s="27" t="s">
        <v>439</v>
      </c>
      <c r="C1809" s="28">
        <v>45509.832638888889</v>
      </c>
      <c r="D1809" s="27">
        <v>7600</v>
      </c>
      <c r="E1809" s="27" t="s">
        <v>1</v>
      </c>
      <c r="F1809" s="27" t="s">
        <v>2</v>
      </c>
      <c r="G1809" s="27" t="s">
        <v>9</v>
      </c>
      <c r="H1809" s="27" t="s">
        <v>123</v>
      </c>
      <c r="I1809" s="27" t="s">
        <v>4</v>
      </c>
      <c r="J1809" s="27"/>
    </row>
    <row r="1810" spans="1:10">
      <c r="A1810" s="27" t="s">
        <v>255</v>
      </c>
      <c r="B1810" s="27" t="s">
        <v>255</v>
      </c>
      <c r="C1810" s="28">
        <v>45509.820833333331</v>
      </c>
      <c r="D1810" s="27">
        <v>2600</v>
      </c>
      <c r="E1810" s="27" t="s">
        <v>1</v>
      </c>
      <c r="F1810" s="27" t="s">
        <v>2</v>
      </c>
      <c r="G1810" s="27" t="s">
        <v>9</v>
      </c>
      <c r="H1810" s="27" t="s">
        <v>139</v>
      </c>
      <c r="I1810" s="27" t="s">
        <v>4</v>
      </c>
      <c r="J1810" s="27"/>
    </row>
    <row r="1811" spans="1:10">
      <c r="A1811" s="27" t="s">
        <v>56</v>
      </c>
      <c r="B1811" s="27" t="s">
        <v>80</v>
      </c>
      <c r="C1811" s="28">
        <v>45509.81527777778</v>
      </c>
      <c r="D1811" s="27">
        <v>8100</v>
      </c>
      <c r="E1811" s="27" t="s">
        <v>1</v>
      </c>
      <c r="F1811" s="27" t="s">
        <v>2</v>
      </c>
      <c r="G1811" s="27" t="s">
        <v>9</v>
      </c>
      <c r="H1811" s="27" t="s">
        <v>149</v>
      </c>
      <c r="I1811" s="27" t="s">
        <v>4</v>
      </c>
      <c r="J1811" s="27"/>
    </row>
    <row r="1812" spans="1:10">
      <c r="A1812" s="27" t="s">
        <v>0</v>
      </c>
      <c r="B1812" s="27" t="s">
        <v>0</v>
      </c>
      <c r="C1812" s="28">
        <v>45509.791666666664</v>
      </c>
      <c r="D1812" s="27">
        <v>300</v>
      </c>
      <c r="E1812" s="27" t="s">
        <v>1</v>
      </c>
      <c r="F1812" s="27" t="s">
        <v>2</v>
      </c>
      <c r="G1812" s="27" t="s">
        <v>9</v>
      </c>
      <c r="H1812" s="27" t="s">
        <v>157</v>
      </c>
      <c r="I1812" s="27">
        <v>1000</v>
      </c>
      <c r="J1812" s="27"/>
    </row>
    <row r="1813" spans="1:10">
      <c r="A1813" s="27" t="s">
        <v>20</v>
      </c>
      <c r="B1813" s="27" t="s">
        <v>21</v>
      </c>
      <c r="C1813" s="28">
        <v>45509.785416666666</v>
      </c>
      <c r="D1813" s="27">
        <v>5200</v>
      </c>
      <c r="E1813" s="27" t="s">
        <v>1</v>
      </c>
      <c r="F1813" s="27" t="s">
        <v>2</v>
      </c>
      <c r="G1813" s="27" t="s">
        <v>9</v>
      </c>
      <c r="H1813" s="27" t="s">
        <v>517</v>
      </c>
      <c r="I1813" s="27" t="s">
        <v>4</v>
      </c>
      <c r="J1813" s="27"/>
    </row>
    <row r="1814" spans="1:10">
      <c r="A1814" s="27" t="s">
        <v>24</v>
      </c>
      <c r="B1814" s="27" t="s">
        <v>25</v>
      </c>
      <c r="C1814" s="28">
        <v>45509.781944444447</v>
      </c>
      <c r="D1814" s="27">
        <v>1100</v>
      </c>
      <c r="E1814" s="27" t="s">
        <v>1</v>
      </c>
      <c r="F1814" s="27" t="s">
        <v>2</v>
      </c>
      <c r="G1814" s="27" t="s">
        <v>9</v>
      </c>
      <c r="H1814" s="27" t="s">
        <v>167</v>
      </c>
      <c r="I1814" s="27" t="s">
        <v>459</v>
      </c>
      <c r="J1814" s="27"/>
    </row>
    <row r="1815" spans="1:10">
      <c r="A1815" s="27" t="s">
        <v>186</v>
      </c>
      <c r="B1815" s="27" t="s">
        <v>187</v>
      </c>
      <c r="C1815" s="28">
        <v>45509.694444444445</v>
      </c>
      <c r="D1815" s="27">
        <v>7800</v>
      </c>
      <c r="E1815" s="27" t="s">
        <v>1</v>
      </c>
      <c r="F1815" s="27" t="s">
        <v>2</v>
      </c>
      <c r="G1815" s="27" t="s">
        <v>9</v>
      </c>
      <c r="H1815" s="27" t="s">
        <v>178</v>
      </c>
      <c r="I1815" s="27" t="s">
        <v>4</v>
      </c>
      <c r="J1815" s="27"/>
    </row>
    <row r="1816" spans="1:10">
      <c r="A1816" s="27" t="s">
        <v>43</v>
      </c>
      <c r="B1816" s="27" t="s">
        <v>44</v>
      </c>
      <c r="C1816" s="28">
        <v>45509.677083333336</v>
      </c>
      <c r="D1816" s="27">
        <v>1900</v>
      </c>
      <c r="E1816" s="27" t="s">
        <v>1</v>
      </c>
      <c r="F1816" s="27" t="s">
        <v>2</v>
      </c>
      <c r="G1816" s="27" t="s">
        <v>9</v>
      </c>
      <c r="H1816" s="27" t="s">
        <v>526</v>
      </c>
      <c r="I1816" s="27" t="s">
        <v>4</v>
      </c>
      <c r="J1816" s="27"/>
    </row>
    <row r="1817" spans="1:10">
      <c r="A1817" s="27" t="s">
        <v>114</v>
      </c>
      <c r="B1817" s="27" t="s">
        <v>115</v>
      </c>
      <c r="C1817" s="28">
        <v>45509.638194444444</v>
      </c>
      <c r="D1817" s="27">
        <v>6900</v>
      </c>
      <c r="E1817" s="27" t="s">
        <v>1</v>
      </c>
      <c r="F1817" s="27" t="s">
        <v>2</v>
      </c>
      <c r="G1817" s="27" t="s">
        <v>9</v>
      </c>
      <c r="H1817" s="27" t="s">
        <v>191</v>
      </c>
      <c r="I1817" s="27" t="s">
        <v>4</v>
      </c>
      <c r="J1817" s="27"/>
    </row>
    <row r="1818" spans="1:10">
      <c r="A1818" s="27" t="s">
        <v>30</v>
      </c>
      <c r="B1818" s="27" t="s">
        <v>30</v>
      </c>
      <c r="C1818" s="28">
        <v>45509.576388888891</v>
      </c>
      <c r="D1818" s="27">
        <v>3200</v>
      </c>
      <c r="E1818" s="27" t="s">
        <v>1</v>
      </c>
      <c r="F1818" s="27" t="s">
        <v>2</v>
      </c>
      <c r="G1818" s="27" t="s">
        <v>9</v>
      </c>
      <c r="H1818" s="27" t="s">
        <v>533</v>
      </c>
      <c r="I1818" s="27" t="s">
        <v>4</v>
      </c>
      <c r="J1818" s="27"/>
    </row>
    <row r="1819" spans="1:10">
      <c r="A1819" s="27" t="s">
        <v>27</v>
      </c>
      <c r="B1819" s="27" t="s">
        <v>536</v>
      </c>
      <c r="C1819" s="28">
        <v>45509.459027777775</v>
      </c>
      <c r="D1819" s="27">
        <v>4000</v>
      </c>
      <c r="E1819" s="27" t="s">
        <v>1</v>
      </c>
      <c r="F1819" s="27" t="s">
        <v>2</v>
      </c>
      <c r="G1819" s="27" t="s">
        <v>9</v>
      </c>
      <c r="H1819" s="27" t="s">
        <v>537</v>
      </c>
      <c r="I1819" s="27" t="s">
        <v>3822</v>
      </c>
      <c r="J1819" s="27"/>
    </row>
    <row r="1820" spans="1:10">
      <c r="A1820" s="27" t="s">
        <v>27</v>
      </c>
      <c r="B1820" s="27" t="s">
        <v>536</v>
      </c>
      <c r="C1820" s="28">
        <v>45509.458333333336</v>
      </c>
      <c r="D1820" s="27">
        <v>5500</v>
      </c>
      <c r="E1820" s="27" t="s">
        <v>1</v>
      </c>
      <c r="F1820" s="27" t="s">
        <v>2</v>
      </c>
      <c r="G1820" s="27" t="s">
        <v>9</v>
      </c>
      <c r="H1820" s="27" t="s">
        <v>540</v>
      </c>
      <c r="I1820" s="27" t="s">
        <v>3823</v>
      </c>
      <c r="J1820" s="27"/>
    </row>
    <row r="1821" spans="1:10">
      <c r="A1821" s="27" t="s">
        <v>114</v>
      </c>
      <c r="B1821" s="27" t="s">
        <v>115</v>
      </c>
      <c r="C1821" s="28">
        <v>45509.362500000003</v>
      </c>
      <c r="D1821" s="27">
        <v>4000</v>
      </c>
      <c r="E1821" s="27" t="s">
        <v>1</v>
      </c>
      <c r="F1821" s="27" t="s">
        <v>2</v>
      </c>
      <c r="G1821" s="27" t="s">
        <v>9</v>
      </c>
      <c r="H1821" s="27" t="s">
        <v>200</v>
      </c>
      <c r="I1821" s="27" t="s">
        <v>4</v>
      </c>
      <c r="J1821" s="27"/>
    </row>
    <row r="1822" spans="1:10">
      <c r="A1822" s="27" t="s">
        <v>56</v>
      </c>
      <c r="B1822" s="27" t="s">
        <v>80</v>
      </c>
      <c r="C1822" s="28">
        <v>45508.9</v>
      </c>
      <c r="D1822" s="27">
        <v>4600</v>
      </c>
      <c r="E1822" s="27" t="s">
        <v>1</v>
      </c>
      <c r="F1822" s="27" t="s">
        <v>2</v>
      </c>
      <c r="G1822" s="27" t="s">
        <v>9</v>
      </c>
      <c r="H1822" s="27" t="s">
        <v>549</v>
      </c>
      <c r="I1822" s="27" t="s">
        <v>4</v>
      </c>
      <c r="J1822" s="27"/>
    </row>
    <row r="1823" spans="1:10">
      <c r="A1823" s="27" t="s">
        <v>20</v>
      </c>
      <c r="B1823" s="27" t="s">
        <v>21</v>
      </c>
      <c r="C1823" s="28">
        <v>45508.862500000003</v>
      </c>
      <c r="D1823" s="27">
        <v>6200</v>
      </c>
      <c r="E1823" s="27" t="s">
        <v>1</v>
      </c>
      <c r="F1823" s="27" t="s">
        <v>2</v>
      </c>
      <c r="G1823" s="27" t="s">
        <v>9</v>
      </c>
      <c r="H1823" s="27" t="s">
        <v>553</v>
      </c>
      <c r="I1823" s="27" t="s">
        <v>4</v>
      </c>
      <c r="J1823" s="27"/>
    </row>
    <row r="1824" spans="1:10">
      <c r="A1824" s="27" t="s">
        <v>20</v>
      </c>
      <c r="B1824" s="27" t="s">
        <v>21</v>
      </c>
      <c r="C1824" s="28">
        <v>45508.848611111112</v>
      </c>
      <c r="D1824" s="27">
        <v>2700</v>
      </c>
      <c r="E1824" s="27" t="s">
        <v>1</v>
      </c>
      <c r="F1824" s="27" t="s">
        <v>2</v>
      </c>
      <c r="G1824" s="27" t="s">
        <v>9</v>
      </c>
      <c r="H1824" s="27" t="s">
        <v>557</v>
      </c>
      <c r="I1824" s="27" t="s">
        <v>4</v>
      </c>
      <c r="J1824" s="27"/>
    </row>
    <row r="1825" spans="1:10">
      <c r="A1825" s="27" t="s">
        <v>56</v>
      </c>
      <c r="B1825" s="27" t="s">
        <v>80</v>
      </c>
      <c r="C1825" s="28">
        <v>45508.838194444441</v>
      </c>
      <c r="D1825" s="27">
        <v>9800</v>
      </c>
      <c r="E1825" s="27" t="s">
        <v>1</v>
      </c>
      <c r="F1825" s="27" t="s">
        <v>2</v>
      </c>
      <c r="G1825" s="27" t="s">
        <v>9</v>
      </c>
      <c r="H1825" s="27" t="s">
        <v>561</v>
      </c>
      <c r="I1825" s="27" t="s">
        <v>4</v>
      </c>
      <c r="J1825" s="27"/>
    </row>
    <row r="1826" spans="1:10">
      <c r="A1826" s="27" t="s">
        <v>13</v>
      </c>
      <c r="B1826" s="27" t="s">
        <v>13</v>
      </c>
      <c r="C1826" s="28">
        <v>45508.835416666669</v>
      </c>
      <c r="D1826" s="27">
        <v>6100</v>
      </c>
      <c r="E1826" s="27" t="s">
        <v>1</v>
      </c>
      <c r="F1826" s="27" t="s">
        <v>2</v>
      </c>
      <c r="G1826" s="27" t="s">
        <v>9</v>
      </c>
      <c r="H1826" s="27" t="s">
        <v>565</v>
      </c>
      <c r="I1826" s="27" t="s">
        <v>4</v>
      </c>
      <c r="J1826" s="27"/>
    </row>
    <row r="1827" spans="1:10">
      <c r="A1827" s="27" t="s">
        <v>98</v>
      </c>
      <c r="B1827" s="27" t="s">
        <v>98</v>
      </c>
      <c r="C1827" s="28">
        <v>45508.788888888892</v>
      </c>
      <c r="D1827" s="27">
        <v>1700</v>
      </c>
      <c r="E1827" s="27" t="s">
        <v>1</v>
      </c>
      <c r="F1827" s="27" t="s">
        <v>2</v>
      </c>
      <c r="G1827" s="27" t="s">
        <v>9</v>
      </c>
      <c r="H1827" s="27" t="s">
        <v>569</v>
      </c>
      <c r="I1827" s="27" t="s">
        <v>361</v>
      </c>
      <c r="J1827" s="27"/>
    </row>
    <row r="1828" spans="1:10">
      <c r="A1828" s="27" t="s">
        <v>56</v>
      </c>
      <c r="B1828" s="27" t="s">
        <v>80</v>
      </c>
      <c r="C1828" s="28">
        <v>45508.711111111108</v>
      </c>
      <c r="D1828" s="27">
        <v>9400</v>
      </c>
      <c r="E1828" s="27" t="s">
        <v>1</v>
      </c>
      <c r="F1828" s="27" t="s">
        <v>2</v>
      </c>
      <c r="G1828" s="27" t="s">
        <v>9</v>
      </c>
      <c r="H1828" s="27" t="s">
        <v>573</v>
      </c>
      <c r="I1828" s="27" t="s">
        <v>4</v>
      </c>
      <c r="J1828" s="27"/>
    </row>
    <row r="1829" spans="1:10">
      <c r="A1829" s="27" t="s">
        <v>107</v>
      </c>
      <c r="B1829" s="27" t="s">
        <v>108</v>
      </c>
      <c r="C1829" s="28">
        <v>45508.674305555556</v>
      </c>
      <c r="D1829" s="27">
        <v>2700</v>
      </c>
      <c r="E1829" s="27" t="s">
        <v>1</v>
      </c>
      <c r="F1829" s="27" t="s">
        <v>2</v>
      </c>
      <c r="G1829" s="27" t="s">
        <v>9</v>
      </c>
      <c r="H1829" s="27" t="s">
        <v>577</v>
      </c>
      <c r="I1829" s="27" t="s">
        <v>4</v>
      </c>
      <c r="J1829" s="27"/>
    </row>
    <row r="1830" spans="1:10">
      <c r="A1830" s="27" t="s">
        <v>20</v>
      </c>
      <c r="B1830" s="27" t="s">
        <v>21</v>
      </c>
      <c r="C1830" s="28">
        <v>45508.654861111114</v>
      </c>
      <c r="D1830" s="27">
        <v>7200</v>
      </c>
      <c r="E1830" s="27" t="s">
        <v>1</v>
      </c>
      <c r="F1830" s="27" t="s">
        <v>2</v>
      </c>
      <c r="G1830" s="27" t="s">
        <v>9</v>
      </c>
      <c r="H1830" s="27" t="s">
        <v>580</v>
      </c>
      <c r="I1830" s="27" t="s">
        <v>4</v>
      </c>
      <c r="J1830" s="27"/>
    </row>
    <row r="1831" spans="1:10">
      <c r="A1831" s="27" t="s">
        <v>64</v>
      </c>
      <c r="B1831" s="27" t="s">
        <v>64</v>
      </c>
      <c r="C1831" s="28">
        <v>45508.57708333333</v>
      </c>
      <c r="D1831" s="27">
        <v>4500</v>
      </c>
      <c r="E1831" s="27" t="s">
        <v>1</v>
      </c>
      <c r="F1831" s="27" t="s">
        <v>2</v>
      </c>
      <c r="G1831" s="27" t="s">
        <v>9</v>
      </c>
      <c r="H1831" s="27" t="s">
        <v>583</v>
      </c>
      <c r="I1831" s="27" t="s">
        <v>4</v>
      </c>
      <c r="J1831" s="27"/>
    </row>
    <row r="1832" spans="1:10">
      <c r="A1832" s="27" t="s">
        <v>39</v>
      </c>
      <c r="B1832" s="27" t="s">
        <v>40</v>
      </c>
      <c r="C1832" s="28">
        <v>45508.527777777781</v>
      </c>
      <c r="D1832" s="27">
        <v>4700</v>
      </c>
      <c r="E1832" s="27" t="s">
        <v>1</v>
      </c>
      <c r="F1832" s="27" t="s">
        <v>2</v>
      </c>
      <c r="G1832" s="27" t="s">
        <v>9</v>
      </c>
      <c r="H1832" s="27" t="s">
        <v>586</v>
      </c>
      <c r="I1832" s="27" t="s">
        <v>4</v>
      </c>
      <c r="J1832" s="27"/>
    </row>
    <row r="1833" spans="1:10">
      <c r="A1833" s="27" t="s">
        <v>11</v>
      </c>
      <c r="B1833" s="27" t="s">
        <v>11</v>
      </c>
      <c r="C1833" s="28">
        <v>45508.381249999999</v>
      </c>
      <c r="D1833" s="27">
        <v>10000</v>
      </c>
      <c r="E1833" s="27" t="s">
        <v>1</v>
      </c>
      <c r="F1833" s="27" t="s">
        <v>2</v>
      </c>
      <c r="G1833" s="27" t="s">
        <v>9</v>
      </c>
      <c r="H1833" s="27" t="s">
        <v>589</v>
      </c>
      <c r="I1833" s="27" t="s">
        <v>4</v>
      </c>
      <c r="J1833" s="27"/>
    </row>
    <row r="1834" spans="1:10">
      <c r="A1834" s="27" t="s">
        <v>103</v>
      </c>
      <c r="B1834" s="27" t="s">
        <v>104</v>
      </c>
      <c r="C1834" s="28">
        <v>45507.902777777781</v>
      </c>
      <c r="D1834" s="27">
        <v>2600</v>
      </c>
      <c r="E1834" s="27" t="s">
        <v>1</v>
      </c>
      <c r="F1834" s="27" t="s">
        <v>2</v>
      </c>
      <c r="G1834" s="27" t="s">
        <v>9</v>
      </c>
      <c r="H1834" s="27" t="s">
        <v>593</v>
      </c>
      <c r="I1834" s="27" t="s">
        <v>4</v>
      </c>
      <c r="J1834" s="27"/>
    </row>
    <row r="1835" spans="1:10">
      <c r="A1835" s="27" t="s">
        <v>252</v>
      </c>
      <c r="B1835" s="27" t="s">
        <v>253</v>
      </c>
      <c r="C1835" s="28">
        <v>45507.887499999997</v>
      </c>
      <c r="D1835" s="27">
        <v>4600</v>
      </c>
      <c r="E1835" s="27" t="s">
        <v>1</v>
      </c>
      <c r="F1835" s="27" t="s">
        <v>2</v>
      </c>
      <c r="G1835" s="27" t="s">
        <v>9</v>
      </c>
      <c r="H1835" s="27" t="s">
        <v>596</v>
      </c>
      <c r="I1835" s="27" t="s">
        <v>117</v>
      </c>
      <c r="J1835" s="27"/>
    </row>
    <row r="1836" spans="1:10">
      <c r="A1836" s="27" t="s">
        <v>64</v>
      </c>
      <c r="B1836" s="27" t="s">
        <v>64</v>
      </c>
      <c r="C1836" s="28">
        <v>45507.808333333334</v>
      </c>
      <c r="D1836" s="27">
        <v>400</v>
      </c>
      <c r="E1836" s="27" t="s">
        <v>1</v>
      </c>
      <c r="F1836" s="27" t="s">
        <v>2</v>
      </c>
      <c r="G1836" s="27" t="s">
        <v>9</v>
      </c>
      <c r="H1836" s="27" t="s">
        <v>598</v>
      </c>
      <c r="I1836" s="27" t="s">
        <v>4</v>
      </c>
      <c r="J1836" s="27"/>
    </row>
    <row r="1837" spans="1:10">
      <c r="A1837" s="27" t="s">
        <v>60</v>
      </c>
      <c r="B1837" s="27" t="s">
        <v>61</v>
      </c>
      <c r="C1837" s="28">
        <v>45507.804166666669</v>
      </c>
      <c r="D1837" s="27">
        <v>6700</v>
      </c>
      <c r="E1837" s="27" t="s">
        <v>1</v>
      </c>
      <c r="F1837" s="27" t="s">
        <v>2</v>
      </c>
      <c r="G1837" s="27" t="s">
        <v>9</v>
      </c>
      <c r="H1837" s="27" t="s">
        <v>600</v>
      </c>
      <c r="I1837" s="27" t="s">
        <v>4</v>
      </c>
      <c r="J1837" s="27"/>
    </row>
    <row r="1838" spans="1:10">
      <c r="A1838" s="27" t="s">
        <v>60</v>
      </c>
      <c r="B1838" s="27" t="s">
        <v>61</v>
      </c>
      <c r="C1838" s="28">
        <v>45507.781944444447</v>
      </c>
      <c r="D1838" s="27">
        <v>3300</v>
      </c>
      <c r="E1838" s="27" t="s">
        <v>1</v>
      </c>
      <c r="F1838" s="27" t="s">
        <v>2</v>
      </c>
      <c r="G1838" s="27" t="s">
        <v>9</v>
      </c>
      <c r="H1838" s="27" t="s">
        <v>602</v>
      </c>
      <c r="I1838" s="27" t="s">
        <v>4</v>
      </c>
    </row>
    <row r="1839" spans="1:10">
      <c r="A1839" s="27" t="s">
        <v>56</v>
      </c>
      <c r="B1839" s="27" t="s">
        <v>57</v>
      </c>
      <c r="C1839" s="28">
        <v>45507.770138888889</v>
      </c>
      <c r="D1839" s="27">
        <v>6500</v>
      </c>
      <c r="E1839" s="27" t="s">
        <v>1</v>
      </c>
      <c r="F1839" s="27" t="s">
        <v>2</v>
      </c>
      <c r="G1839" s="27" t="s">
        <v>9</v>
      </c>
      <c r="H1839" s="27" t="s">
        <v>607</v>
      </c>
      <c r="I1839" s="27" t="s">
        <v>3094</v>
      </c>
    </row>
    <row r="1840" spans="1:10">
      <c r="A1840" s="27" t="s">
        <v>107</v>
      </c>
      <c r="B1840" s="27" t="s">
        <v>108</v>
      </c>
      <c r="C1840" s="28">
        <v>45507.742361111108</v>
      </c>
      <c r="D1840" s="27">
        <v>1700</v>
      </c>
      <c r="E1840" s="27" t="s">
        <v>1</v>
      </c>
      <c r="F1840" s="27" t="s">
        <v>2</v>
      </c>
      <c r="G1840" s="27" t="s">
        <v>9</v>
      </c>
      <c r="H1840" s="27" t="s">
        <v>609</v>
      </c>
      <c r="I1840" s="27" t="s">
        <v>4</v>
      </c>
    </row>
    <row r="1841" spans="1:9">
      <c r="A1841" s="27" t="s">
        <v>268</v>
      </c>
      <c r="B1841" s="27" t="s">
        <v>439</v>
      </c>
      <c r="C1841" s="28">
        <v>45507.697222222225</v>
      </c>
      <c r="D1841" s="27">
        <v>5000</v>
      </c>
      <c r="E1841" s="27" t="s">
        <v>1</v>
      </c>
      <c r="F1841" s="27" t="s">
        <v>2</v>
      </c>
      <c r="G1841" s="27" t="s">
        <v>9</v>
      </c>
      <c r="H1841" s="27" t="s">
        <v>611</v>
      </c>
      <c r="I1841" s="27" t="s">
        <v>3824</v>
      </c>
    </row>
    <row r="1842" spans="1:9">
      <c r="A1842" s="27" t="s">
        <v>76</v>
      </c>
      <c r="B1842" s="27" t="s">
        <v>76</v>
      </c>
      <c r="C1842" s="28">
        <v>45507.679166666669</v>
      </c>
      <c r="D1842" s="27">
        <v>6700</v>
      </c>
      <c r="E1842" s="27" t="s">
        <v>1</v>
      </c>
      <c r="F1842" s="27" t="s">
        <v>2</v>
      </c>
      <c r="G1842" s="27" t="s">
        <v>9</v>
      </c>
      <c r="H1842" s="27" t="s">
        <v>613</v>
      </c>
      <c r="I1842" s="27" t="s">
        <v>4</v>
      </c>
    </row>
    <row r="1843" spans="1:9">
      <c r="A1843" s="27" t="s">
        <v>56</v>
      </c>
      <c r="B1843" s="27" t="s">
        <v>57</v>
      </c>
      <c r="C1843" s="28">
        <v>45507.661111111112</v>
      </c>
      <c r="D1843" s="27">
        <v>4100</v>
      </c>
      <c r="E1843" s="27" t="s">
        <v>1</v>
      </c>
      <c r="F1843" s="27" t="s">
        <v>2</v>
      </c>
      <c r="G1843" s="27" t="s">
        <v>9</v>
      </c>
      <c r="H1843" s="27" t="s">
        <v>615</v>
      </c>
      <c r="I1843" s="27" t="s">
        <v>4</v>
      </c>
    </row>
    <row r="1844" spans="1:9">
      <c r="A1844" s="27" t="s">
        <v>38</v>
      </c>
      <c r="B1844" s="27" t="s">
        <v>38</v>
      </c>
      <c r="C1844" s="28">
        <v>45507.656944444447</v>
      </c>
      <c r="D1844" s="27">
        <v>8300</v>
      </c>
      <c r="E1844" s="27" t="s">
        <v>1</v>
      </c>
      <c r="F1844" s="27" t="s">
        <v>2</v>
      </c>
      <c r="G1844" s="27" t="s">
        <v>9</v>
      </c>
      <c r="H1844" s="27" t="s">
        <v>617</v>
      </c>
      <c r="I1844" s="27" t="s">
        <v>4</v>
      </c>
    </row>
    <row r="1845" spans="1:9">
      <c r="A1845" s="27" t="s">
        <v>27</v>
      </c>
      <c r="B1845" s="27" t="s">
        <v>52</v>
      </c>
      <c r="C1845" s="28">
        <v>45507.59097222222</v>
      </c>
      <c r="D1845" s="27">
        <v>6400</v>
      </c>
      <c r="E1845" s="27" t="s">
        <v>1</v>
      </c>
      <c r="F1845" s="27" t="s">
        <v>2</v>
      </c>
      <c r="G1845" s="27" t="s">
        <v>9</v>
      </c>
      <c r="H1845" s="27" t="s">
        <v>619</v>
      </c>
      <c r="I1845" s="27" t="s">
        <v>37</v>
      </c>
    </row>
    <row r="1846" spans="1:9">
      <c r="A1846" s="27" t="s">
        <v>27</v>
      </c>
      <c r="B1846" s="27" t="s">
        <v>52</v>
      </c>
      <c r="C1846" s="28">
        <v>45507.589583333334</v>
      </c>
      <c r="D1846" s="27">
        <v>4000</v>
      </c>
      <c r="E1846" s="27" t="s">
        <v>1</v>
      </c>
      <c r="F1846" s="27" t="s">
        <v>2</v>
      </c>
      <c r="G1846" s="27" t="s">
        <v>9</v>
      </c>
      <c r="H1846" s="27" t="s">
        <v>621</v>
      </c>
      <c r="I1846" s="27" t="s">
        <v>37</v>
      </c>
    </row>
    <row r="1847" spans="1:9">
      <c r="A1847" s="27" t="s">
        <v>56</v>
      </c>
      <c r="B1847" s="27" t="s">
        <v>57</v>
      </c>
      <c r="C1847" s="28">
        <v>45507.53402777778</v>
      </c>
      <c r="D1847" s="27">
        <v>8600</v>
      </c>
      <c r="E1847" s="27" t="s">
        <v>1</v>
      </c>
      <c r="F1847" s="27" t="s">
        <v>2</v>
      </c>
      <c r="G1847" s="27" t="s">
        <v>9</v>
      </c>
      <c r="H1847" s="27" t="s">
        <v>623</v>
      </c>
      <c r="I1847" s="27" t="s">
        <v>4</v>
      </c>
    </row>
    <row r="1848" spans="1:9">
      <c r="A1848" s="27" t="s">
        <v>38</v>
      </c>
      <c r="B1848" s="27" t="s">
        <v>38</v>
      </c>
      <c r="C1848" s="28">
        <v>45507.488888888889</v>
      </c>
      <c r="D1848" s="27">
        <v>8400</v>
      </c>
      <c r="E1848" s="27" t="s">
        <v>1</v>
      </c>
      <c r="F1848" s="27" t="s">
        <v>2</v>
      </c>
      <c r="G1848" s="27" t="s">
        <v>9</v>
      </c>
      <c r="H1848" s="27" t="s">
        <v>625</v>
      </c>
      <c r="I1848" s="27" t="s">
        <v>4</v>
      </c>
    </row>
    <row r="1849" spans="1:9">
      <c r="A1849" s="27" t="s">
        <v>11</v>
      </c>
      <c r="B1849" s="27" t="s">
        <v>11</v>
      </c>
      <c r="C1849" s="28">
        <v>45507.390277777777</v>
      </c>
      <c r="D1849" s="27">
        <v>6000</v>
      </c>
      <c r="E1849" s="27" t="s">
        <v>1</v>
      </c>
      <c r="F1849" s="27" t="s">
        <v>2</v>
      </c>
      <c r="G1849" s="27" t="s">
        <v>9</v>
      </c>
      <c r="H1849" s="27" t="s">
        <v>627</v>
      </c>
      <c r="I1849" s="27" t="s">
        <v>4</v>
      </c>
    </row>
    <row r="1850" spans="1:9">
      <c r="A1850" s="27" t="s">
        <v>114</v>
      </c>
      <c r="B1850" s="27" t="s">
        <v>115</v>
      </c>
      <c r="C1850" s="28">
        <v>45507.387499999997</v>
      </c>
      <c r="D1850" s="27">
        <v>6900</v>
      </c>
      <c r="E1850" s="27" t="s">
        <v>1</v>
      </c>
      <c r="F1850" s="27" t="s">
        <v>2</v>
      </c>
      <c r="G1850" s="27" t="s">
        <v>9</v>
      </c>
      <c r="H1850" s="27" t="s">
        <v>629</v>
      </c>
      <c r="I1850" s="27" t="s">
        <v>4</v>
      </c>
    </row>
    <row r="1851" spans="1:9">
      <c r="A1851" s="27" t="s">
        <v>76</v>
      </c>
      <c r="B1851" s="27" t="s">
        <v>76</v>
      </c>
      <c r="C1851" s="28">
        <v>45506.884027777778</v>
      </c>
      <c r="D1851" s="27">
        <v>2700</v>
      </c>
      <c r="E1851" s="27" t="s">
        <v>1</v>
      </c>
      <c r="F1851" s="27" t="s">
        <v>2</v>
      </c>
      <c r="G1851" s="27" t="s">
        <v>9</v>
      </c>
      <c r="H1851" s="27" t="s">
        <v>631</v>
      </c>
      <c r="I1851" s="27" t="s">
        <v>4</v>
      </c>
    </row>
    <row r="1852" spans="1:9">
      <c r="A1852" s="27" t="s">
        <v>633</v>
      </c>
      <c r="B1852" s="27" t="s">
        <v>633</v>
      </c>
      <c r="C1852" s="28">
        <v>45506.747916666667</v>
      </c>
      <c r="D1852" s="27">
        <v>700</v>
      </c>
      <c r="E1852" s="27" t="s">
        <v>1</v>
      </c>
      <c r="F1852" s="27" t="s">
        <v>2</v>
      </c>
      <c r="G1852" s="27" t="s">
        <v>9</v>
      </c>
      <c r="H1852" s="27" t="s">
        <v>634</v>
      </c>
      <c r="I1852" s="27" t="s">
        <v>3825</v>
      </c>
    </row>
    <row r="1853" spans="1:9">
      <c r="A1853" s="27" t="s">
        <v>633</v>
      </c>
      <c r="B1853" s="27" t="s">
        <v>633</v>
      </c>
      <c r="C1853" s="28">
        <v>45506.739583333336</v>
      </c>
      <c r="D1853" s="27">
        <v>100</v>
      </c>
      <c r="E1853" s="27" t="s">
        <v>1</v>
      </c>
      <c r="F1853" s="27" t="s">
        <v>2</v>
      </c>
      <c r="G1853" s="27" t="s">
        <v>9</v>
      </c>
      <c r="H1853" s="27" t="s">
        <v>636</v>
      </c>
      <c r="I1853" s="27" t="s">
        <v>4</v>
      </c>
    </row>
    <row r="1854" spans="1:9">
      <c r="A1854" s="27" t="s">
        <v>17</v>
      </c>
      <c r="B1854" s="27" t="s">
        <v>17</v>
      </c>
      <c r="C1854" s="28">
        <v>45510.994444444441</v>
      </c>
      <c r="D1854" s="27">
        <v>7700</v>
      </c>
      <c r="E1854" s="27" t="s">
        <v>1</v>
      </c>
      <c r="F1854" s="27" t="s">
        <v>2</v>
      </c>
      <c r="G1854" s="27" t="s">
        <v>9</v>
      </c>
      <c r="H1854" s="27" t="s">
        <v>208</v>
      </c>
      <c r="I1854" s="27" t="s">
        <v>4</v>
      </c>
    </row>
    <row r="1855" spans="1:9">
      <c r="A1855" s="27" t="s">
        <v>107</v>
      </c>
      <c r="B1855" s="27" t="s">
        <v>108</v>
      </c>
      <c r="C1855" s="28">
        <v>45510.984027777777</v>
      </c>
      <c r="D1855" s="27">
        <v>9600</v>
      </c>
      <c r="E1855" s="27" t="s">
        <v>1</v>
      </c>
      <c r="F1855" s="27" t="s">
        <v>105</v>
      </c>
      <c r="G1855" s="27" t="s">
        <v>9</v>
      </c>
      <c r="H1855" s="27" t="s">
        <v>216</v>
      </c>
      <c r="I1855" s="27" t="s">
        <v>4</v>
      </c>
    </row>
    <row r="1856" spans="1:9">
      <c r="A1856" s="27" t="s">
        <v>339</v>
      </c>
      <c r="B1856" s="27" t="s">
        <v>340</v>
      </c>
      <c r="C1856" s="28">
        <v>45510.959027777775</v>
      </c>
      <c r="D1856" s="27">
        <v>2300</v>
      </c>
      <c r="E1856" s="27" t="s">
        <v>1</v>
      </c>
      <c r="F1856" s="27" t="s">
        <v>105</v>
      </c>
      <c r="G1856" s="27" t="s">
        <v>9</v>
      </c>
      <c r="H1856" s="27" t="s">
        <v>225</v>
      </c>
      <c r="I1856" s="27" t="s">
        <v>4</v>
      </c>
    </row>
    <row r="1857" spans="1:9">
      <c r="A1857" s="27" t="s">
        <v>56</v>
      </c>
      <c r="B1857" s="27" t="s">
        <v>57</v>
      </c>
      <c r="C1857" s="28">
        <v>45510.954861111109</v>
      </c>
      <c r="D1857" s="27">
        <v>7600</v>
      </c>
      <c r="E1857" s="27" t="s">
        <v>1</v>
      </c>
      <c r="F1857" s="27" t="s">
        <v>105</v>
      </c>
      <c r="G1857" s="27" t="s">
        <v>9</v>
      </c>
      <c r="H1857" s="27" t="s">
        <v>232</v>
      </c>
      <c r="I1857" s="27" t="s">
        <v>4</v>
      </c>
    </row>
    <row r="1858" spans="1:9">
      <c r="A1858" s="27" t="s">
        <v>76</v>
      </c>
      <c r="B1858" s="27" t="s">
        <v>76</v>
      </c>
      <c r="C1858" s="28">
        <v>45510.925000000003</v>
      </c>
      <c r="D1858" s="27">
        <v>9100</v>
      </c>
      <c r="E1858" s="27" t="s">
        <v>1</v>
      </c>
      <c r="F1858" s="27" t="s">
        <v>105</v>
      </c>
      <c r="G1858" s="27" t="s">
        <v>9</v>
      </c>
      <c r="H1858" s="27" t="s">
        <v>239</v>
      </c>
      <c r="I1858" s="27" t="s">
        <v>4</v>
      </c>
    </row>
    <row r="1859" spans="1:9">
      <c r="A1859" s="27" t="s">
        <v>60</v>
      </c>
      <c r="B1859" s="27" t="s">
        <v>61</v>
      </c>
      <c r="C1859" s="28">
        <v>45510.913194444445</v>
      </c>
      <c r="D1859" s="27">
        <v>4100</v>
      </c>
      <c r="E1859" s="27" t="s">
        <v>1</v>
      </c>
      <c r="F1859" s="27" t="s">
        <v>105</v>
      </c>
      <c r="G1859" s="27" t="s">
        <v>9</v>
      </c>
      <c r="H1859" s="27" t="s">
        <v>246</v>
      </c>
      <c r="I1859" s="27" t="s">
        <v>4</v>
      </c>
    </row>
    <row r="1860" spans="1:9">
      <c r="A1860" s="27" t="s">
        <v>38</v>
      </c>
      <c r="B1860" s="27" t="s">
        <v>38</v>
      </c>
      <c r="C1860" s="28">
        <v>45510.881249999999</v>
      </c>
      <c r="D1860" s="27">
        <v>400</v>
      </c>
      <c r="E1860" s="27" t="s">
        <v>1</v>
      </c>
      <c r="F1860" s="27" t="s">
        <v>105</v>
      </c>
      <c r="G1860" s="27" t="s">
        <v>9</v>
      </c>
      <c r="H1860" s="27" t="s">
        <v>258</v>
      </c>
      <c r="I1860" s="27" t="s">
        <v>4</v>
      </c>
    </row>
    <row r="1861" spans="1:9">
      <c r="A1861" s="27" t="s">
        <v>186</v>
      </c>
      <c r="B1861" s="27" t="s">
        <v>187</v>
      </c>
      <c r="C1861" s="28">
        <v>45510.831944444442</v>
      </c>
      <c r="D1861" s="27">
        <v>6200</v>
      </c>
      <c r="E1861" s="27" t="s">
        <v>1</v>
      </c>
      <c r="F1861" s="27" t="s">
        <v>105</v>
      </c>
      <c r="G1861" s="27" t="s">
        <v>9</v>
      </c>
      <c r="H1861" s="27" t="s">
        <v>265</v>
      </c>
      <c r="I1861" s="27" t="s">
        <v>4</v>
      </c>
    </row>
    <row r="1862" spans="1:9">
      <c r="A1862" s="27" t="s">
        <v>38</v>
      </c>
      <c r="B1862" s="27" t="s">
        <v>38</v>
      </c>
      <c r="C1862" s="28">
        <v>45510.77847222222</v>
      </c>
      <c r="D1862" s="27">
        <v>7300</v>
      </c>
      <c r="E1862" s="27" t="s">
        <v>1</v>
      </c>
      <c r="F1862" s="27" t="s">
        <v>105</v>
      </c>
      <c r="G1862" s="27" t="s">
        <v>9</v>
      </c>
      <c r="H1862" s="27" t="s">
        <v>272</v>
      </c>
      <c r="I1862" s="27" t="s">
        <v>4</v>
      </c>
    </row>
    <row r="1863" spans="1:9">
      <c r="A1863" s="27" t="s">
        <v>385</v>
      </c>
      <c r="B1863" s="27" t="s">
        <v>386</v>
      </c>
      <c r="C1863" s="28">
        <v>45510.734722222223</v>
      </c>
      <c r="D1863" s="27">
        <v>5400</v>
      </c>
      <c r="E1863" s="27" t="s">
        <v>1</v>
      </c>
      <c r="F1863" s="27" t="s">
        <v>105</v>
      </c>
      <c r="G1863" s="27" t="s">
        <v>9</v>
      </c>
      <c r="H1863" s="27" t="s">
        <v>277</v>
      </c>
      <c r="I1863" s="27" t="s">
        <v>4</v>
      </c>
    </row>
    <row r="1864" spans="1:9">
      <c r="A1864" s="27" t="s">
        <v>24</v>
      </c>
      <c r="B1864" s="27" t="s">
        <v>25</v>
      </c>
      <c r="C1864" s="28">
        <v>45510.540972222225</v>
      </c>
      <c r="D1864" s="27">
        <v>4300</v>
      </c>
      <c r="E1864" s="27" t="s">
        <v>1</v>
      </c>
      <c r="F1864" s="27" t="s">
        <v>105</v>
      </c>
      <c r="G1864" s="27" t="s">
        <v>9</v>
      </c>
      <c r="H1864" s="27" t="s">
        <v>281</v>
      </c>
      <c r="I1864" s="27" t="s">
        <v>4</v>
      </c>
    </row>
    <row r="1865" spans="1:9">
      <c r="A1865" s="27" t="s">
        <v>114</v>
      </c>
      <c r="B1865" s="27" t="s">
        <v>115</v>
      </c>
      <c r="C1865" s="28">
        <v>45512.352083333331</v>
      </c>
      <c r="D1865" s="27">
        <v>1500</v>
      </c>
      <c r="E1865" s="27" t="s">
        <v>1</v>
      </c>
      <c r="F1865" s="27" t="s">
        <v>105</v>
      </c>
      <c r="G1865" s="27" t="s">
        <v>9</v>
      </c>
      <c r="H1865" s="27" t="s">
        <v>285</v>
      </c>
      <c r="I1865" s="27" t="s">
        <v>4</v>
      </c>
    </row>
    <row r="1866" spans="1:9">
      <c r="A1866" s="27" t="s">
        <v>20</v>
      </c>
      <c r="B1866" s="27" t="s">
        <v>21</v>
      </c>
      <c r="C1866" s="28">
        <v>45511.927777777775</v>
      </c>
      <c r="D1866" s="27">
        <v>5000</v>
      </c>
      <c r="E1866" s="27" t="s">
        <v>1</v>
      </c>
      <c r="F1866" s="27" t="s">
        <v>105</v>
      </c>
      <c r="G1866" s="27" t="s">
        <v>9</v>
      </c>
      <c r="H1866" s="27" t="s">
        <v>289</v>
      </c>
      <c r="I1866" s="27" t="s">
        <v>4</v>
      </c>
    </row>
    <row r="1867" spans="1:9">
      <c r="A1867" s="27" t="s">
        <v>339</v>
      </c>
      <c r="B1867" s="27" t="s">
        <v>1008</v>
      </c>
      <c r="C1867" s="28">
        <v>45511.913888888892</v>
      </c>
      <c r="D1867" s="27">
        <v>7200</v>
      </c>
      <c r="E1867" s="27" t="s">
        <v>1</v>
      </c>
      <c r="F1867" s="27" t="s">
        <v>105</v>
      </c>
      <c r="G1867" s="27" t="s">
        <v>9</v>
      </c>
      <c r="H1867" s="27" t="s">
        <v>293</v>
      </c>
      <c r="I1867" s="27" t="s">
        <v>4</v>
      </c>
    </row>
    <row r="1868" spans="1:9">
      <c r="A1868" s="27" t="s">
        <v>43</v>
      </c>
      <c r="B1868" s="27" t="s">
        <v>44</v>
      </c>
      <c r="C1868" s="28">
        <v>45511.908333333333</v>
      </c>
      <c r="D1868" s="27">
        <v>2700</v>
      </c>
      <c r="E1868" s="27" t="s">
        <v>1</v>
      </c>
      <c r="F1868" s="27" t="s">
        <v>105</v>
      </c>
      <c r="G1868" s="27" t="s">
        <v>9</v>
      </c>
      <c r="H1868" s="27" t="s">
        <v>297</v>
      </c>
      <c r="I1868" s="27" t="s">
        <v>4</v>
      </c>
    </row>
    <row r="1869" spans="1:9">
      <c r="A1869" s="27" t="s">
        <v>463</v>
      </c>
      <c r="B1869" s="27" t="s">
        <v>464</v>
      </c>
      <c r="C1869" s="28">
        <v>45511.849305555559</v>
      </c>
      <c r="D1869" s="27">
        <v>8100</v>
      </c>
      <c r="E1869" s="27" t="s">
        <v>1</v>
      </c>
      <c r="F1869" s="27" t="s">
        <v>105</v>
      </c>
      <c r="G1869" s="27" t="s">
        <v>9</v>
      </c>
      <c r="H1869" s="27" t="s">
        <v>301</v>
      </c>
      <c r="I1869" s="27" t="s">
        <v>4</v>
      </c>
    </row>
    <row r="1870" spans="1:9">
      <c r="A1870" s="27" t="s">
        <v>11</v>
      </c>
      <c r="B1870" s="27" t="s">
        <v>11</v>
      </c>
      <c r="C1870" s="28">
        <v>45511.847222222219</v>
      </c>
      <c r="D1870" s="27">
        <v>3900</v>
      </c>
      <c r="E1870" s="27" t="s">
        <v>1</v>
      </c>
      <c r="F1870" s="27" t="s">
        <v>105</v>
      </c>
      <c r="G1870" s="27" t="s">
        <v>9</v>
      </c>
      <c r="H1870" s="27" t="s">
        <v>305</v>
      </c>
      <c r="I1870" s="27" t="s">
        <v>4</v>
      </c>
    </row>
    <row r="1871" spans="1:9">
      <c r="A1871" s="27" t="s">
        <v>268</v>
      </c>
      <c r="B1871" s="27" t="s">
        <v>439</v>
      </c>
      <c r="C1871" s="28">
        <v>45511.839583333334</v>
      </c>
      <c r="D1871" s="27">
        <v>7000</v>
      </c>
      <c r="E1871" s="27" t="s">
        <v>1</v>
      </c>
      <c r="F1871" s="27" t="s">
        <v>105</v>
      </c>
      <c r="G1871" s="27" t="s">
        <v>9</v>
      </c>
      <c r="H1871" s="27" t="s">
        <v>309</v>
      </c>
      <c r="I1871" s="27" t="s">
        <v>4</v>
      </c>
    </row>
    <row r="1872" spans="1:9">
      <c r="A1872" s="27" t="s">
        <v>56</v>
      </c>
      <c r="B1872" s="27" t="s">
        <v>57</v>
      </c>
      <c r="C1872" s="28">
        <v>45511.832638888889</v>
      </c>
      <c r="D1872" s="27">
        <v>900</v>
      </c>
      <c r="E1872" s="27" t="s">
        <v>1</v>
      </c>
      <c r="F1872" s="27" t="s">
        <v>105</v>
      </c>
      <c r="G1872" s="27" t="s">
        <v>9</v>
      </c>
      <c r="H1872" s="27" t="s">
        <v>313</v>
      </c>
      <c r="I1872" s="27" t="s">
        <v>4</v>
      </c>
    </row>
    <row r="1873" spans="1:9">
      <c r="A1873" s="27" t="s">
        <v>140</v>
      </c>
      <c r="B1873" s="27" t="s">
        <v>141</v>
      </c>
      <c r="C1873" s="28">
        <v>45511.808333333334</v>
      </c>
      <c r="D1873" s="27">
        <v>9700</v>
      </c>
      <c r="E1873" s="27" t="s">
        <v>1</v>
      </c>
      <c r="F1873" s="27" t="s">
        <v>105</v>
      </c>
      <c r="G1873" s="27" t="s">
        <v>9</v>
      </c>
      <c r="H1873" s="27" t="s">
        <v>317</v>
      </c>
      <c r="I1873" s="27" t="s">
        <v>4</v>
      </c>
    </row>
    <row r="1874" spans="1:9">
      <c r="A1874" s="27" t="s">
        <v>17</v>
      </c>
      <c r="B1874" s="27" t="s">
        <v>17</v>
      </c>
      <c r="C1874" s="28">
        <v>45511.734722222223</v>
      </c>
      <c r="D1874" s="27">
        <v>700</v>
      </c>
      <c r="E1874" s="27" t="s">
        <v>1</v>
      </c>
      <c r="F1874" s="27" t="s">
        <v>105</v>
      </c>
      <c r="G1874" s="27" t="s">
        <v>9</v>
      </c>
      <c r="H1874" s="27" t="s">
        <v>321</v>
      </c>
      <c r="I1874" s="27" t="s">
        <v>4</v>
      </c>
    </row>
    <row r="1875" spans="1:9">
      <c r="A1875" s="27" t="s">
        <v>27</v>
      </c>
      <c r="B1875" s="27" t="s">
        <v>195</v>
      </c>
      <c r="C1875" s="28">
        <v>45511.666666666664</v>
      </c>
      <c r="D1875" s="27">
        <v>1300</v>
      </c>
      <c r="E1875" s="27" t="s">
        <v>1</v>
      </c>
      <c r="F1875" s="27" t="s">
        <v>105</v>
      </c>
      <c r="G1875" s="27" t="s">
        <v>9</v>
      </c>
      <c r="H1875" s="27" t="s">
        <v>326</v>
      </c>
      <c r="I1875" s="27" t="s">
        <v>1011</v>
      </c>
    </row>
    <row r="1876" spans="1:9">
      <c r="A1876" s="27" t="s">
        <v>11</v>
      </c>
      <c r="B1876" s="27" t="s">
        <v>11</v>
      </c>
      <c r="C1876" s="28">
        <v>45511.563888888886</v>
      </c>
      <c r="D1876" s="27">
        <v>2300</v>
      </c>
      <c r="E1876" s="27" t="s">
        <v>1</v>
      </c>
      <c r="F1876" s="27" t="s">
        <v>105</v>
      </c>
      <c r="G1876" s="27" t="s">
        <v>9</v>
      </c>
      <c r="H1876" s="27" t="s">
        <v>329</v>
      </c>
      <c r="I1876" s="27" t="s">
        <v>4</v>
      </c>
    </row>
    <row r="1877" spans="1:9">
      <c r="A1877" s="27" t="s">
        <v>11</v>
      </c>
      <c r="B1877" s="27" t="s">
        <v>11</v>
      </c>
      <c r="C1877" s="28">
        <v>45514.394444444442</v>
      </c>
      <c r="D1877" s="27">
        <v>8200</v>
      </c>
      <c r="E1877" s="27" t="s">
        <v>1</v>
      </c>
      <c r="F1877" s="27" t="s">
        <v>105</v>
      </c>
      <c r="G1877" s="27" t="s">
        <v>9</v>
      </c>
      <c r="H1877" s="27" t="s">
        <v>333</v>
      </c>
      <c r="I1877" s="27" t="s">
        <v>4</v>
      </c>
    </row>
    <row r="1878" spans="1:9" hidden="1">
      <c r="A1878" s="27" t="s">
        <v>0</v>
      </c>
      <c r="B1878" s="27" t="s">
        <v>0</v>
      </c>
      <c r="C1878" s="28">
        <v>45513.973611111112</v>
      </c>
      <c r="D1878" s="27">
        <v>7100</v>
      </c>
      <c r="E1878" s="27" t="s">
        <v>1</v>
      </c>
      <c r="F1878" s="27"/>
      <c r="G1878" s="27" t="s">
        <v>68</v>
      </c>
      <c r="H1878" s="27" t="s">
        <v>342</v>
      </c>
      <c r="I1878" s="27" t="s">
        <v>81</v>
      </c>
    </row>
    <row r="1879" spans="1:9">
      <c r="A1879" s="27" t="s">
        <v>56</v>
      </c>
      <c r="B1879" s="27" t="s">
        <v>57</v>
      </c>
      <c r="C1879" s="28">
        <v>45513.888888888891</v>
      </c>
      <c r="D1879" s="27">
        <v>1200</v>
      </c>
      <c r="E1879" s="27" t="s">
        <v>1</v>
      </c>
      <c r="F1879" s="27" t="s">
        <v>105</v>
      </c>
      <c r="G1879" s="27" t="s">
        <v>9</v>
      </c>
      <c r="H1879" s="27" t="s">
        <v>349</v>
      </c>
      <c r="I1879" s="27" t="s">
        <v>4</v>
      </c>
    </row>
    <row r="1880" spans="1:9">
      <c r="A1880" s="27" t="s">
        <v>60</v>
      </c>
      <c r="B1880" s="27" t="s">
        <v>61</v>
      </c>
      <c r="C1880" s="28">
        <v>45513.886805555558</v>
      </c>
      <c r="D1880" s="27">
        <v>7800</v>
      </c>
      <c r="E1880" s="27" t="s">
        <v>1</v>
      </c>
      <c r="F1880" s="27" t="s">
        <v>105</v>
      </c>
      <c r="G1880" s="27" t="s">
        <v>9</v>
      </c>
      <c r="H1880" s="27" t="s">
        <v>355</v>
      </c>
      <c r="I1880" s="27" t="s">
        <v>4</v>
      </c>
    </row>
    <row r="1881" spans="1:9">
      <c r="A1881" s="27" t="s">
        <v>86</v>
      </c>
      <c r="B1881" s="27" t="s">
        <v>798</v>
      </c>
      <c r="C1881" s="28">
        <v>45513.879166666666</v>
      </c>
      <c r="D1881" s="27">
        <v>2700</v>
      </c>
      <c r="E1881" s="27" t="s">
        <v>1</v>
      </c>
      <c r="F1881" s="27" t="s">
        <v>105</v>
      </c>
      <c r="G1881" s="27" t="s">
        <v>9</v>
      </c>
      <c r="H1881" s="27" t="s">
        <v>363</v>
      </c>
      <c r="I1881" s="27" t="s">
        <v>4</v>
      </c>
    </row>
    <row r="1882" spans="1:9">
      <c r="A1882" s="27" t="s">
        <v>103</v>
      </c>
      <c r="B1882" s="27" t="s">
        <v>104</v>
      </c>
      <c r="C1882" s="28">
        <v>45513.87777777778</v>
      </c>
      <c r="D1882" s="27">
        <v>6700</v>
      </c>
      <c r="E1882" s="27" t="s">
        <v>1</v>
      </c>
      <c r="F1882" s="27" t="s">
        <v>105</v>
      </c>
      <c r="G1882" s="27" t="s">
        <v>9</v>
      </c>
      <c r="H1882" s="27" t="s">
        <v>372</v>
      </c>
      <c r="I1882" s="27" t="s">
        <v>4</v>
      </c>
    </row>
    <row r="1883" spans="1:9">
      <c r="A1883" s="27" t="s">
        <v>30</v>
      </c>
      <c r="B1883" s="27" t="s">
        <v>30</v>
      </c>
      <c r="C1883" s="28">
        <v>45513.871527777781</v>
      </c>
      <c r="D1883" s="27">
        <v>8700</v>
      </c>
      <c r="E1883" s="27" t="s">
        <v>1</v>
      </c>
      <c r="F1883" s="27" t="s">
        <v>105</v>
      </c>
      <c r="G1883" s="27" t="s">
        <v>9</v>
      </c>
      <c r="H1883" s="27" t="s">
        <v>375</v>
      </c>
      <c r="I1883" s="27" t="s">
        <v>4</v>
      </c>
    </row>
    <row r="1884" spans="1:9">
      <c r="A1884" s="27" t="s">
        <v>107</v>
      </c>
      <c r="B1884" s="27" t="s">
        <v>108</v>
      </c>
      <c r="C1884" s="28">
        <v>45513.864583333336</v>
      </c>
      <c r="D1884" s="27">
        <v>6100</v>
      </c>
      <c r="E1884" s="27" t="s">
        <v>1</v>
      </c>
      <c r="F1884" s="27" t="s">
        <v>105</v>
      </c>
      <c r="G1884" s="27" t="s">
        <v>9</v>
      </c>
      <c r="H1884" s="27" t="s">
        <v>379</v>
      </c>
      <c r="I1884" s="27" t="s">
        <v>4</v>
      </c>
    </row>
    <row r="1885" spans="1:9">
      <c r="A1885" s="27" t="s">
        <v>140</v>
      </c>
      <c r="B1885" s="27" t="s">
        <v>141</v>
      </c>
      <c r="C1885" s="28">
        <v>45513.802083333336</v>
      </c>
      <c r="D1885" s="27">
        <v>1100</v>
      </c>
      <c r="E1885" s="27" t="s">
        <v>1</v>
      </c>
      <c r="F1885" s="27" t="s">
        <v>105</v>
      </c>
      <c r="G1885" s="27" t="s">
        <v>9</v>
      </c>
      <c r="H1885" s="27" t="s">
        <v>388</v>
      </c>
      <c r="I1885" s="27" t="s">
        <v>4</v>
      </c>
    </row>
    <row r="1886" spans="1:9">
      <c r="A1886" s="27" t="s">
        <v>43</v>
      </c>
      <c r="B1886" s="27" t="s">
        <v>44</v>
      </c>
      <c r="C1886" s="28">
        <v>45513.790972222225</v>
      </c>
      <c r="D1886" s="27">
        <v>8400</v>
      </c>
      <c r="E1886" s="27" t="s">
        <v>1</v>
      </c>
      <c r="F1886" s="27" t="s">
        <v>105</v>
      </c>
      <c r="G1886" s="27" t="s">
        <v>9</v>
      </c>
      <c r="H1886" s="27" t="s">
        <v>392</v>
      </c>
      <c r="I1886" s="27" t="s">
        <v>4</v>
      </c>
    </row>
    <row r="1887" spans="1:9" hidden="1">
      <c r="A1887" s="27" t="s">
        <v>43</v>
      </c>
      <c r="B1887" s="27" t="s">
        <v>44</v>
      </c>
      <c r="C1887" s="28">
        <v>45513.789583333331</v>
      </c>
      <c r="D1887" s="27">
        <v>3700</v>
      </c>
      <c r="E1887" s="27" t="s">
        <v>1</v>
      </c>
      <c r="F1887" s="27"/>
      <c r="G1887" s="27" t="s">
        <v>68</v>
      </c>
      <c r="H1887" s="27" t="s">
        <v>1031</v>
      </c>
      <c r="I1887" s="27" t="s">
        <v>4</v>
      </c>
    </row>
    <row r="1888" spans="1:9">
      <c r="A1888" s="27" t="s">
        <v>30</v>
      </c>
      <c r="B1888" s="27" t="s">
        <v>30</v>
      </c>
      <c r="C1888" s="28">
        <v>45513.754861111112</v>
      </c>
      <c r="D1888" s="27">
        <v>4400</v>
      </c>
      <c r="E1888" s="27" t="s">
        <v>1</v>
      </c>
      <c r="F1888" s="27" t="s">
        <v>105</v>
      </c>
      <c r="G1888" s="27" t="s">
        <v>9</v>
      </c>
      <c r="H1888" s="27" t="s">
        <v>396</v>
      </c>
      <c r="I1888" s="27" t="s">
        <v>4</v>
      </c>
    </row>
    <row r="1889" spans="1:9">
      <c r="A1889" s="27" t="s">
        <v>463</v>
      </c>
      <c r="B1889" s="27" t="s">
        <v>464</v>
      </c>
      <c r="C1889" s="28">
        <v>45513.615972222222</v>
      </c>
      <c r="D1889" s="27">
        <v>3400</v>
      </c>
      <c r="E1889" s="27" t="s">
        <v>1</v>
      </c>
      <c r="F1889" s="27" t="s">
        <v>105</v>
      </c>
      <c r="G1889" s="27" t="s">
        <v>9</v>
      </c>
      <c r="H1889" s="27" t="s">
        <v>400</v>
      </c>
      <c r="I1889" s="27" t="s">
        <v>4</v>
      </c>
    </row>
    <row r="1890" spans="1:9">
      <c r="A1890" s="27" t="s">
        <v>73</v>
      </c>
      <c r="B1890" s="27" t="s">
        <v>165</v>
      </c>
      <c r="C1890" s="28">
        <v>45513.585416666669</v>
      </c>
      <c r="D1890" s="27">
        <v>8100</v>
      </c>
      <c r="E1890" s="27" t="s">
        <v>1</v>
      </c>
      <c r="F1890" s="27" t="s">
        <v>105</v>
      </c>
      <c r="G1890" s="27" t="s">
        <v>9</v>
      </c>
      <c r="H1890" s="27" t="s">
        <v>403</v>
      </c>
      <c r="I1890" s="27" t="s">
        <v>4</v>
      </c>
    </row>
    <row r="1891" spans="1:9">
      <c r="A1891" s="27" t="s">
        <v>339</v>
      </c>
      <c r="B1891" s="27" t="s">
        <v>1032</v>
      </c>
      <c r="C1891" s="28">
        <v>45513.578472222223</v>
      </c>
      <c r="D1891" s="27">
        <v>10000</v>
      </c>
      <c r="E1891" s="27" t="s">
        <v>1</v>
      </c>
      <c r="F1891" s="27" t="s">
        <v>105</v>
      </c>
      <c r="G1891" s="27" t="s">
        <v>9</v>
      </c>
      <c r="H1891" s="27" t="s">
        <v>407</v>
      </c>
      <c r="I1891" s="27">
        <v>1000</v>
      </c>
    </row>
    <row r="1892" spans="1:9">
      <c r="A1892" s="27" t="s">
        <v>56</v>
      </c>
      <c r="B1892" s="27" t="s">
        <v>57</v>
      </c>
      <c r="C1892" s="28">
        <v>45513.573611111111</v>
      </c>
      <c r="D1892" s="27">
        <v>3200</v>
      </c>
      <c r="E1892" s="27" t="s">
        <v>1</v>
      </c>
      <c r="F1892" s="27" t="s">
        <v>105</v>
      </c>
      <c r="G1892" s="27" t="s">
        <v>9</v>
      </c>
      <c r="H1892" s="27" t="s">
        <v>411</v>
      </c>
      <c r="I1892" s="27" t="s">
        <v>4</v>
      </c>
    </row>
    <row r="1893" spans="1:9">
      <c r="A1893" s="27" t="s">
        <v>38</v>
      </c>
      <c r="B1893" s="27" t="s">
        <v>38</v>
      </c>
      <c r="C1893" s="28">
        <v>45513.570138888892</v>
      </c>
      <c r="D1893" s="27">
        <v>1900</v>
      </c>
      <c r="E1893" s="27" t="s">
        <v>1</v>
      </c>
      <c r="F1893" s="27" t="s">
        <v>105</v>
      </c>
      <c r="G1893" s="27" t="s">
        <v>9</v>
      </c>
      <c r="H1893" s="27" t="s">
        <v>415</v>
      </c>
      <c r="I1893" s="27" t="s">
        <v>4</v>
      </c>
    </row>
    <row r="1894" spans="1:9">
      <c r="A1894" s="27" t="s">
        <v>56</v>
      </c>
      <c r="B1894" s="27" t="s">
        <v>57</v>
      </c>
      <c r="C1894" s="28">
        <v>45513.539583333331</v>
      </c>
      <c r="D1894" s="27">
        <v>9200</v>
      </c>
      <c r="E1894" s="27" t="s">
        <v>1</v>
      </c>
      <c r="F1894" s="27" t="s">
        <v>105</v>
      </c>
      <c r="G1894" s="27" t="s">
        <v>9</v>
      </c>
      <c r="H1894" s="27" t="s">
        <v>420</v>
      </c>
      <c r="I1894" s="27" t="s">
        <v>4</v>
      </c>
    </row>
    <row r="1895" spans="1:9">
      <c r="A1895" s="27" t="s">
        <v>0</v>
      </c>
      <c r="B1895" s="27" t="s">
        <v>0</v>
      </c>
      <c r="C1895" s="28">
        <v>45513.04791666667</v>
      </c>
      <c r="D1895" s="27">
        <v>600</v>
      </c>
      <c r="E1895" s="27" t="s">
        <v>1</v>
      </c>
      <c r="F1895" s="27" t="s">
        <v>105</v>
      </c>
      <c r="G1895" s="27" t="s">
        <v>9</v>
      </c>
      <c r="H1895" s="27" t="s">
        <v>425</v>
      </c>
      <c r="I1895" s="27" t="s">
        <v>4</v>
      </c>
    </row>
    <row r="1896" spans="1:9">
      <c r="A1896" s="27" t="s">
        <v>13</v>
      </c>
      <c r="B1896" s="27" t="s">
        <v>13</v>
      </c>
      <c r="C1896" s="28">
        <v>45512.996527777781</v>
      </c>
      <c r="D1896" s="27">
        <v>5500</v>
      </c>
      <c r="E1896" s="27" t="s">
        <v>1</v>
      </c>
      <c r="F1896" s="27" t="s">
        <v>105</v>
      </c>
      <c r="G1896" s="27" t="s">
        <v>9</v>
      </c>
      <c r="H1896" s="27" t="s">
        <v>429</v>
      </c>
      <c r="I1896" s="27" t="s">
        <v>4</v>
      </c>
    </row>
    <row r="1897" spans="1:9">
      <c r="A1897" s="27" t="s">
        <v>60</v>
      </c>
      <c r="B1897" s="27" t="s">
        <v>61</v>
      </c>
      <c r="C1897" s="28">
        <v>45512.990277777775</v>
      </c>
      <c r="D1897" s="27">
        <v>7400</v>
      </c>
      <c r="E1897" s="27" t="s">
        <v>1</v>
      </c>
      <c r="F1897" s="27" t="s">
        <v>105</v>
      </c>
      <c r="G1897" s="27" t="s">
        <v>9</v>
      </c>
      <c r="H1897" s="27" t="s">
        <v>435</v>
      </c>
      <c r="I1897" s="27" t="s">
        <v>4</v>
      </c>
    </row>
    <row r="1898" spans="1:9" hidden="1">
      <c r="A1898" s="27" t="s">
        <v>60</v>
      </c>
      <c r="B1898" s="27" t="s">
        <v>61</v>
      </c>
      <c r="C1898" s="28">
        <v>45512.973611111112</v>
      </c>
      <c r="D1898" s="27">
        <v>6500</v>
      </c>
      <c r="E1898" s="27" t="s">
        <v>1</v>
      </c>
      <c r="F1898" s="27"/>
      <c r="G1898" s="27" t="s">
        <v>68</v>
      </c>
      <c r="H1898" s="27" t="s">
        <v>441</v>
      </c>
      <c r="I1898" s="27" t="s">
        <v>4</v>
      </c>
    </row>
    <row r="1899" spans="1:9">
      <c r="A1899" s="27" t="s">
        <v>56</v>
      </c>
      <c r="B1899" s="27" t="s">
        <v>57</v>
      </c>
      <c r="C1899" s="28">
        <v>45512.92291666667</v>
      </c>
      <c r="D1899" s="27">
        <v>7200</v>
      </c>
      <c r="E1899" s="27" t="s">
        <v>1</v>
      </c>
      <c r="F1899" s="27" t="s">
        <v>105</v>
      </c>
      <c r="G1899" s="27" t="s">
        <v>9</v>
      </c>
      <c r="H1899" s="27" t="s">
        <v>1024</v>
      </c>
      <c r="I1899" s="27" t="s">
        <v>4</v>
      </c>
    </row>
    <row r="1900" spans="1:9">
      <c r="A1900" s="27" t="s">
        <v>433</v>
      </c>
      <c r="B1900" s="27" t="s">
        <v>433</v>
      </c>
      <c r="C1900" s="28">
        <v>45512.870138888888</v>
      </c>
      <c r="D1900" s="27">
        <v>8400</v>
      </c>
      <c r="E1900" s="27" t="s">
        <v>1</v>
      </c>
      <c r="F1900" s="27" t="s">
        <v>105</v>
      </c>
      <c r="G1900" s="27" t="s">
        <v>9</v>
      </c>
      <c r="H1900" s="27" t="s">
        <v>1027</v>
      </c>
      <c r="I1900" s="27" t="s">
        <v>4</v>
      </c>
    </row>
    <row r="1901" spans="1:9">
      <c r="A1901" s="27" t="s">
        <v>107</v>
      </c>
      <c r="B1901" s="27" t="s">
        <v>108</v>
      </c>
      <c r="C1901" s="28">
        <v>45512.852083333331</v>
      </c>
      <c r="D1901" s="27">
        <v>6300</v>
      </c>
      <c r="E1901" s="27" t="s">
        <v>1</v>
      </c>
      <c r="F1901" s="27" t="s">
        <v>105</v>
      </c>
      <c r="G1901" s="27" t="s">
        <v>9</v>
      </c>
      <c r="H1901" s="27" t="s">
        <v>444</v>
      </c>
      <c r="I1901" s="27" t="s">
        <v>4</v>
      </c>
    </row>
    <row r="1902" spans="1:9" hidden="1">
      <c r="A1902" s="27" t="s">
        <v>463</v>
      </c>
      <c r="B1902" s="27" t="s">
        <v>464</v>
      </c>
      <c r="C1902" s="28">
        <v>45512.836805555555</v>
      </c>
      <c r="D1902" s="27">
        <v>3900</v>
      </c>
      <c r="E1902" s="27" t="s">
        <v>1</v>
      </c>
      <c r="F1902" s="27"/>
      <c r="G1902" s="27" t="s">
        <v>68</v>
      </c>
      <c r="H1902" s="27" t="s">
        <v>449</v>
      </c>
      <c r="I1902" s="27" t="s">
        <v>4</v>
      </c>
    </row>
    <row r="1903" spans="1:9">
      <c r="A1903" s="27" t="s">
        <v>60</v>
      </c>
      <c r="B1903" s="27" t="s">
        <v>61</v>
      </c>
      <c r="C1903" s="28">
        <v>45512.826388888891</v>
      </c>
      <c r="D1903" s="27">
        <v>200</v>
      </c>
      <c r="E1903" s="27" t="s">
        <v>1</v>
      </c>
      <c r="F1903" s="27" t="s">
        <v>105</v>
      </c>
      <c r="G1903" s="27" t="s">
        <v>9</v>
      </c>
      <c r="H1903" s="27" t="s">
        <v>455</v>
      </c>
      <c r="I1903" s="27" t="s">
        <v>4</v>
      </c>
    </row>
    <row r="1904" spans="1:9">
      <c r="A1904" s="27" t="s">
        <v>17</v>
      </c>
      <c r="B1904" s="27" t="s">
        <v>17</v>
      </c>
      <c r="C1904" s="28">
        <v>45512.818055555559</v>
      </c>
      <c r="D1904" s="27">
        <v>7400</v>
      </c>
      <c r="E1904" s="27" t="s">
        <v>1</v>
      </c>
      <c r="F1904" s="27" t="s">
        <v>105</v>
      </c>
      <c r="G1904" s="27" t="s">
        <v>9</v>
      </c>
      <c r="H1904" s="27" t="s">
        <v>461</v>
      </c>
      <c r="I1904" s="27" t="s">
        <v>4</v>
      </c>
    </row>
    <row r="1905" spans="1:9">
      <c r="A1905" s="27" t="s">
        <v>188</v>
      </c>
      <c r="B1905" s="27" t="s">
        <v>189</v>
      </c>
      <c r="C1905" s="28">
        <v>45512.802083333336</v>
      </c>
      <c r="D1905" s="27">
        <v>7600</v>
      </c>
      <c r="E1905" s="27" t="s">
        <v>1</v>
      </c>
      <c r="F1905" s="27" t="s">
        <v>105</v>
      </c>
      <c r="G1905" s="27" t="s">
        <v>9</v>
      </c>
      <c r="H1905" s="27" t="s">
        <v>466</v>
      </c>
      <c r="I1905" s="27" t="s">
        <v>4</v>
      </c>
    </row>
    <row r="1906" spans="1:9">
      <c r="A1906" s="27" t="s">
        <v>1037</v>
      </c>
      <c r="B1906" s="27" t="s">
        <v>1038</v>
      </c>
      <c r="C1906" s="28">
        <v>45512.747916666667</v>
      </c>
      <c r="D1906" s="27">
        <v>3100</v>
      </c>
      <c r="E1906" s="27" t="s">
        <v>1</v>
      </c>
      <c r="F1906" s="27" t="s">
        <v>105</v>
      </c>
      <c r="G1906" s="27" t="s">
        <v>9</v>
      </c>
      <c r="H1906" s="27" t="s">
        <v>1039</v>
      </c>
      <c r="I1906" s="27" t="s">
        <v>4</v>
      </c>
    </row>
    <row r="1907" spans="1:9">
      <c r="A1907" s="27" t="s">
        <v>107</v>
      </c>
      <c r="B1907" s="27" t="s">
        <v>108</v>
      </c>
      <c r="C1907" s="28">
        <v>45512.686805555553</v>
      </c>
      <c r="D1907" s="27">
        <v>5800</v>
      </c>
      <c r="E1907" s="27" t="s">
        <v>1</v>
      </c>
      <c r="F1907" s="27" t="s">
        <v>105</v>
      </c>
      <c r="G1907" s="27" t="s">
        <v>9</v>
      </c>
      <c r="H1907" s="27" t="s">
        <v>470</v>
      </c>
      <c r="I1907" s="27" t="s">
        <v>4</v>
      </c>
    </row>
    <row r="1908" spans="1:9">
      <c r="A1908" s="27" t="s">
        <v>30</v>
      </c>
      <c r="B1908" s="27" t="s">
        <v>30</v>
      </c>
      <c r="C1908" s="28">
        <v>45512.647916666669</v>
      </c>
      <c r="D1908" s="27">
        <v>1700</v>
      </c>
      <c r="E1908" s="27" t="s">
        <v>1</v>
      </c>
      <c r="F1908" s="27" t="s">
        <v>105</v>
      </c>
      <c r="G1908" s="27" t="s">
        <v>9</v>
      </c>
      <c r="H1908" s="27" t="s">
        <v>475</v>
      </c>
      <c r="I1908" s="27" t="s">
        <v>4</v>
      </c>
    </row>
    <row r="1909" spans="1:9">
      <c r="A1909" s="27" t="s">
        <v>13</v>
      </c>
      <c r="B1909" s="27" t="s">
        <v>13</v>
      </c>
      <c r="C1909" s="28">
        <v>45512.635416666664</v>
      </c>
      <c r="D1909" s="27">
        <v>8000</v>
      </c>
      <c r="E1909" s="27" t="s">
        <v>1</v>
      </c>
      <c r="F1909" s="27" t="s">
        <v>105</v>
      </c>
      <c r="G1909" s="27" t="s">
        <v>9</v>
      </c>
      <c r="H1909" s="27" t="s">
        <v>1019</v>
      </c>
      <c r="I1909" s="27" t="s">
        <v>4</v>
      </c>
    </row>
    <row r="1910" spans="1:9" hidden="1">
      <c r="A1910" s="27" t="s">
        <v>43</v>
      </c>
      <c r="B1910" s="27" t="s">
        <v>44</v>
      </c>
      <c r="C1910" s="28">
        <v>45512.622916666667</v>
      </c>
      <c r="D1910" s="27">
        <v>9900</v>
      </c>
      <c r="E1910" s="27" t="s">
        <v>1</v>
      </c>
      <c r="F1910" s="27"/>
      <c r="G1910" s="27" t="s">
        <v>68</v>
      </c>
      <c r="H1910" s="27" t="s">
        <v>478</v>
      </c>
      <c r="I1910" s="27" t="s">
        <v>4</v>
      </c>
    </row>
    <row r="1911" spans="1:9">
      <c r="A1911" s="27" t="s">
        <v>433</v>
      </c>
      <c r="B1911" s="27" t="s">
        <v>433</v>
      </c>
      <c r="C1911" s="28">
        <v>45512.62222222222</v>
      </c>
      <c r="D1911" s="27">
        <v>8800</v>
      </c>
      <c r="E1911" s="27" t="s">
        <v>1</v>
      </c>
      <c r="F1911" s="27" t="s">
        <v>105</v>
      </c>
      <c r="G1911" s="27" t="s">
        <v>9</v>
      </c>
      <c r="H1911" s="27" t="s">
        <v>480</v>
      </c>
      <c r="I1911" s="27" t="s">
        <v>4</v>
      </c>
    </row>
    <row r="1912" spans="1:9">
      <c r="A1912" s="27" t="s">
        <v>56</v>
      </c>
      <c r="B1912" s="27" t="s">
        <v>57</v>
      </c>
      <c r="C1912" s="28">
        <v>45512.570833333331</v>
      </c>
      <c r="D1912" s="27">
        <v>6600</v>
      </c>
      <c r="E1912" s="27" t="s">
        <v>1</v>
      </c>
      <c r="F1912" s="27" t="s">
        <v>105</v>
      </c>
      <c r="G1912" s="27" t="s">
        <v>9</v>
      </c>
      <c r="H1912" s="27" t="s">
        <v>483</v>
      </c>
      <c r="I1912" s="27" t="s">
        <v>4</v>
      </c>
    </row>
    <row r="1913" spans="1:9">
      <c r="A1913" s="27" t="s">
        <v>30</v>
      </c>
      <c r="B1913" s="27" t="s">
        <v>30</v>
      </c>
      <c r="C1913" s="28">
        <v>45512.549305555556</v>
      </c>
      <c r="D1913" s="27">
        <v>600</v>
      </c>
      <c r="E1913" s="27" t="s">
        <v>1</v>
      </c>
      <c r="F1913" s="27" t="s">
        <v>105</v>
      </c>
      <c r="G1913" s="27" t="s">
        <v>9</v>
      </c>
      <c r="H1913" s="27" t="s">
        <v>485</v>
      </c>
      <c r="I1913" s="27" t="s">
        <v>4</v>
      </c>
    </row>
    <row r="1914" spans="1:9">
      <c r="A1914" s="27" t="s">
        <v>114</v>
      </c>
      <c r="B1914" s="27" t="s">
        <v>115</v>
      </c>
      <c r="C1914" s="28">
        <v>45512.500694444447</v>
      </c>
      <c r="D1914" s="27">
        <v>2500</v>
      </c>
      <c r="E1914" s="27" t="s">
        <v>1</v>
      </c>
      <c r="F1914" s="27" t="s">
        <v>105</v>
      </c>
      <c r="G1914" s="27" t="s">
        <v>9</v>
      </c>
      <c r="H1914" s="27" t="s">
        <v>488</v>
      </c>
      <c r="I1914" s="27" t="s">
        <v>4</v>
      </c>
    </row>
    <row r="1915" spans="1:9">
      <c r="A1915" s="27" t="s">
        <v>56</v>
      </c>
      <c r="B1915" s="27" t="s">
        <v>57</v>
      </c>
      <c r="C1915" s="28">
        <v>45512.453472222223</v>
      </c>
      <c r="D1915" s="27">
        <v>4900</v>
      </c>
      <c r="E1915" s="27" t="s">
        <v>1</v>
      </c>
      <c r="F1915" s="27" t="s">
        <v>105</v>
      </c>
      <c r="G1915" s="27" t="s">
        <v>9</v>
      </c>
      <c r="H1915" s="27" t="s">
        <v>493</v>
      </c>
      <c r="I1915" s="27" t="s">
        <v>4</v>
      </c>
    </row>
    <row r="1916" spans="1:9">
      <c r="A1916" s="27" t="s">
        <v>17</v>
      </c>
      <c r="B1916" s="27" t="s">
        <v>17</v>
      </c>
      <c r="C1916" s="28">
        <v>45522.720138888886</v>
      </c>
      <c r="D1916" s="27">
        <v>2100</v>
      </c>
      <c r="E1916" s="27" t="s">
        <v>1</v>
      </c>
      <c r="F1916" s="27" t="s">
        <v>105</v>
      </c>
      <c r="G1916" s="27" t="s">
        <v>9</v>
      </c>
      <c r="H1916" s="27" t="s">
        <v>41</v>
      </c>
      <c r="I1916" s="27" t="s">
        <v>42</v>
      </c>
    </row>
    <row r="1917" spans="1:9">
      <c r="A1917" s="27" t="s">
        <v>30</v>
      </c>
      <c r="B1917" s="27" t="s">
        <v>30</v>
      </c>
      <c r="C1917" s="28">
        <v>45522.676388888889</v>
      </c>
      <c r="D1917" s="27">
        <v>4900</v>
      </c>
      <c r="E1917" s="27" t="s">
        <v>1</v>
      </c>
      <c r="F1917" s="27" t="s">
        <v>105</v>
      </c>
      <c r="G1917" s="27" t="s">
        <v>9</v>
      </c>
      <c r="H1917" s="27" t="s">
        <v>3826</v>
      </c>
      <c r="I1917" s="27" t="s">
        <v>4</v>
      </c>
    </row>
    <row r="1918" spans="1:9">
      <c r="A1918" s="27" t="s">
        <v>43</v>
      </c>
      <c r="B1918" s="27" t="s">
        <v>44</v>
      </c>
      <c r="C1918" s="28">
        <v>45522.644444444442</v>
      </c>
      <c r="D1918" s="27">
        <v>9900</v>
      </c>
      <c r="E1918" s="27" t="s">
        <v>1</v>
      </c>
      <c r="F1918" s="27" t="s">
        <v>105</v>
      </c>
      <c r="G1918" s="27" t="s">
        <v>9</v>
      </c>
      <c r="H1918" s="27" t="s">
        <v>54</v>
      </c>
      <c r="I1918" s="27" t="s">
        <v>4</v>
      </c>
    </row>
    <row r="1919" spans="1:9">
      <c r="A1919" s="27" t="s">
        <v>30</v>
      </c>
      <c r="B1919" s="27" t="s">
        <v>30</v>
      </c>
      <c r="C1919" s="28">
        <v>45522.550694444442</v>
      </c>
      <c r="D1919" s="27">
        <v>7500</v>
      </c>
      <c r="E1919" s="27" t="s">
        <v>1</v>
      </c>
      <c r="F1919" s="27" t="s">
        <v>105</v>
      </c>
      <c r="G1919" s="27" t="s">
        <v>9</v>
      </c>
      <c r="H1919" s="27" t="s">
        <v>69</v>
      </c>
      <c r="I1919" s="27" t="s">
        <v>4</v>
      </c>
    </row>
    <row r="1920" spans="1:9">
      <c r="A1920" s="27" t="s">
        <v>82</v>
      </c>
      <c r="B1920" s="27" t="s">
        <v>83</v>
      </c>
      <c r="C1920" s="28">
        <v>45522.529861111114</v>
      </c>
      <c r="D1920" s="27">
        <v>9100</v>
      </c>
      <c r="E1920" s="27" t="s">
        <v>1</v>
      </c>
      <c r="F1920" s="27" t="s">
        <v>105</v>
      </c>
      <c r="G1920" s="27" t="s">
        <v>9</v>
      </c>
      <c r="H1920" s="27" t="s">
        <v>84</v>
      </c>
      <c r="I1920" s="27" t="s">
        <v>4</v>
      </c>
    </row>
    <row r="1921" spans="1:9">
      <c r="A1921" s="27" t="s">
        <v>56</v>
      </c>
      <c r="B1921" s="27" t="s">
        <v>57</v>
      </c>
      <c r="C1921" s="28">
        <v>45522.454861111109</v>
      </c>
      <c r="D1921" s="27">
        <v>9500</v>
      </c>
      <c r="E1921" s="27" t="s">
        <v>1</v>
      </c>
      <c r="F1921" s="27" t="s">
        <v>105</v>
      </c>
      <c r="G1921" s="27" t="s">
        <v>9</v>
      </c>
      <c r="H1921" s="27" t="s">
        <v>95</v>
      </c>
      <c r="I1921" s="27" t="s">
        <v>4</v>
      </c>
    </row>
    <row r="1922" spans="1:9">
      <c r="A1922" s="27" t="s">
        <v>0</v>
      </c>
      <c r="B1922" s="27" t="s">
        <v>0</v>
      </c>
      <c r="C1922" s="28">
        <v>45522.018055555556</v>
      </c>
      <c r="D1922" s="27">
        <v>10000</v>
      </c>
      <c r="E1922" s="27" t="s">
        <v>1</v>
      </c>
      <c r="F1922" s="27" t="s">
        <v>105</v>
      </c>
      <c r="G1922" s="27" t="s">
        <v>9</v>
      </c>
      <c r="H1922" s="27" t="s">
        <v>2645</v>
      </c>
      <c r="I1922" s="27" t="s">
        <v>4</v>
      </c>
    </row>
    <row r="1923" spans="1:9">
      <c r="A1923" s="27" t="s">
        <v>39</v>
      </c>
      <c r="B1923" s="27" t="s">
        <v>40</v>
      </c>
      <c r="C1923" s="28">
        <v>45521.994444444441</v>
      </c>
      <c r="D1923" s="27">
        <v>5300</v>
      </c>
      <c r="E1923" s="27" t="s">
        <v>1</v>
      </c>
      <c r="F1923" s="27" t="s">
        <v>105</v>
      </c>
      <c r="G1923" s="27" t="s">
        <v>9</v>
      </c>
      <c r="H1923" s="27" t="s">
        <v>109</v>
      </c>
      <c r="I1923" s="27" t="s">
        <v>4</v>
      </c>
    </row>
    <row r="1924" spans="1:9" hidden="1">
      <c r="A1924" s="27" t="s">
        <v>39</v>
      </c>
      <c r="B1924" s="27" t="s">
        <v>40</v>
      </c>
      <c r="C1924" s="28">
        <v>45521.993750000001</v>
      </c>
      <c r="D1924" s="27">
        <v>4500</v>
      </c>
      <c r="E1924" s="27" t="s">
        <v>1</v>
      </c>
      <c r="F1924" s="27"/>
      <c r="G1924" s="27" t="s">
        <v>68</v>
      </c>
      <c r="H1924" s="27" t="s">
        <v>122</v>
      </c>
      <c r="I1924" s="27" t="s">
        <v>4</v>
      </c>
    </row>
    <row r="1925" spans="1:9" hidden="1">
      <c r="A1925" s="27" t="s">
        <v>39</v>
      </c>
      <c r="B1925" s="27" t="s">
        <v>40</v>
      </c>
      <c r="C1925" s="28">
        <v>45521.993055555555</v>
      </c>
      <c r="D1925" s="27">
        <v>600</v>
      </c>
      <c r="E1925" s="27" t="s">
        <v>1</v>
      </c>
      <c r="F1925" s="27"/>
      <c r="G1925" s="27" t="s">
        <v>68</v>
      </c>
      <c r="H1925" s="27" t="s">
        <v>138</v>
      </c>
      <c r="I1925" s="27" t="s">
        <v>4</v>
      </c>
    </row>
    <row r="1926" spans="1:9">
      <c r="A1926" s="27" t="s">
        <v>56</v>
      </c>
      <c r="B1926" s="27" t="s">
        <v>57</v>
      </c>
      <c r="C1926" s="28">
        <v>45521.965277777781</v>
      </c>
      <c r="D1926" s="27">
        <v>5700</v>
      </c>
      <c r="E1926" s="27" t="s">
        <v>1</v>
      </c>
      <c r="F1926" s="27" t="s">
        <v>105</v>
      </c>
      <c r="G1926" s="27" t="s">
        <v>9</v>
      </c>
      <c r="H1926" s="27" t="s">
        <v>148</v>
      </c>
      <c r="I1926" s="27" t="s">
        <v>4</v>
      </c>
    </row>
    <row r="1927" spans="1:9" hidden="1">
      <c r="A1927" s="27" t="s">
        <v>56</v>
      </c>
      <c r="B1927" s="27" t="s">
        <v>57</v>
      </c>
      <c r="C1927" s="28">
        <v>45521.964583333334</v>
      </c>
      <c r="D1927" s="27">
        <v>2000</v>
      </c>
      <c r="E1927" s="27" t="s">
        <v>1</v>
      </c>
      <c r="F1927" s="27"/>
      <c r="G1927" s="27" t="s">
        <v>68</v>
      </c>
      <c r="H1927" s="27" t="s">
        <v>156</v>
      </c>
      <c r="I1927" s="27" t="s">
        <v>4</v>
      </c>
    </row>
    <row r="1928" spans="1:9">
      <c r="A1928" s="27" t="s">
        <v>76</v>
      </c>
      <c r="B1928" s="27" t="s">
        <v>76</v>
      </c>
      <c r="C1928" s="28">
        <v>45521.944444444445</v>
      </c>
      <c r="D1928" s="27">
        <v>9600</v>
      </c>
      <c r="E1928" s="27" t="s">
        <v>1</v>
      </c>
      <c r="F1928" s="27" t="s">
        <v>105</v>
      </c>
      <c r="G1928" s="27" t="s">
        <v>9</v>
      </c>
      <c r="H1928" s="27" t="s">
        <v>2646</v>
      </c>
      <c r="I1928" s="27" t="s">
        <v>4</v>
      </c>
    </row>
    <row r="1929" spans="1:9">
      <c r="A1929" s="27" t="s">
        <v>76</v>
      </c>
      <c r="B1929" s="27" t="s">
        <v>76</v>
      </c>
      <c r="C1929" s="28">
        <v>45521.918749999997</v>
      </c>
      <c r="D1929" s="27">
        <v>2500</v>
      </c>
      <c r="E1929" s="27" t="s">
        <v>1</v>
      </c>
      <c r="F1929" s="27" t="s">
        <v>105</v>
      </c>
      <c r="G1929" s="27" t="s">
        <v>9</v>
      </c>
      <c r="H1929" s="27" t="s">
        <v>166</v>
      </c>
      <c r="I1929" s="27" t="s">
        <v>4</v>
      </c>
    </row>
    <row r="1930" spans="1:9">
      <c r="A1930" s="27" t="s">
        <v>17</v>
      </c>
      <c r="B1930" s="27" t="s">
        <v>17</v>
      </c>
      <c r="C1930" s="28">
        <v>45521.880555555559</v>
      </c>
      <c r="D1930" s="27">
        <v>8300</v>
      </c>
      <c r="E1930" s="27" t="s">
        <v>1</v>
      </c>
      <c r="F1930" s="27" t="s">
        <v>105</v>
      </c>
      <c r="G1930" s="27" t="s">
        <v>9</v>
      </c>
      <c r="H1930" s="27" t="s">
        <v>176</v>
      </c>
      <c r="I1930" s="27" t="s">
        <v>177</v>
      </c>
    </row>
    <row r="1931" spans="1:9">
      <c r="A1931" s="27" t="s">
        <v>107</v>
      </c>
      <c r="B1931" s="27" t="s">
        <v>108</v>
      </c>
      <c r="C1931" s="28">
        <v>45521.864583333336</v>
      </c>
      <c r="D1931" s="27">
        <v>6000</v>
      </c>
      <c r="E1931" s="27" t="s">
        <v>1</v>
      </c>
      <c r="F1931" s="27" t="s">
        <v>105</v>
      </c>
      <c r="G1931" s="27" t="s">
        <v>9</v>
      </c>
      <c r="H1931" s="27" t="s">
        <v>3827</v>
      </c>
      <c r="I1931" s="27" t="s">
        <v>4</v>
      </c>
    </row>
    <row r="1932" spans="1:9">
      <c r="A1932" s="27" t="s">
        <v>188</v>
      </c>
      <c r="B1932" s="27" t="s">
        <v>189</v>
      </c>
      <c r="C1932" s="28">
        <v>45521.836805555555</v>
      </c>
      <c r="D1932" s="27">
        <v>9200</v>
      </c>
      <c r="E1932" s="27" t="s">
        <v>1</v>
      </c>
      <c r="F1932" s="27" t="s">
        <v>105</v>
      </c>
      <c r="G1932" s="27" t="s">
        <v>9</v>
      </c>
      <c r="H1932" s="27" t="s">
        <v>190</v>
      </c>
      <c r="I1932" s="27" t="s">
        <v>4</v>
      </c>
    </row>
    <row r="1933" spans="1:9">
      <c r="A1933" s="27" t="s">
        <v>38</v>
      </c>
      <c r="B1933" s="27" t="s">
        <v>38</v>
      </c>
      <c r="C1933" s="28">
        <v>45521.78125</v>
      </c>
      <c r="D1933" s="27">
        <v>7600</v>
      </c>
      <c r="E1933" s="27" t="s">
        <v>1</v>
      </c>
      <c r="F1933" s="27" t="s">
        <v>105</v>
      </c>
      <c r="G1933" s="27" t="s">
        <v>9</v>
      </c>
      <c r="H1933" s="27" t="s">
        <v>3828</v>
      </c>
      <c r="I1933" s="27" t="s">
        <v>4</v>
      </c>
    </row>
    <row r="1934" spans="1:9">
      <c r="A1934" s="27" t="s">
        <v>168</v>
      </c>
      <c r="B1934" s="27" t="s">
        <v>169</v>
      </c>
      <c r="C1934" s="28">
        <v>45521.770833333336</v>
      </c>
      <c r="D1934" s="27">
        <v>8400</v>
      </c>
      <c r="E1934" s="27" t="s">
        <v>1</v>
      </c>
      <c r="F1934" s="27" t="s">
        <v>105</v>
      </c>
      <c r="G1934" s="27" t="s">
        <v>9</v>
      </c>
      <c r="H1934" s="27" t="s">
        <v>199</v>
      </c>
      <c r="I1934" s="27" t="s">
        <v>4</v>
      </c>
    </row>
    <row r="1935" spans="1:9">
      <c r="A1935" s="27" t="s">
        <v>107</v>
      </c>
      <c r="B1935" s="27" t="s">
        <v>108</v>
      </c>
      <c r="C1935" s="28">
        <v>45521.769444444442</v>
      </c>
      <c r="D1935" s="27">
        <v>8900</v>
      </c>
      <c r="E1935" s="27" t="s">
        <v>1</v>
      </c>
      <c r="F1935" s="27" t="s">
        <v>105</v>
      </c>
      <c r="G1935" s="27" t="s">
        <v>9</v>
      </c>
      <c r="H1935" s="27" t="s">
        <v>207</v>
      </c>
      <c r="I1935" s="27" t="s">
        <v>4</v>
      </c>
    </row>
    <row r="1936" spans="1:9">
      <c r="A1936" s="27" t="s">
        <v>56</v>
      </c>
      <c r="B1936" s="27" t="s">
        <v>57</v>
      </c>
      <c r="C1936" s="28">
        <v>45521.759722222225</v>
      </c>
      <c r="D1936" s="27">
        <v>8900</v>
      </c>
      <c r="E1936" s="27" t="s">
        <v>1</v>
      </c>
      <c r="F1936" s="27" t="s">
        <v>105</v>
      </c>
      <c r="G1936" s="27" t="s">
        <v>9</v>
      </c>
      <c r="H1936" s="27" t="s">
        <v>215</v>
      </c>
      <c r="I1936" s="27" t="s">
        <v>4</v>
      </c>
    </row>
    <row r="1937" spans="1:9">
      <c r="A1937" s="27" t="s">
        <v>56</v>
      </c>
      <c r="B1937" s="27" t="s">
        <v>80</v>
      </c>
      <c r="C1937" s="28">
        <v>45521.757638888892</v>
      </c>
      <c r="D1937" s="27">
        <v>800</v>
      </c>
      <c r="E1937" s="27" t="s">
        <v>1</v>
      </c>
      <c r="F1937" s="27" t="s">
        <v>105</v>
      </c>
      <c r="G1937" s="27" t="s">
        <v>9</v>
      </c>
      <c r="H1937" s="27" t="s">
        <v>224</v>
      </c>
      <c r="I1937" s="27" t="s">
        <v>4</v>
      </c>
    </row>
    <row r="1938" spans="1:9">
      <c r="A1938" s="27" t="s">
        <v>30</v>
      </c>
      <c r="B1938" s="27" t="s">
        <v>30</v>
      </c>
      <c r="C1938" s="28">
        <v>45521.750694444447</v>
      </c>
      <c r="D1938" s="27">
        <v>9100</v>
      </c>
      <c r="E1938" s="27" t="s">
        <v>1</v>
      </c>
      <c r="F1938" s="27" t="s">
        <v>105</v>
      </c>
      <c r="G1938" s="27" t="s">
        <v>9</v>
      </c>
      <c r="H1938" s="27" t="s">
        <v>231</v>
      </c>
      <c r="I1938" s="27" t="s">
        <v>4</v>
      </c>
    </row>
    <row r="1939" spans="1:9">
      <c r="A1939" s="27" t="s">
        <v>30</v>
      </c>
      <c r="B1939" s="27" t="s">
        <v>30</v>
      </c>
      <c r="C1939" s="28">
        <v>45521.749305555553</v>
      </c>
      <c r="D1939" s="27">
        <v>6200</v>
      </c>
      <c r="E1939" s="27" t="s">
        <v>1</v>
      </c>
      <c r="F1939" s="27" t="s">
        <v>105</v>
      </c>
      <c r="G1939" s="27" t="s">
        <v>9</v>
      </c>
      <c r="H1939" s="27" t="s">
        <v>238</v>
      </c>
      <c r="I1939" s="27" t="s">
        <v>4</v>
      </c>
    </row>
    <row r="1940" spans="1:9">
      <c r="A1940" s="27" t="s">
        <v>186</v>
      </c>
      <c r="B1940" s="27" t="s">
        <v>187</v>
      </c>
      <c r="C1940" s="28">
        <v>45521.741666666669</v>
      </c>
      <c r="D1940" s="27">
        <v>2600</v>
      </c>
      <c r="E1940" s="27" t="s">
        <v>1</v>
      </c>
      <c r="F1940" s="27" t="s">
        <v>105</v>
      </c>
      <c r="G1940" s="27" t="s">
        <v>9</v>
      </c>
      <c r="H1940" s="27" t="s">
        <v>245</v>
      </c>
      <c r="I1940" s="27" t="s">
        <v>4</v>
      </c>
    </row>
    <row r="1941" spans="1:9">
      <c r="A1941" s="27" t="s">
        <v>56</v>
      </c>
      <c r="B1941" s="27" t="s">
        <v>57</v>
      </c>
      <c r="C1941" s="28">
        <v>45521.681250000001</v>
      </c>
      <c r="D1941" s="27">
        <v>7000</v>
      </c>
      <c r="E1941" s="27" t="s">
        <v>1</v>
      </c>
      <c r="F1941" s="27" t="s">
        <v>105</v>
      </c>
      <c r="G1941" s="27" t="s">
        <v>9</v>
      </c>
      <c r="H1941" s="27" t="s">
        <v>257</v>
      </c>
      <c r="I1941" s="27" t="s">
        <v>4</v>
      </c>
    </row>
    <row r="1942" spans="1:9">
      <c r="A1942" s="27" t="s">
        <v>38</v>
      </c>
      <c r="B1942" s="27" t="s">
        <v>38</v>
      </c>
      <c r="C1942" s="28">
        <v>45521.666666666664</v>
      </c>
      <c r="D1942" s="27">
        <v>3400</v>
      </c>
      <c r="E1942" s="27" t="s">
        <v>1</v>
      </c>
      <c r="F1942" s="27" t="s">
        <v>105</v>
      </c>
      <c r="G1942" s="27" t="s">
        <v>9</v>
      </c>
      <c r="H1942" s="27" t="s">
        <v>264</v>
      </c>
      <c r="I1942" s="27" t="s">
        <v>4</v>
      </c>
    </row>
    <row r="1943" spans="1:9">
      <c r="A1943" s="27" t="s">
        <v>188</v>
      </c>
      <c r="B1943" s="27" t="s">
        <v>189</v>
      </c>
      <c r="C1943" s="28">
        <v>45521.65</v>
      </c>
      <c r="D1943" s="27">
        <v>8000</v>
      </c>
      <c r="E1943" s="27" t="s">
        <v>1</v>
      </c>
      <c r="F1943" s="27" t="s">
        <v>105</v>
      </c>
      <c r="G1943" s="27" t="s">
        <v>9</v>
      </c>
      <c r="H1943" s="27" t="s">
        <v>271</v>
      </c>
      <c r="I1943" s="27" t="s">
        <v>4</v>
      </c>
    </row>
    <row r="1944" spans="1:9">
      <c r="A1944" s="27" t="s">
        <v>30</v>
      </c>
      <c r="B1944" s="27" t="s">
        <v>30</v>
      </c>
      <c r="C1944" s="28">
        <v>45521.592361111114</v>
      </c>
      <c r="D1944" s="27">
        <v>9900</v>
      </c>
      <c r="E1944" s="27" t="s">
        <v>1</v>
      </c>
      <c r="F1944" s="27" t="s">
        <v>105</v>
      </c>
      <c r="G1944" s="27" t="s">
        <v>9</v>
      </c>
      <c r="H1944" s="27" t="s">
        <v>276</v>
      </c>
      <c r="I1944" s="27" t="s">
        <v>4</v>
      </c>
    </row>
    <row r="1945" spans="1:9" hidden="1">
      <c r="A1945" s="27" t="s">
        <v>30</v>
      </c>
      <c r="B1945" s="27" t="s">
        <v>30</v>
      </c>
      <c r="C1945" s="28">
        <v>45521.591666666667</v>
      </c>
      <c r="D1945" s="27">
        <v>8700</v>
      </c>
      <c r="E1945" s="27" t="s">
        <v>1</v>
      </c>
      <c r="F1945" s="27"/>
      <c r="G1945" s="27" t="s">
        <v>68</v>
      </c>
      <c r="H1945" s="27" t="s">
        <v>280</v>
      </c>
      <c r="I1945" s="27" t="s">
        <v>4</v>
      </c>
    </row>
    <row r="1946" spans="1:9">
      <c r="A1946" s="27" t="s">
        <v>38</v>
      </c>
      <c r="B1946" s="27" t="s">
        <v>38</v>
      </c>
      <c r="C1946" s="28">
        <v>45521.559027777781</v>
      </c>
      <c r="D1946" s="27">
        <v>6400</v>
      </c>
      <c r="E1946" s="27" t="s">
        <v>1</v>
      </c>
      <c r="F1946" s="27" t="s">
        <v>105</v>
      </c>
      <c r="G1946" s="27" t="s">
        <v>9</v>
      </c>
      <c r="H1946" s="27" t="s">
        <v>284</v>
      </c>
      <c r="I1946" s="27" t="s">
        <v>4</v>
      </c>
    </row>
    <row r="1947" spans="1:9" hidden="1">
      <c r="A1947" s="27" t="s">
        <v>38</v>
      </c>
      <c r="B1947" s="27" t="s">
        <v>38</v>
      </c>
      <c r="C1947" s="28">
        <v>45521.556250000001</v>
      </c>
      <c r="D1947" s="27">
        <v>700</v>
      </c>
      <c r="E1947" s="27" t="s">
        <v>1</v>
      </c>
      <c r="F1947" s="27"/>
      <c r="G1947" s="27" t="s">
        <v>68</v>
      </c>
      <c r="H1947" s="27" t="s">
        <v>288</v>
      </c>
      <c r="I1947" s="27" t="s">
        <v>4</v>
      </c>
    </row>
    <row r="1948" spans="1:9">
      <c r="A1948" s="27" t="s">
        <v>98</v>
      </c>
      <c r="B1948" s="27" t="s">
        <v>98</v>
      </c>
      <c r="C1948" s="28">
        <v>45521.49722222222</v>
      </c>
      <c r="D1948" s="27">
        <v>3000</v>
      </c>
      <c r="E1948" s="27" t="s">
        <v>1</v>
      </c>
      <c r="F1948" s="27" t="s">
        <v>105</v>
      </c>
      <c r="G1948" s="27" t="s">
        <v>9</v>
      </c>
      <c r="H1948" s="27" t="s">
        <v>292</v>
      </c>
      <c r="I1948" s="27" t="s">
        <v>4</v>
      </c>
    </row>
    <row r="1949" spans="1:9" hidden="1">
      <c r="A1949" s="27" t="s">
        <v>56</v>
      </c>
      <c r="B1949" s="27" t="s">
        <v>57</v>
      </c>
      <c r="C1949" s="28">
        <v>45521.49722222222</v>
      </c>
      <c r="D1949" s="27">
        <v>7200</v>
      </c>
      <c r="E1949" s="27" t="s">
        <v>1</v>
      </c>
      <c r="F1949" s="27"/>
      <c r="G1949" s="27" t="s">
        <v>68</v>
      </c>
      <c r="H1949" s="27" t="s">
        <v>296</v>
      </c>
      <c r="I1949" s="27" t="s">
        <v>4</v>
      </c>
    </row>
    <row r="1950" spans="1:9" hidden="1">
      <c r="A1950" s="27" t="s">
        <v>56</v>
      </c>
      <c r="B1950" s="27" t="s">
        <v>57</v>
      </c>
      <c r="C1950" s="28">
        <v>45521.49722222222</v>
      </c>
      <c r="D1950" s="27">
        <v>3900</v>
      </c>
      <c r="E1950" s="27" t="s">
        <v>1</v>
      </c>
      <c r="F1950" s="27"/>
      <c r="G1950" s="27" t="s">
        <v>68</v>
      </c>
      <c r="H1950" s="27" t="s">
        <v>300</v>
      </c>
      <c r="I1950" s="27" t="s">
        <v>4</v>
      </c>
    </row>
    <row r="1951" spans="1:9">
      <c r="A1951" s="27" t="s">
        <v>56</v>
      </c>
      <c r="B1951" s="27" t="s">
        <v>57</v>
      </c>
      <c r="C1951" s="28">
        <v>45521.486111111109</v>
      </c>
      <c r="D1951" s="27">
        <v>1600</v>
      </c>
      <c r="E1951" s="27" t="s">
        <v>1</v>
      </c>
      <c r="F1951" s="27" t="s">
        <v>105</v>
      </c>
      <c r="G1951" s="27" t="s">
        <v>9</v>
      </c>
      <c r="H1951" s="27" t="s">
        <v>304</v>
      </c>
      <c r="I1951" s="27" t="s">
        <v>4</v>
      </c>
    </row>
    <row r="1952" spans="1:9">
      <c r="A1952" s="27" t="s">
        <v>188</v>
      </c>
      <c r="B1952" s="27" t="s">
        <v>189</v>
      </c>
      <c r="C1952" s="28">
        <v>45521.48333333333</v>
      </c>
      <c r="D1952" s="27">
        <v>4000</v>
      </c>
      <c r="E1952" s="27" t="s">
        <v>1</v>
      </c>
      <c r="F1952" s="27" t="s">
        <v>105</v>
      </c>
      <c r="G1952" s="27" t="s">
        <v>9</v>
      </c>
      <c r="H1952" s="27" t="s">
        <v>308</v>
      </c>
      <c r="I1952" s="27" t="s">
        <v>4</v>
      </c>
    </row>
    <row r="1953" spans="1:9">
      <c r="A1953" s="27" t="s">
        <v>11</v>
      </c>
      <c r="B1953" s="27" t="s">
        <v>11</v>
      </c>
      <c r="C1953" s="28">
        <v>45521.390972222223</v>
      </c>
      <c r="D1953" s="27">
        <v>6100</v>
      </c>
      <c r="E1953" s="27" t="s">
        <v>1</v>
      </c>
      <c r="F1953" s="27" t="s">
        <v>105</v>
      </c>
      <c r="G1953" s="27" t="s">
        <v>9</v>
      </c>
      <c r="H1953" s="27" t="s">
        <v>312</v>
      </c>
      <c r="I1953" s="27" t="s">
        <v>4</v>
      </c>
    </row>
    <row r="1954" spans="1:9" hidden="1">
      <c r="A1954" s="27" t="s">
        <v>39</v>
      </c>
      <c r="B1954" s="27" t="s">
        <v>40</v>
      </c>
      <c r="C1954" s="28">
        <v>45520.9375</v>
      </c>
      <c r="D1954" s="27">
        <v>8700</v>
      </c>
      <c r="E1954" s="27" t="s">
        <v>1</v>
      </c>
      <c r="F1954" s="27"/>
      <c r="G1954" s="27" t="s">
        <v>68</v>
      </c>
      <c r="H1954" s="27" t="s">
        <v>316</v>
      </c>
      <c r="I1954" s="27" t="s">
        <v>4</v>
      </c>
    </row>
    <row r="1955" spans="1:9">
      <c r="A1955" s="27" t="s">
        <v>20</v>
      </c>
      <c r="B1955" s="27" t="s">
        <v>21</v>
      </c>
      <c r="C1955" s="28">
        <v>45520.928472222222</v>
      </c>
      <c r="D1955" s="27">
        <v>3300</v>
      </c>
      <c r="E1955" s="27" t="s">
        <v>1</v>
      </c>
      <c r="F1955" s="27" t="s">
        <v>105</v>
      </c>
      <c r="G1955" s="27" t="s">
        <v>9</v>
      </c>
      <c r="H1955" s="27" t="s">
        <v>320</v>
      </c>
      <c r="I1955" s="27" t="s">
        <v>4</v>
      </c>
    </row>
    <row r="1956" spans="1:9">
      <c r="A1956" s="27" t="s">
        <v>107</v>
      </c>
      <c r="B1956" s="27" t="s">
        <v>108</v>
      </c>
      <c r="C1956" s="28">
        <v>45520.893750000003</v>
      </c>
      <c r="D1956" s="27">
        <v>8300</v>
      </c>
      <c r="E1956" s="27" t="s">
        <v>1</v>
      </c>
      <c r="F1956" s="27" t="s">
        <v>105</v>
      </c>
      <c r="G1956" s="27" t="s">
        <v>9</v>
      </c>
      <c r="H1956" s="27" t="s">
        <v>325</v>
      </c>
      <c r="I1956" s="27" t="s">
        <v>4</v>
      </c>
    </row>
    <row r="1957" spans="1:9">
      <c r="A1957" s="27" t="s">
        <v>107</v>
      </c>
      <c r="B1957" s="27" t="s">
        <v>108</v>
      </c>
      <c r="C1957" s="28">
        <v>45520.893750000003</v>
      </c>
      <c r="D1957" s="27">
        <v>6900</v>
      </c>
      <c r="E1957" s="27" t="s">
        <v>1</v>
      </c>
      <c r="F1957" s="27" t="s">
        <v>105</v>
      </c>
      <c r="G1957" s="27" t="s">
        <v>9</v>
      </c>
      <c r="H1957" s="27" t="s">
        <v>328</v>
      </c>
      <c r="I1957" s="27" t="s">
        <v>4</v>
      </c>
    </row>
    <row r="1958" spans="1:9">
      <c r="A1958" s="27" t="s">
        <v>73</v>
      </c>
      <c r="B1958" s="27" t="s">
        <v>165</v>
      </c>
      <c r="C1958" s="28">
        <v>45520.866666666669</v>
      </c>
      <c r="D1958" s="27">
        <v>1800</v>
      </c>
      <c r="E1958" s="27" t="s">
        <v>1</v>
      </c>
      <c r="F1958" s="27" t="s">
        <v>105</v>
      </c>
      <c r="G1958" s="27" t="s">
        <v>9</v>
      </c>
      <c r="H1958" s="27" t="s">
        <v>332</v>
      </c>
      <c r="I1958" s="27" t="s">
        <v>4</v>
      </c>
    </row>
    <row r="1959" spans="1:9">
      <c r="A1959" s="27" t="s">
        <v>17</v>
      </c>
      <c r="B1959" s="27" t="s">
        <v>17</v>
      </c>
      <c r="C1959" s="28">
        <v>45520.770833333336</v>
      </c>
      <c r="D1959" s="27">
        <v>1000</v>
      </c>
      <c r="E1959" s="27" t="s">
        <v>1</v>
      </c>
      <c r="F1959" s="27" t="s">
        <v>105</v>
      </c>
      <c r="G1959" s="27" t="s">
        <v>9</v>
      </c>
      <c r="H1959" s="27" t="s">
        <v>341</v>
      </c>
      <c r="I1959" s="27" t="s">
        <v>4</v>
      </c>
    </row>
    <row r="1960" spans="1:9">
      <c r="A1960" s="27" t="s">
        <v>30</v>
      </c>
      <c r="B1960" s="27" t="s">
        <v>30</v>
      </c>
      <c r="C1960" s="28">
        <v>45520.709027777775</v>
      </c>
      <c r="D1960" s="27">
        <v>9000</v>
      </c>
      <c r="E1960" s="27" t="s">
        <v>1</v>
      </c>
      <c r="F1960" s="27" t="s">
        <v>105</v>
      </c>
      <c r="G1960" s="27" t="s">
        <v>9</v>
      </c>
      <c r="H1960" s="27" t="s">
        <v>348</v>
      </c>
      <c r="I1960" s="27" t="s">
        <v>4</v>
      </c>
    </row>
    <row r="1961" spans="1:9">
      <c r="A1961" s="27" t="s">
        <v>140</v>
      </c>
      <c r="B1961" s="27" t="s">
        <v>141</v>
      </c>
      <c r="C1961" s="28">
        <v>45520.663888888892</v>
      </c>
      <c r="D1961" s="27">
        <v>500</v>
      </c>
      <c r="E1961" s="27" t="s">
        <v>1</v>
      </c>
      <c r="F1961" s="27" t="s">
        <v>105</v>
      </c>
      <c r="G1961" s="27" t="s">
        <v>9</v>
      </c>
      <c r="H1961" s="27" t="s">
        <v>353</v>
      </c>
      <c r="I1961" s="27" t="s">
        <v>354</v>
      </c>
    </row>
    <row r="1962" spans="1:9">
      <c r="A1962" s="27" t="s">
        <v>20</v>
      </c>
      <c r="B1962" s="27" t="s">
        <v>21</v>
      </c>
      <c r="C1962" s="28">
        <v>45520.573611111111</v>
      </c>
      <c r="D1962" s="27">
        <v>4700</v>
      </c>
      <c r="E1962" s="27" t="s">
        <v>1</v>
      </c>
      <c r="F1962" s="27" t="s">
        <v>105</v>
      </c>
      <c r="G1962" s="27" t="s">
        <v>9</v>
      </c>
      <c r="H1962" s="27" t="s">
        <v>362</v>
      </c>
      <c r="I1962" s="27" t="s">
        <v>4</v>
      </c>
    </row>
    <row r="1963" spans="1:9">
      <c r="A1963" s="27" t="s">
        <v>255</v>
      </c>
      <c r="B1963" s="27" t="s">
        <v>255</v>
      </c>
      <c r="C1963" s="28">
        <v>45520.571527777778</v>
      </c>
      <c r="D1963" s="27">
        <v>2400</v>
      </c>
      <c r="E1963" s="27" t="s">
        <v>1</v>
      </c>
      <c r="F1963" s="27" t="s">
        <v>105</v>
      </c>
      <c r="G1963" s="27" t="s">
        <v>9</v>
      </c>
      <c r="H1963" s="27" t="s">
        <v>371</v>
      </c>
      <c r="I1963" s="27" t="s">
        <v>4</v>
      </c>
    </row>
    <row r="1964" spans="1:9">
      <c r="A1964" s="27" t="s">
        <v>30</v>
      </c>
      <c r="B1964" s="27" t="s">
        <v>30</v>
      </c>
      <c r="C1964" s="28">
        <v>45520.523611111108</v>
      </c>
      <c r="D1964" s="27">
        <v>5100</v>
      </c>
      <c r="E1964" s="27" t="s">
        <v>1</v>
      </c>
      <c r="F1964" s="27" t="s">
        <v>105</v>
      </c>
      <c r="G1964" s="27" t="s">
        <v>9</v>
      </c>
      <c r="H1964" s="27" t="s">
        <v>374</v>
      </c>
      <c r="I1964" s="27" t="s">
        <v>4</v>
      </c>
    </row>
    <row r="1965" spans="1:9">
      <c r="A1965" s="27" t="s">
        <v>56</v>
      </c>
      <c r="B1965" s="27" t="s">
        <v>57</v>
      </c>
      <c r="C1965" s="28">
        <v>45520.494444444441</v>
      </c>
      <c r="D1965" s="27">
        <v>2600</v>
      </c>
      <c r="E1965" s="27" t="s">
        <v>1</v>
      </c>
      <c r="F1965" s="27" t="s">
        <v>105</v>
      </c>
      <c r="G1965" s="27" t="s">
        <v>9</v>
      </c>
      <c r="H1965" s="27" t="s">
        <v>378</v>
      </c>
      <c r="I1965" s="27" t="s">
        <v>4</v>
      </c>
    </row>
    <row r="1966" spans="1:9">
      <c r="A1966" s="27" t="s">
        <v>0</v>
      </c>
      <c r="B1966" s="27" t="s">
        <v>0</v>
      </c>
      <c r="C1966" s="28">
        <v>45520.102777777778</v>
      </c>
      <c r="D1966" s="27">
        <v>1200</v>
      </c>
      <c r="E1966" s="27" t="s">
        <v>1</v>
      </c>
      <c r="F1966" s="27" t="s">
        <v>105</v>
      </c>
      <c r="G1966" s="27" t="s">
        <v>9</v>
      </c>
      <c r="H1966" s="27" t="s">
        <v>387</v>
      </c>
      <c r="I1966" s="27" t="s">
        <v>4</v>
      </c>
    </row>
    <row r="1967" spans="1:9" hidden="1">
      <c r="A1967" s="27" t="s">
        <v>382</v>
      </c>
      <c r="B1967" s="27" t="s">
        <v>383</v>
      </c>
      <c r="C1967" s="28">
        <v>45519.970833333333</v>
      </c>
      <c r="D1967" s="27">
        <v>8900</v>
      </c>
      <c r="E1967" s="27" t="s">
        <v>1</v>
      </c>
      <c r="F1967" s="27"/>
      <c r="G1967" s="27" t="s">
        <v>68</v>
      </c>
      <c r="H1967" s="27" t="s">
        <v>391</v>
      </c>
      <c r="I1967" s="27" t="s">
        <v>4</v>
      </c>
    </row>
    <row r="1968" spans="1:9">
      <c r="A1968" s="27" t="s">
        <v>60</v>
      </c>
      <c r="B1968" s="27" t="s">
        <v>61</v>
      </c>
      <c r="C1968" s="28">
        <v>45519.934027777781</v>
      </c>
      <c r="D1968" s="27">
        <v>3400</v>
      </c>
      <c r="E1968" s="27" t="s">
        <v>1</v>
      </c>
      <c r="F1968" s="27" t="s">
        <v>105</v>
      </c>
      <c r="G1968" s="27" t="s">
        <v>9</v>
      </c>
      <c r="H1968" s="27" t="s">
        <v>3829</v>
      </c>
      <c r="I1968" s="27" t="s">
        <v>4</v>
      </c>
    </row>
    <row r="1969" spans="1:9">
      <c r="A1969" s="27" t="s">
        <v>107</v>
      </c>
      <c r="B1969" s="27" t="s">
        <v>108</v>
      </c>
      <c r="C1969" s="28">
        <v>45519.915972222225</v>
      </c>
      <c r="D1969" s="27">
        <v>5500</v>
      </c>
      <c r="E1969" s="27" t="s">
        <v>1</v>
      </c>
      <c r="F1969" s="27" t="s">
        <v>105</v>
      </c>
      <c r="G1969" s="27" t="s">
        <v>9</v>
      </c>
      <c r="H1969" s="27" t="s">
        <v>395</v>
      </c>
      <c r="I1969" s="27" t="s">
        <v>4</v>
      </c>
    </row>
    <row r="1970" spans="1:9">
      <c r="A1970" s="27" t="s">
        <v>38</v>
      </c>
      <c r="B1970" s="27" t="s">
        <v>38</v>
      </c>
      <c r="C1970" s="28">
        <v>45519.878472222219</v>
      </c>
      <c r="D1970" s="27">
        <v>2900</v>
      </c>
      <c r="E1970" s="27" t="s">
        <v>1</v>
      </c>
      <c r="F1970" s="27" t="s">
        <v>105</v>
      </c>
      <c r="G1970" s="27" t="s">
        <v>9</v>
      </c>
      <c r="H1970" s="27" t="s">
        <v>399</v>
      </c>
      <c r="I1970" s="27" t="s">
        <v>4</v>
      </c>
    </row>
    <row r="1971" spans="1:9">
      <c r="A1971" s="27" t="s">
        <v>11</v>
      </c>
      <c r="B1971" s="27" t="s">
        <v>11</v>
      </c>
      <c r="C1971" s="28">
        <v>45519.870833333334</v>
      </c>
      <c r="D1971" s="27">
        <v>1700</v>
      </c>
      <c r="E1971" s="27" t="s">
        <v>1</v>
      </c>
      <c r="F1971" s="27" t="s">
        <v>105</v>
      </c>
      <c r="G1971" s="27" t="s">
        <v>9</v>
      </c>
      <c r="H1971" s="27" t="s">
        <v>402</v>
      </c>
      <c r="I1971" s="27" t="s">
        <v>4</v>
      </c>
    </row>
    <row r="1972" spans="1:9">
      <c r="A1972" s="27" t="s">
        <v>34</v>
      </c>
      <c r="B1972" s="27" t="s">
        <v>357</v>
      </c>
      <c r="C1972" s="28">
        <v>45519.832638888889</v>
      </c>
      <c r="D1972" s="27">
        <v>300</v>
      </c>
      <c r="E1972" s="27" t="s">
        <v>1</v>
      </c>
      <c r="F1972" s="27" t="s">
        <v>105</v>
      </c>
      <c r="G1972" s="27" t="s">
        <v>9</v>
      </c>
      <c r="H1972" s="27" t="s">
        <v>406</v>
      </c>
      <c r="I1972" s="27" t="s">
        <v>4</v>
      </c>
    </row>
    <row r="1973" spans="1:9">
      <c r="A1973" s="27" t="s">
        <v>140</v>
      </c>
      <c r="B1973" s="27" t="s">
        <v>141</v>
      </c>
      <c r="C1973" s="28">
        <v>45519.701388888891</v>
      </c>
      <c r="D1973" s="27">
        <v>5000</v>
      </c>
      <c r="E1973" s="27" t="s">
        <v>1</v>
      </c>
      <c r="F1973" s="27" t="s">
        <v>105</v>
      </c>
      <c r="G1973" s="27" t="s">
        <v>9</v>
      </c>
      <c r="H1973" s="27" t="s">
        <v>410</v>
      </c>
      <c r="I1973" s="27" t="s">
        <v>4</v>
      </c>
    </row>
    <row r="1974" spans="1:9">
      <c r="A1974" s="27" t="s">
        <v>30</v>
      </c>
      <c r="B1974" s="27" t="s">
        <v>30</v>
      </c>
      <c r="C1974" s="28">
        <v>45519.613888888889</v>
      </c>
      <c r="D1974" s="27">
        <v>6800</v>
      </c>
      <c r="E1974" s="27" t="s">
        <v>1</v>
      </c>
      <c r="F1974" s="27" t="s">
        <v>105</v>
      </c>
      <c r="G1974" s="27" t="s">
        <v>9</v>
      </c>
      <c r="H1974" s="27" t="s">
        <v>414</v>
      </c>
      <c r="I1974" s="27" t="s">
        <v>4</v>
      </c>
    </row>
    <row r="1975" spans="1:9">
      <c r="A1975" s="27" t="s">
        <v>369</v>
      </c>
      <c r="B1975" s="27" t="s">
        <v>418</v>
      </c>
      <c r="C1975" s="28">
        <v>45519.569444444445</v>
      </c>
      <c r="D1975" s="27">
        <v>1700</v>
      </c>
      <c r="E1975" s="27" t="s">
        <v>1</v>
      </c>
      <c r="F1975" s="27" t="s">
        <v>105</v>
      </c>
      <c r="G1975" s="27" t="s">
        <v>9</v>
      </c>
      <c r="H1975" s="27" t="s">
        <v>419</v>
      </c>
      <c r="I1975" s="27" t="s">
        <v>4</v>
      </c>
    </row>
    <row r="1976" spans="1:9">
      <c r="A1976" s="27" t="s">
        <v>11</v>
      </c>
      <c r="B1976" s="27" t="s">
        <v>11</v>
      </c>
      <c r="C1976" s="28">
        <v>45519.448611111111</v>
      </c>
      <c r="D1976" s="27">
        <v>2400</v>
      </c>
      <c r="E1976" s="27" t="s">
        <v>1</v>
      </c>
      <c r="F1976" s="27" t="s">
        <v>105</v>
      </c>
      <c r="G1976" s="27" t="s">
        <v>9</v>
      </c>
      <c r="H1976" s="27" t="s">
        <v>424</v>
      </c>
      <c r="I1976" s="27" t="s">
        <v>4</v>
      </c>
    </row>
    <row r="1977" spans="1:9">
      <c r="A1977" s="27" t="s">
        <v>0</v>
      </c>
      <c r="B1977" s="27" t="s">
        <v>0</v>
      </c>
      <c r="C1977" s="28">
        <v>45519.09652777778</v>
      </c>
      <c r="D1977" s="27">
        <v>900</v>
      </c>
      <c r="E1977" s="27" t="s">
        <v>1</v>
      </c>
      <c r="F1977" s="27" t="s">
        <v>105</v>
      </c>
      <c r="G1977" s="27" t="s">
        <v>9</v>
      </c>
      <c r="H1977" s="27" t="s">
        <v>428</v>
      </c>
      <c r="I1977" s="27" t="s">
        <v>4</v>
      </c>
    </row>
    <row r="1978" spans="1:9">
      <c r="A1978" s="27" t="s">
        <v>433</v>
      </c>
      <c r="B1978" s="27" t="s">
        <v>433</v>
      </c>
      <c r="C1978" s="28">
        <v>45518.987500000003</v>
      </c>
      <c r="D1978" s="27">
        <v>6900</v>
      </c>
      <c r="E1978" s="27" t="s">
        <v>1</v>
      </c>
      <c r="F1978" s="27" t="s">
        <v>105</v>
      </c>
      <c r="G1978" s="27" t="s">
        <v>9</v>
      </c>
      <c r="H1978" s="27" t="s">
        <v>434</v>
      </c>
      <c r="I1978" s="27" t="s">
        <v>4</v>
      </c>
    </row>
    <row r="1979" spans="1:9">
      <c r="A1979" s="27" t="s">
        <v>369</v>
      </c>
      <c r="B1979" s="27" t="s">
        <v>418</v>
      </c>
      <c r="C1979" s="28">
        <v>45518.981249999997</v>
      </c>
      <c r="D1979" s="27">
        <v>5400</v>
      </c>
      <c r="E1979" s="27" t="s">
        <v>1</v>
      </c>
      <c r="F1979" s="27" t="s">
        <v>105</v>
      </c>
      <c r="G1979" s="27" t="s">
        <v>9</v>
      </c>
      <c r="H1979" s="27" t="s">
        <v>440</v>
      </c>
      <c r="I1979" s="27" t="s">
        <v>4</v>
      </c>
    </row>
    <row r="1980" spans="1:9">
      <c r="A1980" s="27" t="s">
        <v>38</v>
      </c>
      <c r="B1980" s="27" t="s">
        <v>38</v>
      </c>
      <c r="C1980" s="28">
        <v>45518.929166666669</v>
      </c>
      <c r="D1980" s="27">
        <v>6800</v>
      </c>
      <c r="E1980" s="27" t="s">
        <v>1</v>
      </c>
      <c r="F1980" s="27" t="s">
        <v>105</v>
      </c>
      <c r="G1980" s="27" t="s">
        <v>9</v>
      </c>
      <c r="H1980" s="27" t="s">
        <v>2647</v>
      </c>
      <c r="I1980" s="27" t="s">
        <v>4</v>
      </c>
    </row>
    <row r="1981" spans="1:9">
      <c r="A1981" s="27" t="s">
        <v>56</v>
      </c>
      <c r="B1981" s="27" t="s">
        <v>57</v>
      </c>
      <c r="C1981" s="28">
        <v>45518.863888888889</v>
      </c>
      <c r="D1981" s="27">
        <v>8800</v>
      </c>
      <c r="E1981" s="27" t="s">
        <v>1</v>
      </c>
      <c r="F1981" s="27" t="s">
        <v>105</v>
      </c>
      <c r="G1981" s="27" t="s">
        <v>9</v>
      </c>
      <c r="H1981" s="27" t="s">
        <v>3830</v>
      </c>
      <c r="I1981" s="27" t="s">
        <v>4</v>
      </c>
    </row>
    <row r="1982" spans="1:9">
      <c r="A1982" s="27" t="s">
        <v>17</v>
      </c>
      <c r="B1982" s="27" t="s">
        <v>17</v>
      </c>
      <c r="C1982" s="28">
        <v>45518.852777777778</v>
      </c>
      <c r="D1982" s="27">
        <v>8300</v>
      </c>
      <c r="E1982" s="27" t="s">
        <v>1</v>
      </c>
      <c r="F1982" s="27" t="s">
        <v>105</v>
      </c>
      <c r="G1982" s="27" t="s">
        <v>9</v>
      </c>
      <c r="H1982" s="27" t="s">
        <v>443</v>
      </c>
      <c r="I1982" s="27" t="s">
        <v>4</v>
      </c>
    </row>
    <row r="1983" spans="1:9">
      <c r="A1983" s="27" t="s">
        <v>34</v>
      </c>
      <c r="B1983" s="27" t="s">
        <v>357</v>
      </c>
      <c r="C1983" s="28">
        <v>45518.84375</v>
      </c>
      <c r="D1983" s="27">
        <v>5700</v>
      </c>
      <c r="E1983" s="27" t="s">
        <v>1</v>
      </c>
      <c r="F1983" s="27" t="s">
        <v>105</v>
      </c>
      <c r="G1983" s="27" t="s">
        <v>9</v>
      </c>
      <c r="H1983" s="27" t="s">
        <v>448</v>
      </c>
      <c r="I1983" s="27" t="s">
        <v>4</v>
      </c>
    </row>
    <row r="1984" spans="1:9">
      <c r="A1984" s="27" t="s">
        <v>17</v>
      </c>
      <c r="B1984" s="27" t="s">
        <v>17</v>
      </c>
      <c r="C1984" s="28">
        <v>45518.706250000003</v>
      </c>
      <c r="D1984" s="27">
        <v>2300</v>
      </c>
      <c r="E1984" s="27" t="s">
        <v>1</v>
      </c>
      <c r="F1984" s="27" t="s">
        <v>105</v>
      </c>
      <c r="G1984" s="27" t="s">
        <v>9</v>
      </c>
      <c r="H1984" s="27" t="s">
        <v>454</v>
      </c>
      <c r="I1984" s="27" t="s">
        <v>4</v>
      </c>
    </row>
    <row r="1985" spans="1:9">
      <c r="A1985" s="27" t="s">
        <v>140</v>
      </c>
      <c r="B1985" s="27" t="s">
        <v>141</v>
      </c>
      <c r="C1985" s="28">
        <v>45518.647222222222</v>
      </c>
      <c r="D1985" s="27">
        <v>2400</v>
      </c>
      <c r="E1985" s="27" t="s">
        <v>1</v>
      </c>
      <c r="F1985" s="27" t="s">
        <v>105</v>
      </c>
      <c r="G1985" s="27" t="s">
        <v>9</v>
      </c>
      <c r="H1985" s="27" t="s">
        <v>460</v>
      </c>
      <c r="I1985" s="27" t="s">
        <v>4</v>
      </c>
    </row>
    <row r="1986" spans="1:9">
      <c r="A1986" s="27" t="s">
        <v>463</v>
      </c>
      <c r="B1986" s="27" t="s">
        <v>464</v>
      </c>
      <c r="C1986" s="28">
        <v>45518.589583333334</v>
      </c>
      <c r="D1986" s="27">
        <v>2900</v>
      </c>
      <c r="E1986" s="27" t="s">
        <v>1</v>
      </c>
      <c r="F1986" s="27" t="s">
        <v>105</v>
      </c>
      <c r="G1986" s="27" t="s">
        <v>9</v>
      </c>
      <c r="H1986" s="27" t="s">
        <v>465</v>
      </c>
      <c r="I1986" s="27" t="s">
        <v>4</v>
      </c>
    </row>
    <row r="1987" spans="1:9">
      <c r="A1987" s="27" t="s">
        <v>30</v>
      </c>
      <c r="B1987" s="27" t="s">
        <v>30</v>
      </c>
      <c r="C1987" s="28">
        <v>45518.570833333331</v>
      </c>
      <c r="D1987" s="27">
        <v>400</v>
      </c>
      <c r="E1987" s="27" t="s">
        <v>1</v>
      </c>
      <c r="F1987" s="27" t="s">
        <v>105</v>
      </c>
      <c r="G1987" s="27" t="s">
        <v>9</v>
      </c>
      <c r="H1987" s="27" t="s">
        <v>469</v>
      </c>
      <c r="I1987" s="27" t="s">
        <v>4</v>
      </c>
    </row>
    <row r="1988" spans="1:9">
      <c r="A1988" s="27" t="s">
        <v>17</v>
      </c>
      <c r="B1988" s="27" t="s">
        <v>17</v>
      </c>
      <c r="C1988" s="28">
        <v>45518.502083333333</v>
      </c>
      <c r="D1988" s="27">
        <v>1900</v>
      </c>
      <c r="E1988" s="27" t="s">
        <v>1</v>
      </c>
      <c r="F1988" s="27" t="s">
        <v>105</v>
      </c>
      <c r="G1988" s="27" t="s">
        <v>9</v>
      </c>
      <c r="H1988" s="27" t="s">
        <v>474</v>
      </c>
      <c r="I1988" s="27" t="s">
        <v>4</v>
      </c>
    </row>
    <row r="1989" spans="1:9">
      <c r="A1989" s="27" t="s">
        <v>107</v>
      </c>
      <c r="B1989" s="27" t="s">
        <v>108</v>
      </c>
      <c r="C1989" s="28">
        <v>45517.986805555556</v>
      </c>
      <c r="D1989" s="27">
        <v>8300</v>
      </c>
      <c r="E1989" s="27" t="s">
        <v>1</v>
      </c>
      <c r="F1989" s="27" t="s">
        <v>105</v>
      </c>
      <c r="G1989" s="27" t="s">
        <v>9</v>
      </c>
      <c r="H1989" s="27" t="s">
        <v>3831</v>
      </c>
      <c r="I1989" s="27">
        <v>20000</v>
      </c>
    </row>
    <row r="1990" spans="1:9" hidden="1">
      <c r="A1990" s="27" t="s">
        <v>56</v>
      </c>
      <c r="B1990" s="27" t="s">
        <v>57</v>
      </c>
      <c r="C1990" s="28">
        <v>45517.928472222222</v>
      </c>
      <c r="D1990" s="27">
        <v>1300</v>
      </c>
      <c r="E1990" s="27" t="s">
        <v>1</v>
      </c>
      <c r="F1990" s="27"/>
      <c r="G1990" s="27" t="s">
        <v>68</v>
      </c>
      <c r="H1990" s="27" t="s">
        <v>477</v>
      </c>
      <c r="I1990" s="27" t="s">
        <v>4</v>
      </c>
    </row>
    <row r="1991" spans="1:9">
      <c r="A1991" s="27" t="s">
        <v>107</v>
      </c>
      <c r="B1991" s="27" t="s">
        <v>108</v>
      </c>
      <c r="C1991" s="28">
        <v>45517.922222222223</v>
      </c>
      <c r="D1991" s="27">
        <v>3400</v>
      </c>
      <c r="E1991" s="27" t="s">
        <v>1</v>
      </c>
      <c r="F1991" s="27" t="s">
        <v>105</v>
      </c>
      <c r="G1991" s="27" t="s">
        <v>9</v>
      </c>
      <c r="H1991" s="27" t="s">
        <v>479</v>
      </c>
      <c r="I1991" s="27" t="s">
        <v>4</v>
      </c>
    </row>
    <row r="1992" spans="1:9">
      <c r="A1992" s="27" t="s">
        <v>107</v>
      </c>
      <c r="B1992" s="27" t="s">
        <v>108</v>
      </c>
      <c r="C1992" s="28">
        <v>45517.907638888886</v>
      </c>
      <c r="D1992" s="27">
        <v>4500</v>
      </c>
      <c r="E1992" s="27" t="s">
        <v>1</v>
      </c>
      <c r="F1992" s="27" t="s">
        <v>105</v>
      </c>
      <c r="G1992" s="27" t="s">
        <v>9</v>
      </c>
      <c r="H1992" s="27" t="s">
        <v>482</v>
      </c>
      <c r="I1992" s="27" t="s">
        <v>4</v>
      </c>
    </row>
    <row r="1993" spans="1:9">
      <c r="A1993" s="27" t="s">
        <v>433</v>
      </c>
      <c r="B1993" s="27" t="s">
        <v>433</v>
      </c>
      <c r="C1993" s="28">
        <v>45517.897916666669</v>
      </c>
      <c r="D1993" s="27">
        <v>9800</v>
      </c>
      <c r="E1993" s="27" t="s">
        <v>1</v>
      </c>
      <c r="F1993" s="27" t="s">
        <v>105</v>
      </c>
      <c r="G1993" s="27" t="s">
        <v>9</v>
      </c>
      <c r="H1993" s="27" t="s">
        <v>484</v>
      </c>
      <c r="I1993" s="27" t="s">
        <v>4</v>
      </c>
    </row>
    <row r="1994" spans="1:9">
      <c r="A1994" s="27" t="s">
        <v>128</v>
      </c>
      <c r="B1994" s="27" t="s">
        <v>129</v>
      </c>
      <c r="C1994" s="28">
        <v>45517.895833333336</v>
      </c>
      <c r="D1994" s="27">
        <v>6500</v>
      </c>
      <c r="E1994" s="27" t="s">
        <v>1</v>
      </c>
      <c r="F1994" s="27" t="s">
        <v>105</v>
      </c>
      <c r="G1994" s="27" t="s">
        <v>9</v>
      </c>
      <c r="H1994" s="27" t="s">
        <v>486</v>
      </c>
      <c r="I1994" s="27" t="s">
        <v>487</v>
      </c>
    </row>
    <row r="1995" spans="1:9">
      <c r="A1995" s="27" t="s">
        <v>27</v>
      </c>
      <c r="B1995" s="27" t="s">
        <v>52</v>
      </c>
      <c r="C1995" s="28">
        <v>45517.813194444447</v>
      </c>
      <c r="D1995" s="27">
        <v>2800</v>
      </c>
      <c r="E1995" s="27" t="s">
        <v>1</v>
      </c>
      <c r="F1995" s="27" t="s">
        <v>105</v>
      </c>
      <c r="G1995" s="27" t="s">
        <v>9</v>
      </c>
      <c r="H1995" s="27" t="s">
        <v>492</v>
      </c>
      <c r="I1995" s="27" t="s">
        <v>37</v>
      </c>
    </row>
    <row r="1996" spans="1:9">
      <c r="A1996" s="27" t="s">
        <v>114</v>
      </c>
      <c r="B1996" s="27" t="s">
        <v>115</v>
      </c>
      <c r="C1996" s="28">
        <v>45517.573611111111</v>
      </c>
      <c r="D1996" s="27">
        <v>2700</v>
      </c>
      <c r="E1996" s="27" t="s">
        <v>1</v>
      </c>
      <c r="F1996" s="27" t="s">
        <v>105</v>
      </c>
      <c r="G1996" s="27" t="s">
        <v>9</v>
      </c>
      <c r="H1996" s="27" t="s">
        <v>494</v>
      </c>
      <c r="I1996" s="27" t="s">
        <v>495</v>
      </c>
    </row>
    <row r="1997" spans="1:9">
      <c r="A1997" s="27" t="s">
        <v>56</v>
      </c>
      <c r="B1997" s="27" t="s">
        <v>80</v>
      </c>
      <c r="C1997" s="28">
        <v>45517.489583333336</v>
      </c>
      <c r="D1997" s="27">
        <v>5100</v>
      </c>
      <c r="E1997" s="27" t="s">
        <v>1</v>
      </c>
      <c r="F1997" s="27" t="s">
        <v>105</v>
      </c>
      <c r="G1997" s="27" t="s">
        <v>9</v>
      </c>
      <c r="H1997" s="27" t="s">
        <v>498</v>
      </c>
      <c r="I1997" s="27" t="s">
        <v>4</v>
      </c>
    </row>
    <row r="1998" spans="1:9">
      <c r="A1998" s="27" t="s">
        <v>38</v>
      </c>
      <c r="B1998" s="27" t="s">
        <v>38</v>
      </c>
      <c r="C1998" s="28">
        <v>45517.474999999999</v>
      </c>
      <c r="D1998" s="27">
        <v>3500</v>
      </c>
      <c r="E1998" s="27" t="s">
        <v>1</v>
      </c>
      <c r="F1998" s="27" t="s">
        <v>105</v>
      </c>
      <c r="G1998" s="27" t="s">
        <v>9</v>
      </c>
      <c r="H1998" s="27" t="s">
        <v>501</v>
      </c>
      <c r="I1998" s="27" t="s">
        <v>4</v>
      </c>
    </row>
    <row r="1999" spans="1:9">
      <c r="A1999" s="27" t="s">
        <v>114</v>
      </c>
      <c r="B1999" s="27" t="s">
        <v>115</v>
      </c>
      <c r="C1999" s="28">
        <v>45517.356944444444</v>
      </c>
      <c r="D1999" s="27">
        <v>4200</v>
      </c>
      <c r="E1999" s="27" t="s">
        <v>1</v>
      </c>
      <c r="F1999" s="27" t="s">
        <v>105</v>
      </c>
      <c r="G1999" s="27" t="s">
        <v>9</v>
      </c>
      <c r="H1999" s="27" t="s">
        <v>504</v>
      </c>
      <c r="I1999" s="27" t="s">
        <v>4</v>
      </c>
    </row>
    <row r="2000" spans="1:9">
      <c r="A2000" s="27" t="s">
        <v>0</v>
      </c>
      <c r="B2000" s="27" t="s">
        <v>0</v>
      </c>
      <c r="C2000" s="28">
        <v>45517.072916666664</v>
      </c>
      <c r="D2000" s="27">
        <v>3700</v>
      </c>
      <c r="E2000" s="27" t="s">
        <v>1</v>
      </c>
      <c r="F2000" s="27" t="s">
        <v>105</v>
      </c>
      <c r="G2000" s="27" t="s">
        <v>9</v>
      </c>
      <c r="H2000" s="27" t="s">
        <v>507</v>
      </c>
      <c r="I2000" s="27" t="s">
        <v>4</v>
      </c>
    </row>
    <row r="2001" spans="1:9">
      <c r="A2001" s="27" t="s">
        <v>76</v>
      </c>
      <c r="B2001" s="27" t="s">
        <v>76</v>
      </c>
      <c r="C2001" s="28">
        <v>45516.957638888889</v>
      </c>
      <c r="D2001" s="27">
        <v>2300</v>
      </c>
      <c r="E2001" s="27" t="s">
        <v>1</v>
      </c>
      <c r="F2001" s="27" t="s">
        <v>105</v>
      </c>
      <c r="G2001" s="27" t="s">
        <v>9</v>
      </c>
      <c r="H2001" s="27" t="s">
        <v>510</v>
      </c>
      <c r="I2001" s="27" t="s">
        <v>4</v>
      </c>
    </row>
    <row r="2002" spans="1:9">
      <c r="A2002" s="27" t="s">
        <v>30</v>
      </c>
      <c r="B2002" s="27" t="s">
        <v>30</v>
      </c>
      <c r="C2002" s="28">
        <v>45516.940972222219</v>
      </c>
      <c r="D2002" s="27">
        <v>900</v>
      </c>
      <c r="E2002" s="27" t="s">
        <v>1</v>
      </c>
      <c r="F2002" s="27" t="s">
        <v>105</v>
      </c>
      <c r="G2002" s="27" t="s">
        <v>9</v>
      </c>
      <c r="H2002" s="27" t="s">
        <v>513</v>
      </c>
      <c r="I2002" s="27" t="s">
        <v>4</v>
      </c>
    </row>
    <row r="2003" spans="1:9">
      <c r="A2003" s="27" t="s">
        <v>76</v>
      </c>
      <c r="B2003" s="27" t="s">
        <v>76</v>
      </c>
      <c r="C2003" s="28">
        <v>45516.939583333333</v>
      </c>
      <c r="D2003" s="27">
        <v>800</v>
      </c>
      <c r="E2003" s="27" t="s">
        <v>1</v>
      </c>
      <c r="F2003" s="27" t="s">
        <v>105</v>
      </c>
      <c r="G2003" s="27" t="s">
        <v>9</v>
      </c>
      <c r="H2003" s="27" t="s">
        <v>518</v>
      </c>
      <c r="I2003" s="27" t="s">
        <v>4</v>
      </c>
    </row>
    <row r="2004" spans="1:9">
      <c r="A2004" s="27" t="s">
        <v>43</v>
      </c>
      <c r="B2004" s="27" t="s">
        <v>44</v>
      </c>
      <c r="C2004" s="28">
        <v>45516.880555555559</v>
      </c>
      <c r="D2004" s="27">
        <v>1100</v>
      </c>
      <c r="E2004" s="27" t="s">
        <v>1</v>
      </c>
      <c r="F2004" s="27" t="s">
        <v>105</v>
      </c>
      <c r="G2004" s="27" t="s">
        <v>9</v>
      </c>
      <c r="H2004" s="27" t="s">
        <v>520</v>
      </c>
      <c r="I2004" s="27" t="s">
        <v>4</v>
      </c>
    </row>
    <row r="2005" spans="1:9">
      <c r="A2005" s="27" t="s">
        <v>30</v>
      </c>
      <c r="B2005" s="27" t="s">
        <v>30</v>
      </c>
      <c r="C2005" s="28">
        <v>45516.87777777778</v>
      </c>
      <c r="D2005" s="27">
        <v>6100</v>
      </c>
      <c r="E2005" s="27" t="s">
        <v>1</v>
      </c>
      <c r="F2005" s="27" t="s">
        <v>105</v>
      </c>
      <c r="G2005" s="27" t="s">
        <v>9</v>
      </c>
      <c r="H2005" s="27" t="s">
        <v>522</v>
      </c>
      <c r="I2005" s="27" t="s">
        <v>4</v>
      </c>
    </row>
    <row r="2006" spans="1:9">
      <c r="A2006" s="27" t="s">
        <v>38</v>
      </c>
      <c r="B2006" s="27" t="s">
        <v>38</v>
      </c>
      <c r="C2006" s="28">
        <v>45516.727083333331</v>
      </c>
      <c r="D2006" s="27">
        <v>9800</v>
      </c>
      <c r="E2006" s="27" t="s">
        <v>1</v>
      </c>
      <c r="F2006" s="27" t="s">
        <v>105</v>
      </c>
      <c r="G2006" s="27" t="s">
        <v>9</v>
      </c>
      <c r="H2006" s="27" t="s">
        <v>527</v>
      </c>
      <c r="I2006" s="27" t="s">
        <v>4</v>
      </c>
    </row>
    <row r="2007" spans="1:9">
      <c r="A2007" s="27" t="s">
        <v>530</v>
      </c>
      <c r="B2007" s="27" t="s">
        <v>530</v>
      </c>
      <c r="C2007" s="28">
        <v>45516.696527777778</v>
      </c>
      <c r="D2007" s="27">
        <v>2200</v>
      </c>
      <c r="E2007" s="27" t="s">
        <v>1</v>
      </c>
      <c r="F2007" s="27" t="s">
        <v>105</v>
      </c>
      <c r="G2007" s="27" t="s">
        <v>9</v>
      </c>
      <c r="H2007" s="27" t="s">
        <v>531</v>
      </c>
      <c r="I2007" s="27" t="s">
        <v>4</v>
      </c>
    </row>
    <row r="2008" spans="1:9">
      <c r="A2008" s="27" t="s">
        <v>30</v>
      </c>
      <c r="B2008" s="27" t="s">
        <v>30</v>
      </c>
      <c r="C2008" s="28">
        <v>45516.655555555553</v>
      </c>
      <c r="D2008" s="27">
        <v>7300</v>
      </c>
      <c r="E2008" s="27" t="s">
        <v>1</v>
      </c>
      <c r="F2008" s="27" t="s">
        <v>105</v>
      </c>
      <c r="G2008" s="27" t="s">
        <v>9</v>
      </c>
      <c r="H2008" s="27" t="s">
        <v>534</v>
      </c>
      <c r="I2008" s="27" t="s">
        <v>4</v>
      </c>
    </row>
    <row r="2009" spans="1:9">
      <c r="A2009" s="27" t="s">
        <v>128</v>
      </c>
      <c r="B2009" s="27" t="s">
        <v>129</v>
      </c>
      <c r="C2009" s="28">
        <v>45516.634027777778</v>
      </c>
      <c r="D2009" s="27">
        <v>9500</v>
      </c>
      <c r="E2009" s="27" t="s">
        <v>1</v>
      </c>
      <c r="F2009" s="27" t="s">
        <v>105</v>
      </c>
      <c r="G2009" s="27" t="s">
        <v>9</v>
      </c>
      <c r="H2009" s="27" t="s">
        <v>538</v>
      </c>
      <c r="I2009" s="27" t="s">
        <v>4</v>
      </c>
    </row>
    <row r="2010" spans="1:9">
      <c r="A2010" s="27" t="s">
        <v>11</v>
      </c>
      <c r="B2010" s="27" t="s">
        <v>11</v>
      </c>
      <c r="C2010" s="28">
        <v>45516.62777777778</v>
      </c>
      <c r="D2010" s="27">
        <v>6800</v>
      </c>
      <c r="E2010" s="27" t="s">
        <v>1</v>
      </c>
      <c r="F2010" s="27" t="s">
        <v>105</v>
      </c>
      <c r="G2010" s="27" t="s">
        <v>9</v>
      </c>
      <c r="H2010" s="27" t="s">
        <v>541</v>
      </c>
      <c r="I2010" s="27" t="s">
        <v>4</v>
      </c>
    </row>
    <row r="2011" spans="1:9">
      <c r="A2011" s="27" t="s">
        <v>11</v>
      </c>
      <c r="B2011" s="27" t="s">
        <v>11</v>
      </c>
      <c r="C2011" s="28">
        <v>45516.62777777778</v>
      </c>
      <c r="D2011" s="27">
        <v>9300</v>
      </c>
      <c r="E2011" s="27" t="s">
        <v>1</v>
      </c>
      <c r="F2011" s="27" t="s">
        <v>105</v>
      </c>
      <c r="G2011" s="27" t="s">
        <v>9</v>
      </c>
      <c r="H2011" s="27" t="s">
        <v>545</v>
      </c>
      <c r="I2011" s="27" t="s">
        <v>4</v>
      </c>
    </row>
    <row r="2012" spans="1:9">
      <c r="A2012" s="27" t="s">
        <v>38</v>
      </c>
      <c r="B2012" s="27" t="s">
        <v>38</v>
      </c>
      <c r="C2012" s="28">
        <v>45516.55</v>
      </c>
      <c r="D2012" s="27">
        <v>8500</v>
      </c>
      <c r="E2012" s="27" t="s">
        <v>1</v>
      </c>
      <c r="F2012" s="27" t="s">
        <v>105</v>
      </c>
      <c r="G2012" s="27" t="s">
        <v>9</v>
      </c>
      <c r="H2012" s="27" t="s">
        <v>550</v>
      </c>
      <c r="I2012" s="27" t="s">
        <v>4</v>
      </c>
    </row>
    <row r="2013" spans="1:9">
      <c r="A2013" s="27" t="s">
        <v>27</v>
      </c>
      <c r="B2013" s="27" t="s">
        <v>52</v>
      </c>
      <c r="C2013" s="28">
        <v>45516.472916666666</v>
      </c>
      <c r="D2013" s="27">
        <v>9000</v>
      </c>
      <c r="E2013" s="27" t="s">
        <v>1</v>
      </c>
      <c r="F2013" s="27" t="s">
        <v>105</v>
      </c>
      <c r="G2013" s="27" t="s">
        <v>9</v>
      </c>
      <c r="H2013" s="27" t="s">
        <v>554</v>
      </c>
      <c r="I2013" s="27" t="s">
        <v>4</v>
      </c>
    </row>
    <row r="2014" spans="1:9">
      <c r="A2014" s="27" t="s">
        <v>463</v>
      </c>
      <c r="B2014" s="27" t="s">
        <v>464</v>
      </c>
      <c r="C2014" s="28">
        <v>45515.943749999999</v>
      </c>
      <c r="D2014" s="27">
        <v>7300</v>
      </c>
      <c r="E2014" s="27" t="s">
        <v>1</v>
      </c>
      <c r="F2014" s="27" t="s">
        <v>105</v>
      </c>
      <c r="G2014" s="27" t="s">
        <v>9</v>
      </c>
      <c r="H2014" s="27" t="s">
        <v>496</v>
      </c>
      <c r="I2014" s="27" t="s">
        <v>4</v>
      </c>
    </row>
    <row r="2015" spans="1:9">
      <c r="A2015" s="27" t="s">
        <v>43</v>
      </c>
      <c r="B2015" s="27" t="s">
        <v>44</v>
      </c>
      <c r="C2015" s="28">
        <v>45515.913194444445</v>
      </c>
      <c r="D2015" s="27">
        <v>5300</v>
      </c>
      <c r="E2015" s="27" t="s">
        <v>1</v>
      </c>
      <c r="F2015" s="27" t="s">
        <v>105</v>
      </c>
      <c r="G2015" s="27" t="s">
        <v>9</v>
      </c>
      <c r="H2015" s="27" t="s">
        <v>499</v>
      </c>
      <c r="I2015" s="27" t="s">
        <v>4</v>
      </c>
    </row>
    <row r="2016" spans="1:9">
      <c r="A2016" s="27" t="s">
        <v>566</v>
      </c>
      <c r="B2016" s="27" t="s">
        <v>38</v>
      </c>
      <c r="C2016" s="28">
        <v>45515.898611111108</v>
      </c>
      <c r="D2016" s="27">
        <v>8500</v>
      </c>
      <c r="E2016" s="27" t="s">
        <v>1</v>
      </c>
      <c r="F2016" s="27" t="s">
        <v>105</v>
      </c>
      <c r="G2016" s="27" t="s">
        <v>9</v>
      </c>
      <c r="H2016" s="27" t="s">
        <v>502</v>
      </c>
      <c r="I2016" s="27" t="s">
        <v>4</v>
      </c>
    </row>
    <row r="2017" spans="1:9">
      <c r="A2017" s="27" t="s">
        <v>76</v>
      </c>
      <c r="B2017" s="27" t="s">
        <v>76</v>
      </c>
      <c r="C2017" s="28">
        <v>45515.897916666669</v>
      </c>
      <c r="D2017" s="27">
        <v>8100</v>
      </c>
      <c r="E2017" s="27" t="s">
        <v>1</v>
      </c>
      <c r="F2017" s="27" t="s">
        <v>105</v>
      </c>
      <c r="G2017" s="27" t="s">
        <v>9</v>
      </c>
      <c r="H2017" s="27" t="s">
        <v>505</v>
      </c>
      <c r="I2017" s="27" t="s">
        <v>570</v>
      </c>
    </row>
    <row r="2018" spans="1:9">
      <c r="A2018" s="27" t="s">
        <v>30</v>
      </c>
      <c r="B2018" s="27" t="s">
        <v>30</v>
      </c>
      <c r="C2018" s="28">
        <v>45515.857638888891</v>
      </c>
      <c r="D2018" s="27">
        <v>2000</v>
      </c>
      <c r="E2018" s="27" t="s">
        <v>1</v>
      </c>
      <c r="F2018" s="27" t="s">
        <v>105</v>
      </c>
      <c r="G2018" s="27" t="s">
        <v>9</v>
      </c>
      <c r="H2018" s="27" t="s">
        <v>508</v>
      </c>
      <c r="I2018" s="27" t="s">
        <v>4</v>
      </c>
    </row>
    <row r="2019" spans="1:9">
      <c r="A2019" s="27" t="s">
        <v>524</v>
      </c>
      <c r="B2019" s="27" t="s">
        <v>524</v>
      </c>
      <c r="C2019" s="28">
        <v>45515.810416666667</v>
      </c>
      <c r="D2019" s="27">
        <v>7000</v>
      </c>
      <c r="E2019" s="27" t="s">
        <v>1</v>
      </c>
      <c r="F2019" s="27" t="s">
        <v>105</v>
      </c>
      <c r="G2019" s="27" t="s">
        <v>9</v>
      </c>
      <c r="H2019" s="27" t="s">
        <v>511</v>
      </c>
      <c r="I2019" s="27" t="s">
        <v>4</v>
      </c>
    </row>
    <row r="2020" spans="1:9" hidden="1">
      <c r="A2020" s="27" t="s">
        <v>524</v>
      </c>
      <c r="B2020" s="27" t="s">
        <v>524</v>
      </c>
      <c r="C2020" s="28">
        <v>45515.807638888888</v>
      </c>
      <c r="D2020" s="27">
        <v>700</v>
      </c>
      <c r="E2020" s="27" t="s">
        <v>1</v>
      </c>
      <c r="F2020" s="27"/>
      <c r="G2020" s="27" t="s">
        <v>68</v>
      </c>
      <c r="H2020" s="27" t="s">
        <v>514</v>
      </c>
      <c r="I2020" s="27" t="s">
        <v>4</v>
      </c>
    </row>
    <row r="2021" spans="1:9">
      <c r="A2021" s="27" t="s">
        <v>39</v>
      </c>
      <c r="B2021" s="27" t="s">
        <v>40</v>
      </c>
      <c r="C2021" s="28">
        <v>45515.797222222223</v>
      </c>
      <c r="D2021" s="27">
        <v>6900</v>
      </c>
      <c r="E2021" s="27" t="s">
        <v>1</v>
      </c>
      <c r="F2021" s="27" t="s">
        <v>105</v>
      </c>
      <c r="G2021" s="27" t="s">
        <v>9</v>
      </c>
      <c r="H2021" s="27" t="s">
        <v>519</v>
      </c>
      <c r="I2021" s="27" t="s">
        <v>4</v>
      </c>
    </row>
    <row r="2022" spans="1:9" hidden="1">
      <c r="A2022" s="27" t="s">
        <v>24</v>
      </c>
      <c r="B2022" s="27" t="s">
        <v>25</v>
      </c>
      <c r="C2022" s="28">
        <v>45515.783333333333</v>
      </c>
      <c r="D2022" s="27">
        <v>2000</v>
      </c>
      <c r="E2022" s="27" t="s">
        <v>1</v>
      </c>
      <c r="F2022" s="27"/>
      <c r="G2022" s="27" t="s">
        <v>68</v>
      </c>
      <c r="H2022" s="27" t="s">
        <v>521</v>
      </c>
      <c r="I2022" s="27" t="s">
        <v>4</v>
      </c>
    </row>
    <row r="2023" spans="1:9">
      <c r="A2023" s="27" t="s">
        <v>56</v>
      </c>
      <c r="B2023" s="27" t="s">
        <v>80</v>
      </c>
      <c r="C2023" s="28">
        <v>45515.707638888889</v>
      </c>
      <c r="D2023" s="27">
        <v>2700</v>
      </c>
      <c r="E2023" s="27" t="s">
        <v>1</v>
      </c>
      <c r="F2023" s="27" t="s">
        <v>105</v>
      </c>
      <c r="G2023" s="27" t="s">
        <v>9</v>
      </c>
      <c r="H2023" s="27" t="s">
        <v>523</v>
      </c>
      <c r="I2023" s="27" t="s">
        <v>4</v>
      </c>
    </row>
    <row r="2024" spans="1:9">
      <c r="A2024" s="27" t="s">
        <v>38</v>
      </c>
      <c r="B2024" s="27" t="s">
        <v>38</v>
      </c>
      <c r="C2024" s="28">
        <v>45515.65347222222</v>
      </c>
      <c r="D2024" s="27">
        <v>4300</v>
      </c>
      <c r="E2024" s="27" t="s">
        <v>1</v>
      </c>
      <c r="F2024" s="27" t="s">
        <v>105</v>
      </c>
      <c r="G2024" s="27" t="s">
        <v>9</v>
      </c>
      <c r="H2024" s="27" t="s">
        <v>528</v>
      </c>
      <c r="I2024" s="27" t="s">
        <v>594</v>
      </c>
    </row>
    <row r="2025" spans="1:9">
      <c r="A2025" s="27" t="s">
        <v>38</v>
      </c>
      <c r="B2025" s="27" t="s">
        <v>38</v>
      </c>
      <c r="C2025" s="28">
        <v>45515.638888888891</v>
      </c>
      <c r="D2025" s="27">
        <v>300</v>
      </c>
      <c r="E2025" s="27" t="s">
        <v>1</v>
      </c>
      <c r="F2025" s="27" t="s">
        <v>105</v>
      </c>
      <c r="G2025" s="27" t="s">
        <v>9</v>
      </c>
      <c r="H2025" s="27" t="s">
        <v>532</v>
      </c>
      <c r="I2025" s="27" t="s">
        <v>4</v>
      </c>
    </row>
    <row r="2026" spans="1:9">
      <c r="A2026" s="27" t="s">
        <v>43</v>
      </c>
      <c r="B2026" s="27" t="s">
        <v>44</v>
      </c>
      <c r="C2026" s="28">
        <v>45515.628472222219</v>
      </c>
      <c r="D2026" s="27">
        <v>3600</v>
      </c>
      <c r="E2026" s="27" t="s">
        <v>1</v>
      </c>
      <c r="F2026" s="27" t="s">
        <v>105</v>
      </c>
      <c r="G2026" s="27" t="s">
        <v>9</v>
      </c>
      <c r="H2026" s="27" t="s">
        <v>535</v>
      </c>
      <c r="I2026" s="27" t="s">
        <v>4</v>
      </c>
    </row>
    <row r="2027" spans="1:9">
      <c r="A2027" s="27" t="s">
        <v>76</v>
      </c>
      <c r="B2027" s="27" t="s">
        <v>76</v>
      </c>
      <c r="C2027" s="28">
        <v>45515.6</v>
      </c>
      <c r="D2027" s="27">
        <v>3100</v>
      </c>
      <c r="E2027" s="27" t="s">
        <v>1</v>
      </c>
      <c r="F2027" s="27" t="s">
        <v>105</v>
      </c>
      <c r="G2027" s="27" t="s">
        <v>9</v>
      </c>
      <c r="H2027" s="27" t="s">
        <v>539</v>
      </c>
      <c r="I2027" s="27" t="s">
        <v>4</v>
      </c>
    </row>
    <row r="2028" spans="1:9">
      <c r="A2028" s="27" t="s">
        <v>107</v>
      </c>
      <c r="B2028" s="27" t="s">
        <v>108</v>
      </c>
      <c r="C2028" s="28">
        <v>45515.013194444444</v>
      </c>
      <c r="D2028" s="27">
        <v>5800</v>
      </c>
      <c r="E2028" s="27" t="s">
        <v>1</v>
      </c>
      <c r="F2028" s="27" t="s">
        <v>105</v>
      </c>
      <c r="G2028" s="27" t="s">
        <v>9</v>
      </c>
      <c r="H2028" s="27" t="s">
        <v>542</v>
      </c>
      <c r="I2028" s="27" t="s">
        <v>603</v>
      </c>
    </row>
    <row r="2029" spans="1:9">
      <c r="A2029" s="27" t="s">
        <v>524</v>
      </c>
      <c r="B2029" s="27" t="s">
        <v>524</v>
      </c>
      <c r="C2029" s="28">
        <v>45514.955555555556</v>
      </c>
      <c r="D2029" s="27">
        <v>2000</v>
      </c>
      <c r="E2029" s="27" t="s">
        <v>1</v>
      </c>
      <c r="F2029" s="27" t="s">
        <v>105</v>
      </c>
      <c r="G2029" s="27" t="s">
        <v>9</v>
      </c>
      <c r="H2029" s="27" t="s">
        <v>546</v>
      </c>
      <c r="I2029" s="27" t="s">
        <v>4</v>
      </c>
    </row>
    <row r="2030" spans="1:9">
      <c r="A2030" s="27" t="s">
        <v>17</v>
      </c>
      <c r="B2030" s="27" t="s">
        <v>17</v>
      </c>
      <c r="C2030" s="28">
        <v>45514.934027777781</v>
      </c>
      <c r="D2030" s="27">
        <v>3600</v>
      </c>
      <c r="E2030" s="27" t="s">
        <v>1</v>
      </c>
      <c r="F2030" s="27" t="s">
        <v>105</v>
      </c>
      <c r="G2030" s="27" t="s">
        <v>9</v>
      </c>
      <c r="H2030" s="27" t="s">
        <v>551</v>
      </c>
      <c r="I2030" s="27" t="s">
        <v>4</v>
      </c>
    </row>
    <row r="2031" spans="1:9">
      <c r="A2031" s="27" t="s">
        <v>13</v>
      </c>
      <c r="B2031" s="27" t="s">
        <v>13</v>
      </c>
      <c r="C2031" s="28">
        <v>45514.910416666666</v>
      </c>
      <c r="D2031" s="27">
        <v>3400</v>
      </c>
      <c r="E2031" s="27" t="s">
        <v>1</v>
      </c>
      <c r="F2031" s="27" t="s">
        <v>105</v>
      </c>
      <c r="G2031" s="27" t="s">
        <v>9</v>
      </c>
      <c r="H2031" s="27" t="s">
        <v>555</v>
      </c>
      <c r="I2031" s="27" t="s">
        <v>4</v>
      </c>
    </row>
    <row r="2032" spans="1:9">
      <c r="A2032" s="27" t="s">
        <v>20</v>
      </c>
      <c r="B2032" s="27" t="s">
        <v>21</v>
      </c>
      <c r="C2032" s="28">
        <v>45514.856249999997</v>
      </c>
      <c r="D2032" s="27">
        <v>1100</v>
      </c>
      <c r="E2032" s="27" t="s">
        <v>1</v>
      </c>
      <c r="F2032" s="27" t="s">
        <v>105</v>
      </c>
      <c r="G2032" s="27" t="s">
        <v>9</v>
      </c>
      <c r="H2032" s="27" t="s">
        <v>558</v>
      </c>
      <c r="I2032" s="27" t="s">
        <v>4</v>
      </c>
    </row>
    <row r="2033" spans="1:9">
      <c r="A2033" s="27" t="s">
        <v>76</v>
      </c>
      <c r="B2033" s="27" t="s">
        <v>76</v>
      </c>
      <c r="C2033" s="28">
        <v>45514.853472222225</v>
      </c>
      <c r="D2033" s="27">
        <v>9200</v>
      </c>
      <c r="E2033" s="27" t="s">
        <v>1</v>
      </c>
      <c r="F2033" s="27" t="s">
        <v>105</v>
      </c>
      <c r="G2033" s="27" t="s">
        <v>9</v>
      </c>
      <c r="H2033" s="27" t="s">
        <v>562</v>
      </c>
      <c r="I2033" s="27" t="s">
        <v>4</v>
      </c>
    </row>
    <row r="2034" spans="1:9" hidden="1">
      <c r="A2034" s="27" t="s">
        <v>56</v>
      </c>
      <c r="B2034" s="27" t="s">
        <v>57</v>
      </c>
      <c r="C2034" s="28">
        <v>45514.853472222225</v>
      </c>
      <c r="D2034" s="27">
        <v>1300</v>
      </c>
      <c r="E2034" s="27" t="s">
        <v>1</v>
      </c>
      <c r="F2034" s="27"/>
      <c r="G2034" s="27" t="s">
        <v>68</v>
      </c>
      <c r="H2034" s="27" t="s">
        <v>567</v>
      </c>
      <c r="I2034" s="27" t="s">
        <v>4</v>
      </c>
    </row>
    <row r="2035" spans="1:9">
      <c r="A2035" s="27" t="s">
        <v>56</v>
      </c>
      <c r="B2035" s="27" t="s">
        <v>57</v>
      </c>
      <c r="C2035" s="28">
        <v>45514.84097222222</v>
      </c>
      <c r="D2035" s="27">
        <v>100</v>
      </c>
      <c r="E2035" s="27" t="s">
        <v>1</v>
      </c>
      <c r="F2035" s="27" t="s">
        <v>105</v>
      </c>
      <c r="G2035" s="27" t="s">
        <v>9</v>
      </c>
      <c r="H2035" s="27" t="s">
        <v>571</v>
      </c>
      <c r="I2035" s="27" t="s">
        <v>4</v>
      </c>
    </row>
    <row r="2036" spans="1:9">
      <c r="A2036" s="27" t="s">
        <v>56</v>
      </c>
      <c r="B2036" s="27" t="s">
        <v>57</v>
      </c>
      <c r="C2036" s="28">
        <v>45514.751388888886</v>
      </c>
      <c r="D2036" s="27">
        <v>3100</v>
      </c>
      <c r="E2036" s="27" t="s">
        <v>1</v>
      </c>
      <c r="F2036" s="27" t="s">
        <v>105</v>
      </c>
      <c r="G2036" s="27" t="s">
        <v>9</v>
      </c>
      <c r="H2036" s="27" t="s">
        <v>574</v>
      </c>
      <c r="I2036" s="27" t="s">
        <v>4</v>
      </c>
    </row>
    <row r="2037" spans="1:9" hidden="1">
      <c r="A2037" s="27" t="s">
        <v>56</v>
      </c>
      <c r="B2037" s="27" t="s">
        <v>57</v>
      </c>
      <c r="C2037" s="28">
        <v>45514.750694444447</v>
      </c>
      <c r="D2037" s="27">
        <v>4000</v>
      </c>
      <c r="E2037" s="27" t="s">
        <v>1</v>
      </c>
      <c r="F2037" s="27"/>
      <c r="G2037" s="27" t="s">
        <v>68</v>
      </c>
      <c r="H2037" s="27" t="s">
        <v>578</v>
      </c>
      <c r="I2037" s="27" t="s">
        <v>4</v>
      </c>
    </row>
    <row r="2038" spans="1:9">
      <c r="A2038" s="27" t="s">
        <v>56</v>
      </c>
      <c r="B2038" s="27" t="s">
        <v>57</v>
      </c>
      <c r="C2038" s="28">
        <v>45514.713194444441</v>
      </c>
      <c r="D2038" s="27">
        <v>9900</v>
      </c>
      <c r="E2038" s="27" t="s">
        <v>1</v>
      </c>
      <c r="F2038" s="27" t="s">
        <v>105</v>
      </c>
      <c r="G2038" s="27" t="s">
        <v>9</v>
      </c>
      <c r="H2038" s="27" t="s">
        <v>581</v>
      </c>
      <c r="I2038" s="27" t="s">
        <v>4</v>
      </c>
    </row>
    <row r="2039" spans="1:9">
      <c r="A2039" s="27" t="s">
        <v>268</v>
      </c>
      <c r="B2039" s="27" t="s">
        <v>269</v>
      </c>
      <c r="C2039" s="28">
        <v>45514.686111111114</v>
      </c>
      <c r="D2039" s="27">
        <v>7600</v>
      </c>
      <c r="E2039" s="27" t="s">
        <v>1</v>
      </c>
      <c r="F2039" s="27" t="s">
        <v>105</v>
      </c>
      <c r="G2039" s="27" t="s">
        <v>9</v>
      </c>
      <c r="H2039" s="27" t="s">
        <v>584</v>
      </c>
      <c r="I2039" s="27" t="s">
        <v>4</v>
      </c>
    </row>
    <row r="2040" spans="1:9">
      <c r="A2040" s="27" t="s">
        <v>382</v>
      </c>
      <c r="B2040" s="27" t="s">
        <v>383</v>
      </c>
      <c r="C2040" s="28">
        <v>45514.657638888886</v>
      </c>
      <c r="D2040" s="27">
        <v>3700</v>
      </c>
      <c r="E2040" s="27" t="s">
        <v>1</v>
      </c>
      <c r="F2040" s="27" t="s">
        <v>105</v>
      </c>
      <c r="G2040" s="27" t="s">
        <v>9</v>
      </c>
      <c r="H2040" s="27" t="s">
        <v>587</v>
      </c>
      <c r="I2040" s="27" t="s">
        <v>4</v>
      </c>
    </row>
    <row r="2041" spans="1:9" hidden="1">
      <c r="A2041" s="27" t="s">
        <v>30</v>
      </c>
      <c r="B2041" s="27" t="s">
        <v>30</v>
      </c>
      <c r="C2041" s="28">
        <v>45514.643055555556</v>
      </c>
      <c r="D2041" s="27">
        <v>9500</v>
      </c>
      <c r="E2041" s="27" t="s">
        <v>1</v>
      </c>
      <c r="F2041" s="27"/>
      <c r="G2041" s="27" t="s">
        <v>68</v>
      </c>
      <c r="H2041" s="27" t="s">
        <v>590</v>
      </c>
      <c r="I2041" s="27" t="s">
        <v>4</v>
      </c>
    </row>
    <row r="2042" spans="1:9">
      <c r="A2042" s="27" t="s">
        <v>11</v>
      </c>
      <c r="B2042" s="27" t="s">
        <v>11</v>
      </c>
      <c r="C2042" s="28">
        <v>45514.394444444442</v>
      </c>
      <c r="D2042" s="27">
        <v>9300</v>
      </c>
      <c r="E2042" s="27" t="s">
        <v>1</v>
      </c>
      <c r="F2042" s="27" t="s">
        <v>105</v>
      </c>
      <c r="G2042" s="27" t="s">
        <v>9</v>
      </c>
      <c r="H2042" s="27" t="s">
        <v>333</v>
      </c>
      <c r="I2042" s="27" t="s">
        <v>4</v>
      </c>
    </row>
    <row r="2043" spans="1:9">
      <c r="A2043" s="27" t="s">
        <v>30</v>
      </c>
      <c r="B2043" s="27" t="s">
        <v>30</v>
      </c>
      <c r="C2043" s="28">
        <v>45525.868055555555</v>
      </c>
      <c r="D2043" s="27">
        <v>6300</v>
      </c>
      <c r="E2043" s="27" t="s">
        <v>1</v>
      </c>
      <c r="F2043" s="27" t="s">
        <v>105</v>
      </c>
      <c r="G2043" s="27" t="s">
        <v>9</v>
      </c>
      <c r="H2043" s="27" t="s">
        <v>3832</v>
      </c>
      <c r="I2043" s="27" t="s">
        <v>4</v>
      </c>
    </row>
    <row r="2044" spans="1:9">
      <c r="A2044" s="27" t="s">
        <v>13</v>
      </c>
      <c r="B2044" s="27" t="s">
        <v>13</v>
      </c>
      <c r="C2044" s="28">
        <v>45525.828472222223</v>
      </c>
      <c r="D2044" s="27">
        <v>1600</v>
      </c>
      <c r="E2044" s="27" t="s">
        <v>1</v>
      </c>
      <c r="F2044" s="27" t="s">
        <v>105</v>
      </c>
      <c r="G2044" s="27" t="s">
        <v>9</v>
      </c>
      <c r="H2044" s="27" t="s">
        <v>3833</v>
      </c>
      <c r="I2044" s="27" t="s">
        <v>4</v>
      </c>
    </row>
    <row r="2045" spans="1:9">
      <c r="A2045" s="27" t="s">
        <v>27</v>
      </c>
      <c r="B2045" s="27" t="s">
        <v>52</v>
      </c>
      <c r="C2045" s="28">
        <v>45525.765277777777</v>
      </c>
      <c r="D2045" s="27">
        <v>5900</v>
      </c>
      <c r="E2045" s="27" t="s">
        <v>1</v>
      </c>
      <c r="F2045" s="27" t="s">
        <v>105</v>
      </c>
      <c r="G2045" s="27" t="s">
        <v>9</v>
      </c>
      <c r="H2045" s="27" t="s">
        <v>2625</v>
      </c>
      <c r="I2045" s="27" t="s">
        <v>37</v>
      </c>
    </row>
    <row r="2046" spans="1:9">
      <c r="A2046" s="27" t="s">
        <v>73</v>
      </c>
      <c r="B2046" s="27" t="s">
        <v>165</v>
      </c>
      <c r="C2046" s="28">
        <v>45525.618055555555</v>
      </c>
      <c r="D2046" s="27">
        <v>8100</v>
      </c>
      <c r="E2046" s="27" t="s">
        <v>1</v>
      </c>
      <c r="F2046" s="27" t="s">
        <v>105</v>
      </c>
      <c r="G2046" s="27" t="s">
        <v>9</v>
      </c>
      <c r="H2046" s="27" t="s">
        <v>2626</v>
      </c>
      <c r="I2046" s="27" t="s">
        <v>4</v>
      </c>
    </row>
    <row r="2047" spans="1:9">
      <c r="A2047" s="27" t="s">
        <v>524</v>
      </c>
      <c r="B2047" s="27" t="s">
        <v>524</v>
      </c>
      <c r="C2047" s="28">
        <v>45524.986111111109</v>
      </c>
      <c r="D2047" s="27">
        <v>6400</v>
      </c>
      <c r="E2047" s="27" t="s">
        <v>1</v>
      </c>
      <c r="F2047" s="27" t="s">
        <v>105</v>
      </c>
      <c r="G2047" s="27" t="s">
        <v>9</v>
      </c>
      <c r="H2047" s="27" t="s">
        <v>2628</v>
      </c>
      <c r="I2047" s="27" t="s">
        <v>4</v>
      </c>
    </row>
    <row r="2048" spans="1:9">
      <c r="A2048" s="27" t="s">
        <v>24</v>
      </c>
      <c r="B2048" s="27" t="s">
        <v>25</v>
      </c>
      <c r="C2048" s="28">
        <v>45524.932638888888</v>
      </c>
      <c r="D2048" s="27">
        <v>5500</v>
      </c>
      <c r="E2048" s="27" t="s">
        <v>1</v>
      </c>
      <c r="F2048" s="27" t="s">
        <v>105</v>
      </c>
      <c r="G2048" s="27" t="s">
        <v>9</v>
      </c>
      <c r="H2048" s="27" t="s">
        <v>3834</v>
      </c>
      <c r="I2048" s="27" t="s">
        <v>4</v>
      </c>
    </row>
    <row r="2049" spans="1:9">
      <c r="A2049" s="27" t="s">
        <v>76</v>
      </c>
      <c r="B2049" s="27" t="s">
        <v>76</v>
      </c>
      <c r="C2049" s="28">
        <v>45524.836111111108</v>
      </c>
      <c r="D2049" s="27">
        <v>700</v>
      </c>
      <c r="E2049" s="27" t="s">
        <v>1</v>
      </c>
      <c r="F2049" s="27" t="s">
        <v>105</v>
      </c>
      <c r="G2049" s="27" t="s">
        <v>9</v>
      </c>
      <c r="H2049" s="27" t="s">
        <v>3835</v>
      </c>
      <c r="I2049" s="27">
        <v>2000</v>
      </c>
    </row>
    <row r="2050" spans="1:9">
      <c r="A2050" s="27" t="s">
        <v>140</v>
      </c>
      <c r="B2050" s="27" t="s">
        <v>141</v>
      </c>
      <c r="C2050" s="28">
        <v>45524.773611111108</v>
      </c>
      <c r="D2050" s="27">
        <v>7600</v>
      </c>
      <c r="E2050" s="27" t="s">
        <v>1</v>
      </c>
      <c r="F2050" s="27" t="s">
        <v>105</v>
      </c>
      <c r="G2050" s="27" t="s">
        <v>9</v>
      </c>
      <c r="H2050" s="27" t="s">
        <v>2629</v>
      </c>
      <c r="I2050" s="27" t="s">
        <v>4</v>
      </c>
    </row>
    <row r="2051" spans="1:9">
      <c r="A2051" s="27" t="s">
        <v>76</v>
      </c>
      <c r="B2051" s="27" t="s">
        <v>76</v>
      </c>
      <c r="C2051" s="28">
        <v>45524.740277777775</v>
      </c>
      <c r="D2051" s="27">
        <v>8800</v>
      </c>
      <c r="E2051" s="27" t="s">
        <v>1</v>
      </c>
      <c r="F2051" s="27" t="s">
        <v>105</v>
      </c>
      <c r="G2051" s="27" t="s">
        <v>9</v>
      </c>
      <c r="H2051" s="27" t="s">
        <v>2630</v>
      </c>
      <c r="I2051" s="27" t="s">
        <v>4</v>
      </c>
    </row>
    <row r="2052" spans="1:9">
      <c r="A2052" s="27" t="s">
        <v>56</v>
      </c>
      <c r="B2052" s="27" t="s">
        <v>57</v>
      </c>
      <c r="C2052" s="28">
        <v>45524.732638888891</v>
      </c>
      <c r="D2052" s="27">
        <v>8800</v>
      </c>
      <c r="E2052" s="27" t="s">
        <v>1</v>
      </c>
      <c r="F2052" s="27" t="s">
        <v>105</v>
      </c>
      <c r="G2052" s="27" t="s">
        <v>9</v>
      </c>
      <c r="H2052" s="27" t="s">
        <v>2631</v>
      </c>
      <c r="I2052" s="27" t="s">
        <v>4</v>
      </c>
    </row>
    <row r="2053" spans="1:9">
      <c r="A2053" s="27" t="s">
        <v>547</v>
      </c>
      <c r="B2053" s="27" t="s">
        <v>547</v>
      </c>
      <c r="C2053" s="28">
        <v>45524.705555555556</v>
      </c>
      <c r="D2053" s="27">
        <v>2600</v>
      </c>
      <c r="E2053" s="27" t="s">
        <v>1</v>
      </c>
      <c r="F2053" s="27" t="s">
        <v>105</v>
      </c>
      <c r="G2053" s="27" t="s">
        <v>9</v>
      </c>
      <c r="H2053" s="27" t="s">
        <v>3836</v>
      </c>
      <c r="I2053" s="27" t="s">
        <v>4</v>
      </c>
    </row>
    <row r="2054" spans="1:9">
      <c r="A2054" s="27" t="s">
        <v>73</v>
      </c>
      <c r="B2054" s="27" t="s">
        <v>165</v>
      </c>
      <c r="C2054" s="28">
        <v>45524.667361111111</v>
      </c>
      <c r="D2054" s="27">
        <v>1100</v>
      </c>
      <c r="E2054" s="27" t="s">
        <v>1</v>
      </c>
      <c r="F2054" s="27" t="s">
        <v>105</v>
      </c>
      <c r="G2054" s="27" t="s">
        <v>9</v>
      </c>
      <c r="H2054" s="27" t="s">
        <v>2632</v>
      </c>
      <c r="I2054" s="27" t="s">
        <v>4</v>
      </c>
    </row>
    <row r="2055" spans="1:9">
      <c r="A2055" s="27" t="s">
        <v>547</v>
      </c>
      <c r="B2055" s="27" t="s">
        <v>547</v>
      </c>
      <c r="C2055" s="28">
        <v>45524.664583333331</v>
      </c>
      <c r="D2055" s="27">
        <v>6600</v>
      </c>
      <c r="E2055" s="27" t="s">
        <v>1</v>
      </c>
      <c r="F2055" s="27" t="s">
        <v>105</v>
      </c>
      <c r="G2055" s="27" t="s">
        <v>9</v>
      </c>
      <c r="H2055" s="27" t="s">
        <v>2633</v>
      </c>
      <c r="I2055" s="27" t="s">
        <v>4</v>
      </c>
    </row>
    <row r="2056" spans="1:9">
      <c r="A2056" s="27" t="s">
        <v>188</v>
      </c>
      <c r="B2056" s="27" t="s">
        <v>189</v>
      </c>
      <c r="C2056" s="28">
        <v>45524.629861111112</v>
      </c>
      <c r="D2056" s="27">
        <v>7600</v>
      </c>
      <c r="E2056" s="27" t="s">
        <v>1</v>
      </c>
      <c r="F2056" s="27" t="s">
        <v>105</v>
      </c>
      <c r="G2056" s="27" t="s">
        <v>9</v>
      </c>
      <c r="H2056" s="27" t="s">
        <v>2636</v>
      </c>
      <c r="I2056" s="27" t="s">
        <v>4</v>
      </c>
    </row>
    <row r="2057" spans="1:9">
      <c r="A2057" s="27" t="s">
        <v>30</v>
      </c>
      <c r="B2057" s="27" t="s">
        <v>30</v>
      </c>
      <c r="C2057" s="28">
        <v>45524.535416666666</v>
      </c>
      <c r="D2057" s="27">
        <v>900</v>
      </c>
      <c r="E2057" s="27" t="s">
        <v>1</v>
      </c>
      <c r="F2057" s="27" t="s">
        <v>105</v>
      </c>
      <c r="G2057" s="27" t="s">
        <v>9</v>
      </c>
      <c r="H2057" s="27" t="s">
        <v>3837</v>
      </c>
      <c r="I2057" s="27" t="s">
        <v>4</v>
      </c>
    </row>
    <row r="2058" spans="1:9">
      <c r="A2058" s="27" t="s">
        <v>56</v>
      </c>
      <c r="B2058" s="27" t="s">
        <v>57</v>
      </c>
      <c r="C2058" s="28">
        <v>45524.388888888891</v>
      </c>
      <c r="D2058" s="27">
        <v>2100</v>
      </c>
      <c r="E2058" s="27" t="s">
        <v>1</v>
      </c>
      <c r="F2058" s="27" t="s">
        <v>105</v>
      </c>
      <c r="G2058" s="27" t="s">
        <v>9</v>
      </c>
      <c r="H2058" s="27" t="s">
        <v>3838</v>
      </c>
      <c r="I2058" s="27" t="s">
        <v>4</v>
      </c>
    </row>
    <row r="2059" spans="1:9">
      <c r="A2059" s="27" t="s">
        <v>17</v>
      </c>
      <c r="B2059" s="27" t="s">
        <v>17</v>
      </c>
      <c r="C2059" s="28">
        <v>45523.951388888891</v>
      </c>
      <c r="D2059" s="27">
        <v>2900</v>
      </c>
      <c r="E2059" s="27" t="s">
        <v>1</v>
      </c>
      <c r="F2059" s="27" t="s">
        <v>105</v>
      </c>
      <c r="G2059" s="27" t="s">
        <v>9</v>
      </c>
      <c r="H2059" s="27" t="s">
        <v>3839</v>
      </c>
      <c r="I2059" s="27" t="s">
        <v>4</v>
      </c>
    </row>
    <row r="2060" spans="1:9">
      <c r="A2060" s="27" t="s">
        <v>56</v>
      </c>
      <c r="B2060" s="27" t="s">
        <v>57</v>
      </c>
      <c r="C2060" s="28">
        <v>45523.933333333334</v>
      </c>
      <c r="D2060" s="27">
        <v>4100</v>
      </c>
      <c r="E2060" s="27" t="s">
        <v>1</v>
      </c>
      <c r="F2060" s="27" t="s">
        <v>105</v>
      </c>
      <c r="G2060" s="27" t="s">
        <v>9</v>
      </c>
      <c r="H2060" s="27" t="s">
        <v>3840</v>
      </c>
      <c r="I2060" s="27" t="s">
        <v>4</v>
      </c>
    </row>
    <row r="2061" spans="1:9">
      <c r="A2061" s="27" t="s">
        <v>73</v>
      </c>
      <c r="B2061" s="27" t="s">
        <v>165</v>
      </c>
      <c r="C2061" s="28">
        <v>45523.881944444445</v>
      </c>
      <c r="D2061" s="27">
        <v>8800</v>
      </c>
      <c r="E2061" s="27" t="s">
        <v>1</v>
      </c>
      <c r="F2061" s="27" t="s">
        <v>105</v>
      </c>
      <c r="G2061" s="27" t="s">
        <v>9</v>
      </c>
      <c r="H2061" s="27" t="s">
        <v>3841</v>
      </c>
      <c r="I2061" s="27" t="s">
        <v>4</v>
      </c>
    </row>
    <row r="2062" spans="1:9">
      <c r="A2062" s="27" t="s">
        <v>107</v>
      </c>
      <c r="B2062" s="27" t="s">
        <v>108</v>
      </c>
      <c r="C2062" s="28">
        <v>45523.852777777778</v>
      </c>
      <c r="D2062" s="27">
        <v>5800</v>
      </c>
      <c r="E2062" s="27" t="s">
        <v>1</v>
      </c>
      <c r="F2062" s="27" t="s">
        <v>105</v>
      </c>
      <c r="G2062" s="27" t="s">
        <v>9</v>
      </c>
      <c r="H2062" s="27" t="s">
        <v>2637</v>
      </c>
      <c r="I2062" s="27" t="s">
        <v>4</v>
      </c>
    </row>
    <row r="2063" spans="1:9">
      <c r="A2063" s="27" t="s">
        <v>27</v>
      </c>
      <c r="B2063" s="27" t="s">
        <v>2706</v>
      </c>
      <c r="C2063" s="28">
        <v>45523.800694444442</v>
      </c>
      <c r="D2063" s="27">
        <v>1200</v>
      </c>
      <c r="E2063" s="27" t="s">
        <v>1</v>
      </c>
      <c r="F2063" s="27" t="s">
        <v>105</v>
      </c>
      <c r="G2063" s="27" t="s">
        <v>9</v>
      </c>
      <c r="H2063" s="27" t="s">
        <v>2638</v>
      </c>
      <c r="I2063" s="27" t="s">
        <v>4</v>
      </c>
    </row>
    <row r="2064" spans="1:9">
      <c r="A2064" s="27" t="s">
        <v>20</v>
      </c>
      <c r="B2064" s="27" t="s">
        <v>21</v>
      </c>
      <c r="C2064" s="28">
        <v>45523.686805555553</v>
      </c>
      <c r="D2064" s="27">
        <v>800</v>
      </c>
      <c r="E2064" s="27" t="s">
        <v>1</v>
      </c>
      <c r="F2064" s="27" t="s">
        <v>105</v>
      </c>
      <c r="G2064" s="27" t="s">
        <v>9</v>
      </c>
      <c r="H2064" s="27" t="s">
        <v>3842</v>
      </c>
      <c r="I2064" s="27" t="s">
        <v>4</v>
      </c>
    </row>
    <row r="2065" spans="1:9">
      <c r="A2065" s="27" t="s">
        <v>471</v>
      </c>
      <c r="B2065" s="27" t="s">
        <v>472</v>
      </c>
      <c r="C2065" s="28">
        <v>45523.631249999999</v>
      </c>
      <c r="D2065" s="27">
        <v>2500</v>
      </c>
      <c r="E2065" s="27" t="s">
        <v>1</v>
      </c>
      <c r="F2065" s="27" t="s">
        <v>105</v>
      </c>
      <c r="G2065" s="27" t="s">
        <v>9</v>
      </c>
      <c r="H2065" s="27" t="s">
        <v>3843</v>
      </c>
      <c r="I2065" s="27" t="s">
        <v>4</v>
      </c>
    </row>
    <row r="2066" spans="1:9">
      <c r="A2066" s="27" t="s">
        <v>30</v>
      </c>
      <c r="B2066" s="27" t="s">
        <v>30</v>
      </c>
      <c r="C2066" s="28">
        <v>45523.556250000001</v>
      </c>
      <c r="D2066" s="27">
        <v>3000</v>
      </c>
      <c r="E2066" s="27" t="s">
        <v>1</v>
      </c>
      <c r="F2066" s="27" t="s">
        <v>105</v>
      </c>
      <c r="G2066" s="27" t="s">
        <v>9</v>
      </c>
      <c r="H2066" s="27" t="s">
        <v>3844</v>
      </c>
      <c r="I2066" s="27" t="s">
        <v>4</v>
      </c>
    </row>
    <row r="2067" spans="1:9">
      <c r="A2067" s="27" t="s">
        <v>0</v>
      </c>
      <c r="B2067" s="27" t="s">
        <v>0</v>
      </c>
      <c r="C2067" s="28">
        <v>45523.116666666669</v>
      </c>
      <c r="D2067" s="27">
        <v>9000</v>
      </c>
      <c r="E2067" s="27" t="s">
        <v>1</v>
      </c>
      <c r="F2067" s="27" t="s">
        <v>105</v>
      </c>
      <c r="G2067" s="27" t="s">
        <v>9</v>
      </c>
      <c r="H2067" s="27" t="s">
        <v>2640</v>
      </c>
      <c r="I2067" s="27" t="s">
        <v>4</v>
      </c>
    </row>
    <row r="2068" spans="1:9">
      <c r="A2068" s="27" t="s">
        <v>524</v>
      </c>
      <c r="B2068" s="27" t="s">
        <v>524</v>
      </c>
      <c r="C2068" s="28">
        <v>45522.851388888892</v>
      </c>
      <c r="D2068" s="27">
        <v>8200</v>
      </c>
      <c r="E2068" s="27" t="s">
        <v>1</v>
      </c>
      <c r="F2068" s="27" t="s">
        <v>105</v>
      </c>
      <c r="G2068" s="27" t="s">
        <v>9</v>
      </c>
      <c r="H2068" s="27" t="s">
        <v>3845</v>
      </c>
      <c r="I2068" s="27" t="s">
        <v>4</v>
      </c>
    </row>
    <row r="2069" spans="1:9">
      <c r="A2069" s="27" t="s">
        <v>17</v>
      </c>
      <c r="B2069" s="27" t="s">
        <v>17</v>
      </c>
      <c r="C2069" s="28">
        <v>45522.720138888886</v>
      </c>
      <c r="D2069" s="27">
        <v>4100</v>
      </c>
      <c r="E2069" s="27" t="s">
        <v>1</v>
      </c>
      <c r="F2069" s="27" t="s">
        <v>105</v>
      </c>
      <c r="G2069" s="27" t="s">
        <v>9</v>
      </c>
      <c r="H2069" s="27" t="s">
        <v>41</v>
      </c>
      <c r="I2069" s="27"/>
    </row>
    <row r="2070" spans="1:9">
      <c r="A2070" s="27" t="s">
        <v>73</v>
      </c>
      <c r="B2070" s="27" t="s">
        <v>165</v>
      </c>
      <c r="C2070" s="28">
        <v>45527.501388888886</v>
      </c>
      <c r="D2070" s="27">
        <v>8700</v>
      </c>
      <c r="E2070" s="27" t="s">
        <v>1</v>
      </c>
      <c r="F2070" s="27" t="s">
        <v>105</v>
      </c>
      <c r="G2070" s="27" t="s">
        <v>9</v>
      </c>
      <c r="H2070" s="27" t="s">
        <v>476</v>
      </c>
      <c r="I2070" s="27" t="s">
        <v>4</v>
      </c>
    </row>
    <row r="2071" spans="1:9">
      <c r="A2071" s="27" t="s">
        <v>56</v>
      </c>
      <c r="B2071" s="27" t="s">
        <v>57</v>
      </c>
      <c r="C2071" s="28">
        <v>45527.431944444441</v>
      </c>
      <c r="D2071" s="27">
        <v>7600</v>
      </c>
      <c r="E2071" s="27" t="s">
        <v>1</v>
      </c>
      <c r="F2071" s="27" t="s">
        <v>105</v>
      </c>
      <c r="G2071" s="27" t="s">
        <v>9</v>
      </c>
      <c r="H2071" s="27" t="s">
        <v>58</v>
      </c>
      <c r="I2071" s="27">
        <v>500</v>
      </c>
    </row>
    <row r="2072" spans="1:9">
      <c r="A2072" s="27" t="s">
        <v>27</v>
      </c>
      <c r="B2072" s="27" t="s">
        <v>52</v>
      </c>
      <c r="C2072" s="28">
        <v>45527.413888888892</v>
      </c>
      <c r="D2072" s="27">
        <v>3400</v>
      </c>
      <c r="E2072" s="27" t="s">
        <v>1</v>
      </c>
      <c r="F2072" s="27" t="s">
        <v>105</v>
      </c>
      <c r="G2072" s="27" t="s">
        <v>9</v>
      </c>
      <c r="H2072" s="27" t="s">
        <v>71</v>
      </c>
      <c r="I2072" s="27" t="s">
        <v>4</v>
      </c>
    </row>
    <row r="2073" spans="1:9">
      <c r="A2073" s="27" t="s">
        <v>86</v>
      </c>
      <c r="B2073" s="27" t="s">
        <v>87</v>
      </c>
      <c r="C2073" s="28">
        <v>45526.979166666664</v>
      </c>
      <c r="D2073" s="27">
        <v>500</v>
      </c>
      <c r="E2073" s="27" t="s">
        <v>1</v>
      </c>
      <c r="F2073" s="27" t="s">
        <v>105</v>
      </c>
      <c r="G2073" s="27" t="s">
        <v>9</v>
      </c>
      <c r="H2073" s="27" t="s">
        <v>88</v>
      </c>
      <c r="I2073" s="27" t="s">
        <v>4</v>
      </c>
    </row>
    <row r="2074" spans="1:9">
      <c r="A2074" s="27" t="s">
        <v>38</v>
      </c>
      <c r="B2074" s="27" t="s">
        <v>38</v>
      </c>
      <c r="C2074" s="28">
        <v>45526.892361111109</v>
      </c>
      <c r="D2074" s="27">
        <v>7400</v>
      </c>
      <c r="E2074" s="27" t="s">
        <v>1</v>
      </c>
      <c r="F2074" s="27" t="s">
        <v>105</v>
      </c>
      <c r="G2074" s="27" t="s">
        <v>9</v>
      </c>
      <c r="H2074" s="27" t="s">
        <v>97</v>
      </c>
      <c r="I2074" s="27" t="s">
        <v>4</v>
      </c>
    </row>
    <row r="2075" spans="1:9">
      <c r="A2075" s="27" t="s">
        <v>107</v>
      </c>
      <c r="B2075" s="27" t="s">
        <v>108</v>
      </c>
      <c r="C2075" s="28">
        <v>45526.875</v>
      </c>
      <c r="D2075" s="27">
        <v>400</v>
      </c>
      <c r="E2075" s="27" t="s">
        <v>1</v>
      </c>
      <c r="F2075" s="27" t="s">
        <v>105</v>
      </c>
      <c r="G2075" s="27" t="s">
        <v>9</v>
      </c>
      <c r="H2075" s="27" t="s">
        <v>657</v>
      </c>
      <c r="I2075" s="27" t="s">
        <v>4</v>
      </c>
    </row>
    <row r="2076" spans="1:9">
      <c r="A2076" s="27" t="s">
        <v>30</v>
      </c>
      <c r="B2076" s="27" t="s">
        <v>30</v>
      </c>
      <c r="C2076" s="28">
        <v>45526.864583333336</v>
      </c>
      <c r="D2076" s="27">
        <v>4900</v>
      </c>
      <c r="E2076" s="27" t="s">
        <v>1</v>
      </c>
      <c r="F2076" s="27" t="s">
        <v>105</v>
      </c>
      <c r="G2076" s="27" t="s">
        <v>9</v>
      </c>
      <c r="H2076" s="27" t="s">
        <v>111</v>
      </c>
      <c r="I2076" s="27" t="s">
        <v>112</v>
      </c>
    </row>
    <row r="2077" spans="1:9">
      <c r="A2077" s="27" t="s">
        <v>43</v>
      </c>
      <c r="B2077" s="27" t="s">
        <v>44</v>
      </c>
      <c r="C2077" s="28">
        <v>45526.780555555553</v>
      </c>
      <c r="D2077" s="27">
        <v>8900</v>
      </c>
      <c r="E2077" s="27" t="s">
        <v>1</v>
      </c>
      <c r="F2077" s="27" t="s">
        <v>105</v>
      </c>
      <c r="G2077" s="27" t="s">
        <v>9</v>
      </c>
      <c r="H2077" s="27" t="s">
        <v>124</v>
      </c>
      <c r="I2077" s="27" t="s">
        <v>125</v>
      </c>
    </row>
    <row r="2078" spans="1:9">
      <c r="A2078" s="27" t="s">
        <v>140</v>
      </c>
      <c r="B2078" s="27" t="s">
        <v>141</v>
      </c>
      <c r="C2078" s="28">
        <v>45526.771527777775</v>
      </c>
      <c r="D2078" s="27">
        <v>1500</v>
      </c>
      <c r="E2078" s="27" t="s">
        <v>1</v>
      </c>
      <c r="F2078" s="27" t="s">
        <v>105</v>
      </c>
      <c r="G2078" s="27" t="s">
        <v>9</v>
      </c>
      <c r="H2078" s="27" t="s">
        <v>142</v>
      </c>
      <c r="I2078" s="27" t="s">
        <v>4</v>
      </c>
    </row>
    <row r="2079" spans="1:9">
      <c r="A2079" s="27" t="s">
        <v>17</v>
      </c>
      <c r="B2079" s="27" t="s">
        <v>17</v>
      </c>
      <c r="C2079" s="28">
        <v>45526.748611111114</v>
      </c>
      <c r="D2079" s="27">
        <v>3800</v>
      </c>
      <c r="E2079" s="27" t="s">
        <v>1</v>
      </c>
      <c r="F2079" s="27" t="s">
        <v>105</v>
      </c>
      <c r="G2079" s="27" t="s">
        <v>9</v>
      </c>
      <c r="H2079" s="27" t="s">
        <v>150</v>
      </c>
      <c r="I2079" s="27" t="s">
        <v>4</v>
      </c>
    </row>
    <row r="2080" spans="1:9">
      <c r="A2080" s="27" t="s">
        <v>38</v>
      </c>
      <c r="B2080" s="27" t="s">
        <v>38</v>
      </c>
      <c r="C2080" s="28">
        <v>45526.677083333336</v>
      </c>
      <c r="D2080" s="27">
        <v>1800</v>
      </c>
      <c r="E2080" s="27" t="s">
        <v>1</v>
      </c>
      <c r="F2080" s="27" t="s">
        <v>105</v>
      </c>
      <c r="G2080" s="27" t="s">
        <v>9</v>
      </c>
      <c r="H2080" s="27" t="s">
        <v>158</v>
      </c>
      <c r="I2080" s="27" t="s">
        <v>4</v>
      </c>
    </row>
    <row r="2081" spans="1:9">
      <c r="A2081" s="27" t="s">
        <v>107</v>
      </c>
      <c r="B2081" s="27" t="s">
        <v>108</v>
      </c>
      <c r="C2081" s="28">
        <v>45526.57708333333</v>
      </c>
      <c r="D2081" s="27">
        <v>6700</v>
      </c>
      <c r="E2081" s="27" t="s">
        <v>1</v>
      </c>
      <c r="F2081" s="27" t="s">
        <v>105</v>
      </c>
      <c r="G2081" s="27" t="s">
        <v>9</v>
      </c>
      <c r="H2081" s="27" t="s">
        <v>676</v>
      </c>
      <c r="I2081" s="27" t="s">
        <v>4</v>
      </c>
    </row>
    <row r="2082" spans="1:9">
      <c r="A2082" s="27" t="s">
        <v>168</v>
      </c>
      <c r="B2082" s="27" t="s">
        <v>169</v>
      </c>
      <c r="C2082" s="28">
        <v>45526.55</v>
      </c>
      <c r="D2082" s="27">
        <v>3900</v>
      </c>
      <c r="E2082" s="27" t="s">
        <v>1</v>
      </c>
      <c r="F2082" s="27" t="s">
        <v>105</v>
      </c>
      <c r="G2082" s="27" t="s">
        <v>9</v>
      </c>
      <c r="H2082" s="27" t="s">
        <v>170</v>
      </c>
      <c r="I2082" s="27" t="s">
        <v>4</v>
      </c>
    </row>
    <row r="2083" spans="1:9">
      <c r="A2083" s="27" t="s">
        <v>30</v>
      </c>
      <c r="B2083" s="27" t="s">
        <v>30</v>
      </c>
      <c r="C2083" s="28">
        <v>45526.545138888891</v>
      </c>
      <c r="D2083" s="27">
        <v>8300</v>
      </c>
      <c r="E2083" s="27" t="s">
        <v>1</v>
      </c>
      <c r="F2083" s="27" t="s">
        <v>105</v>
      </c>
      <c r="G2083" s="27" t="s">
        <v>9</v>
      </c>
      <c r="H2083" s="27" t="s">
        <v>179</v>
      </c>
      <c r="I2083" s="27" t="s">
        <v>4</v>
      </c>
    </row>
    <row r="2084" spans="1:9">
      <c r="A2084" s="27" t="s">
        <v>252</v>
      </c>
      <c r="B2084" s="27" t="s">
        <v>253</v>
      </c>
      <c r="C2084" s="28">
        <v>45526.52847222222</v>
      </c>
      <c r="D2084" s="27">
        <v>5500</v>
      </c>
      <c r="E2084" s="27" t="s">
        <v>1</v>
      </c>
      <c r="F2084" s="27" t="s">
        <v>105</v>
      </c>
      <c r="G2084" s="27" t="s">
        <v>9</v>
      </c>
      <c r="H2084" s="27" t="s">
        <v>686</v>
      </c>
      <c r="I2084" s="27">
        <v>400</v>
      </c>
    </row>
    <row r="2085" spans="1:9">
      <c r="A2085" s="27" t="s">
        <v>0</v>
      </c>
      <c r="B2085" s="27" t="s">
        <v>0</v>
      </c>
      <c r="C2085" s="28">
        <v>45526.018750000003</v>
      </c>
      <c r="D2085" s="27">
        <v>600</v>
      </c>
      <c r="E2085" s="27" t="s">
        <v>1</v>
      </c>
      <c r="F2085" s="27" t="s">
        <v>105</v>
      </c>
      <c r="G2085" s="27" t="s">
        <v>9</v>
      </c>
      <c r="H2085" s="27" t="s">
        <v>192</v>
      </c>
      <c r="I2085" s="27">
        <v>5000</v>
      </c>
    </row>
    <row r="2086" spans="1:9">
      <c r="A2086" s="27" t="s">
        <v>17</v>
      </c>
      <c r="B2086" s="27" t="s">
        <v>17</v>
      </c>
      <c r="C2086" s="28">
        <v>45527.986805555556</v>
      </c>
      <c r="D2086" s="27">
        <v>3100</v>
      </c>
      <c r="E2086" s="27" t="s">
        <v>1</v>
      </c>
      <c r="F2086" s="27" t="s">
        <v>105</v>
      </c>
      <c r="G2086" s="27" t="s">
        <v>9</v>
      </c>
      <c r="H2086" s="27" t="s">
        <v>446</v>
      </c>
      <c r="I2086" s="27" t="s">
        <v>4</v>
      </c>
    </row>
    <row r="2087" spans="1:9">
      <c r="A2087" s="27" t="s">
        <v>17</v>
      </c>
      <c r="B2087" s="27" t="s">
        <v>17</v>
      </c>
      <c r="C2087" s="28">
        <v>45527.972916666666</v>
      </c>
      <c r="D2087" s="27">
        <v>7600</v>
      </c>
      <c r="E2087" s="27" t="s">
        <v>1</v>
      </c>
      <c r="F2087" s="27" t="s">
        <v>105</v>
      </c>
      <c r="G2087" s="27" t="s">
        <v>9</v>
      </c>
      <c r="H2087" s="27" t="s">
        <v>457</v>
      </c>
      <c r="I2087" s="27" t="s">
        <v>4</v>
      </c>
    </row>
    <row r="2088" spans="1:9">
      <c r="A2088" s="27" t="s">
        <v>103</v>
      </c>
      <c r="B2088" s="27" t="s">
        <v>104</v>
      </c>
      <c r="C2088" s="28">
        <v>45527.92083333333</v>
      </c>
      <c r="D2088" s="27">
        <v>9600</v>
      </c>
      <c r="E2088" s="27" t="s">
        <v>1</v>
      </c>
      <c r="F2088" s="27" t="s">
        <v>105</v>
      </c>
      <c r="G2088" s="27" t="s">
        <v>9</v>
      </c>
      <c r="H2088" s="27" t="s">
        <v>445</v>
      </c>
      <c r="I2088" s="27" t="s">
        <v>4</v>
      </c>
    </row>
    <row r="2089" spans="1:9">
      <c r="A2089" s="27" t="s">
        <v>43</v>
      </c>
      <c r="B2089" s="27" t="s">
        <v>44</v>
      </c>
      <c r="C2089" s="28">
        <v>45527.884722222225</v>
      </c>
      <c r="D2089" s="27">
        <v>900</v>
      </c>
      <c r="E2089" s="27" t="s">
        <v>1</v>
      </c>
      <c r="F2089" s="27" t="s">
        <v>105</v>
      </c>
      <c r="G2089" s="27" t="s">
        <v>9</v>
      </c>
      <c r="H2089" s="27" t="s">
        <v>450</v>
      </c>
      <c r="I2089" s="27" t="s">
        <v>4</v>
      </c>
    </row>
    <row r="2090" spans="1:9">
      <c r="A2090" s="27" t="s">
        <v>107</v>
      </c>
      <c r="B2090" s="27" t="s">
        <v>108</v>
      </c>
      <c r="C2090" s="28">
        <v>45527.825694444444</v>
      </c>
      <c r="D2090" s="27">
        <v>4500</v>
      </c>
      <c r="E2090" s="27" t="s">
        <v>1</v>
      </c>
      <c r="F2090" s="27" t="s">
        <v>105</v>
      </c>
      <c r="G2090" s="27" t="s">
        <v>9</v>
      </c>
      <c r="H2090" s="27" t="s">
        <v>456</v>
      </c>
      <c r="I2090" s="27" t="s">
        <v>4</v>
      </c>
    </row>
    <row r="2091" spans="1:9">
      <c r="A2091" s="27" t="s">
        <v>38</v>
      </c>
      <c r="B2091" s="27" t="s">
        <v>38</v>
      </c>
      <c r="C2091" s="28">
        <v>45527.706944444442</v>
      </c>
      <c r="D2091" s="27">
        <v>8800</v>
      </c>
      <c r="E2091" s="27" t="s">
        <v>1</v>
      </c>
      <c r="F2091" s="27" t="s">
        <v>105</v>
      </c>
      <c r="G2091" s="27" t="s">
        <v>9</v>
      </c>
      <c r="H2091" s="27" t="s">
        <v>462</v>
      </c>
      <c r="I2091" s="27" t="s">
        <v>4</v>
      </c>
    </row>
    <row r="2092" spans="1:9">
      <c r="A2092" s="27" t="s">
        <v>11</v>
      </c>
      <c r="B2092" s="27" t="s">
        <v>467</v>
      </c>
      <c r="C2092" s="28">
        <v>45527.686805555553</v>
      </c>
      <c r="D2092" s="27">
        <v>300</v>
      </c>
      <c r="E2092" s="27" t="s">
        <v>1</v>
      </c>
      <c r="F2092" s="27" t="s">
        <v>105</v>
      </c>
      <c r="G2092" s="27" t="s">
        <v>9</v>
      </c>
      <c r="H2092" s="27" t="s">
        <v>468</v>
      </c>
      <c r="I2092" s="27" t="s">
        <v>4</v>
      </c>
    </row>
    <row r="2093" spans="1:9">
      <c r="A2093" s="27" t="s">
        <v>471</v>
      </c>
      <c r="B2093" s="27" t="s">
        <v>472</v>
      </c>
      <c r="C2093" s="28">
        <v>45527.604166666664</v>
      </c>
      <c r="D2093" s="27">
        <v>5200</v>
      </c>
      <c r="E2093" s="27" t="s">
        <v>1</v>
      </c>
      <c r="F2093" s="27" t="s">
        <v>105</v>
      </c>
      <c r="G2093" s="27" t="s">
        <v>9</v>
      </c>
      <c r="H2093" s="27" t="s">
        <v>473</v>
      </c>
      <c r="I2093" s="27" t="s">
        <v>4</v>
      </c>
    </row>
    <row r="2094" spans="1:9">
      <c r="A2094" s="27" t="s">
        <v>39</v>
      </c>
      <c r="B2094" s="27" t="s">
        <v>334</v>
      </c>
      <c r="C2094" s="28">
        <v>45529.056250000001</v>
      </c>
      <c r="D2094" s="27">
        <v>2000</v>
      </c>
      <c r="E2094" s="27" t="s">
        <v>1</v>
      </c>
      <c r="F2094" s="27" t="s">
        <v>105</v>
      </c>
      <c r="G2094" s="27" t="s">
        <v>9</v>
      </c>
      <c r="H2094" s="27" t="s">
        <v>335</v>
      </c>
      <c r="I2094" s="27" t="s">
        <v>4</v>
      </c>
    </row>
    <row r="2095" spans="1:9">
      <c r="A2095" s="27" t="s">
        <v>343</v>
      </c>
      <c r="B2095" s="27" t="s">
        <v>344</v>
      </c>
      <c r="C2095" s="28">
        <v>45529.011805555558</v>
      </c>
      <c r="D2095" s="27">
        <v>6800</v>
      </c>
      <c r="E2095" s="27" t="s">
        <v>1</v>
      </c>
      <c r="F2095" s="27" t="s">
        <v>105</v>
      </c>
      <c r="G2095" s="27" t="s">
        <v>9</v>
      </c>
      <c r="H2095" s="27" t="s">
        <v>345</v>
      </c>
      <c r="I2095" s="27" t="s">
        <v>4</v>
      </c>
    </row>
    <row r="2096" spans="1:9">
      <c r="A2096" s="27" t="s">
        <v>0</v>
      </c>
      <c r="B2096" s="27" t="s">
        <v>0</v>
      </c>
      <c r="C2096" s="28">
        <v>45528.987500000003</v>
      </c>
      <c r="D2096" s="27">
        <v>2800</v>
      </c>
      <c r="E2096" s="27" t="s">
        <v>1</v>
      </c>
      <c r="F2096" s="27" t="s">
        <v>105</v>
      </c>
      <c r="G2096" s="27" t="s">
        <v>9</v>
      </c>
      <c r="H2096" s="27" t="s">
        <v>350</v>
      </c>
      <c r="I2096" s="27" t="s">
        <v>4</v>
      </c>
    </row>
    <row r="2097" spans="1:9">
      <c r="A2097" s="27" t="s">
        <v>17</v>
      </c>
      <c r="B2097" s="27" t="s">
        <v>17</v>
      </c>
      <c r="C2097" s="28">
        <v>45528.947916666664</v>
      </c>
      <c r="D2097" s="27">
        <v>5000</v>
      </c>
      <c r="E2097" s="27" t="s">
        <v>1</v>
      </c>
      <c r="F2097" s="27" t="s">
        <v>105</v>
      </c>
      <c r="G2097" s="27" t="s">
        <v>9</v>
      </c>
      <c r="H2097" s="27" t="s">
        <v>356</v>
      </c>
      <c r="I2097" s="27" t="s">
        <v>4</v>
      </c>
    </row>
    <row r="2098" spans="1:9">
      <c r="A2098" s="27" t="s">
        <v>43</v>
      </c>
      <c r="B2098" s="27" t="s">
        <v>44</v>
      </c>
      <c r="C2098" s="28">
        <v>45528.908333333333</v>
      </c>
      <c r="D2098" s="27">
        <v>4800</v>
      </c>
      <c r="E2098" s="27" t="s">
        <v>1</v>
      </c>
      <c r="F2098" s="27" t="s">
        <v>105</v>
      </c>
      <c r="G2098" s="27" t="s">
        <v>9</v>
      </c>
      <c r="H2098" s="27" t="s">
        <v>364</v>
      </c>
      <c r="I2098" s="27" t="s">
        <v>4</v>
      </c>
    </row>
    <row r="2099" spans="1:9">
      <c r="A2099" s="27" t="s">
        <v>76</v>
      </c>
      <c r="B2099" s="27" t="s">
        <v>76</v>
      </c>
      <c r="C2099" s="28">
        <v>45528.901388888888</v>
      </c>
      <c r="D2099" s="27">
        <v>3000</v>
      </c>
      <c r="E2099" s="27" t="s">
        <v>1</v>
      </c>
      <c r="F2099" s="27" t="s">
        <v>105</v>
      </c>
      <c r="G2099" s="27" t="s">
        <v>9</v>
      </c>
      <c r="H2099" s="27" t="s">
        <v>373</v>
      </c>
      <c r="I2099" s="27">
        <v>2000</v>
      </c>
    </row>
    <row r="2100" spans="1:9">
      <c r="A2100" s="27" t="s">
        <v>60</v>
      </c>
      <c r="B2100" s="27" t="s">
        <v>61</v>
      </c>
      <c r="C2100" s="28">
        <v>45528.890277777777</v>
      </c>
      <c r="D2100" s="27">
        <v>2000</v>
      </c>
      <c r="E2100" s="27" t="s">
        <v>1</v>
      </c>
      <c r="F2100" s="27" t="s">
        <v>105</v>
      </c>
      <c r="G2100" s="27" t="s">
        <v>9</v>
      </c>
      <c r="H2100" s="27" t="s">
        <v>376</v>
      </c>
      <c r="I2100" s="27" t="s">
        <v>4</v>
      </c>
    </row>
    <row r="2101" spans="1:9">
      <c r="A2101" s="27" t="s">
        <v>168</v>
      </c>
      <c r="B2101" s="27" t="s">
        <v>380</v>
      </c>
      <c r="C2101" s="28">
        <v>45528.868750000001</v>
      </c>
      <c r="D2101" s="27">
        <v>9200</v>
      </c>
      <c r="E2101" s="27" t="s">
        <v>1</v>
      </c>
      <c r="F2101" s="27" t="s">
        <v>105</v>
      </c>
      <c r="G2101" s="27" t="s">
        <v>9</v>
      </c>
      <c r="H2101" s="27" t="s">
        <v>381</v>
      </c>
      <c r="I2101" s="27" t="s">
        <v>4</v>
      </c>
    </row>
    <row r="2102" spans="1:9">
      <c r="A2102" s="27" t="s">
        <v>107</v>
      </c>
      <c r="B2102" s="27" t="s">
        <v>108</v>
      </c>
      <c r="C2102" s="28">
        <v>45528.865277777775</v>
      </c>
      <c r="D2102" s="27">
        <v>2700</v>
      </c>
      <c r="E2102" s="27" t="s">
        <v>1</v>
      </c>
      <c r="F2102" s="27" t="s">
        <v>105</v>
      </c>
      <c r="G2102" s="27" t="s">
        <v>9</v>
      </c>
      <c r="H2102" s="27" t="s">
        <v>389</v>
      </c>
      <c r="I2102" s="27" t="s">
        <v>4</v>
      </c>
    </row>
    <row r="2103" spans="1:9">
      <c r="A2103" s="27" t="s">
        <v>20</v>
      </c>
      <c r="B2103" s="27" t="s">
        <v>21</v>
      </c>
      <c r="C2103" s="28">
        <v>45528.855555555558</v>
      </c>
      <c r="D2103" s="27">
        <v>5500</v>
      </c>
      <c r="E2103" s="27" t="s">
        <v>1</v>
      </c>
      <c r="F2103" s="27" t="s">
        <v>105</v>
      </c>
      <c r="G2103" s="27" t="s">
        <v>9</v>
      </c>
      <c r="H2103" s="27" t="s">
        <v>393</v>
      </c>
      <c r="I2103" s="27" t="s">
        <v>4</v>
      </c>
    </row>
    <row r="2104" spans="1:9">
      <c r="A2104" s="27" t="s">
        <v>43</v>
      </c>
      <c r="B2104" s="27" t="s">
        <v>44</v>
      </c>
      <c r="C2104" s="28">
        <v>45528.842361111114</v>
      </c>
      <c r="D2104" s="27">
        <v>7200</v>
      </c>
      <c r="E2104" s="27" t="s">
        <v>1</v>
      </c>
      <c r="F2104" s="27" t="s">
        <v>105</v>
      </c>
      <c r="G2104" s="27" t="s">
        <v>9</v>
      </c>
      <c r="H2104" s="27" t="s">
        <v>397</v>
      </c>
      <c r="I2104" s="27" t="s">
        <v>4</v>
      </c>
    </row>
    <row r="2105" spans="1:9">
      <c r="A2105" s="27" t="s">
        <v>30</v>
      </c>
      <c r="B2105" s="27" t="s">
        <v>30</v>
      </c>
      <c r="C2105" s="28">
        <v>45528.838194444441</v>
      </c>
      <c r="D2105" s="27">
        <v>6400</v>
      </c>
      <c r="E2105" s="27" t="s">
        <v>1</v>
      </c>
      <c r="F2105" s="27" t="s">
        <v>105</v>
      </c>
      <c r="G2105" s="27" t="s">
        <v>9</v>
      </c>
      <c r="H2105" s="27" t="s">
        <v>401</v>
      </c>
      <c r="I2105" s="27" t="s">
        <v>4</v>
      </c>
    </row>
    <row r="2106" spans="1:9">
      <c r="A2106" s="27" t="s">
        <v>38</v>
      </c>
      <c r="B2106" s="27" t="s">
        <v>38</v>
      </c>
      <c r="C2106" s="28">
        <v>45528.8125</v>
      </c>
      <c r="D2106" s="27">
        <v>9800</v>
      </c>
      <c r="E2106" s="27" t="s">
        <v>1</v>
      </c>
      <c r="F2106" s="27" t="s">
        <v>105</v>
      </c>
      <c r="G2106" s="27" t="s">
        <v>9</v>
      </c>
      <c r="H2106" s="27" t="s">
        <v>404</v>
      </c>
      <c r="I2106" s="27" t="s">
        <v>4</v>
      </c>
    </row>
    <row r="2107" spans="1:9">
      <c r="A2107" s="27" t="s">
        <v>43</v>
      </c>
      <c r="B2107" s="27" t="s">
        <v>44</v>
      </c>
      <c r="C2107" s="28">
        <v>45528.787499999999</v>
      </c>
      <c r="D2107" s="27">
        <v>5900</v>
      </c>
      <c r="E2107" s="27" t="s">
        <v>1</v>
      </c>
      <c r="F2107" s="27" t="s">
        <v>105</v>
      </c>
      <c r="G2107" s="27" t="s">
        <v>9</v>
      </c>
      <c r="H2107" s="27" t="s">
        <v>408</v>
      </c>
      <c r="I2107" s="27" t="s">
        <v>4</v>
      </c>
    </row>
    <row r="2108" spans="1:9">
      <c r="A2108" s="27" t="s">
        <v>17</v>
      </c>
      <c r="B2108" s="27" t="s">
        <v>17</v>
      </c>
      <c r="C2108" s="28">
        <v>45528.731944444444</v>
      </c>
      <c r="D2108" s="27">
        <v>6500</v>
      </c>
      <c r="E2108" s="27" t="s">
        <v>1</v>
      </c>
      <c r="F2108" s="27" t="s">
        <v>105</v>
      </c>
      <c r="G2108" s="27" t="s">
        <v>9</v>
      </c>
      <c r="H2108" s="27" t="s">
        <v>412</v>
      </c>
      <c r="I2108" s="27" t="s">
        <v>4</v>
      </c>
    </row>
    <row r="2109" spans="1:9" hidden="1">
      <c r="A2109" s="27" t="s">
        <v>43</v>
      </c>
      <c r="B2109" s="27" t="s">
        <v>44</v>
      </c>
      <c r="C2109" s="28">
        <v>45528.729166666664</v>
      </c>
      <c r="D2109" s="27">
        <v>4600</v>
      </c>
      <c r="E2109" s="27" t="s">
        <v>1</v>
      </c>
      <c r="F2109" s="27"/>
      <c r="G2109" s="27" t="s">
        <v>68</v>
      </c>
      <c r="H2109" s="27" t="s">
        <v>416</v>
      </c>
      <c r="I2109" s="27">
        <v>2000</v>
      </c>
    </row>
    <row r="2110" spans="1:9">
      <c r="A2110" s="27" t="s">
        <v>38</v>
      </c>
      <c r="B2110" s="27" t="s">
        <v>38</v>
      </c>
      <c r="C2110" s="28">
        <v>45528.729166666664</v>
      </c>
      <c r="D2110" s="27">
        <v>6300</v>
      </c>
      <c r="E2110" s="27" t="s">
        <v>1</v>
      </c>
      <c r="F2110" s="27" t="s">
        <v>105</v>
      </c>
      <c r="G2110" s="27" t="s">
        <v>9</v>
      </c>
      <c r="H2110" s="27" t="s">
        <v>421</v>
      </c>
      <c r="I2110" s="27" t="s">
        <v>4</v>
      </c>
    </row>
    <row r="2111" spans="1:9">
      <c r="A2111" s="27" t="s">
        <v>76</v>
      </c>
      <c r="B2111" s="27" t="s">
        <v>76</v>
      </c>
      <c r="C2111" s="28">
        <v>45528.574305555558</v>
      </c>
      <c r="D2111" s="27">
        <v>2100</v>
      </c>
      <c r="E2111" s="27" t="s">
        <v>1</v>
      </c>
      <c r="F2111" s="27" t="s">
        <v>105</v>
      </c>
      <c r="G2111" s="27" t="s">
        <v>9</v>
      </c>
      <c r="H2111" s="27" t="s">
        <v>426</v>
      </c>
      <c r="I2111" s="27" t="s">
        <v>4</v>
      </c>
    </row>
    <row r="2112" spans="1:9">
      <c r="A2112" s="27" t="s">
        <v>38</v>
      </c>
      <c r="B2112" s="27" t="s">
        <v>38</v>
      </c>
      <c r="C2112" s="28">
        <v>45528.559027777781</v>
      </c>
      <c r="D2112" s="27">
        <v>2200</v>
      </c>
      <c r="E2112" s="27" t="s">
        <v>1</v>
      </c>
      <c r="F2112" s="27" t="s">
        <v>105</v>
      </c>
      <c r="G2112" s="27" t="s">
        <v>9</v>
      </c>
      <c r="H2112" s="27" t="s">
        <v>430</v>
      </c>
      <c r="I2112" s="27" t="s">
        <v>431</v>
      </c>
    </row>
    <row r="2113" spans="1:9">
      <c r="A2113" s="27" t="s">
        <v>38</v>
      </c>
      <c r="B2113" s="27" t="s">
        <v>38</v>
      </c>
      <c r="C2113" s="28">
        <v>45528.538194444445</v>
      </c>
      <c r="D2113" s="27">
        <v>9600</v>
      </c>
      <c r="E2113" s="27" t="s">
        <v>1</v>
      </c>
      <c r="F2113" s="27" t="s">
        <v>105</v>
      </c>
      <c r="G2113" s="27" t="s">
        <v>9</v>
      </c>
      <c r="H2113" s="27" t="s">
        <v>436</v>
      </c>
      <c r="I2113" s="27" t="s">
        <v>437</v>
      </c>
    </row>
    <row r="2114" spans="1:9">
      <c r="A2114" s="27" t="s">
        <v>38</v>
      </c>
      <c r="B2114" s="27" t="s">
        <v>38</v>
      </c>
      <c r="C2114" s="28">
        <v>45528.508333333331</v>
      </c>
      <c r="D2114" s="27">
        <v>4700</v>
      </c>
      <c r="E2114" s="27" t="s">
        <v>1</v>
      </c>
      <c r="F2114" s="27" t="s">
        <v>105</v>
      </c>
      <c r="G2114" s="27" t="s">
        <v>9</v>
      </c>
      <c r="H2114" s="27" t="s">
        <v>442</v>
      </c>
      <c r="I2114" s="27" t="s">
        <v>4</v>
      </c>
    </row>
    <row r="2115" spans="1:9">
      <c r="A2115" s="27" t="s">
        <v>13</v>
      </c>
      <c r="B2115" s="27" t="s">
        <v>13</v>
      </c>
      <c r="C2115" s="28">
        <v>45532.431250000001</v>
      </c>
      <c r="D2115" s="27">
        <v>9900</v>
      </c>
      <c r="E2115" s="27" t="s">
        <v>1</v>
      </c>
      <c r="F2115" s="27" t="s">
        <v>105</v>
      </c>
      <c r="G2115" s="27" t="s">
        <v>9</v>
      </c>
      <c r="H2115" s="27" t="s">
        <v>14</v>
      </c>
      <c r="I2115" s="27" t="s">
        <v>4</v>
      </c>
    </row>
    <row r="2116" spans="1:9">
      <c r="A2116" s="27" t="s">
        <v>20</v>
      </c>
      <c r="B2116" s="27" t="s">
        <v>21</v>
      </c>
      <c r="C2116" s="28">
        <v>45531.87777777778</v>
      </c>
      <c r="D2116" s="27">
        <v>10000</v>
      </c>
      <c r="E2116" s="27" t="s">
        <v>1</v>
      </c>
      <c r="F2116" s="27" t="s">
        <v>105</v>
      </c>
      <c r="G2116" s="27" t="s">
        <v>9</v>
      </c>
      <c r="H2116" s="27" t="s">
        <v>22</v>
      </c>
      <c r="I2116" s="27" t="s">
        <v>4</v>
      </c>
    </row>
    <row r="2117" spans="1:9">
      <c r="A2117" s="27" t="s">
        <v>30</v>
      </c>
      <c r="B2117" s="27" t="s">
        <v>30</v>
      </c>
      <c r="C2117" s="28">
        <v>45531.863194444442</v>
      </c>
      <c r="D2117" s="27">
        <v>6900</v>
      </c>
      <c r="E2117" s="27" t="s">
        <v>1</v>
      </c>
      <c r="F2117" s="27" t="s">
        <v>105</v>
      </c>
      <c r="G2117" s="27" t="s">
        <v>9</v>
      </c>
      <c r="H2117" s="27" t="s">
        <v>31</v>
      </c>
      <c r="I2117" s="27" t="s">
        <v>4</v>
      </c>
    </row>
    <row r="2118" spans="1:9">
      <c r="A2118" s="27" t="s">
        <v>11</v>
      </c>
      <c r="B2118" s="27" t="s">
        <v>11</v>
      </c>
      <c r="C2118" s="28">
        <v>45531.859722222223</v>
      </c>
      <c r="D2118" s="27">
        <v>5500</v>
      </c>
      <c r="E2118" s="27" t="s">
        <v>1</v>
      </c>
      <c r="F2118" s="27" t="s">
        <v>105</v>
      </c>
      <c r="G2118" s="27" t="s">
        <v>9</v>
      </c>
      <c r="H2118" s="27" t="s">
        <v>2665</v>
      </c>
      <c r="I2118" s="27" t="s">
        <v>4</v>
      </c>
    </row>
    <row r="2119" spans="1:9">
      <c r="A2119" s="27" t="s">
        <v>43</v>
      </c>
      <c r="B2119" s="27" t="s">
        <v>44</v>
      </c>
      <c r="C2119" s="28">
        <v>45531.836111111108</v>
      </c>
      <c r="D2119" s="27">
        <v>1000</v>
      </c>
      <c r="E2119" s="27" t="s">
        <v>1</v>
      </c>
      <c r="F2119" s="27" t="s">
        <v>105</v>
      </c>
      <c r="G2119" s="27" t="s">
        <v>9</v>
      </c>
      <c r="H2119" s="27" t="s">
        <v>45</v>
      </c>
      <c r="I2119" s="27" t="s">
        <v>4</v>
      </c>
    </row>
    <row r="2120" spans="1:9">
      <c r="A2120" s="27" t="s">
        <v>34</v>
      </c>
      <c r="B2120" s="27" t="s">
        <v>357</v>
      </c>
      <c r="C2120" s="28">
        <v>45531.739583333336</v>
      </c>
      <c r="D2120" s="27">
        <v>8800</v>
      </c>
      <c r="E2120" s="27" t="s">
        <v>1</v>
      </c>
      <c r="F2120" s="27" t="s">
        <v>105</v>
      </c>
      <c r="G2120" s="27" t="s">
        <v>9</v>
      </c>
      <c r="H2120" s="27" t="s">
        <v>3846</v>
      </c>
      <c r="I2120" s="27" t="s">
        <v>4</v>
      </c>
    </row>
    <row r="2121" spans="1:9">
      <c r="A2121" s="27" t="s">
        <v>17</v>
      </c>
      <c r="B2121" s="27" t="s">
        <v>17</v>
      </c>
      <c r="C2121" s="28">
        <v>45531.65347222222</v>
      </c>
      <c r="D2121" s="27">
        <v>4100</v>
      </c>
      <c r="E2121" s="27" t="s">
        <v>1</v>
      </c>
      <c r="F2121" s="27" t="s">
        <v>105</v>
      </c>
      <c r="G2121" s="27" t="s">
        <v>9</v>
      </c>
      <c r="H2121" s="27" t="s">
        <v>59</v>
      </c>
      <c r="I2121" s="27" t="s">
        <v>4</v>
      </c>
    </row>
    <row r="2122" spans="1:9">
      <c r="A2122" s="27" t="s">
        <v>56</v>
      </c>
      <c r="B2122" s="27" t="s">
        <v>57</v>
      </c>
      <c r="C2122" s="28">
        <v>45531.570138888892</v>
      </c>
      <c r="D2122" s="27">
        <v>700</v>
      </c>
      <c r="E2122" s="27" t="s">
        <v>1</v>
      </c>
      <c r="F2122" s="27" t="s">
        <v>105</v>
      </c>
      <c r="G2122" s="27" t="s">
        <v>9</v>
      </c>
      <c r="H2122" s="27" t="s">
        <v>72</v>
      </c>
      <c r="I2122" s="27" t="s">
        <v>4</v>
      </c>
    </row>
    <row r="2123" spans="1:9">
      <c r="A2123" s="27" t="s">
        <v>24</v>
      </c>
      <c r="B2123" s="27" t="s">
        <v>25</v>
      </c>
      <c r="C2123" s="28">
        <v>45531.552777777775</v>
      </c>
      <c r="D2123" s="27">
        <v>6700</v>
      </c>
      <c r="E2123" s="27" t="s">
        <v>1</v>
      </c>
      <c r="F2123" s="27" t="s">
        <v>105</v>
      </c>
      <c r="G2123" s="27" t="s">
        <v>9</v>
      </c>
      <c r="H2123" s="27" t="s">
        <v>89</v>
      </c>
      <c r="I2123" s="27" t="s">
        <v>4</v>
      </c>
    </row>
    <row r="2124" spans="1:9">
      <c r="A2124" s="27" t="s">
        <v>98</v>
      </c>
      <c r="B2124" s="27" t="s">
        <v>98</v>
      </c>
      <c r="C2124" s="28">
        <v>45531.538888888892</v>
      </c>
      <c r="D2124" s="27">
        <v>7000</v>
      </c>
      <c r="E2124" s="27" t="s">
        <v>1</v>
      </c>
      <c r="F2124" s="27" t="s">
        <v>2</v>
      </c>
      <c r="G2124" s="27" t="s">
        <v>9</v>
      </c>
      <c r="H2124" s="27" t="s">
        <v>99</v>
      </c>
      <c r="I2124" s="27" t="s">
        <v>4</v>
      </c>
    </row>
    <row r="2125" spans="1:9">
      <c r="A2125" s="27" t="s">
        <v>114</v>
      </c>
      <c r="B2125" s="27" t="s">
        <v>115</v>
      </c>
      <c r="C2125" s="28">
        <v>45531.402777777781</v>
      </c>
      <c r="D2125" s="27">
        <v>7600</v>
      </c>
      <c r="E2125" s="27" t="s">
        <v>1</v>
      </c>
      <c r="F2125" s="27" t="s">
        <v>2</v>
      </c>
      <c r="G2125" s="27" t="s">
        <v>9</v>
      </c>
      <c r="H2125" s="27" t="s">
        <v>2668</v>
      </c>
      <c r="I2125" s="27" t="s">
        <v>4</v>
      </c>
    </row>
    <row r="2126" spans="1:9">
      <c r="A2126" s="27" t="s">
        <v>11</v>
      </c>
      <c r="B2126" s="27" t="s">
        <v>11</v>
      </c>
      <c r="C2126" s="28">
        <v>45530.852083333331</v>
      </c>
      <c r="D2126" s="27">
        <v>8100</v>
      </c>
      <c r="E2126" s="27" t="s">
        <v>1</v>
      </c>
      <c r="F2126" s="27" t="s">
        <v>2</v>
      </c>
      <c r="G2126" s="27" t="s">
        <v>9</v>
      </c>
      <c r="H2126" s="27" t="s">
        <v>113</v>
      </c>
      <c r="I2126" s="27" t="s">
        <v>4</v>
      </c>
    </row>
    <row r="2127" spans="1:9">
      <c r="A2127" s="27" t="s">
        <v>43</v>
      </c>
      <c r="B2127" s="27" t="s">
        <v>44</v>
      </c>
      <c r="C2127" s="28">
        <v>45530.845138888886</v>
      </c>
      <c r="D2127" s="27">
        <v>7300</v>
      </c>
      <c r="E2127" s="27" t="s">
        <v>1</v>
      </c>
      <c r="F2127" s="27" t="s">
        <v>2</v>
      </c>
      <c r="G2127" s="27" t="s">
        <v>9</v>
      </c>
      <c r="H2127" s="27" t="s">
        <v>126</v>
      </c>
      <c r="I2127" s="27" t="s">
        <v>4</v>
      </c>
    </row>
    <row r="2128" spans="1:9">
      <c r="A2128" s="27" t="s">
        <v>43</v>
      </c>
      <c r="B2128" s="27" t="s">
        <v>44</v>
      </c>
      <c r="C2128" s="28">
        <v>45530.78125</v>
      </c>
      <c r="D2128" s="27">
        <v>3200</v>
      </c>
      <c r="E2128" s="27" t="s">
        <v>1</v>
      </c>
      <c r="F2128" s="27" t="s">
        <v>2</v>
      </c>
      <c r="G2128" s="27" t="s">
        <v>9</v>
      </c>
      <c r="H2128" s="27" t="s">
        <v>143</v>
      </c>
      <c r="I2128" s="27" t="s">
        <v>4</v>
      </c>
    </row>
    <row r="2129" spans="1:9">
      <c r="A2129" s="27" t="s">
        <v>38</v>
      </c>
      <c r="B2129" s="27" t="s">
        <v>38</v>
      </c>
      <c r="C2129" s="28">
        <v>45530.736805555556</v>
      </c>
      <c r="D2129" s="27">
        <v>5800</v>
      </c>
      <c r="E2129" s="27" t="s">
        <v>1</v>
      </c>
      <c r="F2129" s="27" t="s">
        <v>2</v>
      </c>
      <c r="G2129" s="27" t="s">
        <v>9</v>
      </c>
      <c r="H2129" s="27" t="s">
        <v>151</v>
      </c>
      <c r="I2129" s="27" t="s">
        <v>4</v>
      </c>
    </row>
    <row r="2130" spans="1:9">
      <c r="A2130" s="27" t="s">
        <v>17</v>
      </c>
      <c r="B2130" s="27" t="s">
        <v>17</v>
      </c>
      <c r="C2130" s="28">
        <v>45530.65347222222</v>
      </c>
      <c r="D2130" s="27">
        <v>200</v>
      </c>
      <c r="E2130" s="27" t="s">
        <v>1</v>
      </c>
      <c r="F2130" s="27" t="s">
        <v>2</v>
      </c>
      <c r="G2130" s="27" t="s">
        <v>9</v>
      </c>
      <c r="H2130" s="27" t="s">
        <v>159</v>
      </c>
      <c r="I2130" s="27" t="s">
        <v>4</v>
      </c>
    </row>
    <row r="2131" spans="1:9">
      <c r="A2131" s="27" t="s">
        <v>56</v>
      </c>
      <c r="B2131" s="27" t="s">
        <v>57</v>
      </c>
      <c r="C2131" s="28">
        <v>45530.565972222219</v>
      </c>
      <c r="D2131" s="27">
        <v>7100</v>
      </c>
      <c r="E2131" s="27" t="s">
        <v>1</v>
      </c>
      <c r="F2131" s="27" t="s">
        <v>105</v>
      </c>
      <c r="G2131" s="27" t="s">
        <v>9</v>
      </c>
      <c r="H2131" s="27" t="s">
        <v>2648</v>
      </c>
      <c r="I2131" s="27">
        <v>700</v>
      </c>
    </row>
    <row r="2132" spans="1:9">
      <c r="A2132" s="27" t="s">
        <v>27</v>
      </c>
      <c r="B2132" s="27" t="s">
        <v>28</v>
      </c>
      <c r="C2132" s="28">
        <v>45530.433333333334</v>
      </c>
      <c r="D2132" s="27">
        <v>5300</v>
      </c>
      <c r="E2132" s="27" t="s">
        <v>1</v>
      </c>
      <c r="F2132" s="27" t="s">
        <v>105</v>
      </c>
      <c r="G2132" s="27" t="s">
        <v>9</v>
      </c>
      <c r="H2132" s="27" t="s">
        <v>171</v>
      </c>
      <c r="I2132" s="27" t="s">
        <v>172</v>
      </c>
    </row>
    <row r="2133" spans="1:9">
      <c r="A2133" s="27" t="s">
        <v>27</v>
      </c>
      <c r="B2133" s="27" t="s">
        <v>28</v>
      </c>
      <c r="C2133" s="28">
        <v>45530.430555555555</v>
      </c>
      <c r="D2133" s="27">
        <v>8500</v>
      </c>
      <c r="E2133" s="27" t="s">
        <v>1</v>
      </c>
      <c r="F2133" s="27" t="s">
        <v>105</v>
      </c>
      <c r="G2133" s="27" t="s">
        <v>9</v>
      </c>
      <c r="H2133" s="27" t="s">
        <v>180</v>
      </c>
      <c r="I2133" s="27" t="s">
        <v>4</v>
      </c>
    </row>
    <row r="2134" spans="1:9">
      <c r="A2134" s="27" t="s">
        <v>27</v>
      </c>
      <c r="B2134" s="27" t="s">
        <v>28</v>
      </c>
      <c r="C2134" s="28">
        <v>45530.415972222225</v>
      </c>
      <c r="D2134" s="27">
        <v>3700</v>
      </c>
      <c r="E2134" s="27" t="s">
        <v>1</v>
      </c>
      <c r="F2134" s="27" t="s">
        <v>105</v>
      </c>
      <c r="G2134" s="27" t="s">
        <v>9</v>
      </c>
      <c r="H2134" s="27" t="s">
        <v>2649</v>
      </c>
      <c r="I2134" s="27" t="s">
        <v>3847</v>
      </c>
    </row>
    <row r="2135" spans="1:9">
      <c r="A2135" s="27" t="s">
        <v>39</v>
      </c>
      <c r="B2135" s="27" t="s">
        <v>40</v>
      </c>
      <c r="C2135" s="28">
        <v>45529.925694444442</v>
      </c>
      <c r="D2135" s="27">
        <v>8300</v>
      </c>
      <c r="E2135" s="27" t="s">
        <v>1</v>
      </c>
      <c r="F2135" s="27" t="s">
        <v>105</v>
      </c>
      <c r="G2135" s="27" t="s">
        <v>9</v>
      </c>
      <c r="H2135" s="27" t="s">
        <v>193</v>
      </c>
      <c r="I2135" s="27" t="s">
        <v>4</v>
      </c>
    </row>
    <row r="2136" spans="1:9">
      <c r="A2136" s="27" t="s">
        <v>20</v>
      </c>
      <c r="B2136" s="27" t="s">
        <v>21</v>
      </c>
      <c r="C2136" s="28">
        <v>45529.893055555556</v>
      </c>
      <c r="D2136" s="27">
        <v>9100</v>
      </c>
      <c r="E2136" s="27" t="s">
        <v>1</v>
      </c>
      <c r="F2136" s="27" t="s">
        <v>105</v>
      </c>
      <c r="G2136" s="27" t="s">
        <v>9</v>
      </c>
      <c r="H2136" s="27" t="s">
        <v>2650</v>
      </c>
      <c r="I2136" s="27" t="s">
        <v>4</v>
      </c>
    </row>
    <row r="2137" spans="1:9">
      <c r="A2137" s="27" t="s">
        <v>17</v>
      </c>
      <c r="B2137" s="27" t="s">
        <v>17</v>
      </c>
      <c r="C2137" s="28">
        <v>45529.880555555559</v>
      </c>
      <c r="D2137" s="27">
        <v>4900</v>
      </c>
      <c r="E2137" s="27" t="s">
        <v>1</v>
      </c>
      <c r="F2137" s="27" t="s">
        <v>105</v>
      </c>
      <c r="G2137" s="27" t="s">
        <v>9</v>
      </c>
      <c r="H2137" s="27" t="s">
        <v>201</v>
      </c>
      <c r="I2137" s="27" t="s">
        <v>4</v>
      </c>
    </row>
    <row r="2138" spans="1:9">
      <c r="A2138" s="27" t="s">
        <v>188</v>
      </c>
      <c r="B2138" s="27" t="s">
        <v>189</v>
      </c>
      <c r="C2138" s="28">
        <v>45529.833333333336</v>
      </c>
      <c r="D2138" s="27">
        <v>3200</v>
      </c>
      <c r="E2138" s="27" t="s">
        <v>1</v>
      </c>
      <c r="F2138" s="27" t="s">
        <v>105</v>
      </c>
      <c r="G2138" s="27" t="s">
        <v>9</v>
      </c>
      <c r="H2138" s="27" t="s">
        <v>209</v>
      </c>
      <c r="I2138" s="27" t="s">
        <v>4</v>
      </c>
    </row>
    <row r="2139" spans="1:9">
      <c r="A2139" s="27" t="s">
        <v>107</v>
      </c>
      <c r="B2139" s="27" t="s">
        <v>108</v>
      </c>
      <c r="C2139" s="28">
        <v>45529.806944444441</v>
      </c>
      <c r="D2139" s="27">
        <v>1700</v>
      </c>
      <c r="E2139" s="27" t="s">
        <v>1</v>
      </c>
      <c r="F2139" s="27" t="s">
        <v>105</v>
      </c>
      <c r="G2139" s="27" t="s">
        <v>9</v>
      </c>
      <c r="H2139" s="27" t="s">
        <v>217</v>
      </c>
      <c r="I2139" s="27" t="s">
        <v>4</v>
      </c>
    </row>
    <row r="2140" spans="1:9">
      <c r="A2140" s="27" t="s">
        <v>73</v>
      </c>
      <c r="B2140" s="27" t="s">
        <v>165</v>
      </c>
      <c r="C2140" s="28">
        <v>45529.73333333333</v>
      </c>
      <c r="D2140" s="27">
        <v>3900</v>
      </c>
      <c r="E2140" s="27" t="s">
        <v>1</v>
      </c>
      <c r="F2140" s="27" t="s">
        <v>105</v>
      </c>
      <c r="G2140" s="27" t="s">
        <v>9</v>
      </c>
      <c r="H2140" s="27" t="s">
        <v>226</v>
      </c>
      <c r="I2140" s="27" t="s">
        <v>4</v>
      </c>
    </row>
    <row r="2141" spans="1:9">
      <c r="A2141" s="27" t="s">
        <v>38</v>
      </c>
      <c r="B2141" s="27" t="s">
        <v>38</v>
      </c>
      <c r="C2141" s="28">
        <v>45529.728472222225</v>
      </c>
      <c r="D2141" s="27">
        <v>7000</v>
      </c>
      <c r="E2141" s="27" t="s">
        <v>1</v>
      </c>
      <c r="F2141" s="27" t="s">
        <v>105</v>
      </c>
      <c r="G2141" s="27" t="s">
        <v>9</v>
      </c>
      <c r="H2141" s="27" t="s">
        <v>233</v>
      </c>
      <c r="I2141" s="27" t="s">
        <v>4</v>
      </c>
    </row>
    <row r="2142" spans="1:9">
      <c r="A2142" s="27" t="s">
        <v>13</v>
      </c>
      <c r="B2142" s="27" t="s">
        <v>13</v>
      </c>
      <c r="C2142" s="28">
        <v>45529.604166666664</v>
      </c>
      <c r="D2142" s="27">
        <v>1700</v>
      </c>
      <c r="E2142" s="27" t="s">
        <v>1</v>
      </c>
      <c r="F2142" s="27" t="s">
        <v>105</v>
      </c>
      <c r="G2142" s="27" t="s">
        <v>9</v>
      </c>
      <c r="H2142" s="27" t="s">
        <v>240</v>
      </c>
      <c r="I2142" s="27" t="s">
        <v>4</v>
      </c>
    </row>
    <row r="2143" spans="1:9">
      <c r="A2143" s="27" t="s">
        <v>38</v>
      </c>
      <c r="B2143" s="27" t="s">
        <v>38</v>
      </c>
      <c r="C2143" s="28">
        <v>45529.534722222219</v>
      </c>
      <c r="D2143" s="27">
        <v>5800</v>
      </c>
      <c r="E2143" s="27" t="s">
        <v>1</v>
      </c>
      <c r="F2143" s="27" t="s">
        <v>105</v>
      </c>
      <c r="G2143" s="27" t="s">
        <v>9</v>
      </c>
      <c r="H2143" s="27" t="s">
        <v>247</v>
      </c>
      <c r="I2143" s="27" t="s">
        <v>4</v>
      </c>
    </row>
    <row r="2144" spans="1:9">
      <c r="A2144" s="27" t="s">
        <v>11</v>
      </c>
      <c r="B2144" s="27" t="s">
        <v>11</v>
      </c>
      <c r="C2144" s="28">
        <v>45529.448611111111</v>
      </c>
      <c r="D2144" s="27">
        <v>200</v>
      </c>
      <c r="E2144" s="27" t="s">
        <v>1</v>
      </c>
      <c r="F2144" s="27" t="s">
        <v>105</v>
      </c>
      <c r="G2144" s="27" t="s">
        <v>9</v>
      </c>
      <c r="H2144" s="27" t="s">
        <v>259</v>
      </c>
      <c r="I2144" s="27" t="s">
        <v>4</v>
      </c>
    </row>
    <row r="2145" spans="1:9">
      <c r="A2145" s="27" t="s">
        <v>56</v>
      </c>
      <c r="B2145" s="27" t="s">
        <v>57</v>
      </c>
      <c r="C2145" s="28">
        <v>45533.406944444447</v>
      </c>
      <c r="D2145" s="27">
        <v>9700</v>
      </c>
      <c r="E2145" s="27" t="s">
        <v>1</v>
      </c>
      <c r="F2145" s="27" t="s">
        <v>105</v>
      </c>
      <c r="G2145" s="27" t="s">
        <v>9</v>
      </c>
      <c r="H2145" s="27" t="s">
        <v>3848</v>
      </c>
      <c r="I2145" s="27" t="s">
        <v>4</v>
      </c>
    </row>
    <row r="2146" spans="1:9">
      <c r="A2146" s="27" t="s">
        <v>56</v>
      </c>
      <c r="B2146" s="27" t="s">
        <v>57</v>
      </c>
      <c r="C2146" s="28">
        <v>45532.877083333333</v>
      </c>
      <c r="D2146" s="27">
        <v>1700</v>
      </c>
      <c r="E2146" s="27" t="s">
        <v>1</v>
      </c>
      <c r="F2146" s="27" t="s">
        <v>105</v>
      </c>
      <c r="G2146" s="27" t="s">
        <v>9</v>
      </c>
      <c r="H2146" s="27" t="s">
        <v>3849</v>
      </c>
      <c r="I2146" s="27" t="s">
        <v>4</v>
      </c>
    </row>
    <row r="2147" spans="1:9">
      <c r="A2147" s="27" t="s">
        <v>369</v>
      </c>
      <c r="B2147" s="27" t="s">
        <v>3023</v>
      </c>
      <c r="C2147" s="28">
        <v>45532.875694444447</v>
      </c>
      <c r="D2147" s="27">
        <v>1100</v>
      </c>
      <c r="E2147" s="27" t="s">
        <v>1</v>
      </c>
      <c r="F2147" s="27" t="s">
        <v>105</v>
      </c>
      <c r="G2147" s="27" t="s">
        <v>9</v>
      </c>
      <c r="H2147" s="27" t="s">
        <v>2659</v>
      </c>
      <c r="I2147" s="27" t="s">
        <v>2929</v>
      </c>
    </row>
    <row r="2148" spans="1:9">
      <c r="A2148" s="27" t="s">
        <v>249</v>
      </c>
      <c r="B2148" s="27" t="s">
        <v>250</v>
      </c>
      <c r="C2148" s="28">
        <v>45532.772222222222</v>
      </c>
      <c r="D2148" s="27">
        <v>9900</v>
      </c>
      <c r="E2148" s="27" t="s">
        <v>1</v>
      </c>
      <c r="F2148" s="27" t="s">
        <v>105</v>
      </c>
      <c r="G2148" s="27" t="s">
        <v>9</v>
      </c>
      <c r="H2148" s="27" t="s">
        <v>3850</v>
      </c>
      <c r="I2148" s="27" t="s">
        <v>3851</v>
      </c>
    </row>
    <row r="2149" spans="1:9">
      <c r="A2149" s="27" t="s">
        <v>47</v>
      </c>
      <c r="B2149" s="27" t="s">
        <v>153</v>
      </c>
      <c r="C2149" s="28">
        <v>45532.75</v>
      </c>
      <c r="D2149" s="27">
        <v>9700</v>
      </c>
      <c r="E2149" s="27" t="s">
        <v>1</v>
      </c>
      <c r="F2149" s="27" t="s">
        <v>105</v>
      </c>
      <c r="G2149" s="27" t="s">
        <v>9</v>
      </c>
      <c r="H2149" s="27" t="s">
        <v>3852</v>
      </c>
      <c r="I2149" s="27" t="s">
        <v>4</v>
      </c>
    </row>
    <row r="2150" spans="1:9">
      <c r="A2150" s="27" t="s">
        <v>73</v>
      </c>
      <c r="B2150" s="27" t="s">
        <v>165</v>
      </c>
      <c r="C2150" s="28">
        <v>45532.630555555559</v>
      </c>
      <c r="D2150" s="27">
        <v>8100</v>
      </c>
      <c r="E2150" s="27" t="s">
        <v>1</v>
      </c>
      <c r="F2150" s="27" t="s">
        <v>105</v>
      </c>
      <c r="G2150" s="27" t="s">
        <v>9</v>
      </c>
      <c r="H2150" s="27" t="s">
        <v>2660</v>
      </c>
      <c r="I2150" s="27" t="s">
        <v>4</v>
      </c>
    </row>
    <row r="2151" spans="1:9">
      <c r="A2151" s="27" t="s">
        <v>30</v>
      </c>
      <c r="B2151" s="27" t="s">
        <v>30</v>
      </c>
      <c r="C2151" s="28">
        <v>45532.597222222219</v>
      </c>
      <c r="D2151" s="27">
        <v>500</v>
      </c>
      <c r="E2151" s="27" t="s">
        <v>1</v>
      </c>
      <c r="F2151" s="27" t="s">
        <v>105</v>
      </c>
      <c r="G2151" s="27" t="s">
        <v>9</v>
      </c>
      <c r="H2151" s="27" t="s">
        <v>2661</v>
      </c>
      <c r="I2151" s="27" t="s">
        <v>4</v>
      </c>
    </row>
    <row r="2152" spans="1:9">
      <c r="A2152" s="27" t="s">
        <v>369</v>
      </c>
      <c r="B2152" s="27" t="s">
        <v>370</v>
      </c>
      <c r="C2152" s="28">
        <v>45532.565972222219</v>
      </c>
      <c r="D2152" s="27">
        <v>7700</v>
      </c>
      <c r="E2152" s="27" t="s">
        <v>1</v>
      </c>
      <c r="F2152" s="27" t="s">
        <v>105</v>
      </c>
      <c r="G2152" s="27" t="s">
        <v>9</v>
      </c>
      <c r="H2152" s="27" t="s">
        <v>2662</v>
      </c>
      <c r="I2152" s="27" t="s">
        <v>4</v>
      </c>
    </row>
    <row r="2153" spans="1:9">
      <c r="A2153" s="27" t="s">
        <v>30</v>
      </c>
      <c r="B2153" s="27" t="s">
        <v>30</v>
      </c>
      <c r="C2153" s="28">
        <v>45532.543055555558</v>
      </c>
      <c r="D2153" s="27">
        <v>7900</v>
      </c>
      <c r="E2153" s="27" t="s">
        <v>1</v>
      </c>
      <c r="F2153" s="27" t="s">
        <v>105</v>
      </c>
      <c r="G2153" s="27" t="s">
        <v>9</v>
      </c>
      <c r="H2153" s="27" t="s">
        <v>3853</v>
      </c>
      <c r="I2153" s="27" t="s">
        <v>4</v>
      </c>
    </row>
    <row r="2154" spans="1:9">
      <c r="A2154" s="27" t="s">
        <v>73</v>
      </c>
      <c r="B2154" s="27" t="s">
        <v>165</v>
      </c>
      <c r="C2154" s="28">
        <v>45532.507638888892</v>
      </c>
      <c r="D2154" s="27">
        <v>5800</v>
      </c>
      <c r="E2154" s="27" t="s">
        <v>1</v>
      </c>
      <c r="F2154" s="27" t="s">
        <v>105</v>
      </c>
      <c r="G2154" s="27" t="s">
        <v>9</v>
      </c>
      <c r="H2154" s="27" t="s">
        <v>2664</v>
      </c>
      <c r="I2154" s="27" t="s">
        <v>4</v>
      </c>
    </row>
    <row r="2155" spans="1:9">
      <c r="A2155" s="27" t="s">
        <v>38</v>
      </c>
      <c r="B2155" s="27" t="s">
        <v>38</v>
      </c>
      <c r="C2155" s="28">
        <v>45532.467361111114</v>
      </c>
      <c r="D2155" s="27">
        <v>6100</v>
      </c>
      <c r="E2155" s="27" t="s">
        <v>1</v>
      </c>
      <c r="F2155" s="27" t="s">
        <v>105</v>
      </c>
      <c r="G2155" s="27" t="s">
        <v>9</v>
      </c>
      <c r="H2155" s="27" t="s">
        <v>3854</v>
      </c>
      <c r="I2155" s="27" t="s">
        <v>4</v>
      </c>
    </row>
    <row r="2156" spans="1:9">
      <c r="A2156" s="52" t="s">
        <v>47</v>
      </c>
      <c r="B2156" s="52" t="s">
        <v>48</v>
      </c>
      <c r="C2156" s="28">
        <v>45538.486111111109</v>
      </c>
      <c r="D2156" s="66">
        <v>4300</v>
      </c>
      <c r="E2156" s="52" t="s">
        <v>1</v>
      </c>
      <c r="F2156" s="27" t="s">
        <v>105</v>
      </c>
      <c r="G2156" s="52" t="s">
        <v>9</v>
      </c>
      <c r="H2156" s="52" t="s">
        <v>235</v>
      </c>
      <c r="I2156" s="49" t="s">
        <v>4</v>
      </c>
    </row>
    <row r="2157" spans="1:9">
      <c r="A2157" s="47" t="s">
        <v>114</v>
      </c>
      <c r="B2157" s="47" t="s">
        <v>115</v>
      </c>
      <c r="C2157" s="28">
        <v>45538.353472222225</v>
      </c>
      <c r="D2157" s="66">
        <v>2900</v>
      </c>
      <c r="E2157" s="47" t="s">
        <v>1</v>
      </c>
      <c r="F2157" s="27" t="s">
        <v>105</v>
      </c>
      <c r="G2157" s="47" t="s">
        <v>9</v>
      </c>
      <c r="H2157" s="47" t="s">
        <v>174</v>
      </c>
      <c r="I2157" s="48" t="s">
        <v>4</v>
      </c>
    </row>
    <row r="2158" spans="1:9">
      <c r="A2158" s="47" t="s">
        <v>114</v>
      </c>
      <c r="B2158" s="47" t="s">
        <v>3739</v>
      </c>
      <c r="C2158" s="28">
        <v>45537.988194444442</v>
      </c>
      <c r="D2158" s="66">
        <v>8900</v>
      </c>
      <c r="E2158" s="47" t="s">
        <v>1</v>
      </c>
      <c r="F2158" s="27" t="s">
        <v>105</v>
      </c>
      <c r="G2158" s="47" t="s">
        <v>9</v>
      </c>
      <c r="H2158" s="47" t="s">
        <v>2690</v>
      </c>
      <c r="I2158" s="48" t="s">
        <v>4</v>
      </c>
    </row>
    <row r="2159" spans="1:9">
      <c r="A2159" s="47" t="s">
        <v>30</v>
      </c>
      <c r="B2159" s="47" t="s">
        <v>30</v>
      </c>
      <c r="C2159" s="28">
        <v>45537.956250000003</v>
      </c>
      <c r="D2159" s="66">
        <v>4800</v>
      </c>
      <c r="E2159" s="47" t="s">
        <v>1</v>
      </c>
      <c r="F2159" s="27" t="s">
        <v>105</v>
      </c>
      <c r="G2159" s="47" t="s">
        <v>9</v>
      </c>
      <c r="H2159" s="47" t="s">
        <v>91</v>
      </c>
      <c r="I2159" s="48" t="s">
        <v>4</v>
      </c>
    </row>
    <row r="2160" spans="1:9">
      <c r="A2160" s="47" t="s">
        <v>47</v>
      </c>
      <c r="B2160" s="47" t="s">
        <v>153</v>
      </c>
      <c r="C2160" s="28">
        <v>45537.948611111111</v>
      </c>
      <c r="D2160" s="66">
        <v>3000</v>
      </c>
      <c r="E2160" s="47" t="s">
        <v>1</v>
      </c>
      <c r="F2160" s="27" t="s">
        <v>105</v>
      </c>
      <c r="G2160" s="47" t="s">
        <v>9</v>
      </c>
      <c r="H2160" s="47" t="s">
        <v>3855</v>
      </c>
      <c r="I2160" s="48" t="s">
        <v>4</v>
      </c>
    </row>
    <row r="2161" spans="1:9">
      <c r="A2161" s="47" t="s">
        <v>76</v>
      </c>
      <c r="B2161" s="47" t="s">
        <v>76</v>
      </c>
      <c r="C2161" s="28">
        <v>45537.898611111108</v>
      </c>
      <c r="D2161" s="66">
        <v>4200</v>
      </c>
      <c r="E2161" s="47" t="s">
        <v>1</v>
      </c>
      <c r="F2161" s="27" t="s">
        <v>105</v>
      </c>
      <c r="G2161" s="47" t="s">
        <v>9</v>
      </c>
      <c r="H2161" s="47" t="s">
        <v>77</v>
      </c>
      <c r="I2161" s="48" t="s">
        <v>4</v>
      </c>
    </row>
    <row r="2162" spans="1:9">
      <c r="A2162" s="47" t="s">
        <v>30</v>
      </c>
      <c r="B2162" s="47" t="s">
        <v>30</v>
      </c>
      <c r="C2162" s="28">
        <v>45537.888194444444</v>
      </c>
      <c r="D2162" s="66">
        <v>300</v>
      </c>
      <c r="E2162" s="47" t="s">
        <v>1</v>
      </c>
      <c r="F2162" s="27" t="s">
        <v>105</v>
      </c>
      <c r="G2162" s="47" t="s">
        <v>9</v>
      </c>
      <c r="H2162" s="47" t="s">
        <v>101</v>
      </c>
      <c r="I2162" s="48" t="s">
        <v>4</v>
      </c>
    </row>
    <row r="2163" spans="1:9">
      <c r="A2163" s="47" t="s">
        <v>30</v>
      </c>
      <c r="B2163" s="47" t="s">
        <v>30</v>
      </c>
      <c r="C2163" s="28">
        <v>45537.887499999997</v>
      </c>
      <c r="D2163" s="66">
        <v>2300</v>
      </c>
      <c r="E2163" s="47" t="s">
        <v>1</v>
      </c>
      <c r="F2163" s="27" t="s">
        <v>105</v>
      </c>
      <c r="G2163" s="47" t="s">
        <v>9</v>
      </c>
      <c r="H2163" s="47" t="s">
        <v>3856</v>
      </c>
      <c r="I2163" s="48" t="s">
        <v>4</v>
      </c>
    </row>
    <row r="2164" spans="1:9">
      <c r="A2164" s="47" t="s">
        <v>11</v>
      </c>
      <c r="B2164" s="47" t="s">
        <v>11</v>
      </c>
      <c r="C2164" s="28">
        <v>45537.865972222222</v>
      </c>
      <c r="D2164" s="66">
        <v>5600</v>
      </c>
      <c r="E2164" s="47" t="s">
        <v>1</v>
      </c>
      <c r="F2164" s="27" t="s">
        <v>105</v>
      </c>
      <c r="G2164" s="47" t="s">
        <v>9</v>
      </c>
      <c r="H2164" s="47" t="s">
        <v>32</v>
      </c>
      <c r="I2164" s="48" t="s">
        <v>4</v>
      </c>
    </row>
    <row r="2165" spans="1:9" hidden="1">
      <c r="A2165" s="47" t="s">
        <v>15</v>
      </c>
      <c r="B2165" s="47" t="s">
        <v>15</v>
      </c>
      <c r="C2165" s="28">
        <v>45537.863888888889</v>
      </c>
      <c r="D2165" s="47">
        <v>8100</v>
      </c>
      <c r="E2165" s="47" t="s">
        <v>1</v>
      </c>
      <c r="G2165" s="47" t="s">
        <v>68</v>
      </c>
      <c r="H2165" s="47" t="s">
        <v>3857</v>
      </c>
      <c r="I2165" s="48" t="s">
        <v>4</v>
      </c>
    </row>
    <row r="2166" spans="1:9">
      <c r="A2166" s="47" t="s">
        <v>7</v>
      </c>
      <c r="B2166" s="47" t="s">
        <v>8</v>
      </c>
      <c r="C2166" s="28">
        <v>45537.855555555558</v>
      </c>
      <c r="D2166" s="66">
        <v>1500</v>
      </c>
      <c r="E2166" s="47" t="s">
        <v>1</v>
      </c>
      <c r="F2166" s="27" t="s">
        <v>105</v>
      </c>
      <c r="G2166" s="47" t="s">
        <v>9</v>
      </c>
      <c r="H2166" s="47" t="s">
        <v>10</v>
      </c>
      <c r="I2166" s="48" t="s">
        <v>4</v>
      </c>
    </row>
    <row r="2167" spans="1:9">
      <c r="A2167" s="47" t="s">
        <v>30</v>
      </c>
      <c r="B2167" s="47" t="s">
        <v>30</v>
      </c>
      <c r="C2167" s="28">
        <v>45537.756249999999</v>
      </c>
      <c r="D2167" s="66">
        <v>800</v>
      </c>
      <c r="E2167" s="47" t="s">
        <v>1</v>
      </c>
      <c r="F2167" s="27" t="s">
        <v>105</v>
      </c>
      <c r="G2167" s="47" t="s">
        <v>9</v>
      </c>
      <c r="H2167" s="47" t="s">
        <v>118</v>
      </c>
      <c r="I2167" s="47" t="s">
        <v>119</v>
      </c>
    </row>
    <row r="2168" spans="1:9">
      <c r="A2168" s="47" t="s">
        <v>47</v>
      </c>
      <c r="B2168" s="47" t="s">
        <v>48</v>
      </c>
      <c r="C2168" s="28">
        <v>45537.652083333334</v>
      </c>
      <c r="D2168" s="66">
        <v>6400</v>
      </c>
      <c r="E2168" s="47" t="s">
        <v>1</v>
      </c>
      <c r="F2168" s="27" t="s">
        <v>105</v>
      </c>
      <c r="G2168" s="47" t="s">
        <v>9</v>
      </c>
      <c r="H2168" s="47" t="s">
        <v>49</v>
      </c>
      <c r="I2168" s="48" t="s">
        <v>4</v>
      </c>
    </row>
    <row r="2169" spans="1:9">
      <c r="A2169" s="47" t="s">
        <v>128</v>
      </c>
      <c r="B2169" s="47" t="s">
        <v>129</v>
      </c>
      <c r="C2169" s="28">
        <v>45537.588194444441</v>
      </c>
      <c r="D2169" s="66">
        <v>9500</v>
      </c>
      <c r="E2169" s="47" t="s">
        <v>1</v>
      </c>
      <c r="F2169" s="27" t="s">
        <v>105</v>
      </c>
      <c r="G2169" s="47" t="s">
        <v>9</v>
      </c>
      <c r="H2169" s="47" t="s">
        <v>130</v>
      </c>
      <c r="I2169" s="48" t="s">
        <v>4</v>
      </c>
    </row>
    <row r="2170" spans="1:9">
      <c r="A2170" s="47" t="s">
        <v>15</v>
      </c>
      <c r="B2170" s="47" t="s">
        <v>15</v>
      </c>
      <c r="C2170" s="28">
        <v>45537.581944444442</v>
      </c>
      <c r="D2170" s="66">
        <v>7600</v>
      </c>
      <c r="E2170" s="47" t="s">
        <v>1</v>
      </c>
      <c r="F2170" s="27" t="s">
        <v>105</v>
      </c>
      <c r="G2170" s="47" t="s">
        <v>9</v>
      </c>
      <c r="H2170" s="47" t="s">
        <v>16</v>
      </c>
      <c r="I2170" s="48" t="s">
        <v>4</v>
      </c>
    </row>
    <row r="2171" spans="1:9" hidden="1">
      <c r="A2171" s="47" t="s">
        <v>15</v>
      </c>
      <c r="B2171" s="47" t="s">
        <v>15</v>
      </c>
      <c r="C2171" s="28">
        <v>45537.580555555556</v>
      </c>
      <c r="D2171" s="47">
        <v>8100</v>
      </c>
      <c r="E2171" s="47" t="s">
        <v>1</v>
      </c>
      <c r="G2171" s="47" t="s">
        <v>68</v>
      </c>
      <c r="H2171" s="47" t="s">
        <v>2691</v>
      </c>
      <c r="I2171" s="48" t="s">
        <v>4</v>
      </c>
    </row>
    <row r="2172" spans="1:9">
      <c r="A2172" s="47" t="s">
        <v>47</v>
      </c>
      <c r="B2172" s="47" t="s">
        <v>48</v>
      </c>
      <c r="C2172" s="28">
        <v>45537.5625</v>
      </c>
      <c r="D2172" s="66">
        <v>300</v>
      </c>
      <c r="E2172" s="47" t="s">
        <v>1</v>
      </c>
      <c r="F2172" s="27" t="s">
        <v>105</v>
      </c>
      <c r="G2172" s="47" t="s">
        <v>9</v>
      </c>
      <c r="H2172" s="47" t="s">
        <v>3858</v>
      </c>
      <c r="I2172" s="48" t="s">
        <v>4</v>
      </c>
    </row>
    <row r="2173" spans="1:9">
      <c r="A2173" s="47" t="s">
        <v>47</v>
      </c>
      <c r="B2173" s="47" t="s">
        <v>48</v>
      </c>
      <c r="C2173" s="28">
        <v>45537.511805555558</v>
      </c>
      <c r="D2173" s="66">
        <v>6200</v>
      </c>
      <c r="E2173" s="47" t="s">
        <v>1</v>
      </c>
      <c r="F2173" s="27" t="s">
        <v>105</v>
      </c>
      <c r="G2173" s="47" t="s">
        <v>9</v>
      </c>
      <c r="H2173" s="47" t="s">
        <v>63</v>
      </c>
      <c r="I2173" s="48" t="s">
        <v>4</v>
      </c>
    </row>
    <row r="2174" spans="1:9">
      <c r="A2174" s="47" t="s">
        <v>15</v>
      </c>
      <c r="B2174" s="47" t="s">
        <v>15</v>
      </c>
      <c r="C2174" s="28">
        <v>45537.481249999997</v>
      </c>
      <c r="D2174" s="66">
        <v>2100</v>
      </c>
      <c r="E2174" s="47" t="s">
        <v>1</v>
      </c>
      <c r="F2174" s="27" t="s">
        <v>105</v>
      </c>
      <c r="G2174" s="47" t="s">
        <v>9</v>
      </c>
      <c r="H2174" s="47" t="s">
        <v>23</v>
      </c>
      <c r="I2174" s="48" t="s">
        <v>4</v>
      </c>
    </row>
    <row r="2175" spans="1:9" hidden="1">
      <c r="A2175" s="47" t="s">
        <v>140</v>
      </c>
      <c r="B2175" s="47" t="s">
        <v>141</v>
      </c>
      <c r="C2175" s="28">
        <v>45537.40902777778</v>
      </c>
      <c r="D2175" s="47">
        <v>8000</v>
      </c>
      <c r="E2175" s="47" t="s">
        <v>1</v>
      </c>
      <c r="G2175" s="47" t="s">
        <v>68</v>
      </c>
      <c r="H2175" s="47" t="s">
        <v>2669</v>
      </c>
      <c r="I2175" s="48" t="s">
        <v>4</v>
      </c>
    </row>
    <row r="2176" spans="1:9">
      <c r="A2176" s="47" t="s">
        <v>56</v>
      </c>
      <c r="B2176" s="47" t="s">
        <v>57</v>
      </c>
      <c r="C2176" s="28">
        <v>45536.92083333333</v>
      </c>
      <c r="D2176" s="66">
        <v>800</v>
      </c>
      <c r="E2176" s="47" t="s">
        <v>1</v>
      </c>
      <c r="F2176" s="27" t="s">
        <v>105</v>
      </c>
      <c r="G2176" s="47" t="s">
        <v>9</v>
      </c>
      <c r="H2176" s="47" t="s">
        <v>290</v>
      </c>
      <c r="I2176" s="48" t="s">
        <v>4</v>
      </c>
    </row>
    <row r="2177" spans="1:9">
      <c r="A2177" s="47" t="s">
        <v>30</v>
      </c>
      <c r="B2177" s="47" t="s">
        <v>30</v>
      </c>
      <c r="C2177" s="28">
        <v>45536.918055555558</v>
      </c>
      <c r="D2177" s="66">
        <v>1600</v>
      </c>
      <c r="E2177" s="47" t="s">
        <v>1</v>
      </c>
      <c r="F2177" s="27" t="s">
        <v>105</v>
      </c>
      <c r="G2177" s="47" t="s">
        <v>9</v>
      </c>
      <c r="H2177" s="47" t="s">
        <v>322</v>
      </c>
      <c r="I2177" s="48" t="s">
        <v>4</v>
      </c>
    </row>
    <row r="2178" spans="1:9">
      <c r="A2178" s="47" t="s">
        <v>17</v>
      </c>
      <c r="B2178" s="47" t="s">
        <v>17</v>
      </c>
      <c r="C2178" s="28">
        <v>45536.870833333334</v>
      </c>
      <c r="D2178" s="66">
        <v>3900</v>
      </c>
      <c r="E2178" s="47" t="s">
        <v>1</v>
      </c>
      <c r="F2178" s="27" t="s">
        <v>105</v>
      </c>
      <c r="G2178" s="47" t="s">
        <v>9</v>
      </c>
      <c r="H2178" s="47" t="s">
        <v>144</v>
      </c>
      <c r="I2178" s="48" t="s">
        <v>4</v>
      </c>
    </row>
    <row r="2179" spans="1:9">
      <c r="A2179" s="47" t="s">
        <v>114</v>
      </c>
      <c r="B2179" s="47" t="s">
        <v>115</v>
      </c>
      <c r="C2179" s="28">
        <v>45536.85</v>
      </c>
      <c r="D2179" s="66">
        <v>9700</v>
      </c>
      <c r="E2179" s="47" t="s">
        <v>1</v>
      </c>
      <c r="F2179" s="27" t="s">
        <v>105</v>
      </c>
      <c r="G2179" s="47" t="s">
        <v>9</v>
      </c>
      <c r="H2179" s="47" t="s">
        <v>116</v>
      </c>
      <c r="I2179" s="47" t="s">
        <v>117</v>
      </c>
    </row>
    <row r="2180" spans="1:9">
      <c r="A2180" s="47" t="s">
        <v>15</v>
      </c>
      <c r="B2180" s="47" t="s">
        <v>15</v>
      </c>
      <c r="C2180" s="28">
        <v>45536.845833333333</v>
      </c>
      <c r="D2180" s="66">
        <v>7500</v>
      </c>
      <c r="E2180" s="47" t="s">
        <v>1</v>
      </c>
      <c r="F2180" s="27" t="s">
        <v>105</v>
      </c>
      <c r="G2180" s="47" t="s">
        <v>9</v>
      </c>
      <c r="H2180" s="47" t="s">
        <v>2670</v>
      </c>
      <c r="I2180" s="47" t="s">
        <v>3859</v>
      </c>
    </row>
    <row r="2181" spans="1:9">
      <c r="A2181" s="47" t="s">
        <v>73</v>
      </c>
      <c r="B2181" s="47" t="s">
        <v>74</v>
      </c>
      <c r="C2181" s="28">
        <v>45536.836805555555</v>
      </c>
      <c r="D2181" s="66">
        <v>2000</v>
      </c>
      <c r="E2181" s="47" t="s">
        <v>1</v>
      </c>
      <c r="F2181" s="27" t="s">
        <v>105</v>
      </c>
      <c r="G2181" s="47" t="s">
        <v>9</v>
      </c>
      <c r="H2181" s="47" t="s">
        <v>75</v>
      </c>
      <c r="I2181" s="48" t="s">
        <v>4</v>
      </c>
    </row>
    <row r="2182" spans="1:9">
      <c r="A2182" s="47" t="s">
        <v>43</v>
      </c>
      <c r="B2182" s="47" t="s">
        <v>44</v>
      </c>
      <c r="C2182" s="28">
        <v>45536.830555555556</v>
      </c>
      <c r="D2182" s="66">
        <v>600</v>
      </c>
      <c r="E2182" s="47" t="s">
        <v>1</v>
      </c>
      <c r="F2182" s="27" t="s">
        <v>105</v>
      </c>
      <c r="G2182" s="47" t="s">
        <v>9</v>
      </c>
      <c r="H2182" s="47" t="s">
        <v>318</v>
      </c>
      <c r="I2182" s="48" t="s">
        <v>4</v>
      </c>
    </row>
    <row r="2183" spans="1:9">
      <c r="A2183" s="47" t="s">
        <v>186</v>
      </c>
      <c r="B2183" s="47" t="s">
        <v>187</v>
      </c>
      <c r="C2183" s="28">
        <v>45536.736805555556</v>
      </c>
      <c r="D2183" s="66">
        <v>10000</v>
      </c>
      <c r="E2183" s="47" t="s">
        <v>1</v>
      </c>
      <c r="F2183" s="27" t="s">
        <v>105</v>
      </c>
      <c r="G2183" s="47" t="s">
        <v>9</v>
      </c>
      <c r="H2183" s="47" t="s">
        <v>306</v>
      </c>
      <c r="I2183" s="48" t="s">
        <v>4</v>
      </c>
    </row>
    <row r="2184" spans="1:9">
      <c r="A2184" s="47" t="s">
        <v>76</v>
      </c>
      <c r="B2184" s="47" t="s">
        <v>76</v>
      </c>
      <c r="C2184" s="28">
        <v>45536.73333333333</v>
      </c>
      <c r="D2184" s="66">
        <v>1700</v>
      </c>
      <c r="E2184" s="47" t="s">
        <v>1</v>
      </c>
      <c r="F2184" s="27" t="s">
        <v>105</v>
      </c>
      <c r="G2184" s="47" t="s">
        <v>9</v>
      </c>
      <c r="H2184" s="47" t="s">
        <v>314</v>
      </c>
      <c r="I2184" s="48" t="s">
        <v>4</v>
      </c>
    </row>
    <row r="2185" spans="1:9">
      <c r="A2185" s="47" t="s">
        <v>186</v>
      </c>
      <c r="B2185" s="47" t="s">
        <v>187</v>
      </c>
      <c r="C2185" s="28">
        <v>45536.732638888891</v>
      </c>
      <c r="D2185" s="66">
        <v>2000</v>
      </c>
      <c r="E2185" s="47" t="s">
        <v>1</v>
      </c>
      <c r="F2185" s="27" t="s">
        <v>105</v>
      </c>
      <c r="G2185" s="47" t="s">
        <v>9</v>
      </c>
      <c r="H2185" s="47" t="s">
        <v>310</v>
      </c>
      <c r="I2185" s="48" t="s">
        <v>4</v>
      </c>
    </row>
    <row r="2186" spans="1:9">
      <c r="A2186" s="47" t="s">
        <v>15</v>
      </c>
      <c r="B2186" s="47" t="s">
        <v>15</v>
      </c>
      <c r="C2186" s="28">
        <v>45536.672222222223</v>
      </c>
      <c r="D2186" s="66">
        <v>1500</v>
      </c>
      <c r="E2186" s="47" t="s">
        <v>1</v>
      </c>
      <c r="F2186" s="27" t="s">
        <v>105</v>
      </c>
      <c r="G2186" s="47" t="s">
        <v>9</v>
      </c>
      <c r="H2186" s="47" t="s">
        <v>202</v>
      </c>
      <c r="I2186" s="48" t="s">
        <v>4</v>
      </c>
    </row>
    <row r="2187" spans="1:9" hidden="1">
      <c r="A2187" s="47" t="s">
        <v>15</v>
      </c>
      <c r="B2187" s="47" t="s">
        <v>15</v>
      </c>
      <c r="C2187" s="28">
        <v>45536.671527777777</v>
      </c>
      <c r="D2187" s="47">
        <v>1600</v>
      </c>
      <c r="E2187" s="47" t="s">
        <v>1</v>
      </c>
      <c r="G2187" s="47" t="s">
        <v>68</v>
      </c>
      <c r="H2187" s="47" t="s">
        <v>3860</v>
      </c>
      <c r="I2187" s="48" t="s">
        <v>4</v>
      </c>
    </row>
    <row r="2188" spans="1:9">
      <c r="A2188" s="47" t="s">
        <v>38</v>
      </c>
      <c r="B2188" s="47" t="s">
        <v>38</v>
      </c>
      <c r="C2188" s="28">
        <v>45536.646527777775</v>
      </c>
      <c r="D2188" s="66">
        <v>700</v>
      </c>
      <c r="E2188" s="47" t="s">
        <v>1</v>
      </c>
      <c r="F2188" s="27" t="s">
        <v>105</v>
      </c>
      <c r="G2188" s="47" t="s">
        <v>9</v>
      </c>
      <c r="H2188" s="47" t="s">
        <v>218</v>
      </c>
      <c r="I2188" s="47" t="s">
        <v>219</v>
      </c>
    </row>
    <row r="2189" spans="1:9">
      <c r="A2189" s="47" t="s">
        <v>369</v>
      </c>
      <c r="B2189" s="47" t="s">
        <v>418</v>
      </c>
      <c r="C2189" s="28">
        <v>45536.640972222223</v>
      </c>
      <c r="D2189" s="66">
        <v>9700</v>
      </c>
      <c r="E2189" s="47" t="s">
        <v>1</v>
      </c>
      <c r="F2189" s="27" t="s">
        <v>105</v>
      </c>
      <c r="G2189" s="47" t="s">
        <v>9</v>
      </c>
      <c r="H2189" s="47" t="s">
        <v>3861</v>
      </c>
      <c r="I2189" s="48" t="s">
        <v>4</v>
      </c>
    </row>
    <row r="2190" spans="1:9">
      <c r="A2190" s="47" t="s">
        <v>30</v>
      </c>
      <c r="B2190" s="47" t="s">
        <v>30</v>
      </c>
      <c r="C2190" s="28">
        <v>45536.535416666666</v>
      </c>
      <c r="D2190" s="66">
        <v>2300</v>
      </c>
      <c r="E2190" s="47" t="s">
        <v>1</v>
      </c>
      <c r="F2190" s="27" t="s">
        <v>105</v>
      </c>
      <c r="G2190" s="47" t="s">
        <v>9</v>
      </c>
      <c r="H2190" s="47" t="s">
        <v>327</v>
      </c>
      <c r="I2190" s="48" t="s">
        <v>4</v>
      </c>
    </row>
    <row r="2191" spans="1:9">
      <c r="A2191" s="47" t="s">
        <v>38</v>
      </c>
      <c r="B2191" s="47" t="s">
        <v>38</v>
      </c>
      <c r="C2191" s="28">
        <v>45536.52847222222</v>
      </c>
      <c r="D2191" s="66">
        <v>9400</v>
      </c>
      <c r="E2191" s="47" t="s">
        <v>1</v>
      </c>
      <c r="F2191" s="27" t="s">
        <v>105</v>
      </c>
      <c r="G2191" s="47" t="s">
        <v>9</v>
      </c>
      <c r="H2191" s="47" t="s">
        <v>227</v>
      </c>
      <c r="I2191" s="48" t="s">
        <v>4</v>
      </c>
    </row>
    <row r="2192" spans="1:9">
      <c r="A2192" s="47" t="s">
        <v>38</v>
      </c>
      <c r="B2192" s="47" t="s">
        <v>38</v>
      </c>
      <c r="C2192" s="28">
        <v>45536.527083333334</v>
      </c>
      <c r="D2192" s="66">
        <v>4100</v>
      </c>
      <c r="E2192" s="47" t="s">
        <v>1</v>
      </c>
      <c r="F2192" s="27" t="s">
        <v>105</v>
      </c>
      <c r="G2192" s="47" t="s">
        <v>9</v>
      </c>
      <c r="H2192" s="47" t="s">
        <v>234</v>
      </c>
      <c r="I2192" s="48" t="s">
        <v>4</v>
      </c>
    </row>
    <row r="2193" spans="1:9" hidden="1">
      <c r="A2193" s="47" t="s">
        <v>38</v>
      </c>
      <c r="B2193" s="47" t="s">
        <v>38</v>
      </c>
      <c r="C2193" s="28">
        <v>45536.526388888888</v>
      </c>
      <c r="D2193" s="47">
        <v>8100</v>
      </c>
      <c r="E2193" s="47" t="s">
        <v>1</v>
      </c>
      <c r="G2193" s="47" t="s">
        <v>68</v>
      </c>
      <c r="H2193" s="47" t="s">
        <v>2671</v>
      </c>
      <c r="I2193" s="48" t="s">
        <v>4</v>
      </c>
    </row>
    <row r="2194" spans="1:9">
      <c r="A2194" s="47" t="s">
        <v>30</v>
      </c>
      <c r="B2194" s="47" t="s">
        <v>30</v>
      </c>
      <c r="C2194" s="28">
        <v>45536.515972222223</v>
      </c>
      <c r="D2194" s="66">
        <v>300</v>
      </c>
      <c r="E2194" s="47" t="s">
        <v>1</v>
      </c>
      <c r="F2194" s="27" t="s">
        <v>105</v>
      </c>
      <c r="G2194" s="47" t="s">
        <v>9</v>
      </c>
      <c r="H2194" s="47" t="s">
        <v>330</v>
      </c>
      <c r="I2194" s="48" t="s">
        <v>4</v>
      </c>
    </row>
    <row r="2195" spans="1:9">
      <c r="A2195" s="47" t="s">
        <v>13</v>
      </c>
      <c r="B2195" s="47" t="s">
        <v>13</v>
      </c>
      <c r="C2195" s="28">
        <v>45536.493750000001</v>
      </c>
      <c r="D2195" s="66">
        <v>5600</v>
      </c>
      <c r="E2195" s="47" t="s">
        <v>1</v>
      </c>
      <c r="F2195" s="27" t="s">
        <v>105</v>
      </c>
      <c r="G2195" s="47" t="s">
        <v>9</v>
      </c>
      <c r="H2195" s="47" t="s">
        <v>90</v>
      </c>
      <c r="I2195" s="48" t="s">
        <v>4</v>
      </c>
    </row>
    <row r="2196" spans="1:9">
      <c r="A2196" s="47" t="s">
        <v>38</v>
      </c>
      <c r="B2196" s="47" t="s">
        <v>38</v>
      </c>
      <c r="C2196" s="28">
        <v>45536.489583333336</v>
      </c>
      <c r="D2196" s="66">
        <v>5500</v>
      </c>
      <c r="E2196" s="47" t="s">
        <v>1</v>
      </c>
      <c r="F2196" s="27" t="s">
        <v>105</v>
      </c>
      <c r="G2196" s="47" t="s">
        <v>9</v>
      </c>
      <c r="H2196" s="47" t="s">
        <v>241</v>
      </c>
      <c r="I2196" s="48" t="s">
        <v>4</v>
      </c>
    </row>
    <row r="2197" spans="1:9">
      <c r="A2197" s="47" t="s">
        <v>11</v>
      </c>
      <c r="B2197" s="47" t="s">
        <v>11</v>
      </c>
      <c r="C2197" s="28">
        <v>45536.404166666667</v>
      </c>
      <c r="D2197" s="66">
        <v>6100</v>
      </c>
      <c r="E2197" s="47" t="s">
        <v>1</v>
      </c>
      <c r="F2197" s="27" t="s">
        <v>105</v>
      </c>
      <c r="G2197" s="47" t="s">
        <v>9</v>
      </c>
      <c r="H2197" s="47" t="s">
        <v>210</v>
      </c>
      <c r="I2197" s="48" t="s">
        <v>4</v>
      </c>
    </row>
    <row r="2198" spans="1:9">
      <c r="A2198" s="47" t="s">
        <v>39</v>
      </c>
      <c r="B2198" s="47" t="s">
        <v>40</v>
      </c>
      <c r="C2198" s="28">
        <v>45535.982638888891</v>
      </c>
      <c r="D2198" s="66">
        <v>3800</v>
      </c>
      <c r="E2198" s="47" t="s">
        <v>1</v>
      </c>
      <c r="F2198" s="27" t="s">
        <v>105</v>
      </c>
      <c r="G2198" s="47" t="s">
        <v>9</v>
      </c>
      <c r="H2198" s="47" t="s">
        <v>46</v>
      </c>
      <c r="I2198" s="48" t="s">
        <v>4</v>
      </c>
    </row>
    <row r="2199" spans="1:9">
      <c r="A2199" s="47" t="s">
        <v>0</v>
      </c>
      <c r="B2199" s="47" t="s">
        <v>0</v>
      </c>
      <c r="C2199" s="28">
        <v>45535.967361111114</v>
      </c>
      <c r="D2199" s="66">
        <v>4100</v>
      </c>
      <c r="E2199" s="47" t="s">
        <v>1</v>
      </c>
      <c r="F2199" s="27" t="s">
        <v>105</v>
      </c>
      <c r="G2199" s="47" t="s">
        <v>9</v>
      </c>
      <c r="H2199" s="47" t="s">
        <v>3862</v>
      </c>
      <c r="I2199" s="47" t="s">
        <v>3863</v>
      </c>
    </row>
    <row r="2200" spans="1:9">
      <c r="A2200" s="47" t="s">
        <v>107</v>
      </c>
      <c r="B2200" s="47" t="s">
        <v>108</v>
      </c>
      <c r="C2200" s="28">
        <v>45535.866666666669</v>
      </c>
      <c r="D2200" s="66">
        <v>6300</v>
      </c>
      <c r="E2200" s="47" t="s">
        <v>1</v>
      </c>
      <c r="F2200" s="27" t="s">
        <v>105</v>
      </c>
      <c r="G2200" s="47" t="s">
        <v>9</v>
      </c>
      <c r="H2200" s="47" t="s">
        <v>286</v>
      </c>
      <c r="I2200" s="48" t="s">
        <v>4</v>
      </c>
    </row>
    <row r="2201" spans="1:9">
      <c r="A2201" s="47" t="s">
        <v>17</v>
      </c>
      <c r="B2201" s="47" t="s">
        <v>17</v>
      </c>
      <c r="C2201" s="28">
        <v>45535.856944444444</v>
      </c>
      <c r="D2201" s="66">
        <v>7500</v>
      </c>
      <c r="E2201" s="47" t="s">
        <v>1</v>
      </c>
      <c r="F2201" s="27" t="s">
        <v>105</v>
      </c>
      <c r="G2201" s="47" t="s">
        <v>9</v>
      </c>
      <c r="H2201" s="47" t="s">
        <v>152</v>
      </c>
      <c r="I2201" s="48" t="s">
        <v>4</v>
      </c>
    </row>
    <row r="2202" spans="1:9">
      <c r="A2202" s="47" t="s">
        <v>39</v>
      </c>
      <c r="B2202" s="47" t="s">
        <v>40</v>
      </c>
      <c r="C2202" s="28">
        <v>45535.847222222219</v>
      </c>
      <c r="D2202" s="66">
        <v>6600</v>
      </c>
      <c r="E2202" s="47" t="s">
        <v>1</v>
      </c>
      <c r="F2202" s="27" t="s">
        <v>105</v>
      </c>
      <c r="G2202" s="47" t="s">
        <v>9</v>
      </c>
      <c r="H2202" s="47" t="s">
        <v>2672</v>
      </c>
      <c r="I2202" s="48" t="s">
        <v>4</v>
      </c>
    </row>
    <row r="2203" spans="1:9" hidden="1">
      <c r="A2203" s="47" t="s">
        <v>17</v>
      </c>
      <c r="B2203" s="47" t="s">
        <v>17</v>
      </c>
      <c r="C2203" s="28">
        <v>45535.845833333333</v>
      </c>
      <c r="D2203" s="47">
        <v>2500</v>
      </c>
      <c r="E2203" s="47" t="s">
        <v>1</v>
      </c>
      <c r="G2203" s="47" t="s">
        <v>68</v>
      </c>
      <c r="H2203" s="47" t="s">
        <v>3864</v>
      </c>
      <c r="I2203" s="48" t="s">
        <v>4</v>
      </c>
    </row>
    <row r="2204" spans="1:9">
      <c r="A2204" s="47" t="s">
        <v>34</v>
      </c>
      <c r="B2204" s="47" t="s">
        <v>357</v>
      </c>
      <c r="C2204" s="28">
        <v>45535.8125</v>
      </c>
      <c r="D2204" s="66">
        <v>6700</v>
      </c>
      <c r="E2204" s="47" t="s">
        <v>1</v>
      </c>
      <c r="F2204" s="27" t="s">
        <v>105</v>
      </c>
      <c r="G2204" s="47" t="s">
        <v>9</v>
      </c>
      <c r="H2204" s="47" t="s">
        <v>358</v>
      </c>
      <c r="I2204" s="47" t="s">
        <v>359</v>
      </c>
    </row>
    <row r="2205" spans="1:9">
      <c r="A2205" s="47" t="s">
        <v>38</v>
      </c>
      <c r="B2205" s="47" t="s">
        <v>38</v>
      </c>
      <c r="C2205" s="28">
        <v>45535.79583333333</v>
      </c>
      <c r="D2205" s="66">
        <v>3300</v>
      </c>
      <c r="E2205" s="47" t="s">
        <v>1</v>
      </c>
      <c r="F2205" s="27" t="s">
        <v>105</v>
      </c>
      <c r="G2205" s="47" t="s">
        <v>9</v>
      </c>
      <c r="H2205" s="47" t="s">
        <v>248</v>
      </c>
      <c r="I2205" s="48" t="s">
        <v>4</v>
      </c>
    </row>
    <row r="2206" spans="1:9">
      <c r="A2206" s="47" t="s">
        <v>30</v>
      </c>
      <c r="B2206" s="47" t="s">
        <v>30</v>
      </c>
      <c r="C2206" s="28">
        <v>45535.724999999999</v>
      </c>
      <c r="D2206" s="66">
        <v>1700</v>
      </c>
      <c r="E2206" s="47" t="s">
        <v>1</v>
      </c>
      <c r="F2206" s="27" t="s">
        <v>105</v>
      </c>
      <c r="G2206" s="47" t="s">
        <v>9</v>
      </c>
      <c r="H2206" s="47" t="s">
        <v>336</v>
      </c>
      <c r="I2206" s="48" t="s">
        <v>4</v>
      </c>
    </row>
    <row r="2207" spans="1:9">
      <c r="A2207" s="47" t="s">
        <v>56</v>
      </c>
      <c r="B2207" s="47" t="s">
        <v>57</v>
      </c>
      <c r="C2207" s="28">
        <v>45535.685416666667</v>
      </c>
      <c r="D2207" s="66">
        <v>5500</v>
      </c>
      <c r="E2207" s="47" t="s">
        <v>1</v>
      </c>
      <c r="F2207" s="27" t="s">
        <v>105</v>
      </c>
      <c r="G2207" s="47" t="s">
        <v>9</v>
      </c>
      <c r="H2207" s="47" t="s">
        <v>294</v>
      </c>
      <c r="I2207" s="48" t="s">
        <v>4</v>
      </c>
    </row>
    <row r="2208" spans="1:9">
      <c r="A2208" s="47" t="s">
        <v>27</v>
      </c>
      <c r="B2208" s="47" t="s">
        <v>52</v>
      </c>
      <c r="C2208" s="28">
        <v>45535.681250000001</v>
      </c>
      <c r="D2208" s="66">
        <v>5100</v>
      </c>
      <c r="E2208" s="47" t="s">
        <v>1</v>
      </c>
      <c r="F2208" s="27" t="s">
        <v>105</v>
      </c>
      <c r="G2208" s="47" t="s">
        <v>9</v>
      </c>
      <c r="H2208" s="47" t="s">
        <v>173</v>
      </c>
      <c r="I2208" s="48" t="s">
        <v>4</v>
      </c>
    </row>
    <row r="2209" spans="1:9">
      <c r="A2209" s="47" t="s">
        <v>13</v>
      </c>
      <c r="B2209" s="47" t="s">
        <v>13</v>
      </c>
      <c r="C2209" s="28">
        <v>45535.657638888886</v>
      </c>
      <c r="D2209" s="66">
        <v>9500</v>
      </c>
      <c r="E2209" s="47" t="s">
        <v>1</v>
      </c>
      <c r="F2209" s="27" t="s">
        <v>105</v>
      </c>
      <c r="G2209" s="47" t="s">
        <v>9</v>
      </c>
      <c r="H2209" s="47" t="s">
        <v>100</v>
      </c>
      <c r="I2209" s="48" t="s">
        <v>4</v>
      </c>
    </row>
    <row r="2210" spans="1:9">
      <c r="A2210" s="47" t="s">
        <v>30</v>
      </c>
      <c r="B2210" s="47" t="s">
        <v>30</v>
      </c>
      <c r="C2210" s="28">
        <v>45535.604166666664</v>
      </c>
      <c r="D2210" s="66">
        <v>1700</v>
      </c>
      <c r="E2210" s="47" t="s">
        <v>1</v>
      </c>
      <c r="F2210" s="27" t="s">
        <v>105</v>
      </c>
      <c r="G2210" s="47" t="s">
        <v>9</v>
      </c>
      <c r="H2210" s="47" t="s">
        <v>346</v>
      </c>
      <c r="I2210" s="48" t="s">
        <v>4</v>
      </c>
    </row>
    <row r="2211" spans="1:9">
      <c r="A2211" s="47" t="s">
        <v>56</v>
      </c>
      <c r="B2211" s="47" t="s">
        <v>57</v>
      </c>
      <c r="C2211" s="28">
        <v>45535.480555555558</v>
      </c>
      <c r="D2211" s="66">
        <v>2000</v>
      </c>
      <c r="E2211" s="47" t="s">
        <v>1</v>
      </c>
      <c r="F2211" s="27" t="s">
        <v>105</v>
      </c>
      <c r="G2211" s="47" t="s">
        <v>9</v>
      </c>
      <c r="H2211" s="47" t="s">
        <v>298</v>
      </c>
      <c r="I2211" s="47">
        <v>800</v>
      </c>
    </row>
    <row r="2212" spans="1:9">
      <c r="A2212" s="47" t="s">
        <v>38</v>
      </c>
      <c r="B2212" s="47" t="s">
        <v>38</v>
      </c>
      <c r="C2212" s="28">
        <v>45535.457638888889</v>
      </c>
      <c r="D2212" s="66">
        <v>2800</v>
      </c>
      <c r="E2212" s="47" t="s">
        <v>1</v>
      </c>
      <c r="F2212" s="27" t="s">
        <v>105</v>
      </c>
      <c r="G2212" s="47" t="s">
        <v>9</v>
      </c>
      <c r="H2212" s="47" t="s">
        <v>260</v>
      </c>
      <c r="I2212" s="48" t="s">
        <v>4</v>
      </c>
    </row>
    <row r="2213" spans="1:9">
      <c r="A2213" s="47" t="s">
        <v>114</v>
      </c>
      <c r="B2213" s="47" t="s">
        <v>115</v>
      </c>
      <c r="C2213" s="28">
        <v>45535.363888888889</v>
      </c>
      <c r="D2213" s="66">
        <v>7200</v>
      </c>
      <c r="E2213" s="47" t="s">
        <v>1</v>
      </c>
      <c r="F2213" s="27" t="s">
        <v>105</v>
      </c>
      <c r="G2213" s="47" t="s">
        <v>9</v>
      </c>
      <c r="H2213" s="47" t="s">
        <v>127</v>
      </c>
      <c r="I2213" s="48" t="s">
        <v>4</v>
      </c>
    </row>
    <row r="2214" spans="1:9">
      <c r="A2214" s="47" t="s">
        <v>181</v>
      </c>
      <c r="B2214" s="47" t="s">
        <v>181</v>
      </c>
      <c r="C2214" s="28">
        <v>45535.17083333333</v>
      </c>
      <c r="D2214" s="66">
        <v>9200</v>
      </c>
      <c r="E2214" s="47" t="s">
        <v>1</v>
      </c>
      <c r="F2214" s="27" t="s">
        <v>105</v>
      </c>
      <c r="G2214" s="47" t="s">
        <v>9</v>
      </c>
      <c r="H2214" s="47" t="s">
        <v>182</v>
      </c>
      <c r="I2214" s="48" t="s">
        <v>4</v>
      </c>
    </row>
    <row r="2215" spans="1:9">
      <c r="A2215" s="47" t="s">
        <v>60</v>
      </c>
      <c r="B2215" s="47" t="s">
        <v>61</v>
      </c>
      <c r="C2215" s="28">
        <v>45534.977083333331</v>
      </c>
      <c r="D2215" s="66">
        <v>9600</v>
      </c>
      <c r="E2215" s="47" t="s">
        <v>1</v>
      </c>
      <c r="F2215" s="27" t="s">
        <v>105</v>
      </c>
      <c r="G2215" s="47" t="s">
        <v>9</v>
      </c>
      <c r="H2215" s="47" t="s">
        <v>62</v>
      </c>
      <c r="I2215" s="48" t="s">
        <v>4</v>
      </c>
    </row>
    <row r="2216" spans="1:9">
      <c r="A2216" s="47" t="s">
        <v>17</v>
      </c>
      <c r="B2216" s="47" t="s">
        <v>17</v>
      </c>
      <c r="C2216" s="28">
        <v>45534.976388888892</v>
      </c>
      <c r="D2216" s="66">
        <v>1000</v>
      </c>
      <c r="E2216" s="47" t="s">
        <v>1</v>
      </c>
      <c r="F2216" s="27" t="s">
        <v>105</v>
      </c>
      <c r="G2216" s="47" t="s">
        <v>9</v>
      </c>
      <c r="H2216" s="47" t="s">
        <v>160</v>
      </c>
      <c r="I2216" s="48" t="s">
        <v>4</v>
      </c>
    </row>
    <row r="2217" spans="1:9">
      <c r="A2217" s="47" t="s">
        <v>3865</v>
      </c>
      <c r="B2217" s="47" t="s">
        <v>3866</v>
      </c>
      <c r="C2217" s="28">
        <v>45534.969444444447</v>
      </c>
      <c r="D2217" s="66">
        <v>1800</v>
      </c>
      <c r="E2217" s="47" t="s">
        <v>1</v>
      </c>
      <c r="F2217" s="27" t="s">
        <v>105</v>
      </c>
      <c r="G2217" s="47" t="s">
        <v>9</v>
      </c>
      <c r="H2217" s="47" t="s">
        <v>2673</v>
      </c>
      <c r="I2217" s="48" t="s">
        <v>4</v>
      </c>
    </row>
    <row r="2218" spans="1:9">
      <c r="A2218" s="47" t="s">
        <v>47</v>
      </c>
      <c r="B2218" s="47" t="s">
        <v>153</v>
      </c>
      <c r="C2218" s="28">
        <v>45534.938194444447</v>
      </c>
      <c r="D2218" s="66">
        <v>7800</v>
      </c>
      <c r="E2218" s="47" t="s">
        <v>1</v>
      </c>
      <c r="F2218" s="27" t="s">
        <v>105</v>
      </c>
      <c r="G2218" s="47" t="s">
        <v>9</v>
      </c>
      <c r="H2218" s="47" t="s">
        <v>273</v>
      </c>
      <c r="I2218" s="48" t="s">
        <v>4</v>
      </c>
    </row>
    <row r="2219" spans="1:9" hidden="1">
      <c r="A2219" s="47" t="s">
        <v>168</v>
      </c>
      <c r="B2219" s="47" t="s">
        <v>3867</v>
      </c>
      <c r="C2219" s="28">
        <v>45534.9375</v>
      </c>
      <c r="D2219" s="47">
        <v>1200</v>
      </c>
      <c r="E2219" s="47" t="s">
        <v>1</v>
      </c>
      <c r="G2219" s="47" t="s">
        <v>68</v>
      </c>
      <c r="H2219" s="47" t="s">
        <v>3868</v>
      </c>
      <c r="I2219" s="47" t="s">
        <v>3869</v>
      </c>
    </row>
    <row r="2220" spans="1:9">
      <c r="A2220" s="47" t="s">
        <v>181</v>
      </c>
      <c r="B2220" s="47" t="s">
        <v>181</v>
      </c>
      <c r="C2220" s="28">
        <v>45534.879166666666</v>
      </c>
      <c r="D2220" s="66">
        <v>1300</v>
      </c>
      <c r="E2220" s="47" t="s">
        <v>1</v>
      </c>
      <c r="F2220" s="27" t="s">
        <v>105</v>
      </c>
      <c r="G2220" s="47" t="s">
        <v>9</v>
      </c>
      <c r="H2220" s="47" t="s">
        <v>2674</v>
      </c>
      <c r="I2220" s="48" t="s">
        <v>4</v>
      </c>
    </row>
    <row r="2221" spans="1:9">
      <c r="A2221" s="47" t="s">
        <v>47</v>
      </c>
      <c r="B2221" s="47" t="s">
        <v>153</v>
      </c>
      <c r="C2221" s="28">
        <v>45534.802777777775</v>
      </c>
      <c r="D2221" s="66">
        <v>9600</v>
      </c>
      <c r="E2221" s="47" t="s">
        <v>1</v>
      </c>
      <c r="F2221" s="27" t="s">
        <v>105</v>
      </c>
      <c r="G2221" s="47" t="s">
        <v>9</v>
      </c>
      <c r="H2221" s="47" t="s">
        <v>278</v>
      </c>
      <c r="I2221" s="48" t="s">
        <v>4</v>
      </c>
    </row>
    <row r="2222" spans="1:9">
      <c r="A2222" s="47" t="s">
        <v>38</v>
      </c>
      <c r="B2222" s="47" t="s">
        <v>38</v>
      </c>
      <c r="C2222" s="28">
        <v>45534.647222222222</v>
      </c>
      <c r="D2222" s="66">
        <v>400</v>
      </c>
      <c r="E2222" s="47" t="s">
        <v>1</v>
      </c>
      <c r="F2222" s="27" t="s">
        <v>105</v>
      </c>
      <c r="G2222" s="47" t="s">
        <v>9</v>
      </c>
      <c r="H2222" s="47" t="s">
        <v>266</v>
      </c>
      <c r="I2222" s="48" t="s">
        <v>4</v>
      </c>
    </row>
    <row r="2223" spans="1:9">
      <c r="A2223" s="47" t="s">
        <v>365</v>
      </c>
      <c r="B2223" s="47" t="s">
        <v>366</v>
      </c>
      <c r="C2223" s="28">
        <v>45534.615972222222</v>
      </c>
      <c r="D2223" s="66">
        <v>7700</v>
      </c>
      <c r="E2223" s="47" t="s">
        <v>1</v>
      </c>
      <c r="F2223" s="27" t="s">
        <v>105</v>
      </c>
      <c r="G2223" s="47" t="s">
        <v>9</v>
      </c>
      <c r="H2223" s="47" t="s">
        <v>367</v>
      </c>
      <c r="I2223" s="48" t="s">
        <v>4</v>
      </c>
    </row>
    <row r="2224" spans="1:9">
      <c r="A2224" s="47" t="s">
        <v>252</v>
      </c>
      <c r="B2224" s="47" t="s">
        <v>253</v>
      </c>
      <c r="C2224" s="28">
        <v>45534.61041666667</v>
      </c>
      <c r="D2224" s="66">
        <v>3600</v>
      </c>
      <c r="E2224" s="47" t="s">
        <v>1</v>
      </c>
      <c r="F2224" s="27" t="s">
        <v>105</v>
      </c>
      <c r="G2224" s="47" t="s">
        <v>9</v>
      </c>
      <c r="H2224" s="47" t="s">
        <v>351</v>
      </c>
      <c r="I2224" s="47">
        <v>500</v>
      </c>
    </row>
    <row r="2225" spans="1:9">
      <c r="A2225" s="47" t="s">
        <v>47</v>
      </c>
      <c r="B2225" s="47" t="s">
        <v>48</v>
      </c>
      <c r="C2225" s="28">
        <v>45534.57708333333</v>
      </c>
      <c r="D2225" s="66">
        <v>9700</v>
      </c>
      <c r="E2225" s="47" t="s">
        <v>1</v>
      </c>
      <c r="F2225" s="27" t="s">
        <v>105</v>
      </c>
      <c r="G2225" s="47" t="s">
        <v>9</v>
      </c>
      <c r="H2225" s="47" t="s">
        <v>282</v>
      </c>
      <c r="I2225" s="48" t="s">
        <v>4</v>
      </c>
    </row>
    <row r="2226" spans="1:9" hidden="1">
      <c r="A2226" s="47" t="s">
        <v>38</v>
      </c>
      <c r="B2226" s="47" t="s">
        <v>38</v>
      </c>
      <c r="C2226" s="28">
        <v>45534.573611111111</v>
      </c>
      <c r="D2226" s="47">
        <v>6800</v>
      </c>
      <c r="E2226" s="47" t="s">
        <v>1</v>
      </c>
      <c r="G2226" s="47" t="s">
        <v>68</v>
      </c>
      <c r="H2226" s="47" t="s">
        <v>2675</v>
      </c>
      <c r="I2226" s="48" t="s">
        <v>4</v>
      </c>
    </row>
    <row r="2227" spans="1:9" hidden="1">
      <c r="A2227" s="47" t="s">
        <v>38</v>
      </c>
      <c r="B2227" s="47" t="s">
        <v>38</v>
      </c>
      <c r="C2227" s="28">
        <v>45534.573611111111</v>
      </c>
      <c r="D2227" s="47">
        <v>5900</v>
      </c>
      <c r="E2227" s="47" t="s">
        <v>1</v>
      </c>
      <c r="G2227" s="47" t="s">
        <v>68</v>
      </c>
      <c r="H2227" s="47" t="s">
        <v>2676</v>
      </c>
      <c r="I2227" s="48" t="s">
        <v>4</v>
      </c>
    </row>
    <row r="2228" spans="1:9">
      <c r="A2228" s="47" t="s">
        <v>56</v>
      </c>
      <c r="B2228" s="47" t="s">
        <v>57</v>
      </c>
      <c r="C2228" s="28">
        <v>45534.563194444447</v>
      </c>
      <c r="D2228" s="66">
        <v>1400</v>
      </c>
      <c r="E2228" s="47" t="s">
        <v>1</v>
      </c>
      <c r="F2228" s="27" t="s">
        <v>105</v>
      </c>
      <c r="G2228" s="47" t="s">
        <v>9</v>
      </c>
      <c r="H2228" s="47" t="s">
        <v>302</v>
      </c>
      <c r="I2228" s="48" t="s">
        <v>4</v>
      </c>
    </row>
    <row r="2229" spans="1:9">
      <c r="A2229" s="47" t="s">
        <v>181</v>
      </c>
      <c r="B2229" s="47" t="s">
        <v>181</v>
      </c>
      <c r="C2229" s="28">
        <v>45534.086111111108</v>
      </c>
      <c r="D2229" s="66">
        <v>6700</v>
      </c>
      <c r="E2229" s="47" t="s">
        <v>1</v>
      </c>
      <c r="F2229" s="27" t="s">
        <v>105</v>
      </c>
      <c r="G2229" s="47" t="s">
        <v>9</v>
      </c>
      <c r="H2229" s="47" t="s">
        <v>194</v>
      </c>
      <c r="I2229" s="48" t="s">
        <v>4</v>
      </c>
    </row>
    <row r="2230" spans="1:9">
      <c r="A2230" s="47" t="s">
        <v>103</v>
      </c>
      <c r="B2230" s="47" t="s">
        <v>104</v>
      </c>
      <c r="C2230" s="28">
        <v>45533.931944444441</v>
      </c>
      <c r="D2230" s="66">
        <v>6100</v>
      </c>
      <c r="E2230" s="47" t="s">
        <v>1</v>
      </c>
      <c r="F2230" s="27" t="s">
        <v>105</v>
      </c>
      <c r="G2230" s="47" t="s">
        <v>9</v>
      </c>
      <c r="H2230" s="47" t="s">
        <v>3870</v>
      </c>
      <c r="I2230" s="48" t="s">
        <v>4</v>
      </c>
    </row>
    <row r="2231" spans="1:9">
      <c r="A2231" s="47" t="s">
        <v>38</v>
      </c>
      <c r="B2231" s="47" t="s">
        <v>38</v>
      </c>
      <c r="C2231" s="28">
        <v>45533.906944444447</v>
      </c>
      <c r="D2231" s="66">
        <v>3000</v>
      </c>
      <c r="E2231" s="47" t="s">
        <v>1</v>
      </c>
      <c r="F2231" s="27" t="s">
        <v>105</v>
      </c>
      <c r="G2231" s="47" t="s">
        <v>9</v>
      </c>
      <c r="H2231" s="47" t="s">
        <v>2677</v>
      </c>
      <c r="I2231" s="48" t="s">
        <v>4</v>
      </c>
    </row>
    <row r="2232" spans="1:9">
      <c r="A2232" s="47" t="s">
        <v>17</v>
      </c>
      <c r="B2232" s="47" t="s">
        <v>17</v>
      </c>
      <c r="C2232" s="28">
        <v>45533.9</v>
      </c>
      <c r="D2232" s="66">
        <v>9100</v>
      </c>
      <c r="E2232" s="47" t="s">
        <v>1</v>
      </c>
      <c r="F2232" s="27" t="s">
        <v>105</v>
      </c>
      <c r="G2232" s="47" t="s">
        <v>9</v>
      </c>
      <c r="H2232" s="47" t="s">
        <v>3871</v>
      </c>
      <c r="I2232" s="48" t="s">
        <v>4</v>
      </c>
    </row>
    <row r="2233" spans="1:9" hidden="1">
      <c r="A2233" s="47" t="s">
        <v>56</v>
      </c>
      <c r="B2233" s="47" t="s">
        <v>57</v>
      </c>
      <c r="C2233" s="28">
        <v>45533.875</v>
      </c>
      <c r="D2233" s="47">
        <v>3300</v>
      </c>
      <c r="E2233" s="47" t="s">
        <v>1</v>
      </c>
      <c r="G2233" s="47" t="s">
        <v>68</v>
      </c>
      <c r="H2233" s="47" t="s">
        <v>2678</v>
      </c>
      <c r="I2233" s="48" t="s">
        <v>4</v>
      </c>
    </row>
    <row r="2234" spans="1:9">
      <c r="A2234" s="47" t="s">
        <v>181</v>
      </c>
      <c r="B2234" s="47" t="s">
        <v>181</v>
      </c>
      <c r="C2234" s="28">
        <v>45533.870833333334</v>
      </c>
      <c r="D2234" s="66">
        <v>2900</v>
      </c>
      <c r="E2234" s="47" t="s">
        <v>1</v>
      </c>
      <c r="F2234" s="27" t="s">
        <v>105</v>
      </c>
      <c r="G2234" s="47" t="s">
        <v>9</v>
      </c>
      <c r="H2234" s="47" t="s">
        <v>2679</v>
      </c>
      <c r="I2234" s="48" t="s">
        <v>4</v>
      </c>
    </row>
    <row r="2235" spans="1:9">
      <c r="A2235" s="47" t="s">
        <v>76</v>
      </c>
      <c r="B2235" s="47" t="s">
        <v>76</v>
      </c>
      <c r="C2235" s="28">
        <v>45533.852777777778</v>
      </c>
      <c r="D2235" s="66">
        <v>5100</v>
      </c>
      <c r="E2235" s="47" t="s">
        <v>1</v>
      </c>
      <c r="F2235" s="27" t="s">
        <v>105</v>
      </c>
      <c r="G2235" s="47" t="s">
        <v>9</v>
      </c>
      <c r="H2235" s="47" t="s">
        <v>2680</v>
      </c>
      <c r="I2235" s="48" t="s">
        <v>4</v>
      </c>
    </row>
    <row r="2236" spans="1:9">
      <c r="A2236" s="47" t="s">
        <v>114</v>
      </c>
      <c r="B2236" s="47" t="s">
        <v>3738</v>
      </c>
      <c r="C2236" s="28">
        <v>45533.843055555553</v>
      </c>
      <c r="D2236" s="66">
        <v>3300</v>
      </c>
      <c r="E2236" s="47" t="s">
        <v>1</v>
      </c>
      <c r="F2236" s="27" t="s">
        <v>105</v>
      </c>
      <c r="G2236" s="47" t="s">
        <v>9</v>
      </c>
      <c r="H2236" s="47" t="s">
        <v>3872</v>
      </c>
      <c r="I2236" s="48" t="s">
        <v>4</v>
      </c>
    </row>
    <row r="2237" spans="1:9" hidden="1">
      <c r="A2237" s="47" t="s">
        <v>114</v>
      </c>
      <c r="B2237" s="47" t="s">
        <v>3738</v>
      </c>
      <c r="C2237" s="28">
        <v>45533.842361111114</v>
      </c>
      <c r="D2237" s="47">
        <v>5400</v>
      </c>
      <c r="E2237" s="47" t="s">
        <v>1</v>
      </c>
      <c r="G2237" s="47" t="s">
        <v>68</v>
      </c>
      <c r="H2237" s="47" t="s">
        <v>2681</v>
      </c>
      <c r="I2237" s="47" t="s">
        <v>3873</v>
      </c>
    </row>
    <row r="2238" spans="1:9" hidden="1">
      <c r="A2238" s="47" t="s">
        <v>114</v>
      </c>
      <c r="B2238" s="47" t="s">
        <v>3738</v>
      </c>
      <c r="C2238" s="28">
        <v>45533.841666666667</v>
      </c>
      <c r="D2238" s="47">
        <v>1900</v>
      </c>
      <c r="E2238" s="47" t="s">
        <v>1</v>
      </c>
      <c r="G2238" s="47" t="s">
        <v>68</v>
      </c>
      <c r="H2238" s="47" t="s">
        <v>2682</v>
      </c>
      <c r="I2238" s="47" t="s">
        <v>3873</v>
      </c>
    </row>
    <row r="2239" spans="1:9" hidden="1">
      <c r="A2239" s="47" t="s">
        <v>114</v>
      </c>
      <c r="B2239" s="47" t="s">
        <v>3738</v>
      </c>
      <c r="C2239" s="28">
        <v>45533.841666666667</v>
      </c>
      <c r="D2239" s="47">
        <v>5500</v>
      </c>
      <c r="E2239" s="47" t="s">
        <v>1</v>
      </c>
      <c r="G2239" s="47" t="s">
        <v>68</v>
      </c>
      <c r="H2239" s="51" t="s">
        <v>2683</v>
      </c>
      <c r="I2239" s="47" t="s">
        <v>3873</v>
      </c>
    </row>
    <row r="2240" spans="1:9">
      <c r="A2240" s="47" t="s">
        <v>168</v>
      </c>
      <c r="B2240" s="47" t="s">
        <v>380</v>
      </c>
      <c r="C2240" s="28">
        <v>45533.789583333331</v>
      </c>
      <c r="D2240" s="66">
        <v>800</v>
      </c>
      <c r="E2240" s="47" t="s">
        <v>1</v>
      </c>
      <c r="F2240" s="27" t="s">
        <v>105</v>
      </c>
      <c r="G2240" s="47" t="s">
        <v>9</v>
      </c>
      <c r="H2240" s="47" t="s">
        <v>3874</v>
      </c>
      <c r="I2240" s="48" t="s">
        <v>4</v>
      </c>
    </row>
    <row r="2241" spans="1:9">
      <c r="A2241" s="47" t="s">
        <v>188</v>
      </c>
      <c r="B2241" s="47" t="s">
        <v>189</v>
      </c>
      <c r="C2241" s="28">
        <v>45533.650694444441</v>
      </c>
      <c r="D2241" s="66">
        <v>1900</v>
      </c>
      <c r="E2241" s="47" t="s">
        <v>1</v>
      </c>
      <c r="F2241" s="27" t="s">
        <v>105</v>
      </c>
      <c r="G2241" s="47" t="s">
        <v>9</v>
      </c>
      <c r="H2241" s="47" t="s">
        <v>2684</v>
      </c>
      <c r="I2241" s="48" t="s">
        <v>4</v>
      </c>
    </row>
    <row r="2242" spans="1:9" hidden="1">
      <c r="A2242" s="47" t="s">
        <v>547</v>
      </c>
      <c r="B2242" s="47" t="s">
        <v>547</v>
      </c>
      <c r="C2242" s="28">
        <v>45533.600694444445</v>
      </c>
      <c r="D2242" s="47">
        <v>6700</v>
      </c>
      <c r="E2242" s="47" t="s">
        <v>1</v>
      </c>
      <c r="G2242" s="47" t="s">
        <v>68</v>
      </c>
      <c r="H2242" s="51" t="s">
        <v>2685</v>
      </c>
      <c r="I2242" s="48" t="s">
        <v>4</v>
      </c>
    </row>
    <row r="2243" spans="1:9" hidden="1">
      <c r="A2243" s="47" t="s">
        <v>547</v>
      </c>
      <c r="B2243" s="47" t="s">
        <v>547</v>
      </c>
      <c r="C2243" s="28">
        <v>45533.599999999999</v>
      </c>
      <c r="D2243" s="47">
        <v>6400</v>
      </c>
      <c r="E2243" s="47" t="s">
        <v>1</v>
      </c>
      <c r="G2243" s="47" t="s">
        <v>68</v>
      </c>
      <c r="H2243" s="47" t="s">
        <v>2686</v>
      </c>
      <c r="I2243" s="48" t="s">
        <v>4</v>
      </c>
    </row>
    <row r="2244" spans="1:9">
      <c r="A2244" s="47" t="s">
        <v>30</v>
      </c>
      <c r="B2244" s="47" t="s">
        <v>30</v>
      </c>
      <c r="C2244" s="28">
        <v>45533.595833333333</v>
      </c>
      <c r="D2244" s="66">
        <v>3800</v>
      </c>
      <c r="E2244" s="47" t="s">
        <v>1</v>
      </c>
      <c r="F2244" s="27" t="s">
        <v>105</v>
      </c>
      <c r="G2244" s="47" t="s">
        <v>9</v>
      </c>
      <c r="H2244" s="47" t="s">
        <v>3875</v>
      </c>
      <c r="I2244" s="48" t="s">
        <v>4</v>
      </c>
    </row>
    <row r="2245" spans="1:9">
      <c r="A2245" s="47" t="s">
        <v>13</v>
      </c>
      <c r="B2245" s="47" t="s">
        <v>13</v>
      </c>
      <c r="C2245" s="28">
        <v>45533.581944444442</v>
      </c>
      <c r="D2245" s="66">
        <v>5200</v>
      </c>
      <c r="E2245" s="47" t="s">
        <v>1</v>
      </c>
      <c r="F2245" s="27" t="s">
        <v>105</v>
      </c>
      <c r="G2245" s="47" t="s">
        <v>9</v>
      </c>
      <c r="H2245" s="47" t="s">
        <v>3876</v>
      </c>
      <c r="I2245" s="48" t="s">
        <v>4</v>
      </c>
    </row>
    <row r="2246" spans="1:9">
      <c r="A2246" s="47" t="s">
        <v>47</v>
      </c>
      <c r="B2246" s="47" t="s">
        <v>48</v>
      </c>
      <c r="C2246" s="28">
        <v>45533.51666666667</v>
      </c>
      <c r="D2246" s="66">
        <v>100</v>
      </c>
      <c r="E2246" s="47" t="s">
        <v>1</v>
      </c>
      <c r="F2246" s="27" t="s">
        <v>105</v>
      </c>
      <c r="G2246" s="47" t="s">
        <v>9</v>
      </c>
      <c r="H2246" s="47" t="s">
        <v>2687</v>
      </c>
      <c r="I2246" s="30"/>
    </row>
    <row r="2247" spans="1:9" hidden="1">
      <c r="A2247" s="57" t="s">
        <v>38</v>
      </c>
      <c r="B2247" s="57" t="s">
        <v>38</v>
      </c>
      <c r="C2247" s="28">
        <v>45474.489583333336</v>
      </c>
      <c r="D2247" s="57">
        <v>4700</v>
      </c>
      <c r="E2247" s="57" t="s">
        <v>1</v>
      </c>
      <c r="G2247" s="57" t="s">
        <v>68</v>
      </c>
      <c r="H2247" s="57" t="s">
        <v>641</v>
      </c>
      <c r="I2247" s="60" t="s">
        <v>4</v>
      </c>
    </row>
    <row r="2248" spans="1:9">
      <c r="A2248" s="57" t="s">
        <v>56</v>
      </c>
      <c r="B2248" s="57" t="s">
        <v>57</v>
      </c>
      <c r="C2248" s="28">
        <v>45474.540972222225</v>
      </c>
      <c r="D2248" s="66">
        <v>6600</v>
      </c>
      <c r="E2248" s="57" t="s">
        <v>1</v>
      </c>
      <c r="F2248" s="27" t="s">
        <v>105</v>
      </c>
      <c r="G2248" s="57" t="s">
        <v>9</v>
      </c>
      <c r="H2248" s="61" t="s">
        <v>642</v>
      </c>
      <c r="I2248" s="60" t="s">
        <v>4</v>
      </c>
    </row>
    <row r="2249" spans="1:9">
      <c r="A2249" s="57" t="s">
        <v>463</v>
      </c>
      <c r="B2249" s="57" t="s">
        <v>464</v>
      </c>
      <c r="C2249" s="28">
        <v>45474.59375</v>
      </c>
      <c r="D2249" s="66">
        <v>2500</v>
      </c>
      <c r="E2249" s="57" t="s">
        <v>1</v>
      </c>
      <c r="F2249" s="27" t="s">
        <v>105</v>
      </c>
      <c r="G2249" s="57" t="s">
        <v>9</v>
      </c>
      <c r="H2249" s="57" t="s">
        <v>644</v>
      </c>
      <c r="I2249" s="60" t="s">
        <v>4</v>
      </c>
    </row>
    <row r="2250" spans="1:9">
      <c r="A2250" s="57" t="s">
        <v>30</v>
      </c>
      <c r="B2250" s="57" t="s">
        <v>30</v>
      </c>
      <c r="C2250" s="28">
        <v>45474.64166666667</v>
      </c>
      <c r="D2250" s="66">
        <v>9500</v>
      </c>
      <c r="E2250" s="57" t="s">
        <v>1</v>
      </c>
      <c r="F2250" s="27" t="s">
        <v>105</v>
      </c>
      <c r="G2250" s="57" t="s">
        <v>9</v>
      </c>
      <c r="H2250" s="57" t="s">
        <v>645</v>
      </c>
      <c r="I2250" s="60" t="s">
        <v>4</v>
      </c>
    </row>
    <row r="2251" spans="1:9">
      <c r="A2251" s="57" t="s">
        <v>11</v>
      </c>
      <c r="B2251" s="57" t="s">
        <v>11</v>
      </c>
      <c r="C2251" s="28">
        <v>45474.861805555556</v>
      </c>
      <c r="D2251" s="66">
        <v>1400</v>
      </c>
      <c r="E2251" s="57" t="s">
        <v>1</v>
      </c>
      <c r="F2251" s="27" t="s">
        <v>105</v>
      </c>
      <c r="G2251" s="57" t="s">
        <v>9</v>
      </c>
      <c r="H2251" s="57" t="s">
        <v>646</v>
      </c>
      <c r="I2251" s="60" t="s">
        <v>4</v>
      </c>
    </row>
    <row r="2252" spans="1:9" hidden="1">
      <c r="A2252" s="57" t="s">
        <v>107</v>
      </c>
      <c r="B2252" s="57" t="s">
        <v>108</v>
      </c>
      <c r="C2252" s="28">
        <v>45474.96597222222</v>
      </c>
      <c r="D2252" s="57">
        <v>10000</v>
      </c>
      <c r="E2252" s="57" t="s">
        <v>1</v>
      </c>
      <c r="G2252" s="57" t="s">
        <v>68</v>
      </c>
      <c r="H2252" s="57" t="s">
        <v>650</v>
      </c>
      <c r="I2252" s="60" t="s">
        <v>4</v>
      </c>
    </row>
    <row r="2253" spans="1:9" hidden="1">
      <c r="A2253" s="57" t="s">
        <v>107</v>
      </c>
      <c r="B2253" s="57" t="s">
        <v>108</v>
      </c>
      <c r="C2253" s="28">
        <v>45474.966666666667</v>
      </c>
      <c r="D2253" s="57">
        <v>2200</v>
      </c>
      <c r="E2253" s="57" t="s">
        <v>1</v>
      </c>
      <c r="G2253" s="57" t="s">
        <v>68</v>
      </c>
      <c r="H2253" s="57" t="s">
        <v>653</v>
      </c>
      <c r="I2253" s="60" t="s">
        <v>4</v>
      </c>
    </row>
    <row r="2254" spans="1:9" hidden="1">
      <c r="A2254" s="57" t="s">
        <v>107</v>
      </c>
      <c r="B2254" s="57" t="s">
        <v>108</v>
      </c>
      <c r="C2254" s="28">
        <v>45474.966666666667</v>
      </c>
      <c r="D2254" s="57">
        <v>1900</v>
      </c>
      <c r="E2254" s="57" t="s">
        <v>1</v>
      </c>
      <c r="G2254" s="57" t="s">
        <v>68</v>
      </c>
      <c r="H2254" s="57" t="s">
        <v>655</v>
      </c>
      <c r="I2254" s="60" t="s">
        <v>4</v>
      </c>
    </row>
    <row r="2255" spans="1:9" hidden="1">
      <c r="A2255" s="57" t="s">
        <v>107</v>
      </c>
      <c r="B2255" s="57" t="s">
        <v>108</v>
      </c>
      <c r="C2255" s="28">
        <v>45474.967361111114</v>
      </c>
      <c r="D2255" s="57">
        <v>6700</v>
      </c>
      <c r="E2255" s="57" t="s">
        <v>1</v>
      </c>
      <c r="G2255" s="57" t="s">
        <v>68</v>
      </c>
      <c r="H2255" s="57" t="s">
        <v>659</v>
      </c>
      <c r="I2255" s="60" t="s">
        <v>4</v>
      </c>
    </row>
    <row r="2256" spans="1:9">
      <c r="A2256" s="57" t="s">
        <v>107</v>
      </c>
      <c r="B2256" s="57" t="s">
        <v>108</v>
      </c>
      <c r="C2256" s="28">
        <v>45474.972916666666</v>
      </c>
      <c r="D2256" s="66">
        <v>8500</v>
      </c>
      <c r="E2256" s="57" t="s">
        <v>1</v>
      </c>
      <c r="F2256" s="27" t="s">
        <v>105</v>
      </c>
      <c r="G2256" s="57" t="s">
        <v>9</v>
      </c>
      <c r="H2256" s="57" t="s">
        <v>662</v>
      </c>
      <c r="I2256" s="60" t="s">
        <v>4</v>
      </c>
    </row>
    <row r="2257" spans="1:9" hidden="1">
      <c r="A2257" s="57" t="s">
        <v>38</v>
      </c>
      <c r="B2257" s="57" t="s">
        <v>38</v>
      </c>
      <c r="C2257" s="28">
        <v>45475.518750000003</v>
      </c>
      <c r="D2257" s="57">
        <v>3700</v>
      </c>
      <c r="E2257" s="57" t="s">
        <v>1</v>
      </c>
      <c r="G2257" s="57" t="s">
        <v>68</v>
      </c>
      <c r="H2257" s="57" t="s">
        <v>665</v>
      </c>
      <c r="I2257" s="60" t="s">
        <v>4</v>
      </c>
    </row>
    <row r="2258" spans="1:9" hidden="1">
      <c r="A2258" s="57" t="s">
        <v>38</v>
      </c>
      <c r="B2258" s="57" t="s">
        <v>38</v>
      </c>
      <c r="C2258" s="28">
        <v>45475.519444444442</v>
      </c>
      <c r="D2258" s="57">
        <v>4500</v>
      </c>
      <c r="E2258" s="57" t="s">
        <v>1</v>
      </c>
      <c r="G2258" s="57" t="s">
        <v>68</v>
      </c>
      <c r="H2258" s="57" t="s">
        <v>668</v>
      </c>
      <c r="I2258" s="57">
        <v>3000</v>
      </c>
    </row>
    <row r="2259" spans="1:9">
      <c r="A2259" s="57" t="s">
        <v>103</v>
      </c>
      <c r="B2259" s="57" t="s">
        <v>104</v>
      </c>
      <c r="C2259" s="28">
        <v>45475.570833333331</v>
      </c>
      <c r="D2259" s="66">
        <v>4000</v>
      </c>
      <c r="E2259" s="57" t="s">
        <v>1</v>
      </c>
      <c r="F2259" s="27" t="s">
        <v>2</v>
      </c>
      <c r="G2259" s="57" t="s">
        <v>9</v>
      </c>
      <c r="H2259" s="57" t="s">
        <v>323</v>
      </c>
      <c r="I2259" s="57" t="s">
        <v>324</v>
      </c>
    </row>
    <row r="2260" spans="1:9">
      <c r="A2260" s="57" t="s">
        <v>268</v>
      </c>
      <c r="B2260" s="57" t="s">
        <v>439</v>
      </c>
      <c r="C2260" s="28">
        <v>45475.629861111112</v>
      </c>
      <c r="D2260" s="66">
        <v>6800</v>
      </c>
      <c r="E2260" s="57" t="s">
        <v>1</v>
      </c>
      <c r="F2260" s="27" t="s">
        <v>2</v>
      </c>
      <c r="G2260" s="57" t="s">
        <v>9</v>
      </c>
      <c r="H2260" s="57" t="s">
        <v>674</v>
      </c>
      <c r="I2260" s="60" t="s">
        <v>4</v>
      </c>
    </row>
    <row r="2261" spans="1:9">
      <c r="A2261" s="57" t="s">
        <v>24</v>
      </c>
      <c r="B2261" s="57" t="s">
        <v>25</v>
      </c>
      <c r="C2261" s="28">
        <v>45475.65347222222</v>
      </c>
      <c r="D2261" s="66">
        <v>6600</v>
      </c>
      <c r="E2261" s="57" t="s">
        <v>1</v>
      </c>
      <c r="F2261" s="27" t="s">
        <v>2</v>
      </c>
      <c r="G2261" s="57" t="s">
        <v>9</v>
      </c>
      <c r="H2261" s="57" t="s">
        <v>678</v>
      </c>
      <c r="I2261" s="60" t="s">
        <v>4</v>
      </c>
    </row>
    <row r="2262" spans="1:9">
      <c r="A2262" s="57" t="s">
        <v>140</v>
      </c>
      <c r="B2262" s="57" t="s">
        <v>141</v>
      </c>
      <c r="C2262" s="28">
        <v>45475.727777777778</v>
      </c>
      <c r="D2262" s="66">
        <v>300</v>
      </c>
      <c r="E2262" s="57" t="s">
        <v>1</v>
      </c>
      <c r="F2262" s="27" t="s">
        <v>2</v>
      </c>
      <c r="G2262" s="57" t="s">
        <v>9</v>
      </c>
      <c r="H2262" s="57" t="s">
        <v>681</v>
      </c>
      <c r="I2262" s="60" t="s">
        <v>4</v>
      </c>
    </row>
    <row r="2263" spans="1:9">
      <c r="A2263" s="57" t="s">
        <v>11</v>
      </c>
      <c r="B2263" s="57" t="s">
        <v>11</v>
      </c>
      <c r="C2263" s="28">
        <v>45475.850694444445</v>
      </c>
      <c r="D2263" s="66">
        <v>5700</v>
      </c>
      <c r="E2263" s="57" t="s">
        <v>1</v>
      </c>
      <c r="F2263" s="27" t="s">
        <v>2</v>
      </c>
      <c r="G2263" s="57" t="s">
        <v>9</v>
      </c>
      <c r="H2263" s="57" t="s">
        <v>684</v>
      </c>
      <c r="I2263" s="60" t="s">
        <v>4</v>
      </c>
    </row>
    <row r="2264" spans="1:9">
      <c r="A2264" s="57" t="s">
        <v>27</v>
      </c>
      <c r="B2264" s="57" t="s">
        <v>688</v>
      </c>
      <c r="C2264" s="28">
        <v>45475.851388888892</v>
      </c>
      <c r="D2264" s="66">
        <v>5100</v>
      </c>
      <c r="E2264" s="57" t="s">
        <v>1</v>
      </c>
      <c r="F2264" s="27" t="s">
        <v>2</v>
      </c>
      <c r="G2264" s="57" t="s">
        <v>9</v>
      </c>
      <c r="H2264" s="57" t="s">
        <v>689</v>
      </c>
      <c r="I2264" s="60" t="s">
        <v>4</v>
      </c>
    </row>
    <row r="2265" spans="1:9">
      <c r="A2265" s="57" t="s">
        <v>38</v>
      </c>
      <c r="B2265" s="57" t="s">
        <v>38</v>
      </c>
      <c r="C2265" s="28">
        <v>45475.856944444444</v>
      </c>
      <c r="D2265" s="66">
        <v>6400</v>
      </c>
      <c r="E2265" s="57" t="s">
        <v>1</v>
      </c>
      <c r="F2265" s="27" t="s">
        <v>2</v>
      </c>
      <c r="G2265" s="57" t="s">
        <v>9</v>
      </c>
      <c r="H2265" s="57" t="s">
        <v>691</v>
      </c>
      <c r="I2265" s="60" t="s">
        <v>4</v>
      </c>
    </row>
    <row r="2266" spans="1:9">
      <c r="A2266" s="57" t="s">
        <v>39</v>
      </c>
      <c r="B2266" s="57" t="s">
        <v>40</v>
      </c>
      <c r="C2266" s="28">
        <v>45475.905555555553</v>
      </c>
      <c r="D2266" s="66">
        <v>1600</v>
      </c>
      <c r="E2266" s="57" t="s">
        <v>1</v>
      </c>
      <c r="F2266" s="27" t="s">
        <v>2</v>
      </c>
      <c r="G2266" s="57" t="s">
        <v>9</v>
      </c>
      <c r="H2266" s="57" t="s">
        <v>693</v>
      </c>
      <c r="I2266" s="57" t="s">
        <v>694</v>
      </c>
    </row>
    <row r="2267" spans="1:9">
      <c r="A2267" s="57" t="s">
        <v>38</v>
      </c>
      <c r="B2267" s="57" t="s">
        <v>38</v>
      </c>
      <c r="C2267" s="28">
        <v>45475.975694444445</v>
      </c>
      <c r="D2267" s="66">
        <v>5000</v>
      </c>
      <c r="E2267" s="57" t="s">
        <v>1</v>
      </c>
      <c r="F2267" s="27" t="s">
        <v>2</v>
      </c>
      <c r="G2267" s="57" t="s">
        <v>9</v>
      </c>
      <c r="H2267" s="57" t="s">
        <v>697</v>
      </c>
      <c r="I2267" s="57" t="s">
        <v>117</v>
      </c>
    </row>
    <row r="2268" spans="1:9">
      <c r="A2268" s="57" t="s">
        <v>39</v>
      </c>
      <c r="B2268" s="57" t="s">
        <v>334</v>
      </c>
      <c r="C2268" s="28">
        <v>45476.038194444445</v>
      </c>
      <c r="D2268" s="66">
        <v>9900</v>
      </c>
      <c r="E2268" s="57" t="s">
        <v>1</v>
      </c>
      <c r="F2268" s="27" t="s">
        <v>2</v>
      </c>
      <c r="G2268" s="57" t="s">
        <v>9</v>
      </c>
      <c r="H2268" s="57" t="s">
        <v>700</v>
      </c>
      <c r="I2268" s="57">
        <v>5000</v>
      </c>
    </row>
    <row r="2269" spans="1:9">
      <c r="A2269" s="57" t="s">
        <v>38</v>
      </c>
      <c r="B2269" s="57" t="s">
        <v>38</v>
      </c>
      <c r="C2269" s="28">
        <v>45476.498611111114</v>
      </c>
      <c r="D2269" s="66">
        <v>6000</v>
      </c>
      <c r="E2269" s="57" t="s">
        <v>1</v>
      </c>
      <c r="F2269" s="27" t="s">
        <v>2</v>
      </c>
      <c r="G2269" s="57" t="s">
        <v>9</v>
      </c>
      <c r="H2269" s="57" t="s">
        <v>352</v>
      </c>
      <c r="I2269" s="60" t="s">
        <v>4</v>
      </c>
    </row>
    <row r="2270" spans="1:9">
      <c r="A2270" s="57" t="s">
        <v>64</v>
      </c>
      <c r="B2270" s="57" t="s">
        <v>64</v>
      </c>
      <c r="C2270" s="28">
        <v>45476.647222222222</v>
      </c>
      <c r="D2270" s="66">
        <v>8000</v>
      </c>
      <c r="E2270" s="57" t="s">
        <v>1</v>
      </c>
      <c r="F2270" s="27" t="s">
        <v>2</v>
      </c>
      <c r="G2270" s="57" t="s">
        <v>9</v>
      </c>
      <c r="H2270" s="57" t="s">
        <v>347</v>
      </c>
      <c r="I2270" s="57" t="s">
        <v>37</v>
      </c>
    </row>
    <row r="2271" spans="1:9">
      <c r="A2271" s="57" t="s">
        <v>24</v>
      </c>
      <c r="B2271" s="57" t="s">
        <v>25</v>
      </c>
      <c r="C2271" s="28">
        <v>45476.656944444447</v>
      </c>
      <c r="D2271" s="66">
        <v>3800</v>
      </c>
      <c r="E2271" s="57" t="s">
        <v>1</v>
      </c>
      <c r="F2271" s="27" t="s">
        <v>2</v>
      </c>
      <c r="G2271" s="57" t="s">
        <v>9</v>
      </c>
      <c r="H2271" s="57" t="s">
        <v>337</v>
      </c>
      <c r="I2271" s="57" t="s">
        <v>338</v>
      </c>
    </row>
    <row r="2272" spans="1:9">
      <c r="A2272" s="57" t="s">
        <v>7</v>
      </c>
      <c r="B2272" s="57" t="s">
        <v>8</v>
      </c>
      <c r="C2272" s="28">
        <v>45476.98541666667</v>
      </c>
      <c r="D2272" s="66">
        <v>9000</v>
      </c>
      <c r="E2272" s="57" t="s">
        <v>1</v>
      </c>
      <c r="F2272" s="27" t="s">
        <v>2</v>
      </c>
      <c r="G2272" s="57" t="s">
        <v>9</v>
      </c>
      <c r="H2272" s="57" t="s">
        <v>706</v>
      </c>
      <c r="I2272" s="60" t="s">
        <v>4</v>
      </c>
    </row>
    <row r="2273" spans="1:9" hidden="1">
      <c r="A2273" s="57" t="s">
        <v>38</v>
      </c>
      <c r="B2273" s="57" t="s">
        <v>38</v>
      </c>
      <c r="C2273" s="28">
        <v>45476.999305555553</v>
      </c>
      <c r="D2273" s="57">
        <v>5500</v>
      </c>
      <c r="E2273" s="57" t="s">
        <v>1</v>
      </c>
      <c r="G2273" s="57" t="s">
        <v>68</v>
      </c>
      <c r="H2273" s="57" t="s">
        <v>708</v>
      </c>
      <c r="I2273" s="60" t="s">
        <v>4</v>
      </c>
    </row>
    <row r="2274" spans="1:9" hidden="1">
      <c r="A2274" s="57" t="s">
        <v>38</v>
      </c>
      <c r="B2274" s="57" t="s">
        <v>38</v>
      </c>
      <c r="C2274" s="28">
        <v>45477</v>
      </c>
      <c r="D2274" s="57">
        <v>10000</v>
      </c>
      <c r="E2274" s="57" t="s">
        <v>1</v>
      </c>
      <c r="G2274" s="57" t="s">
        <v>68</v>
      </c>
      <c r="H2274" s="57" t="s">
        <v>709</v>
      </c>
      <c r="I2274" s="60" t="s">
        <v>4</v>
      </c>
    </row>
    <row r="2275" spans="1:9" hidden="1">
      <c r="A2275" s="57" t="s">
        <v>38</v>
      </c>
      <c r="B2275" s="57" t="s">
        <v>38</v>
      </c>
      <c r="C2275" s="28">
        <v>45477</v>
      </c>
      <c r="D2275" s="57">
        <v>3600</v>
      </c>
      <c r="E2275" s="57" t="s">
        <v>1</v>
      </c>
      <c r="G2275" s="57" t="s">
        <v>68</v>
      </c>
      <c r="H2275" s="57" t="s">
        <v>711</v>
      </c>
      <c r="I2275" s="60" t="s">
        <v>4</v>
      </c>
    </row>
    <row r="2276" spans="1:9">
      <c r="A2276" s="57" t="s">
        <v>64</v>
      </c>
      <c r="B2276" s="57" t="s">
        <v>64</v>
      </c>
      <c r="C2276" s="28">
        <v>45477.527777777781</v>
      </c>
      <c r="D2276" s="66">
        <v>5100</v>
      </c>
      <c r="E2276" s="57" t="s">
        <v>1</v>
      </c>
      <c r="F2276" s="27" t="s">
        <v>105</v>
      </c>
      <c r="G2276" s="57" t="s">
        <v>9</v>
      </c>
      <c r="H2276" s="57" t="s">
        <v>398</v>
      </c>
      <c r="I2276" s="60" t="s">
        <v>4</v>
      </c>
    </row>
    <row r="2277" spans="1:9" hidden="1">
      <c r="A2277" s="57" t="s">
        <v>98</v>
      </c>
      <c r="B2277" s="57" t="s">
        <v>98</v>
      </c>
      <c r="C2277" s="28">
        <v>45477.614583333336</v>
      </c>
      <c r="D2277" s="57">
        <v>8200</v>
      </c>
      <c r="E2277" s="57" t="s">
        <v>1</v>
      </c>
      <c r="G2277" s="57" t="s">
        <v>68</v>
      </c>
      <c r="H2277" s="57" t="s">
        <v>714</v>
      </c>
      <c r="I2277" s="60" t="s">
        <v>4</v>
      </c>
    </row>
    <row r="2278" spans="1:9">
      <c r="A2278" s="57" t="s">
        <v>38</v>
      </c>
      <c r="B2278" s="57" t="s">
        <v>38</v>
      </c>
      <c r="C2278" s="28">
        <v>45477.63958333333</v>
      </c>
      <c r="D2278" s="66">
        <v>4700</v>
      </c>
      <c r="E2278" s="57" t="s">
        <v>1</v>
      </c>
      <c r="F2278" s="27" t="s">
        <v>105</v>
      </c>
      <c r="G2278" s="57" t="s">
        <v>9</v>
      </c>
      <c r="H2278" s="57" t="s">
        <v>394</v>
      </c>
      <c r="I2278" s="60" t="s">
        <v>4</v>
      </c>
    </row>
    <row r="2279" spans="1:9" hidden="1">
      <c r="A2279" s="57" t="s">
        <v>24</v>
      </c>
      <c r="B2279" s="57" t="s">
        <v>25</v>
      </c>
      <c r="C2279" s="28">
        <v>45477.658333333333</v>
      </c>
      <c r="D2279" s="57">
        <v>8100</v>
      </c>
      <c r="E2279" s="57" t="s">
        <v>1</v>
      </c>
      <c r="G2279" s="57" t="s">
        <v>68</v>
      </c>
      <c r="H2279" s="57" t="s">
        <v>717</v>
      </c>
      <c r="I2279" s="60" t="s">
        <v>4</v>
      </c>
    </row>
    <row r="2280" spans="1:9">
      <c r="A2280" s="57" t="s">
        <v>30</v>
      </c>
      <c r="B2280" s="57" t="s">
        <v>30</v>
      </c>
      <c r="C2280" s="28">
        <v>45477.685416666667</v>
      </c>
      <c r="D2280" s="66">
        <v>6700</v>
      </c>
      <c r="E2280" s="57" t="s">
        <v>1</v>
      </c>
      <c r="F2280" s="27" t="s">
        <v>105</v>
      </c>
      <c r="G2280" s="57" t="s">
        <v>9</v>
      </c>
      <c r="H2280" s="57" t="s">
        <v>719</v>
      </c>
      <c r="I2280" s="60" t="s">
        <v>4</v>
      </c>
    </row>
    <row r="2281" spans="1:9">
      <c r="A2281" s="57" t="s">
        <v>11</v>
      </c>
      <c r="B2281" s="57" t="s">
        <v>11</v>
      </c>
      <c r="C2281" s="28">
        <v>45477.722222222219</v>
      </c>
      <c r="D2281" s="66">
        <v>2400</v>
      </c>
      <c r="E2281" s="57" t="s">
        <v>1</v>
      </c>
      <c r="F2281" s="27" t="s">
        <v>105</v>
      </c>
      <c r="G2281" s="57" t="s">
        <v>9</v>
      </c>
      <c r="H2281" s="57" t="s">
        <v>390</v>
      </c>
      <c r="I2281" s="60" t="s">
        <v>4</v>
      </c>
    </row>
    <row r="2282" spans="1:9">
      <c r="A2282" s="57" t="s">
        <v>382</v>
      </c>
      <c r="B2282" s="57" t="s">
        <v>383</v>
      </c>
      <c r="C2282" s="28">
        <v>45477.779861111114</v>
      </c>
      <c r="D2282" s="66">
        <v>9300</v>
      </c>
      <c r="E2282" s="57" t="s">
        <v>1</v>
      </c>
      <c r="F2282" s="27" t="s">
        <v>105</v>
      </c>
      <c r="G2282" s="57" t="s">
        <v>9</v>
      </c>
      <c r="H2282" s="57" t="s">
        <v>384</v>
      </c>
      <c r="I2282" s="60" t="s">
        <v>4</v>
      </c>
    </row>
    <row r="2283" spans="1:9">
      <c r="A2283" s="57" t="s">
        <v>30</v>
      </c>
      <c r="B2283" s="57" t="s">
        <v>30</v>
      </c>
      <c r="C2283" s="28">
        <v>45477.820833333331</v>
      </c>
      <c r="D2283" s="66">
        <v>2600</v>
      </c>
      <c r="E2283" s="57" t="s">
        <v>1</v>
      </c>
      <c r="F2283" s="27" t="s">
        <v>105</v>
      </c>
      <c r="G2283" s="57" t="s">
        <v>9</v>
      </c>
      <c r="H2283" s="57" t="s">
        <v>377</v>
      </c>
      <c r="I2283" s="60" t="s">
        <v>4</v>
      </c>
    </row>
    <row r="2284" spans="1:9">
      <c r="A2284" s="57" t="s">
        <v>0</v>
      </c>
      <c r="B2284" s="57" t="s">
        <v>0</v>
      </c>
      <c r="C2284" s="28">
        <v>45477.882638888892</v>
      </c>
      <c r="D2284" s="66">
        <v>7000</v>
      </c>
      <c r="E2284" s="57" t="s">
        <v>1</v>
      </c>
      <c r="F2284" s="27" t="s">
        <v>105</v>
      </c>
      <c r="G2284" s="57" t="s">
        <v>9</v>
      </c>
      <c r="H2284" s="57" t="s">
        <v>724</v>
      </c>
      <c r="I2284" s="60" t="s">
        <v>4</v>
      </c>
    </row>
    <row r="2285" spans="1:9" hidden="1">
      <c r="A2285" s="57" t="s">
        <v>60</v>
      </c>
      <c r="B2285" s="57" t="s">
        <v>61</v>
      </c>
      <c r="C2285" s="28">
        <v>45477.888888888891</v>
      </c>
      <c r="D2285" s="57">
        <v>500</v>
      </c>
      <c r="E2285" s="57" t="s">
        <v>1</v>
      </c>
      <c r="G2285" s="57" t="s">
        <v>68</v>
      </c>
      <c r="H2285" s="57" t="s">
        <v>726</v>
      </c>
      <c r="I2285" s="60" t="s">
        <v>4</v>
      </c>
    </row>
    <row r="2286" spans="1:9">
      <c r="A2286" s="57" t="s">
        <v>60</v>
      </c>
      <c r="B2286" s="57" t="s">
        <v>61</v>
      </c>
      <c r="C2286" s="28">
        <v>45477.88958333333</v>
      </c>
      <c r="D2286" s="66">
        <v>8700</v>
      </c>
      <c r="E2286" s="57" t="s">
        <v>1</v>
      </c>
      <c r="F2286" s="27" t="s">
        <v>105</v>
      </c>
      <c r="G2286" s="57" t="s">
        <v>9</v>
      </c>
      <c r="H2286" s="57" t="s">
        <v>368</v>
      </c>
      <c r="I2286" s="60" t="s">
        <v>4</v>
      </c>
    </row>
    <row r="2287" spans="1:9">
      <c r="A2287" s="57" t="s">
        <v>103</v>
      </c>
      <c r="B2287" s="57" t="s">
        <v>104</v>
      </c>
      <c r="C2287" s="28">
        <v>45477.90902777778</v>
      </c>
      <c r="D2287" s="66">
        <v>5200</v>
      </c>
      <c r="E2287" s="57" t="s">
        <v>1</v>
      </c>
      <c r="F2287" s="27" t="s">
        <v>105</v>
      </c>
      <c r="G2287" s="57" t="s">
        <v>9</v>
      </c>
      <c r="H2287" s="57" t="s">
        <v>729</v>
      </c>
      <c r="I2287" s="60" t="s">
        <v>4</v>
      </c>
    </row>
    <row r="2288" spans="1:9">
      <c r="A2288" s="57" t="s">
        <v>39</v>
      </c>
      <c r="B2288" s="57" t="s">
        <v>40</v>
      </c>
      <c r="C2288" s="28">
        <v>45477.917361111111</v>
      </c>
      <c r="D2288" s="66">
        <v>5100</v>
      </c>
      <c r="E2288" s="57" t="s">
        <v>1</v>
      </c>
      <c r="F2288" s="27" t="s">
        <v>105</v>
      </c>
      <c r="G2288" s="57" t="s">
        <v>9</v>
      </c>
      <c r="H2288" s="57" t="s">
        <v>360</v>
      </c>
      <c r="I2288" s="60" t="s">
        <v>4</v>
      </c>
    </row>
    <row r="2289" spans="1:9" hidden="1">
      <c r="A2289" s="57" t="s">
        <v>30</v>
      </c>
      <c r="B2289" s="57" t="s">
        <v>30</v>
      </c>
      <c r="C2289" s="28">
        <v>45477.943055555559</v>
      </c>
      <c r="D2289" s="57">
        <v>4700</v>
      </c>
      <c r="E2289" s="57" t="s">
        <v>1</v>
      </c>
      <c r="G2289" s="57" t="s">
        <v>68</v>
      </c>
      <c r="H2289" s="57" t="s">
        <v>731</v>
      </c>
      <c r="I2289" s="60" t="s">
        <v>4</v>
      </c>
    </row>
    <row r="2290" spans="1:9" hidden="1">
      <c r="A2290" s="57" t="s">
        <v>98</v>
      </c>
      <c r="B2290" s="57" t="s">
        <v>98</v>
      </c>
      <c r="C2290" s="28">
        <v>45477.967361111114</v>
      </c>
      <c r="D2290" s="57">
        <v>800</v>
      </c>
      <c r="E2290" s="57" t="s">
        <v>1</v>
      </c>
      <c r="G2290" s="57" t="s">
        <v>68</v>
      </c>
      <c r="H2290" s="57" t="s">
        <v>733</v>
      </c>
      <c r="I2290" s="60" t="s">
        <v>4</v>
      </c>
    </row>
    <row r="2291" spans="1:9">
      <c r="A2291" s="57" t="s">
        <v>107</v>
      </c>
      <c r="B2291" s="57" t="s">
        <v>515</v>
      </c>
      <c r="C2291" s="28">
        <v>45478.402083333334</v>
      </c>
      <c r="D2291" s="66">
        <v>9400</v>
      </c>
      <c r="E2291" s="57" t="s">
        <v>1</v>
      </c>
      <c r="F2291" s="27" t="s">
        <v>105</v>
      </c>
      <c r="G2291" s="57" t="s">
        <v>9</v>
      </c>
      <c r="H2291" s="57" t="s">
        <v>516</v>
      </c>
      <c r="I2291" s="57" t="s">
        <v>37</v>
      </c>
    </row>
    <row r="2292" spans="1:9" hidden="1">
      <c r="A2292" s="57" t="s">
        <v>38</v>
      </c>
      <c r="B2292" s="57" t="s">
        <v>38</v>
      </c>
      <c r="C2292" s="28">
        <v>45478.495138888888</v>
      </c>
      <c r="D2292" s="57">
        <v>9400</v>
      </c>
      <c r="E2292" s="57" t="s">
        <v>1</v>
      </c>
      <c r="G2292" s="57" t="s">
        <v>68</v>
      </c>
      <c r="H2292" s="57" t="s">
        <v>736</v>
      </c>
      <c r="I2292" s="60" t="s">
        <v>4</v>
      </c>
    </row>
    <row r="2293" spans="1:9" hidden="1">
      <c r="A2293" s="57" t="s">
        <v>38</v>
      </c>
      <c r="B2293" s="57" t="s">
        <v>38</v>
      </c>
      <c r="C2293" s="28">
        <v>45478.495138888888</v>
      </c>
      <c r="D2293" s="57">
        <v>900</v>
      </c>
      <c r="E2293" s="57" t="s">
        <v>1</v>
      </c>
      <c r="G2293" s="57" t="s">
        <v>68</v>
      </c>
      <c r="H2293" s="57" t="s">
        <v>738</v>
      </c>
      <c r="I2293" s="60" t="s">
        <v>4</v>
      </c>
    </row>
    <row r="2294" spans="1:9" hidden="1">
      <c r="A2294" s="57" t="s">
        <v>38</v>
      </c>
      <c r="B2294" s="57" t="s">
        <v>38</v>
      </c>
      <c r="C2294" s="28">
        <v>45478.495833333334</v>
      </c>
      <c r="D2294" s="57">
        <v>6400</v>
      </c>
      <c r="E2294" s="57" t="s">
        <v>1</v>
      </c>
      <c r="G2294" s="57" t="s">
        <v>68</v>
      </c>
      <c r="H2294" s="57" t="s">
        <v>740</v>
      </c>
      <c r="I2294" s="60" t="s">
        <v>4</v>
      </c>
    </row>
    <row r="2295" spans="1:9">
      <c r="A2295" s="57" t="s">
        <v>30</v>
      </c>
      <c r="B2295" s="57" t="s">
        <v>30</v>
      </c>
      <c r="C2295" s="28">
        <v>45478.532638888886</v>
      </c>
      <c r="D2295" s="66">
        <v>4600</v>
      </c>
      <c r="E2295" s="57" t="s">
        <v>1</v>
      </c>
      <c r="F2295" s="27" t="s">
        <v>105</v>
      </c>
      <c r="G2295" s="57" t="s">
        <v>9</v>
      </c>
      <c r="H2295" s="57" t="s">
        <v>512</v>
      </c>
      <c r="I2295" s="60" t="s">
        <v>4</v>
      </c>
    </row>
    <row r="2296" spans="1:9">
      <c r="A2296" s="57" t="s">
        <v>107</v>
      </c>
      <c r="B2296" s="57" t="s">
        <v>108</v>
      </c>
      <c r="C2296" s="28">
        <v>45478.54583333333</v>
      </c>
      <c r="D2296" s="66">
        <v>9000</v>
      </c>
      <c r="E2296" s="57" t="s">
        <v>1</v>
      </c>
      <c r="F2296" s="27" t="s">
        <v>105</v>
      </c>
      <c r="G2296" s="57" t="s">
        <v>9</v>
      </c>
      <c r="H2296" s="57" t="s">
        <v>509</v>
      </c>
      <c r="I2296" s="60" t="s">
        <v>4</v>
      </c>
    </row>
    <row r="2297" spans="1:9">
      <c r="A2297" s="57" t="s">
        <v>82</v>
      </c>
      <c r="B2297" s="57" t="s">
        <v>83</v>
      </c>
      <c r="C2297" s="28">
        <v>45478.570833333331</v>
      </c>
      <c r="D2297" s="66">
        <v>3000</v>
      </c>
      <c r="E2297" s="57" t="s">
        <v>1</v>
      </c>
      <c r="F2297" s="27" t="s">
        <v>105</v>
      </c>
      <c r="G2297" s="57" t="s">
        <v>9</v>
      </c>
      <c r="H2297" s="57" t="s">
        <v>506</v>
      </c>
      <c r="I2297" s="60" t="s">
        <v>4</v>
      </c>
    </row>
    <row r="2298" spans="1:9" hidden="1">
      <c r="A2298" s="57" t="s">
        <v>38</v>
      </c>
      <c r="B2298" s="57" t="s">
        <v>38</v>
      </c>
      <c r="C2298" s="28">
        <v>45478.584722222222</v>
      </c>
      <c r="D2298" s="57">
        <v>7300</v>
      </c>
      <c r="E2298" s="57" t="s">
        <v>1</v>
      </c>
      <c r="G2298" s="57" t="s">
        <v>68</v>
      </c>
      <c r="H2298" s="57" t="s">
        <v>747</v>
      </c>
      <c r="I2298" s="60" t="s">
        <v>4</v>
      </c>
    </row>
    <row r="2299" spans="1:9" hidden="1">
      <c r="A2299" s="57" t="s">
        <v>38</v>
      </c>
      <c r="B2299" s="57" t="s">
        <v>38</v>
      </c>
      <c r="C2299" s="28">
        <v>45478.585416666669</v>
      </c>
      <c r="D2299" s="57">
        <v>4000</v>
      </c>
      <c r="E2299" s="57" t="s">
        <v>1</v>
      </c>
      <c r="G2299" s="57" t="s">
        <v>68</v>
      </c>
      <c r="H2299" s="57" t="s">
        <v>749</v>
      </c>
      <c r="I2299" s="60" t="s">
        <v>4</v>
      </c>
    </row>
    <row r="2300" spans="1:9">
      <c r="A2300" s="57" t="s">
        <v>38</v>
      </c>
      <c r="B2300" s="57" t="s">
        <v>38</v>
      </c>
      <c r="C2300" s="28">
        <v>45478.586111111108</v>
      </c>
      <c r="D2300" s="66">
        <v>6400</v>
      </c>
      <c r="E2300" s="57" t="s">
        <v>1</v>
      </c>
      <c r="F2300" s="27" t="s">
        <v>105</v>
      </c>
      <c r="G2300" s="57" t="s">
        <v>9</v>
      </c>
      <c r="H2300" s="57" t="s">
        <v>503</v>
      </c>
      <c r="I2300" s="60" t="s">
        <v>4</v>
      </c>
    </row>
    <row r="2301" spans="1:9">
      <c r="A2301" s="57" t="s">
        <v>30</v>
      </c>
      <c r="B2301" s="57" t="s">
        <v>30</v>
      </c>
      <c r="C2301" s="28">
        <v>45478.604166666664</v>
      </c>
      <c r="D2301" s="66">
        <v>500</v>
      </c>
      <c r="E2301" s="57" t="s">
        <v>1</v>
      </c>
      <c r="F2301" s="27" t="s">
        <v>105</v>
      </c>
      <c r="G2301" s="57" t="s">
        <v>9</v>
      </c>
      <c r="H2301" s="57" t="s">
        <v>500</v>
      </c>
      <c r="I2301" s="60" t="s">
        <v>4</v>
      </c>
    </row>
    <row r="2302" spans="1:9">
      <c r="A2302" s="57" t="s">
        <v>489</v>
      </c>
      <c r="B2302" s="57" t="s">
        <v>490</v>
      </c>
      <c r="C2302" s="28">
        <v>45478.686111111114</v>
      </c>
      <c r="D2302" s="66">
        <v>4500</v>
      </c>
      <c r="E2302" s="57" t="s">
        <v>1</v>
      </c>
      <c r="F2302" s="27" t="s">
        <v>105</v>
      </c>
      <c r="G2302" s="57" t="s">
        <v>9</v>
      </c>
      <c r="H2302" s="57" t="s">
        <v>491</v>
      </c>
      <c r="I2302" s="57" t="s">
        <v>37</v>
      </c>
    </row>
    <row r="2303" spans="1:9">
      <c r="A2303" s="57" t="s">
        <v>463</v>
      </c>
      <c r="B2303" s="57" t="s">
        <v>464</v>
      </c>
      <c r="C2303" s="28">
        <v>45478.829861111109</v>
      </c>
      <c r="D2303" s="66">
        <v>600</v>
      </c>
      <c r="E2303" s="57" t="s">
        <v>1</v>
      </c>
      <c r="F2303" s="27" t="s">
        <v>105</v>
      </c>
      <c r="G2303" s="57" t="s">
        <v>9</v>
      </c>
      <c r="H2303" s="57" t="s">
        <v>481</v>
      </c>
      <c r="I2303" s="60" t="s">
        <v>4</v>
      </c>
    </row>
    <row r="2304" spans="1:9" hidden="1">
      <c r="A2304" s="57" t="s">
        <v>757</v>
      </c>
      <c r="B2304" s="57" t="s">
        <v>35</v>
      </c>
      <c r="C2304" s="28">
        <v>45478.929861111108</v>
      </c>
      <c r="D2304" s="57">
        <v>3000</v>
      </c>
      <c r="E2304" s="57" t="s">
        <v>1</v>
      </c>
      <c r="G2304" s="57" t="s">
        <v>68</v>
      </c>
      <c r="H2304" s="57" t="s">
        <v>758</v>
      </c>
      <c r="I2304" s="60" t="s">
        <v>4</v>
      </c>
    </row>
    <row r="2305" spans="1:9" hidden="1">
      <c r="A2305" s="57" t="s">
        <v>757</v>
      </c>
      <c r="B2305" s="57" t="s">
        <v>35</v>
      </c>
      <c r="C2305" s="28">
        <v>45478.929861111108</v>
      </c>
      <c r="D2305" s="57">
        <v>7700</v>
      </c>
      <c r="E2305" s="57" t="s">
        <v>1</v>
      </c>
      <c r="G2305" s="57" t="s">
        <v>68</v>
      </c>
      <c r="H2305" s="57" t="s">
        <v>760</v>
      </c>
      <c r="I2305" s="60" t="s">
        <v>4</v>
      </c>
    </row>
    <row r="2306" spans="1:9">
      <c r="A2306" s="57" t="s">
        <v>27</v>
      </c>
      <c r="B2306" s="57" t="s">
        <v>52</v>
      </c>
      <c r="C2306" s="28">
        <v>45478.93472222222</v>
      </c>
      <c r="D2306" s="66">
        <v>400</v>
      </c>
      <c r="E2306" s="57" t="s">
        <v>1</v>
      </c>
      <c r="F2306" s="27" t="s">
        <v>105</v>
      </c>
      <c r="G2306" s="57" t="s">
        <v>9</v>
      </c>
      <c r="H2306" s="57" t="s">
        <v>762</v>
      </c>
      <c r="I2306" s="57" t="s">
        <v>37</v>
      </c>
    </row>
    <row r="2307" spans="1:9" hidden="1">
      <c r="A2307" s="57" t="s">
        <v>107</v>
      </c>
      <c r="B2307" s="57" t="s">
        <v>108</v>
      </c>
      <c r="C2307" s="28">
        <v>45478.9375</v>
      </c>
      <c r="D2307" s="57">
        <v>8200</v>
      </c>
      <c r="E2307" s="57" t="s">
        <v>1</v>
      </c>
      <c r="G2307" s="57" t="s">
        <v>68</v>
      </c>
      <c r="H2307" s="57" t="s">
        <v>764</v>
      </c>
      <c r="I2307" s="60" t="s">
        <v>4</v>
      </c>
    </row>
    <row r="2308" spans="1:9" hidden="1">
      <c r="A2308" s="57" t="s">
        <v>107</v>
      </c>
      <c r="B2308" s="57" t="s">
        <v>108</v>
      </c>
      <c r="C2308" s="28">
        <v>45478.938194444447</v>
      </c>
      <c r="D2308" s="57">
        <v>6000</v>
      </c>
      <c r="E2308" s="57" t="s">
        <v>1</v>
      </c>
      <c r="G2308" s="57" t="s">
        <v>68</v>
      </c>
      <c r="H2308" s="57" t="s">
        <v>766</v>
      </c>
      <c r="I2308" s="60" t="s">
        <v>4</v>
      </c>
    </row>
    <row r="2309" spans="1:9" hidden="1">
      <c r="A2309" s="57" t="s">
        <v>107</v>
      </c>
      <c r="B2309" s="57" t="s">
        <v>108</v>
      </c>
      <c r="C2309" s="28">
        <v>45478.938194444447</v>
      </c>
      <c r="D2309" s="57">
        <v>5100</v>
      </c>
      <c r="E2309" s="57" t="s">
        <v>1</v>
      </c>
      <c r="G2309" s="57" t="s">
        <v>68</v>
      </c>
      <c r="H2309" s="57" t="s">
        <v>768</v>
      </c>
      <c r="I2309" s="60" t="s">
        <v>4</v>
      </c>
    </row>
    <row r="2310" spans="1:9">
      <c r="A2310" s="57" t="s">
        <v>27</v>
      </c>
      <c r="B2310" s="57" t="s">
        <v>452</v>
      </c>
      <c r="C2310" s="28">
        <v>45479.57916666667</v>
      </c>
      <c r="D2310" s="66">
        <v>6600</v>
      </c>
      <c r="E2310" s="57" t="s">
        <v>1</v>
      </c>
      <c r="F2310" s="27" t="s">
        <v>105</v>
      </c>
      <c r="G2310" s="57" t="s">
        <v>9</v>
      </c>
      <c r="H2310" s="57" t="s">
        <v>458</v>
      </c>
      <c r="I2310" s="60" t="s">
        <v>4</v>
      </c>
    </row>
    <row r="2311" spans="1:9">
      <c r="A2311" s="57" t="s">
        <v>27</v>
      </c>
      <c r="B2311" s="57" t="s">
        <v>452</v>
      </c>
      <c r="C2311" s="28">
        <v>45479.818749999999</v>
      </c>
      <c r="D2311" s="66">
        <v>2600</v>
      </c>
      <c r="E2311" s="57" t="s">
        <v>1</v>
      </c>
      <c r="F2311" s="27" t="s">
        <v>105</v>
      </c>
      <c r="G2311" s="57" t="s">
        <v>9</v>
      </c>
      <c r="H2311" s="57" t="s">
        <v>771</v>
      </c>
      <c r="I2311" s="60" t="s">
        <v>4</v>
      </c>
    </row>
    <row r="2312" spans="1:9" hidden="1">
      <c r="A2312" s="57" t="s">
        <v>82</v>
      </c>
      <c r="B2312" s="57" t="s">
        <v>83</v>
      </c>
      <c r="C2312" s="28">
        <v>45479.9</v>
      </c>
      <c r="D2312" s="57">
        <v>1400</v>
      </c>
      <c r="E2312" s="57" t="s">
        <v>1</v>
      </c>
      <c r="G2312" s="57" t="s">
        <v>68</v>
      </c>
      <c r="H2312" s="57" t="s">
        <v>776</v>
      </c>
      <c r="I2312" s="60" t="s">
        <v>4</v>
      </c>
    </row>
    <row r="2313" spans="1:9">
      <c r="A2313" s="57" t="s">
        <v>30</v>
      </c>
      <c r="B2313" s="57" t="s">
        <v>30</v>
      </c>
      <c r="C2313" s="28">
        <v>45479.913194444445</v>
      </c>
      <c r="D2313" s="66">
        <v>1900</v>
      </c>
      <c r="E2313" s="57" t="s">
        <v>1</v>
      </c>
      <c r="F2313" s="27" t="s">
        <v>105</v>
      </c>
      <c r="G2313" s="57" t="s">
        <v>9</v>
      </c>
      <c r="H2313" s="57" t="s">
        <v>438</v>
      </c>
      <c r="I2313" s="60" t="s">
        <v>4</v>
      </c>
    </row>
    <row r="2314" spans="1:9">
      <c r="A2314" s="57" t="s">
        <v>60</v>
      </c>
      <c r="B2314" s="57" t="s">
        <v>61</v>
      </c>
      <c r="C2314" s="28">
        <v>45479.9375</v>
      </c>
      <c r="D2314" s="66">
        <v>7000</v>
      </c>
      <c r="E2314" s="57" t="s">
        <v>1</v>
      </c>
      <c r="F2314" s="27" t="s">
        <v>105</v>
      </c>
      <c r="G2314" s="57" t="s">
        <v>9</v>
      </c>
      <c r="H2314" s="57" t="s">
        <v>432</v>
      </c>
      <c r="I2314" s="60" t="s">
        <v>4</v>
      </c>
    </row>
    <row r="2315" spans="1:9" hidden="1">
      <c r="A2315" s="57" t="s">
        <v>471</v>
      </c>
      <c r="B2315" s="57" t="s">
        <v>472</v>
      </c>
      <c r="C2315" s="28">
        <v>45479.948611111111</v>
      </c>
      <c r="D2315" s="57">
        <v>3600</v>
      </c>
      <c r="E2315" s="57" t="s">
        <v>1</v>
      </c>
      <c r="G2315" s="57" t="s">
        <v>68</v>
      </c>
      <c r="H2315" s="57" t="s">
        <v>782</v>
      </c>
      <c r="I2315" s="60" t="s">
        <v>4</v>
      </c>
    </row>
    <row r="2316" spans="1:9" hidden="1">
      <c r="A2316" s="57" t="s">
        <v>471</v>
      </c>
      <c r="B2316" s="57" t="s">
        <v>472</v>
      </c>
      <c r="C2316" s="28">
        <v>45479.948611111111</v>
      </c>
      <c r="D2316" s="57">
        <v>3200</v>
      </c>
      <c r="E2316" s="57" t="s">
        <v>1</v>
      </c>
      <c r="G2316" s="57" t="s">
        <v>68</v>
      </c>
      <c r="H2316" s="57" t="s">
        <v>784</v>
      </c>
      <c r="I2316" s="60" t="s">
        <v>4</v>
      </c>
    </row>
    <row r="2317" spans="1:9" hidden="1">
      <c r="A2317" s="57" t="s">
        <v>471</v>
      </c>
      <c r="B2317" s="57" t="s">
        <v>472</v>
      </c>
      <c r="C2317" s="28">
        <v>45479.948611111111</v>
      </c>
      <c r="D2317" s="57">
        <v>200</v>
      </c>
      <c r="E2317" s="57" t="s">
        <v>1</v>
      </c>
      <c r="G2317" s="57" t="s">
        <v>68</v>
      </c>
      <c r="H2317" s="57" t="s">
        <v>786</v>
      </c>
      <c r="I2317" s="60" t="s">
        <v>4</v>
      </c>
    </row>
    <row r="2318" spans="1:9" hidden="1">
      <c r="A2318" s="57" t="s">
        <v>471</v>
      </c>
      <c r="B2318" s="57" t="s">
        <v>472</v>
      </c>
      <c r="C2318" s="28">
        <v>45479.949305555558</v>
      </c>
      <c r="D2318" s="57">
        <v>3800</v>
      </c>
      <c r="E2318" s="57" t="s">
        <v>1</v>
      </c>
      <c r="G2318" s="57" t="s">
        <v>68</v>
      </c>
      <c r="H2318" s="57" t="s">
        <v>788</v>
      </c>
      <c r="I2318" s="60" t="s">
        <v>4</v>
      </c>
    </row>
    <row r="2319" spans="1:9">
      <c r="A2319" s="57" t="s">
        <v>107</v>
      </c>
      <c r="B2319" s="57" t="s">
        <v>108</v>
      </c>
      <c r="C2319" s="28">
        <v>45479.970833333333</v>
      </c>
      <c r="D2319" s="66">
        <v>4900</v>
      </c>
      <c r="E2319" s="57" t="s">
        <v>1</v>
      </c>
      <c r="F2319" s="27" t="s">
        <v>105</v>
      </c>
      <c r="G2319" s="57" t="s">
        <v>9</v>
      </c>
      <c r="H2319" s="57" t="s">
        <v>427</v>
      </c>
      <c r="I2319" s="57">
        <v>700</v>
      </c>
    </row>
    <row r="2320" spans="1:9">
      <c r="A2320" s="57" t="s">
        <v>382</v>
      </c>
      <c r="B2320" s="57" t="s">
        <v>383</v>
      </c>
      <c r="C2320" s="28">
        <v>45480.710416666669</v>
      </c>
      <c r="D2320" s="66">
        <v>4400</v>
      </c>
      <c r="E2320" s="57" t="s">
        <v>1</v>
      </c>
      <c r="F2320" s="27" t="s">
        <v>105</v>
      </c>
      <c r="G2320" s="57" t="s">
        <v>9</v>
      </c>
      <c r="H2320" s="57" t="s">
        <v>422</v>
      </c>
      <c r="I2320" s="57" t="s">
        <v>423</v>
      </c>
    </row>
    <row r="2321" spans="1:9">
      <c r="A2321" s="57" t="s">
        <v>30</v>
      </c>
      <c r="B2321" s="57" t="s">
        <v>30</v>
      </c>
      <c r="C2321" s="28">
        <v>45480.729166666664</v>
      </c>
      <c r="D2321" s="66">
        <v>5100</v>
      </c>
      <c r="E2321" s="57" t="s">
        <v>1</v>
      </c>
      <c r="F2321" s="27" t="s">
        <v>105</v>
      </c>
      <c r="G2321" s="57" t="s">
        <v>9</v>
      </c>
      <c r="H2321" s="57" t="s">
        <v>417</v>
      </c>
      <c r="I2321" s="60" t="s">
        <v>4</v>
      </c>
    </row>
    <row r="2322" spans="1:9">
      <c r="A2322" s="57" t="s">
        <v>38</v>
      </c>
      <c r="B2322" s="57" t="s">
        <v>38</v>
      </c>
      <c r="C2322" s="28">
        <v>45480.807638888888</v>
      </c>
      <c r="D2322" s="66">
        <v>9700</v>
      </c>
      <c r="E2322" s="57" t="s">
        <v>1</v>
      </c>
      <c r="F2322" s="27" t="s">
        <v>105</v>
      </c>
      <c r="G2322" s="57" t="s">
        <v>9</v>
      </c>
      <c r="H2322" s="57" t="s">
        <v>413</v>
      </c>
      <c r="I2322" s="57" t="s">
        <v>81</v>
      </c>
    </row>
    <row r="2323" spans="1:9">
      <c r="A2323" s="57" t="s">
        <v>107</v>
      </c>
      <c r="B2323" s="57" t="s">
        <v>108</v>
      </c>
      <c r="C2323" s="28">
        <v>45480.810416666667</v>
      </c>
      <c r="D2323" s="66">
        <v>3700</v>
      </c>
      <c r="E2323" s="57" t="s">
        <v>1</v>
      </c>
      <c r="F2323" s="27" t="s">
        <v>105</v>
      </c>
      <c r="G2323" s="57" t="s">
        <v>9</v>
      </c>
      <c r="H2323" s="57" t="s">
        <v>409</v>
      </c>
      <c r="I2323" s="57">
        <v>700</v>
      </c>
    </row>
    <row r="2324" spans="1:9">
      <c r="A2324" s="57" t="s">
        <v>76</v>
      </c>
      <c r="B2324" s="57" t="s">
        <v>76</v>
      </c>
      <c r="C2324" s="28">
        <v>45480.856944444444</v>
      </c>
      <c r="D2324" s="66">
        <v>4200</v>
      </c>
      <c r="E2324" s="57" t="s">
        <v>1</v>
      </c>
      <c r="F2324" s="27" t="s">
        <v>105</v>
      </c>
      <c r="G2324" s="57" t="s">
        <v>9</v>
      </c>
      <c r="H2324" s="57" t="s">
        <v>405</v>
      </c>
      <c r="I2324" s="60" t="s">
        <v>4</v>
      </c>
    </row>
    <row r="2325" spans="1:9">
      <c r="A2325" s="57" t="s">
        <v>56</v>
      </c>
      <c r="B2325" s="57" t="s">
        <v>57</v>
      </c>
      <c r="C2325" s="28">
        <v>45481.486111111109</v>
      </c>
      <c r="D2325" s="66">
        <v>400</v>
      </c>
      <c r="E2325" s="57" t="s">
        <v>1</v>
      </c>
      <c r="F2325" s="27" t="s">
        <v>105</v>
      </c>
      <c r="G2325" s="57" t="s">
        <v>9</v>
      </c>
      <c r="H2325" s="57" t="s">
        <v>643</v>
      </c>
      <c r="I2325" s="60" t="s">
        <v>4</v>
      </c>
    </row>
    <row r="2326" spans="1:9">
      <c r="A2326" s="57" t="s">
        <v>60</v>
      </c>
      <c r="B2326" s="57" t="s">
        <v>61</v>
      </c>
      <c r="C2326" s="28">
        <v>45481.708333333336</v>
      </c>
      <c r="D2326" s="66">
        <v>6600</v>
      </c>
      <c r="E2326" s="57" t="s">
        <v>1</v>
      </c>
      <c r="F2326" s="27" t="s">
        <v>105</v>
      </c>
      <c r="G2326" s="57" t="s">
        <v>9</v>
      </c>
      <c r="H2326" s="57" t="s">
        <v>639</v>
      </c>
      <c r="I2326" s="57" t="s">
        <v>117</v>
      </c>
    </row>
    <row r="2327" spans="1:9">
      <c r="A2327" s="57" t="s">
        <v>11</v>
      </c>
      <c r="B2327" s="57" t="s">
        <v>11</v>
      </c>
      <c r="C2327" s="28">
        <v>45481.835416666669</v>
      </c>
      <c r="D2327" s="66">
        <v>1700</v>
      </c>
      <c r="E2327" s="57" t="s">
        <v>1</v>
      </c>
      <c r="F2327" s="27" t="s">
        <v>105</v>
      </c>
      <c r="G2327" s="57" t="s">
        <v>9</v>
      </c>
      <c r="H2327" s="57" t="s">
        <v>635</v>
      </c>
      <c r="I2327" s="60" t="s">
        <v>4</v>
      </c>
    </row>
    <row r="2328" spans="1:9">
      <c r="A2328" s="57" t="s">
        <v>463</v>
      </c>
      <c r="B2328" s="57" t="s">
        <v>464</v>
      </c>
      <c r="C2328" s="28">
        <v>45481.861111111109</v>
      </c>
      <c r="D2328" s="66">
        <v>3900</v>
      </c>
      <c r="E2328" s="57" t="s">
        <v>1</v>
      </c>
      <c r="F2328" s="27" t="s">
        <v>105</v>
      </c>
      <c r="G2328" s="57" t="s">
        <v>9</v>
      </c>
      <c r="H2328" s="57" t="s">
        <v>632</v>
      </c>
      <c r="I2328" s="60" t="s">
        <v>4</v>
      </c>
    </row>
    <row r="2329" spans="1:9" hidden="1">
      <c r="A2329" s="57" t="s">
        <v>107</v>
      </c>
      <c r="B2329" s="57" t="s">
        <v>108</v>
      </c>
      <c r="C2329" s="28">
        <v>45481.882638888892</v>
      </c>
      <c r="D2329" s="57">
        <v>1200</v>
      </c>
      <c r="E2329" s="57" t="s">
        <v>1</v>
      </c>
      <c r="G2329" s="57" t="s">
        <v>68</v>
      </c>
      <c r="H2329" s="57" t="s">
        <v>802</v>
      </c>
      <c r="I2329" s="60" t="s">
        <v>4</v>
      </c>
    </row>
    <row r="2330" spans="1:9" hidden="1">
      <c r="A2330" s="57" t="s">
        <v>107</v>
      </c>
      <c r="B2330" s="57" t="s">
        <v>108</v>
      </c>
      <c r="C2330" s="28">
        <v>45481.883333333331</v>
      </c>
      <c r="D2330" s="57">
        <v>3500</v>
      </c>
      <c r="E2330" s="57" t="s">
        <v>1</v>
      </c>
      <c r="G2330" s="57" t="s">
        <v>68</v>
      </c>
      <c r="H2330" s="57" t="s">
        <v>804</v>
      </c>
      <c r="I2330" s="57" t="s">
        <v>805</v>
      </c>
    </row>
    <row r="2331" spans="1:9" hidden="1">
      <c r="A2331" s="57" t="s">
        <v>107</v>
      </c>
      <c r="B2331" s="57" t="s">
        <v>108</v>
      </c>
      <c r="C2331" s="28">
        <v>45481.883333333331</v>
      </c>
      <c r="D2331" s="57">
        <v>9600</v>
      </c>
      <c r="E2331" s="57" t="s">
        <v>1</v>
      </c>
      <c r="G2331" s="57" t="s">
        <v>68</v>
      </c>
      <c r="H2331" s="57" t="s">
        <v>807</v>
      </c>
      <c r="I2331" s="60" t="s">
        <v>4</v>
      </c>
    </row>
    <row r="2332" spans="1:9">
      <c r="A2332" s="57" t="s">
        <v>463</v>
      </c>
      <c r="B2332" s="57" t="s">
        <v>464</v>
      </c>
      <c r="C2332" s="28">
        <v>45481.943749999999</v>
      </c>
      <c r="D2332" s="66">
        <v>3200</v>
      </c>
      <c r="E2332" s="57" t="s">
        <v>1</v>
      </c>
      <c r="F2332" s="27" t="s">
        <v>105</v>
      </c>
      <c r="G2332" s="57" t="s">
        <v>9</v>
      </c>
      <c r="H2332" s="57" t="s">
        <v>630</v>
      </c>
      <c r="I2332" s="60" t="s">
        <v>4</v>
      </c>
    </row>
    <row r="2333" spans="1:9">
      <c r="A2333" s="57" t="s">
        <v>27</v>
      </c>
      <c r="B2333" s="57" t="s">
        <v>52</v>
      </c>
      <c r="C2333" s="28">
        <v>45482.501388888886</v>
      </c>
      <c r="D2333" s="66">
        <v>2400</v>
      </c>
      <c r="E2333" s="57" t="s">
        <v>1</v>
      </c>
      <c r="F2333" s="27" t="s">
        <v>105</v>
      </c>
      <c r="G2333" s="57" t="s">
        <v>9</v>
      </c>
      <c r="H2333" s="57" t="s">
        <v>628</v>
      </c>
      <c r="I2333" s="57" t="s">
        <v>37</v>
      </c>
    </row>
    <row r="2334" spans="1:9">
      <c r="A2334" s="57" t="s">
        <v>27</v>
      </c>
      <c r="B2334" s="57" t="s">
        <v>52</v>
      </c>
      <c r="C2334" s="28">
        <v>45482.50277777778</v>
      </c>
      <c r="D2334" s="66">
        <v>1700</v>
      </c>
      <c r="E2334" s="57" t="s">
        <v>1</v>
      </c>
      <c r="F2334" s="27" t="s">
        <v>105</v>
      </c>
      <c r="G2334" s="57" t="s">
        <v>9</v>
      </c>
      <c r="H2334" s="57" t="s">
        <v>626</v>
      </c>
      <c r="I2334" s="57" t="s">
        <v>37</v>
      </c>
    </row>
    <row r="2335" spans="1:9">
      <c r="A2335" s="57" t="s">
        <v>27</v>
      </c>
      <c r="B2335" s="57" t="s">
        <v>52</v>
      </c>
      <c r="C2335" s="28">
        <v>45482.503472222219</v>
      </c>
      <c r="D2335" s="66">
        <v>3500</v>
      </c>
      <c r="E2335" s="57" t="s">
        <v>1</v>
      </c>
      <c r="F2335" s="27" t="s">
        <v>105</v>
      </c>
      <c r="G2335" s="57" t="s">
        <v>9</v>
      </c>
      <c r="H2335" s="57" t="s">
        <v>624</v>
      </c>
      <c r="I2335" s="57" t="s">
        <v>37</v>
      </c>
    </row>
    <row r="2336" spans="1:9">
      <c r="A2336" s="57" t="s">
        <v>27</v>
      </c>
      <c r="B2336" s="57" t="s">
        <v>52</v>
      </c>
      <c r="C2336" s="28">
        <v>45482.503472222219</v>
      </c>
      <c r="D2336" s="66">
        <v>400</v>
      </c>
      <c r="E2336" s="57" t="s">
        <v>1</v>
      </c>
      <c r="F2336" s="27" t="s">
        <v>105</v>
      </c>
      <c r="G2336" s="57" t="s">
        <v>9</v>
      </c>
      <c r="H2336" s="57" t="s">
        <v>622</v>
      </c>
      <c r="I2336" s="57" t="s">
        <v>37</v>
      </c>
    </row>
    <row r="2337" spans="1:9">
      <c r="A2337" s="57" t="s">
        <v>27</v>
      </c>
      <c r="B2337" s="57" t="s">
        <v>52</v>
      </c>
      <c r="C2337" s="28">
        <v>45482.504166666666</v>
      </c>
      <c r="D2337" s="66">
        <v>9800</v>
      </c>
      <c r="E2337" s="57" t="s">
        <v>1</v>
      </c>
      <c r="F2337" s="27" t="s">
        <v>105</v>
      </c>
      <c r="G2337" s="57" t="s">
        <v>9</v>
      </c>
      <c r="H2337" s="57" t="s">
        <v>620</v>
      </c>
      <c r="I2337" s="57" t="s">
        <v>37</v>
      </c>
    </row>
    <row r="2338" spans="1:9">
      <c r="A2338" s="57" t="s">
        <v>27</v>
      </c>
      <c r="B2338" s="57" t="s">
        <v>52</v>
      </c>
      <c r="C2338" s="28">
        <v>45482.504166666666</v>
      </c>
      <c r="D2338" s="66">
        <v>9800</v>
      </c>
      <c r="E2338" s="57" t="s">
        <v>1</v>
      </c>
      <c r="F2338" s="27" t="s">
        <v>105</v>
      </c>
      <c r="G2338" s="57" t="s">
        <v>9</v>
      </c>
      <c r="H2338" s="57" t="s">
        <v>618</v>
      </c>
      <c r="I2338" s="57" t="s">
        <v>37</v>
      </c>
    </row>
    <row r="2339" spans="1:9">
      <c r="A2339" s="57" t="s">
        <v>27</v>
      </c>
      <c r="B2339" s="57" t="s">
        <v>52</v>
      </c>
      <c r="C2339" s="28">
        <v>45482.504861111112</v>
      </c>
      <c r="D2339" s="66">
        <v>300</v>
      </c>
      <c r="E2339" s="57" t="s">
        <v>1</v>
      </c>
      <c r="F2339" s="27" t="s">
        <v>105</v>
      </c>
      <c r="G2339" s="57" t="s">
        <v>9</v>
      </c>
      <c r="H2339" s="57" t="s">
        <v>616</v>
      </c>
      <c r="I2339" s="57" t="s">
        <v>37</v>
      </c>
    </row>
    <row r="2340" spans="1:9">
      <c r="A2340" s="57" t="s">
        <v>27</v>
      </c>
      <c r="B2340" s="57" t="s">
        <v>52</v>
      </c>
      <c r="C2340" s="28">
        <v>45482.504861111112</v>
      </c>
      <c r="D2340" s="66">
        <v>100</v>
      </c>
      <c r="E2340" s="57" t="s">
        <v>1</v>
      </c>
      <c r="F2340" s="27" t="s">
        <v>105</v>
      </c>
      <c r="G2340" s="57" t="s">
        <v>9</v>
      </c>
      <c r="H2340" s="57" t="s">
        <v>614</v>
      </c>
      <c r="I2340" s="57" t="s">
        <v>37</v>
      </c>
    </row>
    <row r="2341" spans="1:9">
      <c r="A2341" s="57" t="s">
        <v>27</v>
      </c>
      <c r="B2341" s="57" t="s">
        <v>52</v>
      </c>
      <c r="C2341" s="28">
        <v>45482.505555555559</v>
      </c>
      <c r="D2341" s="66">
        <v>5800</v>
      </c>
      <c r="E2341" s="57" t="s">
        <v>1</v>
      </c>
      <c r="F2341" s="27" t="s">
        <v>105</v>
      </c>
      <c r="G2341" s="57" t="s">
        <v>9</v>
      </c>
      <c r="H2341" s="57" t="s">
        <v>612</v>
      </c>
      <c r="I2341" s="57" t="s">
        <v>37</v>
      </c>
    </row>
    <row r="2342" spans="1:9">
      <c r="A2342" s="57" t="s">
        <v>27</v>
      </c>
      <c r="B2342" s="57" t="s">
        <v>52</v>
      </c>
      <c r="C2342" s="28">
        <v>45482.505555555559</v>
      </c>
      <c r="D2342" s="66">
        <v>9100</v>
      </c>
      <c r="E2342" s="57" t="s">
        <v>1</v>
      </c>
      <c r="F2342" s="27" t="s">
        <v>105</v>
      </c>
      <c r="G2342" s="57" t="s">
        <v>9</v>
      </c>
      <c r="H2342" s="57" t="s">
        <v>610</v>
      </c>
      <c r="I2342" s="57" t="s">
        <v>37</v>
      </c>
    </row>
    <row r="2343" spans="1:9">
      <c r="A2343" s="57" t="s">
        <v>27</v>
      </c>
      <c r="B2343" s="57" t="s">
        <v>52</v>
      </c>
      <c r="C2343" s="28">
        <v>45482.506944444445</v>
      </c>
      <c r="D2343" s="66">
        <v>6400</v>
      </c>
      <c r="E2343" s="57" t="s">
        <v>1</v>
      </c>
      <c r="F2343" s="27" t="s">
        <v>2</v>
      </c>
      <c r="G2343" s="57" t="s">
        <v>9</v>
      </c>
      <c r="H2343" s="57" t="s">
        <v>608</v>
      </c>
      <c r="I2343" s="57" t="s">
        <v>37</v>
      </c>
    </row>
    <row r="2344" spans="1:9">
      <c r="A2344" s="57" t="s">
        <v>27</v>
      </c>
      <c r="B2344" s="57" t="s">
        <v>604</v>
      </c>
      <c r="C2344" s="28">
        <v>45482.509722222225</v>
      </c>
      <c r="D2344" s="66">
        <v>6500</v>
      </c>
      <c r="E2344" s="57" t="s">
        <v>1</v>
      </c>
      <c r="F2344" s="27" t="s">
        <v>2</v>
      </c>
      <c r="G2344" s="57" t="s">
        <v>9</v>
      </c>
      <c r="H2344" s="57" t="s">
        <v>605</v>
      </c>
      <c r="I2344" s="57" t="s">
        <v>606</v>
      </c>
    </row>
    <row r="2345" spans="1:9">
      <c r="A2345" s="57" t="s">
        <v>27</v>
      </c>
      <c r="B2345" s="57" t="s">
        <v>52</v>
      </c>
      <c r="C2345" s="28">
        <v>45482.511805555558</v>
      </c>
      <c r="D2345" s="66">
        <v>1700</v>
      </c>
      <c r="E2345" s="57" t="s">
        <v>1</v>
      </c>
      <c r="F2345" s="27" t="s">
        <v>2</v>
      </c>
      <c r="G2345" s="57" t="s">
        <v>9</v>
      </c>
      <c r="H2345" s="57" t="s">
        <v>601</v>
      </c>
      <c r="I2345" s="60" t="s">
        <v>4</v>
      </c>
    </row>
    <row r="2346" spans="1:9">
      <c r="A2346" s="57" t="s">
        <v>27</v>
      </c>
      <c r="B2346" s="57" t="s">
        <v>52</v>
      </c>
      <c r="C2346" s="28">
        <v>45482.511805555558</v>
      </c>
      <c r="D2346" s="66">
        <v>9700</v>
      </c>
      <c r="E2346" s="57" t="s">
        <v>1</v>
      </c>
      <c r="F2346" s="27" t="s">
        <v>2</v>
      </c>
      <c r="G2346" s="57" t="s">
        <v>9</v>
      </c>
      <c r="H2346" s="57" t="s">
        <v>599</v>
      </c>
      <c r="I2346" s="60" t="s">
        <v>4</v>
      </c>
    </row>
    <row r="2347" spans="1:9">
      <c r="A2347" s="47" t="s">
        <v>27</v>
      </c>
      <c r="B2347" s="47" t="s">
        <v>52</v>
      </c>
      <c r="C2347" s="28">
        <v>45482.512499999997</v>
      </c>
      <c r="D2347" s="66">
        <v>1700</v>
      </c>
      <c r="E2347" s="47" t="s">
        <v>1</v>
      </c>
      <c r="F2347" s="27" t="s">
        <v>2</v>
      </c>
      <c r="G2347" s="47" t="s">
        <v>9</v>
      </c>
      <c r="H2347" s="47" t="s">
        <v>597</v>
      </c>
      <c r="I2347" s="48" t="s">
        <v>4</v>
      </c>
    </row>
    <row r="2348" spans="1:9">
      <c r="A2348" s="47" t="s">
        <v>27</v>
      </c>
      <c r="B2348" s="47" t="s">
        <v>52</v>
      </c>
      <c r="C2348" s="28">
        <v>45482.513194444444</v>
      </c>
      <c r="D2348" s="66">
        <v>1300</v>
      </c>
      <c r="E2348" s="47" t="s">
        <v>1</v>
      </c>
      <c r="F2348" s="27" t="s">
        <v>2</v>
      </c>
      <c r="G2348" s="47" t="s">
        <v>9</v>
      </c>
      <c r="H2348" s="47" t="s">
        <v>595</v>
      </c>
      <c r="I2348" s="48" t="s">
        <v>4</v>
      </c>
    </row>
    <row r="2349" spans="1:9">
      <c r="A2349" s="47" t="s">
        <v>27</v>
      </c>
      <c r="B2349" s="47" t="s">
        <v>52</v>
      </c>
      <c r="C2349" s="28">
        <v>45482.513194444444</v>
      </c>
      <c r="D2349" s="66">
        <v>1300</v>
      </c>
      <c r="E2349" s="47" t="s">
        <v>1</v>
      </c>
      <c r="F2349" s="27" t="s">
        <v>2</v>
      </c>
      <c r="G2349" s="47" t="s">
        <v>9</v>
      </c>
      <c r="H2349" s="47" t="s">
        <v>592</v>
      </c>
      <c r="I2349" s="48" t="s">
        <v>4</v>
      </c>
    </row>
    <row r="2350" spans="1:9">
      <c r="A2350" s="47" t="s">
        <v>27</v>
      </c>
      <c r="B2350" s="47" t="s">
        <v>52</v>
      </c>
      <c r="C2350" s="28">
        <v>45482.513888888891</v>
      </c>
      <c r="D2350" s="66">
        <v>8900</v>
      </c>
      <c r="E2350" s="47" t="s">
        <v>1</v>
      </c>
      <c r="F2350" s="27" t="s">
        <v>2</v>
      </c>
      <c r="G2350" s="47" t="s">
        <v>9</v>
      </c>
      <c r="H2350" s="47" t="s">
        <v>588</v>
      </c>
      <c r="I2350" s="48" t="s">
        <v>4</v>
      </c>
    </row>
    <row r="2351" spans="1:9">
      <c r="A2351" s="47" t="s">
        <v>27</v>
      </c>
      <c r="B2351" s="47" t="s">
        <v>52</v>
      </c>
      <c r="C2351" s="28">
        <v>45482.51458333333</v>
      </c>
      <c r="D2351" s="66">
        <v>5700</v>
      </c>
      <c r="E2351" s="47" t="s">
        <v>1</v>
      </c>
      <c r="F2351" s="27" t="s">
        <v>2</v>
      </c>
      <c r="G2351" s="47" t="s">
        <v>9</v>
      </c>
      <c r="H2351" s="47" t="s">
        <v>585</v>
      </c>
      <c r="I2351" s="48" t="s">
        <v>4</v>
      </c>
    </row>
    <row r="2352" spans="1:9">
      <c r="A2352" s="47" t="s">
        <v>27</v>
      </c>
      <c r="B2352" s="47" t="s">
        <v>52</v>
      </c>
      <c r="C2352" s="28">
        <v>45482.515277777777</v>
      </c>
      <c r="D2352" s="66">
        <v>5600</v>
      </c>
      <c r="E2352" s="47" t="s">
        <v>1</v>
      </c>
      <c r="F2352" s="27" t="s">
        <v>2</v>
      </c>
      <c r="G2352" s="47" t="s">
        <v>9</v>
      </c>
      <c r="H2352" s="47" t="s">
        <v>582</v>
      </c>
      <c r="I2352" s="48" t="s">
        <v>4</v>
      </c>
    </row>
    <row r="2353" spans="1:9">
      <c r="A2353" s="47" t="s">
        <v>27</v>
      </c>
      <c r="B2353" s="47" t="s">
        <v>52</v>
      </c>
      <c r="C2353" s="28">
        <v>45482.519444444442</v>
      </c>
      <c r="D2353" s="66">
        <v>100</v>
      </c>
      <c r="E2353" s="47" t="s">
        <v>1</v>
      </c>
      <c r="F2353" s="27" t="s">
        <v>2</v>
      </c>
      <c r="G2353" s="47" t="s">
        <v>9</v>
      </c>
      <c r="H2353" s="47" t="s">
        <v>576</v>
      </c>
      <c r="I2353" s="48" t="s">
        <v>4</v>
      </c>
    </row>
    <row r="2354" spans="1:9" hidden="1">
      <c r="A2354" s="47" t="s">
        <v>27</v>
      </c>
      <c r="B2354" s="47" t="s">
        <v>52</v>
      </c>
      <c r="C2354" s="28">
        <v>45482.524305555555</v>
      </c>
      <c r="D2354" s="47">
        <v>2000</v>
      </c>
      <c r="E2354" s="47" t="s">
        <v>1</v>
      </c>
      <c r="G2354" s="47" t="s">
        <v>68</v>
      </c>
      <c r="H2354" s="47" t="s">
        <v>835</v>
      </c>
      <c r="I2354" s="48" t="s">
        <v>4</v>
      </c>
    </row>
    <row r="2355" spans="1:9" hidden="1">
      <c r="A2355" s="47" t="s">
        <v>27</v>
      </c>
      <c r="B2355" s="47" t="s">
        <v>52</v>
      </c>
      <c r="C2355" s="28">
        <v>45482.525000000001</v>
      </c>
      <c r="D2355" s="47">
        <v>1400</v>
      </c>
      <c r="E2355" s="47" t="s">
        <v>1</v>
      </c>
      <c r="G2355" s="47" t="s">
        <v>68</v>
      </c>
      <c r="H2355" s="47" t="s">
        <v>837</v>
      </c>
      <c r="I2355" s="48" t="s">
        <v>4</v>
      </c>
    </row>
    <row r="2356" spans="1:9">
      <c r="A2356" s="47" t="s">
        <v>433</v>
      </c>
      <c r="B2356" s="47" t="s">
        <v>433</v>
      </c>
      <c r="C2356" s="28">
        <v>45482.548611111109</v>
      </c>
      <c r="D2356" s="66">
        <v>3500</v>
      </c>
      <c r="E2356" s="47" t="s">
        <v>1</v>
      </c>
      <c r="F2356" s="27" t="s">
        <v>2</v>
      </c>
      <c r="G2356" s="47" t="s">
        <v>9</v>
      </c>
      <c r="H2356" s="47" t="s">
        <v>572</v>
      </c>
      <c r="I2356" s="48" t="s">
        <v>4</v>
      </c>
    </row>
    <row r="2357" spans="1:9">
      <c r="A2357" s="47" t="s">
        <v>27</v>
      </c>
      <c r="B2357" s="47" t="s">
        <v>536</v>
      </c>
      <c r="C2357" s="28">
        <v>45482.67291666667</v>
      </c>
      <c r="D2357" s="66">
        <v>3800</v>
      </c>
      <c r="E2357" s="47" t="s">
        <v>1</v>
      </c>
      <c r="F2357" s="27" t="s">
        <v>2</v>
      </c>
      <c r="G2357" s="47" t="s">
        <v>9</v>
      </c>
      <c r="H2357" s="47" t="s">
        <v>568</v>
      </c>
      <c r="I2357" s="47" t="s">
        <v>37</v>
      </c>
    </row>
    <row r="2358" spans="1:9">
      <c r="A2358" s="47" t="s">
        <v>27</v>
      </c>
      <c r="B2358" s="47" t="s">
        <v>536</v>
      </c>
      <c r="C2358" s="28">
        <v>45482.674305555556</v>
      </c>
      <c r="D2358" s="66">
        <v>9300</v>
      </c>
      <c r="E2358" s="47" t="s">
        <v>1</v>
      </c>
      <c r="F2358" s="27" t="s">
        <v>2</v>
      </c>
      <c r="G2358" s="47" t="s">
        <v>9</v>
      </c>
      <c r="H2358" s="47" t="s">
        <v>564</v>
      </c>
      <c r="I2358" s="48" t="s">
        <v>4</v>
      </c>
    </row>
    <row r="2359" spans="1:9">
      <c r="A2359" s="47" t="s">
        <v>27</v>
      </c>
      <c r="B2359" s="47" t="s">
        <v>536</v>
      </c>
      <c r="C2359" s="28">
        <v>45482.676388888889</v>
      </c>
      <c r="D2359" s="66">
        <v>200</v>
      </c>
      <c r="E2359" s="47" t="s">
        <v>1</v>
      </c>
      <c r="F2359" s="27" t="s">
        <v>2</v>
      </c>
      <c r="G2359" s="47" t="s">
        <v>9</v>
      </c>
      <c r="H2359" s="47" t="s">
        <v>560</v>
      </c>
      <c r="I2359" s="47" t="s">
        <v>37</v>
      </c>
    </row>
    <row r="2360" spans="1:9">
      <c r="A2360" s="47" t="s">
        <v>27</v>
      </c>
      <c r="B2360" s="47" t="s">
        <v>52</v>
      </c>
      <c r="C2360" s="28">
        <v>45482.677777777775</v>
      </c>
      <c r="D2360" s="66">
        <v>7300</v>
      </c>
      <c r="E2360" s="47" t="s">
        <v>1</v>
      </c>
      <c r="F2360" s="27" t="s">
        <v>2</v>
      </c>
      <c r="G2360" s="47" t="s">
        <v>9</v>
      </c>
      <c r="H2360" s="47" t="s">
        <v>556</v>
      </c>
      <c r="I2360" s="48" t="s">
        <v>4</v>
      </c>
    </row>
    <row r="2361" spans="1:9">
      <c r="A2361" s="47" t="s">
        <v>27</v>
      </c>
      <c r="B2361" s="47" t="s">
        <v>52</v>
      </c>
      <c r="C2361" s="28">
        <v>45482.678472222222</v>
      </c>
      <c r="D2361" s="66">
        <v>8000</v>
      </c>
      <c r="E2361" s="47" t="s">
        <v>1</v>
      </c>
      <c r="F2361" s="27" t="s">
        <v>2</v>
      </c>
      <c r="G2361" s="47" t="s">
        <v>9</v>
      </c>
      <c r="H2361" s="47" t="s">
        <v>552</v>
      </c>
      <c r="I2361" s="48" t="s">
        <v>4</v>
      </c>
    </row>
    <row r="2362" spans="1:9">
      <c r="A2362" s="47" t="s">
        <v>27</v>
      </c>
      <c r="B2362" s="47" t="s">
        <v>52</v>
      </c>
      <c r="C2362" s="28">
        <v>45482.681250000001</v>
      </c>
      <c r="D2362" s="66">
        <v>4000</v>
      </c>
      <c r="E2362" s="47" t="s">
        <v>1</v>
      </c>
      <c r="F2362" s="27" t="s">
        <v>2</v>
      </c>
      <c r="G2362" s="47" t="s">
        <v>9</v>
      </c>
      <c r="H2362" s="47" t="s">
        <v>548</v>
      </c>
      <c r="I2362" s="48" t="s">
        <v>4</v>
      </c>
    </row>
    <row r="2363" spans="1:9">
      <c r="A2363" s="47" t="s">
        <v>27</v>
      </c>
      <c r="B2363" s="47" t="s">
        <v>52</v>
      </c>
      <c r="C2363" s="28">
        <v>45482.911805555559</v>
      </c>
      <c r="D2363" s="66">
        <v>7600</v>
      </c>
      <c r="E2363" s="47" t="s">
        <v>1</v>
      </c>
      <c r="F2363" s="27" t="s">
        <v>2</v>
      </c>
      <c r="G2363" s="47" t="s">
        <v>9</v>
      </c>
      <c r="H2363" s="47" t="s">
        <v>529</v>
      </c>
      <c r="I2363" s="47" t="s">
        <v>37</v>
      </c>
    </row>
    <row r="2364" spans="1:9" hidden="1">
      <c r="A2364" s="47" t="s">
        <v>56</v>
      </c>
      <c r="B2364" s="47" t="s">
        <v>57</v>
      </c>
      <c r="C2364" s="28">
        <v>45482.936805555553</v>
      </c>
      <c r="D2364" s="47">
        <v>2200</v>
      </c>
      <c r="E2364" s="47" t="s">
        <v>1</v>
      </c>
      <c r="G2364" s="47" t="s">
        <v>68</v>
      </c>
      <c r="H2364" s="47" t="s">
        <v>852</v>
      </c>
      <c r="I2364" s="48" t="s">
        <v>4</v>
      </c>
    </row>
    <row r="2365" spans="1:9">
      <c r="A2365" s="47" t="s">
        <v>181</v>
      </c>
      <c r="B2365" s="47" t="s">
        <v>181</v>
      </c>
      <c r="C2365" s="28">
        <v>45483.169444444444</v>
      </c>
      <c r="D2365" s="66">
        <v>2600</v>
      </c>
      <c r="E2365" s="47" t="s">
        <v>1</v>
      </c>
      <c r="F2365" s="27" t="s">
        <v>2</v>
      </c>
      <c r="G2365" s="47" t="s">
        <v>9</v>
      </c>
      <c r="H2365" s="47" t="s">
        <v>525</v>
      </c>
      <c r="I2365" s="48" t="s">
        <v>4</v>
      </c>
    </row>
    <row r="2366" spans="1:9" hidden="1">
      <c r="A2366" s="47" t="s">
        <v>27</v>
      </c>
      <c r="B2366" s="47" t="s">
        <v>163</v>
      </c>
      <c r="C2366" s="28">
        <v>45483.49722222222</v>
      </c>
      <c r="D2366" s="47">
        <v>9300</v>
      </c>
      <c r="E2366" s="47" t="s">
        <v>1</v>
      </c>
      <c r="G2366" s="47" t="s">
        <v>68</v>
      </c>
      <c r="H2366" s="47" t="s">
        <v>855</v>
      </c>
      <c r="I2366" s="47" t="s">
        <v>856</v>
      </c>
    </row>
    <row r="2367" spans="1:9" hidden="1">
      <c r="A2367" s="47" t="s">
        <v>27</v>
      </c>
      <c r="B2367" s="47" t="s">
        <v>163</v>
      </c>
      <c r="C2367" s="28">
        <v>45483.49722222222</v>
      </c>
      <c r="D2367" s="47">
        <v>4100</v>
      </c>
      <c r="E2367" s="47" t="s">
        <v>1</v>
      </c>
      <c r="G2367" s="47" t="s">
        <v>68</v>
      </c>
      <c r="H2367" s="47" t="s">
        <v>858</v>
      </c>
      <c r="I2367" s="47" t="s">
        <v>856</v>
      </c>
    </row>
    <row r="2368" spans="1:9">
      <c r="A2368" s="47" t="s">
        <v>27</v>
      </c>
      <c r="B2368" s="47" t="s">
        <v>163</v>
      </c>
      <c r="C2368" s="28">
        <v>45483.507638888892</v>
      </c>
      <c r="D2368" s="66">
        <v>8400</v>
      </c>
      <c r="E2368" s="47" t="s">
        <v>1</v>
      </c>
      <c r="F2368" s="27" t="s">
        <v>2</v>
      </c>
      <c r="G2368" s="47" t="s">
        <v>9</v>
      </c>
      <c r="H2368" s="47" t="s">
        <v>687</v>
      </c>
      <c r="I2368" s="47" t="s">
        <v>37</v>
      </c>
    </row>
    <row r="2369" spans="1:9">
      <c r="A2369" s="47" t="s">
        <v>73</v>
      </c>
      <c r="B2369" s="47" t="s">
        <v>165</v>
      </c>
      <c r="C2369" s="28">
        <v>45483.538194444445</v>
      </c>
      <c r="D2369" s="66">
        <v>1500</v>
      </c>
      <c r="E2369" s="47" t="s">
        <v>1</v>
      </c>
      <c r="F2369" s="27" t="s">
        <v>2</v>
      </c>
      <c r="G2369" s="47" t="s">
        <v>9</v>
      </c>
      <c r="H2369" s="47" t="s">
        <v>683</v>
      </c>
      <c r="I2369" s="48" t="s">
        <v>4</v>
      </c>
    </row>
    <row r="2370" spans="1:9">
      <c r="A2370" s="47" t="s">
        <v>30</v>
      </c>
      <c r="B2370" s="47" t="s">
        <v>30</v>
      </c>
      <c r="C2370" s="28">
        <v>45483.557638888888</v>
      </c>
      <c r="D2370" s="66">
        <v>9000</v>
      </c>
      <c r="E2370" s="47" t="s">
        <v>1</v>
      </c>
      <c r="F2370" s="27" t="s">
        <v>2</v>
      </c>
      <c r="G2370" s="47" t="s">
        <v>9</v>
      </c>
      <c r="H2370" s="47" t="s">
        <v>680</v>
      </c>
      <c r="I2370" s="48" t="s">
        <v>4</v>
      </c>
    </row>
    <row r="2371" spans="1:9" hidden="1">
      <c r="A2371" s="47" t="s">
        <v>30</v>
      </c>
      <c r="B2371" s="47" t="s">
        <v>30</v>
      </c>
      <c r="C2371" s="28">
        <v>45483.588888888888</v>
      </c>
      <c r="D2371" s="47">
        <v>1000</v>
      </c>
      <c r="E2371" s="47" t="s">
        <v>1</v>
      </c>
      <c r="G2371" s="47" t="s">
        <v>68</v>
      </c>
      <c r="H2371" s="47" t="s">
        <v>863</v>
      </c>
      <c r="I2371" s="48" t="s">
        <v>4</v>
      </c>
    </row>
    <row r="2372" spans="1:9">
      <c r="A2372" s="47" t="s">
        <v>30</v>
      </c>
      <c r="B2372" s="47" t="s">
        <v>30</v>
      </c>
      <c r="C2372" s="28">
        <v>45483.590277777781</v>
      </c>
      <c r="D2372" s="66">
        <v>1500</v>
      </c>
      <c r="E2372" s="47" t="s">
        <v>1</v>
      </c>
      <c r="F2372" s="27" t="s">
        <v>2</v>
      </c>
      <c r="G2372" s="47" t="s">
        <v>9</v>
      </c>
      <c r="H2372" s="47" t="s">
        <v>677</v>
      </c>
      <c r="I2372" s="48" t="s">
        <v>4</v>
      </c>
    </row>
    <row r="2373" spans="1:9" hidden="1">
      <c r="A2373" s="47" t="s">
        <v>27</v>
      </c>
      <c r="B2373" s="47" t="s">
        <v>452</v>
      </c>
      <c r="C2373" s="28">
        <v>45483.632638888892</v>
      </c>
      <c r="D2373" s="47">
        <v>9000</v>
      </c>
      <c r="E2373" s="47" t="s">
        <v>1</v>
      </c>
      <c r="G2373" s="47" t="s">
        <v>68</v>
      </c>
      <c r="H2373" s="47" t="s">
        <v>867</v>
      </c>
      <c r="I2373" s="48" t="s">
        <v>4</v>
      </c>
    </row>
    <row r="2374" spans="1:9">
      <c r="A2374" s="47" t="s">
        <v>382</v>
      </c>
      <c r="B2374" s="47" t="s">
        <v>383</v>
      </c>
      <c r="C2374" s="28">
        <v>45483.727083333331</v>
      </c>
      <c r="D2374" s="66">
        <v>9700</v>
      </c>
      <c r="E2374" s="47" t="s">
        <v>1</v>
      </c>
      <c r="F2374" s="27" t="s">
        <v>2</v>
      </c>
      <c r="G2374" s="47" t="s">
        <v>9</v>
      </c>
      <c r="H2374" s="47" t="s">
        <v>673</v>
      </c>
      <c r="I2374" s="48" t="s">
        <v>4</v>
      </c>
    </row>
    <row r="2375" spans="1:9">
      <c r="A2375" s="47" t="s">
        <v>24</v>
      </c>
      <c r="B2375" s="47" t="s">
        <v>25</v>
      </c>
      <c r="C2375" s="28">
        <v>45483.78402777778</v>
      </c>
      <c r="D2375" s="66">
        <v>6900</v>
      </c>
      <c r="E2375" s="47" t="s">
        <v>1</v>
      </c>
      <c r="F2375" s="27" t="s">
        <v>2</v>
      </c>
      <c r="G2375" s="47" t="s">
        <v>9</v>
      </c>
      <c r="H2375" s="51" t="s">
        <v>670</v>
      </c>
      <c r="I2375" s="47" t="s">
        <v>671</v>
      </c>
    </row>
    <row r="2376" spans="1:9" hidden="1">
      <c r="A2376" s="47" t="s">
        <v>64</v>
      </c>
      <c r="B2376" s="47" t="s">
        <v>64</v>
      </c>
      <c r="C2376" s="28">
        <v>45483.803472222222</v>
      </c>
      <c r="D2376" s="47">
        <v>300</v>
      </c>
      <c r="E2376" s="47" t="s">
        <v>1</v>
      </c>
      <c r="G2376" s="47" t="s">
        <v>68</v>
      </c>
      <c r="H2376" s="47" t="s">
        <v>871</v>
      </c>
      <c r="I2376" s="48" t="s">
        <v>4</v>
      </c>
    </row>
    <row r="2377" spans="1:9">
      <c r="A2377" s="47" t="s">
        <v>64</v>
      </c>
      <c r="B2377" s="47" t="s">
        <v>64</v>
      </c>
      <c r="C2377" s="28">
        <v>45483.804861111108</v>
      </c>
      <c r="D2377" s="66">
        <v>2200</v>
      </c>
      <c r="E2377" s="47" t="s">
        <v>1</v>
      </c>
      <c r="F2377" s="27" t="s">
        <v>2</v>
      </c>
      <c r="G2377" s="47" t="s">
        <v>9</v>
      </c>
      <c r="H2377" s="47" t="s">
        <v>667</v>
      </c>
      <c r="I2377" s="48" t="s">
        <v>4</v>
      </c>
    </row>
    <row r="2378" spans="1:9" hidden="1">
      <c r="A2378" s="47" t="s">
        <v>27</v>
      </c>
      <c r="B2378" s="47" t="s">
        <v>163</v>
      </c>
      <c r="C2378" s="28">
        <v>45483.822916666664</v>
      </c>
      <c r="D2378" s="47">
        <v>5500</v>
      </c>
      <c r="E2378" s="47" t="s">
        <v>1</v>
      </c>
      <c r="G2378" s="47" t="s">
        <v>68</v>
      </c>
      <c r="H2378" s="47" t="s">
        <v>872</v>
      </c>
      <c r="I2378" s="47" t="s">
        <v>873</v>
      </c>
    </row>
    <row r="2379" spans="1:9" hidden="1">
      <c r="A2379" s="47" t="s">
        <v>27</v>
      </c>
      <c r="B2379" s="47" t="s">
        <v>163</v>
      </c>
      <c r="C2379" s="28">
        <v>45483.823611111111</v>
      </c>
      <c r="D2379" s="47">
        <v>5600</v>
      </c>
      <c r="E2379" s="47" t="s">
        <v>1</v>
      </c>
      <c r="G2379" s="47" t="s">
        <v>68</v>
      </c>
      <c r="H2379" s="47" t="s">
        <v>876</v>
      </c>
      <c r="I2379" s="47" t="s">
        <v>873</v>
      </c>
    </row>
    <row r="2380" spans="1:9" hidden="1">
      <c r="A2380" s="47" t="s">
        <v>27</v>
      </c>
      <c r="B2380" s="47" t="s">
        <v>163</v>
      </c>
      <c r="C2380" s="28">
        <v>45483.824305555558</v>
      </c>
      <c r="D2380" s="47">
        <v>9700</v>
      </c>
      <c r="E2380" s="47" t="s">
        <v>1</v>
      </c>
      <c r="G2380" s="47" t="s">
        <v>68</v>
      </c>
      <c r="H2380" s="47" t="s">
        <v>878</v>
      </c>
      <c r="I2380" s="47" t="s">
        <v>873</v>
      </c>
    </row>
    <row r="2381" spans="1:9">
      <c r="A2381" s="47" t="s">
        <v>76</v>
      </c>
      <c r="B2381" s="47" t="s">
        <v>76</v>
      </c>
      <c r="C2381" s="28">
        <v>45483.845833333333</v>
      </c>
      <c r="D2381" s="66">
        <v>8600</v>
      </c>
      <c r="E2381" s="47" t="s">
        <v>1</v>
      </c>
      <c r="F2381" s="27" t="s">
        <v>2</v>
      </c>
      <c r="G2381" s="47" t="s">
        <v>9</v>
      </c>
      <c r="H2381" s="47" t="s">
        <v>664</v>
      </c>
      <c r="I2381" s="48" t="s">
        <v>4</v>
      </c>
    </row>
    <row r="2382" spans="1:9">
      <c r="A2382" s="47" t="s">
        <v>39</v>
      </c>
      <c r="B2382" s="47" t="s">
        <v>40</v>
      </c>
      <c r="C2382" s="28">
        <v>45483.893750000003</v>
      </c>
      <c r="D2382" s="66">
        <v>4900</v>
      </c>
      <c r="E2382" s="47" t="s">
        <v>1</v>
      </c>
      <c r="F2382" s="27" t="s">
        <v>2</v>
      </c>
      <c r="G2382" s="47" t="s">
        <v>9</v>
      </c>
      <c r="H2382" s="47" t="s">
        <v>661</v>
      </c>
      <c r="I2382" s="48" t="s">
        <v>4</v>
      </c>
    </row>
    <row r="2383" spans="1:9">
      <c r="A2383" s="47" t="s">
        <v>38</v>
      </c>
      <c r="B2383" s="47" t="s">
        <v>38</v>
      </c>
      <c r="C2383" s="28">
        <v>45483.904166666667</v>
      </c>
      <c r="D2383" s="66">
        <v>6800</v>
      </c>
      <c r="E2383" s="47" t="s">
        <v>1</v>
      </c>
      <c r="F2383" s="27" t="s">
        <v>2</v>
      </c>
      <c r="G2383" s="47" t="s">
        <v>9</v>
      </c>
      <c r="H2383" s="47" t="s">
        <v>658</v>
      </c>
      <c r="I2383" s="48" t="s">
        <v>4</v>
      </c>
    </row>
    <row r="2384" spans="1:9" hidden="1">
      <c r="A2384" s="47" t="s">
        <v>107</v>
      </c>
      <c r="B2384" s="47" t="s">
        <v>108</v>
      </c>
      <c r="C2384" s="28">
        <v>45483.911805555559</v>
      </c>
      <c r="D2384" s="47">
        <v>8000</v>
      </c>
      <c r="E2384" s="47" t="s">
        <v>1</v>
      </c>
      <c r="G2384" s="47" t="s">
        <v>68</v>
      </c>
      <c r="H2384" s="47" t="s">
        <v>882</v>
      </c>
      <c r="I2384" s="48" t="s">
        <v>4</v>
      </c>
    </row>
    <row r="2385" spans="1:9" hidden="1">
      <c r="A2385" s="47" t="s">
        <v>107</v>
      </c>
      <c r="B2385" s="47" t="s">
        <v>108</v>
      </c>
      <c r="C2385" s="28">
        <v>45483.911805555559</v>
      </c>
      <c r="D2385" s="47">
        <v>8400</v>
      </c>
      <c r="E2385" s="47" t="s">
        <v>1</v>
      </c>
      <c r="G2385" s="47" t="s">
        <v>68</v>
      </c>
      <c r="H2385" s="47" t="s">
        <v>884</v>
      </c>
      <c r="I2385" s="48" t="s">
        <v>4</v>
      </c>
    </row>
    <row r="2386" spans="1:9">
      <c r="A2386" s="47" t="s">
        <v>463</v>
      </c>
      <c r="B2386" s="47" t="s">
        <v>464</v>
      </c>
      <c r="C2386" s="28">
        <v>45483.936111111114</v>
      </c>
      <c r="D2386" s="66">
        <v>4100</v>
      </c>
      <c r="E2386" s="47" t="s">
        <v>1</v>
      </c>
      <c r="F2386" s="27" t="s">
        <v>2</v>
      </c>
      <c r="G2386" s="47" t="s">
        <v>9</v>
      </c>
      <c r="H2386" s="47" t="s">
        <v>654</v>
      </c>
      <c r="I2386" s="47">
        <v>1000</v>
      </c>
    </row>
    <row r="2387" spans="1:9">
      <c r="A2387" s="47" t="s">
        <v>39</v>
      </c>
      <c r="B2387" s="47" t="s">
        <v>40</v>
      </c>
      <c r="C2387" s="28">
        <v>45483.958333333336</v>
      </c>
      <c r="D2387" s="66">
        <v>3100</v>
      </c>
      <c r="E2387" s="47" t="s">
        <v>1</v>
      </c>
      <c r="F2387" s="27" t="s">
        <v>2</v>
      </c>
      <c r="G2387" s="47" t="s">
        <v>9</v>
      </c>
      <c r="H2387" s="47" t="s">
        <v>887</v>
      </c>
      <c r="I2387" s="48" t="s">
        <v>4</v>
      </c>
    </row>
    <row r="2388" spans="1:9">
      <c r="A2388" s="47" t="s">
        <v>103</v>
      </c>
      <c r="B2388" s="47" t="s">
        <v>104</v>
      </c>
      <c r="C2388" s="28">
        <v>45483.964583333334</v>
      </c>
      <c r="D2388" s="66">
        <v>5100</v>
      </c>
      <c r="E2388" s="47" t="s">
        <v>1</v>
      </c>
      <c r="F2388" s="27" t="s">
        <v>2</v>
      </c>
      <c r="G2388" s="47" t="s">
        <v>9</v>
      </c>
      <c r="H2388" s="47" t="s">
        <v>889</v>
      </c>
      <c r="I2388" s="48" t="s">
        <v>4</v>
      </c>
    </row>
    <row r="2389" spans="1:9" hidden="1">
      <c r="A2389" s="47" t="s">
        <v>27</v>
      </c>
      <c r="B2389" s="47" t="s">
        <v>163</v>
      </c>
      <c r="C2389" s="28">
        <v>45484.449305555558</v>
      </c>
      <c r="D2389" s="47">
        <v>9500</v>
      </c>
      <c r="E2389" s="47" t="s">
        <v>1</v>
      </c>
      <c r="G2389" s="47" t="s">
        <v>68</v>
      </c>
      <c r="H2389" s="47" t="s">
        <v>891</v>
      </c>
      <c r="I2389" s="48" t="s">
        <v>4</v>
      </c>
    </row>
    <row r="2390" spans="1:9">
      <c r="A2390" s="47" t="s">
        <v>56</v>
      </c>
      <c r="B2390" s="47" t="s">
        <v>57</v>
      </c>
      <c r="C2390" s="28">
        <v>45484.465277777781</v>
      </c>
      <c r="D2390" s="66">
        <v>4100</v>
      </c>
      <c r="E2390" s="47" t="s">
        <v>1</v>
      </c>
      <c r="F2390" s="27" t="s">
        <v>2</v>
      </c>
      <c r="G2390" s="47" t="s">
        <v>9</v>
      </c>
      <c r="H2390" s="47" t="s">
        <v>652</v>
      </c>
      <c r="I2390" s="48" t="s">
        <v>4</v>
      </c>
    </row>
    <row r="2391" spans="1:9" hidden="1">
      <c r="A2391" s="47" t="s">
        <v>27</v>
      </c>
      <c r="B2391" s="47" t="s">
        <v>163</v>
      </c>
      <c r="C2391" s="28">
        <v>45484.469444444447</v>
      </c>
      <c r="D2391" s="47">
        <v>7300</v>
      </c>
      <c r="E2391" s="47" t="s">
        <v>1</v>
      </c>
      <c r="G2391" s="47" t="s">
        <v>68</v>
      </c>
      <c r="H2391" s="47" t="s">
        <v>893</v>
      </c>
      <c r="I2391" s="47" t="s">
        <v>894</v>
      </c>
    </row>
    <row r="2392" spans="1:9">
      <c r="A2392" s="47" t="s">
        <v>27</v>
      </c>
      <c r="B2392" s="47" t="s">
        <v>163</v>
      </c>
      <c r="C2392" s="28">
        <v>45484.470833333333</v>
      </c>
      <c r="D2392" s="66">
        <v>7400</v>
      </c>
      <c r="E2392" s="47" t="s">
        <v>1</v>
      </c>
      <c r="F2392" s="27" t="s">
        <v>2</v>
      </c>
      <c r="G2392" s="47" t="s">
        <v>9</v>
      </c>
      <c r="H2392" s="47" t="s">
        <v>648</v>
      </c>
      <c r="I2392" s="47" t="s">
        <v>649</v>
      </c>
    </row>
    <row r="2393" spans="1:9" hidden="1">
      <c r="A2393" s="47" t="s">
        <v>38</v>
      </c>
      <c r="B2393" s="47" t="s">
        <v>38</v>
      </c>
      <c r="C2393" s="28">
        <v>45484.481249999997</v>
      </c>
      <c r="D2393" s="47">
        <v>3000</v>
      </c>
      <c r="E2393" s="47" t="s">
        <v>1</v>
      </c>
      <c r="G2393" s="47" t="s">
        <v>68</v>
      </c>
      <c r="H2393" s="51" t="s">
        <v>896</v>
      </c>
      <c r="I2393" s="48" t="s">
        <v>4</v>
      </c>
    </row>
    <row r="2394" spans="1:9">
      <c r="A2394" s="47" t="s">
        <v>186</v>
      </c>
      <c r="B2394" s="47" t="s">
        <v>187</v>
      </c>
      <c r="C2394" s="28">
        <v>45484.577777777777</v>
      </c>
      <c r="D2394" s="66">
        <v>7500</v>
      </c>
      <c r="E2394" s="47" t="s">
        <v>1</v>
      </c>
      <c r="F2394" s="27" t="s">
        <v>2</v>
      </c>
      <c r="G2394" s="47" t="s">
        <v>9</v>
      </c>
      <c r="H2394" s="47" t="s">
        <v>722</v>
      </c>
      <c r="I2394" s="48" t="s">
        <v>4</v>
      </c>
    </row>
    <row r="2395" spans="1:9">
      <c r="A2395" s="47" t="s">
        <v>27</v>
      </c>
      <c r="B2395" s="47" t="s">
        <v>720</v>
      </c>
      <c r="C2395" s="28">
        <v>45484.663194444445</v>
      </c>
      <c r="D2395" s="66">
        <v>1900</v>
      </c>
      <c r="E2395" s="47" t="s">
        <v>1</v>
      </c>
      <c r="F2395" s="27" t="s">
        <v>2</v>
      </c>
      <c r="G2395" s="47" t="s">
        <v>9</v>
      </c>
      <c r="H2395" s="47" t="s">
        <v>721</v>
      </c>
      <c r="I2395" s="48" t="s">
        <v>4</v>
      </c>
    </row>
    <row r="2396" spans="1:9">
      <c r="A2396" s="47" t="s">
        <v>27</v>
      </c>
      <c r="B2396" s="47" t="s">
        <v>203</v>
      </c>
      <c r="C2396" s="28">
        <v>45484.716666666667</v>
      </c>
      <c r="D2396" s="66">
        <v>6800</v>
      </c>
      <c r="E2396" s="47" t="s">
        <v>1</v>
      </c>
      <c r="F2396" s="27" t="s">
        <v>2</v>
      </c>
      <c r="G2396" s="47" t="s">
        <v>9</v>
      </c>
      <c r="H2396" s="47" t="s">
        <v>718</v>
      </c>
      <c r="I2396" s="48" t="s">
        <v>4</v>
      </c>
    </row>
    <row r="2397" spans="1:9">
      <c r="A2397" s="47" t="s">
        <v>27</v>
      </c>
      <c r="B2397" s="47" t="s">
        <v>203</v>
      </c>
      <c r="C2397" s="28">
        <v>45484.717361111114</v>
      </c>
      <c r="D2397" s="66">
        <v>6400</v>
      </c>
      <c r="E2397" s="47" t="s">
        <v>1</v>
      </c>
      <c r="F2397" s="27" t="s">
        <v>2</v>
      </c>
      <c r="G2397" s="47" t="s">
        <v>9</v>
      </c>
      <c r="H2397" s="47" t="s">
        <v>716</v>
      </c>
      <c r="I2397" s="48" t="s">
        <v>4</v>
      </c>
    </row>
    <row r="2398" spans="1:9">
      <c r="A2398" s="47" t="s">
        <v>27</v>
      </c>
      <c r="B2398" s="47" t="s">
        <v>203</v>
      </c>
      <c r="C2398" s="28">
        <v>45484.719444444447</v>
      </c>
      <c r="D2398" s="66">
        <v>6400</v>
      </c>
      <c r="E2398" s="47" t="s">
        <v>1</v>
      </c>
      <c r="F2398" s="27" t="s">
        <v>2</v>
      </c>
      <c r="G2398" s="47" t="s">
        <v>9</v>
      </c>
      <c r="H2398" s="47" t="s">
        <v>715</v>
      </c>
      <c r="I2398" s="48" t="s">
        <v>4</v>
      </c>
    </row>
    <row r="2399" spans="1:9">
      <c r="A2399" s="47" t="s">
        <v>38</v>
      </c>
      <c r="B2399" s="47" t="s">
        <v>38</v>
      </c>
      <c r="C2399" s="28">
        <v>45484.767361111109</v>
      </c>
      <c r="D2399" s="66">
        <v>3700</v>
      </c>
      <c r="E2399" s="47" t="s">
        <v>1</v>
      </c>
      <c r="F2399" s="27" t="s">
        <v>2</v>
      </c>
      <c r="G2399" s="47" t="s">
        <v>9</v>
      </c>
      <c r="H2399" s="47" t="s">
        <v>713</v>
      </c>
      <c r="I2399" s="48" t="s">
        <v>4</v>
      </c>
    </row>
    <row r="2400" spans="1:9">
      <c r="A2400" s="47" t="s">
        <v>107</v>
      </c>
      <c r="B2400" s="47" t="s">
        <v>108</v>
      </c>
      <c r="C2400" s="28">
        <v>45484.830555555556</v>
      </c>
      <c r="D2400" s="66">
        <v>9800</v>
      </c>
      <c r="E2400" s="47" t="s">
        <v>1</v>
      </c>
      <c r="F2400" s="27" t="s">
        <v>2</v>
      </c>
      <c r="G2400" s="47" t="s">
        <v>9</v>
      </c>
      <c r="H2400" s="47" t="s">
        <v>712</v>
      </c>
      <c r="I2400" s="47" t="s">
        <v>570</v>
      </c>
    </row>
    <row r="2401" spans="1:9">
      <c r="A2401" s="47" t="s">
        <v>107</v>
      </c>
      <c r="B2401" s="47" t="s">
        <v>108</v>
      </c>
      <c r="C2401" s="28">
        <v>45484.852777777778</v>
      </c>
      <c r="D2401" s="66">
        <v>9400</v>
      </c>
      <c r="E2401" s="47" t="s">
        <v>1</v>
      </c>
      <c r="F2401" s="27" t="s">
        <v>2</v>
      </c>
      <c r="G2401" s="47" t="s">
        <v>9</v>
      </c>
      <c r="H2401" s="47" t="s">
        <v>710</v>
      </c>
      <c r="I2401" s="48" t="s">
        <v>4</v>
      </c>
    </row>
    <row r="2402" spans="1:9">
      <c r="A2402" s="47" t="s">
        <v>433</v>
      </c>
      <c r="B2402" s="47" t="s">
        <v>433</v>
      </c>
      <c r="C2402" s="28">
        <v>45484.904166666667</v>
      </c>
      <c r="D2402" s="66">
        <v>7400</v>
      </c>
      <c r="E2402" s="47" t="s">
        <v>1</v>
      </c>
      <c r="F2402" s="27" t="s">
        <v>2</v>
      </c>
      <c r="G2402" s="47" t="s">
        <v>9</v>
      </c>
      <c r="H2402" s="47" t="s">
        <v>707</v>
      </c>
      <c r="I2402" s="48" t="s">
        <v>4</v>
      </c>
    </row>
    <row r="2403" spans="1:9">
      <c r="A2403" s="47" t="s">
        <v>38</v>
      </c>
      <c r="B2403" s="47" t="s">
        <v>38</v>
      </c>
      <c r="C2403" s="28">
        <v>45484.911805555559</v>
      </c>
      <c r="D2403" s="66">
        <v>6500</v>
      </c>
      <c r="E2403" s="47" t="s">
        <v>1</v>
      </c>
      <c r="F2403" s="27" t="s">
        <v>2</v>
      </c>
      <c r="G2403" s="47" t="s">
        <v>9</v>
      </c>
      <c r="H2403" s="47" t="s">
        <v>704</v>
      </c>
      <c r="I2403" s="47" t="s">
        <v>705</v>
      </c>
    </row>
    <row r="2404" spans="1:9">
      <c r="A2404" s="47" t="s">
        <v>107</v>
      </c>
      <c r="B2404" s="47" t="s">
        <v>108</v>
      </c>
      <c r="C2404" s="28">
        <v>45484.915277777778</v>
      </c>
      <c r="D2404" s="66">
        <v>1900</v>
      </c>
      <c r="E2404" s="47" t="s">
        <v>1</v>
      </c>
      <c r="F2404" s="27" t="s">
        <v>2</v>
      </c>
      <c r="G2404" s="47" t="s">
        <v>9</v>
      </c>
      <c r="H2404" s="47" t="s">
        <v>703</v>
      </c>
      <c r="I2404" s="48" t="s">
        <v>4</v>
      </c>
    </row>
    <row r="2405" spans="1:9">
      <c r="A2405" s="47" t="s">
        <v>27</v>
      </c>
      <c r="B2405" s="47" t="s">
        <v>163</v>
      </c>
      <c r="C2405" s="28">
        <v>45484.918749999997</v>
      </c>
      <c r="D2405" s="66">
        <v>9600</v>
      </c>
      <c r="E2405" s="47" t="s">
        <v>1</v>
      </c>
      <c r="F2405" s="27" t="s">
        <v>2</v>
      </c>
      <c r="G2405" s="47" t="s">
        <v>9</v>
      </c>
      <c r="H2405" s="47" t="s">
        <v>702</v>
      </c>
      <c r="I2405" s="48" t="s">
        <v>4</v>
      </c>
    </row>
    <row r="2406" spans="1:9">
      <c r="A2406" s="47" t="s">
        <v>30</v>
      </c>
      <c r="B2406" s="47" t="s">
        <v>30</v>
      </c>
      <c r="C2406" s="28">
        <v>45484.940972222219</v>
      </c>
      <c r="D2406" s="66">
        <v>3700</v>
      </c>
      <c r="E2406" s="47" t="s">
        <v>1</v>
      </c>
      <c r="F2406" s="27" t="s">
        <v>2</v>
      </c>
      <c r="G2406" s="47" t="s">
        <v>9</v>
      </c>
      <c r="H2406" s="47" t="s">
        <v>701</v>
      </c>
      <c r="I2406" s="48" t="s">
        <v>4</v>
      </c>
    </row>
    <row r="2407" spans="1:9">
      <c r="A2407" s="47" t="s">
        <v>39</v>
      </c>
      <c r="B2407" s="47" t="s">
        <v>40</v>
      </c>
      <c r="C2407" s="28">
        <v>45484.974305555559</v>
      </c>
      <c r="D2407" s="66">
        <v>9000</v>
      </c>
      <c r="E2407" s="47" t="s">
        <v>1</v>
      </c>
      <c r="F2407" s="27" t="s">
        <v>2</v>
      </c>
      <c r="G2407" s="47" t="s">
        <v>9</v>
      </c>
      <c r="H2407" s="47" t="s">
        <v>699</v>
      </c>
      <c r="I2407" s="48" t="s">
        <v>4</v>
      </c>
    </row>
    <row r="2408" spans="1:9">
      <c r="A2408" s="47" t="s">
        <v>13</v>
      </c>
      <c r="B2408" s="47" t="s">
        <v>13</v>
      </c>
      <c r="C2408" s="28">
        <v>45485.029861111114</v>
      </c>
      <c r="D2408" s="66">
        <v>2800</v>
      </c>
      <c r="E2408" s="47" t="s">
        <v>1</v>
      </c>
      <c r="F2408" s="27" t="s">
        <v>2</v>
      </c>
      <c r="G2408" s="47" t="s">
        <v>9</v>
      </c>
      <c r="H2408" s="47" t="s">
        <v>696</v>
      </c>
      <c r="I2408" s="48" t="s">
        <v>4</v>
      </c>
    </row>
    <row r="2409" spans="1:9" hidden="1">
      <c r="A2409" s="47" t="s">
        <v>463</v>
      </c>
      <c r="B2409" s="47" t="s">
        <v>464</v>
      </c>
      <c r="C2409" s="28">
        <v>45485.593055555553</v>
      </c>
      <c r="D2409" s="47">
        <v>3100</v>
      </c>
      <c r="E2409" s="47" t="s">
        <v>1</v>
      </c>
      <c r="G2409" s="47" t="s">
        <v>68</v>
      </c>
      <c r="H2409" s="47" t="s">
        <v>914</v>
      </c>
      <c r="I2409" s="48" t="s">
        <v>4</v>
      </c>
    </row>
    <row r="2410" spans="1:9">
      <c r="A2410" s="47" t="s">
        <v>463</v>
      </c>
      <c r="B2410" s="47" t="s">
        <v>464</v>
      </c>
      <c r="C2410" s="28">
        <v>45485.593055555553</v>
      </c>
      <c r="D2410" s="66">
        <v>5600</v>
      </c>
      <c r="E2410" s="47" t="s">
        <v>1</v>
      </c>
      <c r="F2410" s="27" t="s">
        <v>2</v>
      </c>
      <c r="G2410" s="47" t="s">
        <v>9</v>
      </c>
      <c r="H2410" s="47" t="s">
        <v>892</v>
      </c>
      <c r="I2410" s="48" t="s">
        <v>4</v>
      </c>
    </row>
    <row r="2411" spans="1:9">
      <c r="A2411" s="47" t="s">
        <v>56</v>
      </c>
      <c r="B2411" s="47" t="s">
        <v>57</v>
      </c>
      <c r="C2411" s="28">
        <v>45485.665277777778</v>
      </c>
      <c r="D2411" s="66">
        <v>8400</v>
      </c>
      <c r="E2411" s="47" t="s">
        <v>1</v>
      </c>
      <c r="F2411" s="27" t="s">
        <v>2</v>
      </c>
      <c r="G2411" s="47" t="s">
        <v>9</v>
      </c>
      <c r="H2411" s="47" t="s">
        <v>890</v>
      </c>
      <c r="I2411" s="48" t="s">
        <v>4</v>
      </c>
    </row>
    <row r="2412" spans="1:9">
      <c r="A2412" s="47" t="s">
        <v>56</v>
      </c>
      <c r="B2412" s="47" t="s">
        <v>57</v>
      </c>
      <c r="C2412" s="28">
        <v>45485.688194444447</v>
      </c>
      <c r="D2412" s="66">
        <v>6200</v>
      </c>
      <c r="E2412" s="47" t="s">
        <v>1</v>
      </c>
      <c r="F2412" s="27" t="s">
        <v>2</v>
      </c>
      <c r="G2412" s="47" t="s">
        <v>9</v>
      </c>
      <c r="H2412" s="47" t="s">
        <v>888</v>
      </c>
      <c r="I2412" s="48" t="s">
        <v>4</v>
      </c>
    </row>
    <row r="2413" spans="1:9">
      <c r="A2413" s="47" t="s">
        <v>27</v>
      </c>
      <c r="B2413" s="47" t="s">
        <v>203</v>
      </c>
      <c r="C2413" s="28">
        <v>45485.731249999997</v>
      </c>
      <c r="D2413" s="66">
        <v>5900</v>
      </c>
      <c r="E2413" s="47" t="s">
        <v>1</v>
      </c>
      <c r="F2413" s="27" t="s">
        <v>2</v>
      </c>
      <c r="G2413" s="47" t="s">
        <v>9</v>
      </c>
      <c r="H2413" s="47" t="s">
        <v>886</v>
      </c>
      <c r="I2413" s="48" t="s">
        <v>4</v>
      </c>
    </row>
    <row r="2414" spans="1:9">
      <c r="A2414" s="47" t="s">
        <v>38</v>
      </c>
      <c r="B2414" s="47" t="s">
        <v>38</v>
      </c>
      <c r="C2414" s="28">
        <v>45485.75277777778</v>
      </c>
      <c r="D2414" s="66">
        <v>6100</v>
      </c>
      <c r="E2414" s="47" t="s">
        <v>1</v>
      </c>
      <c r="F2414" s="27" t="s">
        <v>2</v>
      </c>
      <c r="G2414" s="47" t="s">
        <v>9</v>
      </c>
      <c r="H2414" s="47" t="s">
        <v>885</v>
      </c>
      <c r="I2414" s="47" t="s">
        <v>37</v>
      </c>
    </row>
    <row r="2415" spans="1:9">
      <c r="A2415" s="47" t="s">
        <v>11</v>
      </c>
      <c r="B2415" s="47" t="s">
        <v>11</v>
      </c>
      <c r="C2415" s="28">
        <v>45485.855555555558</v>
      </c>
      <c r="D2415" s="66">
        <v>3000</v>
      </c>
      <c r="E2415" s="47" t="s">
        <v>1</v>
      </c>
      <c r="F2415" s="27" t="s">
        <v>2</v>
      </c>
      <c r="G2415" s="47" t="s">
        <v>9</v>
      </c>
      <c r="H2415" s="47" t="s">
        <v>883</v>
      </c>
      <c r="I2415" s="48" t="s">
        <v>4</v>
      </c>
    </row>
    <row r="2416" spans="1:9">
      <c r="A2416" s="47" t="s">
        <v>107</v>
      </c>
      <c r="B2416" s="47" t="s">
        <v>108</v>
      </c>
      <c r="C2416" s="28">
        <v>45485.902777777781</v>
      </c>
      <c r="D2416" s="66">
        <v>1700</v>
      </c>
      <c r="E2416" s="47" t="s">
        <v>1</v>
      </c>
      <c r="F2416" s="27" t="s">
        <v>2</v>
      </c>
      <c r="G2416" s="47" t="s">
        <v>9</v>
      </c>
      <c r="H2416" s="47" t="s">
        <v>881</v>
      </c>
      <c r="I2416" s="48" t="s">
        <v>4</v>
      </c>
    </row>
    <row r="2417" spans="1:9">
      <c r="A2417" s="47" t="s">
        <v>39</v>
      </c>
      <c r="B2417" s="47" t="s">
        <v>40</v>
      </c>
      <c r="C2417" s="28">
        <v>45485.990972222222</v>
      </c>
      <c r="D2417" s="66">
        <v>6500</v>
      </c>
      <c r="E2417" s="47" t="s">
        <v>1</v>
      </c>
      <c r="F2417" s="27" t="s">
        <v>2</v>
      </c>
      <c r="G2417" s="47" t="s">
        <v>9</v>
      </c>
      <c r="H2417" s="47" t="s">
        <v>879</v>
      </c>
      <c r="I2417" s="47" t="s">
        <v>880</v>
      </c>
    </row>
    <row r="2418" spans="1:9">
      <c r="A2418" s="47" t="s">
        <v>38</v>
      </c>
      <c r="B2418" s="47" t="s">
        <v>38</v>
      </c>
      <c r="C2418" s="28">
        <v>45486.429861111108</v>
      </c>
      <c r="D2418" s="66">
        <v>6300</v>
      </c>
      <c r="E2418" s="47" t="s">
        <v>1</v>
      </c>
      <c r="F2418" s="27" t="s">
        <v>2</v>
      </c>
      <c r="G2418" s="47" t="s">
        <v>9</v>
      </c>
      <c r="H2418" s="47" t="s">
        <v>877</v>
      </c>
      <c r="I2418" s="47" t="s">
        <v>37</v>
      </c>
    </row>
    <row r="2419" spans="1:9">
      <c r="A2419" s="47" t="s">
        <v>38</v>
      </c>
      <c r="B2419" s="47" t="s">
        <v>38</v>
      </c>
      <c r="C2419" s="28">
        <v>45486.557638888888</v>
      </c>
      <c r="D2419" s="66">
        <v>7000</v>
      </c>
      <c r="E2419" s="47" t="s">
        <v>1</v>
      </c>
      <c r="F2419" s="27" t="s">
        <v>2</v>
      </c>
      <c r="G2419" s="47" t="s">
        <v>9</v>
      </c>
      <c r="H2419" s="47" t="s">
        <v>874</v>
      </c>
      <c r="I2419" s="47" t="s">
        <v>875</v>
      </c>
    </row>
    <row r="2420" spans="1:9">
      <c r="A2420" s="47" t="s">
        <v>744</v>
      </c>
      <c r="B2420" s="47" t="s">
        <v>745</v>
      </c>
      <c r="C2420" s="28">
        <v>45486.618055555555</v>
      </c>
      <c r="D2420" s="66">
        <v>8200</v>
      </c>
      <c r="E2420" s="47" t="s">
        <v>1</v>
      </c>
      <c r="F2420" s="27" t="s">
        <v>2</v>
      </c>
      <c r="G2420" s="47" t="s">
        <v>9</v>
      </c>
      <c r="H2420" s="47" t="s">
        <v>870</v>
      </c>
      <c r="I2420" s="48" t="s">
        <v>4</v>
      </c>
    </row>
    <row r="2421" spans="1:9">
      <c r="A2421" s="47" t="s">
        <v>27</v>
      </c>
      <c r="B2421" s="47" t="s">
        <v>755</v>
      </c>
      <c r="C2421" s="28">
        <v>45486.857638888891</v>
      </c>
      <c r="D2421" s="66">
        <v>2000</v>
      </c>
      <c r="E2421" s="47" t="s">
        <v>1</v>
      </c>
      <c r="F2421" s="27" t="s">
        <v>2</v>
      </c>
      <c r="G2421" s="47" t="s">
        <v>9</v>
      </c>
      <c r="H2421" s="47" t="s">
        <v>869</v>
      </c>
      <c r="I2421" s="48" t="s">
        <v>4</v>
      </c>
    </row>
    <row r="2422" spans="1:9">
      <c r="A2422" s="47" t="s">
        <v>27</v>
      </c>
      <c r="B2422" s="47" t="s">
        <v>52</v>
      </c>
      <c r="C2422" s="28">
        <v>45486.882638888892</v>
      </c>
      <c r="D2422" s="66">
        <v>9200</v>
      </c>
      <c r="E2422" s="47" t="s">
        <v>1</v>
      </c>
      <c r="F2422" s="27" t="s">
        <v>2</v>
      </c>
      <c r="G2422" s="47" t="s">
        <v>9</v>
      </c>
      <c r="H2422" s="47" t="s">
        <v>868</v>
      </c>
      <c r="I2422" s="48" t="s">
        <v>4</v>
      </c>
    </row>
    <row r="2423" spans="1:9">
      <c r="A2423" s="47" t="s">
        <v>27</v>
      </c>
      <c r="B2423" s="47" t="s">
        <v>755</v>
      </c>
      <c r="C2423" s="28">
        <v>45486.89166666667</v>
      </c>
      <c r="D2423" s="66">
        <v>8500</v>
      </c>
      <c r="E2423" s="47" t="s">
        <v>1</v>
      </c>
      <c r="F2423" s="27" t="s">
        <v>2</v>
      </c>
      <c r="G2423" s="47" t="s">
        <v>9</v>
      </c>
      <c r="H2423" s="47" t="s">
        <v>866</v>
      </c>
      <c r="I2423" s="48" t="s">
        <v>4</v>
      </c>
    </row>
    <row r="2424" spans="1:9">
      <c r="A2424" s="47" t="s">
        <v>27</v>
      </c>
      <c r="B2424" s="47" t="s">
        <v>755</v>
      </c>
      <c r="C2424" s="28">
        <v>45486.991666666669</v>
      </c>
      <c r="D2424" s="66">
        <v>7100</v>
      </c>
      <c r="E2424" s="47" t="s">
        <v>1</v>
      </c>
      <c r="F2424" s="27" t="s">
        <v>2</v>
      </c>
      <c r="G2424" s="47" t="s">
        <v>9</v>
      </c>
      <c r="H2424" s="51" t="s">
        <v>864</v>
      </c>
      <c r="I2424" s="47" t="s">
        <v>865</v>
      </c>
    </row>
    <row r="2425" spans="1:9">
      <c r="A2425" s="47" t="s">
        <v>181</v>
      </c>
      <c r="B2425" s="47" t="s">
        <v>181</v>
      </c>
      <c r="C2425" s="28">
        <v>45487.047222222223</v>
      </c>
      <c r="D2425" s="66">
        <v>6000</v>
      </c>
      <c r="E2425" s="47" t="s">
        <v>1</v>
      </c>
      <c r="F2425" s="27" t="s">
        <v>2</v>
      </c>
      <c r="G2425" s="47" t="s">
        <v>9</v>
      </c>
      <c r="H2425" s="47" t="s">
        <v>862</v>
      </c>
      <c r="I2425" s="48" t="s">
        <v>4</v>
      </c>
    </row>
    <row r="2426" spans="1:9">
      <c r="A2426" s="47" t="s">
        <v>56</v>
      </c>
      <c r="B2426" s="47" t="s">
        <v>57</v>
      </c>
      <c r="C2426" s="28">
        <v>45487.492361111108</v>
      </c>
      <c r="D2426" s="66">
        <v>6700</v>
      </c>
      <c r="E2426" s="47" t="s">
        <v>1</v>
      </c>
      <c r="F2426" s="27" t="s">
        <v>2</v>
      </c>
      <c r="G2426" s="47" t="s">
        <v>9</v>
      </c>
      <c r="H2426" s="47" t="s">
        <v>861</v>
      </c>
      <c r="I2426" s="48" t="s">
        <v>4</v>
      </c>
    </row>
    <row r="2427" spans="1:9">
      <c r="A2427" s="47" t="s">
        <v>30</v>
      </c>
      <c r="B2427" s="47" t="s">
        <v>30</v>
      </c>
      <c r="C2427" s="28">
        <v>45487.591666666667</v>
      </c>
      <c r="D2427" s="66">
        <v>9200</v>
      </c>
      <c r="E2427" s="47" t="s">
        <v>1</v>
      </c>
      <c r="F2427" s="27" t="s">
        <v>2</v>
      </c>
      <c r="G2427" s="47" t="s">
        <v>9</v>
      </c>
      <c r="H2427" s="47" t="s">
        <v>860</v>
      </c>
      <c r="I2427" s="48" t="s">
        <v>4</v>
      </c>
    </row>
    <row r="2428" spans="1:9">
      <c r="A2428" s="47" t="s">
        <v>255</v>
      </c>
      <c r="B2428" s="47" t="s">
        <v>255</v>
      </c>
      <c r="C2428" s="28">
        <v>45487.611111111109</v>
      </c>
      <c r="D2428" s="66">
        <v>1700</v>
      </c>
      <c r="E2428" s="47" t="s">
        <v>1</v>
      </c>
      <c r="F2428" s="27" t="s">
        <v>2</v>
      </c>
      <c r="G2428" s="47" t="s">
        <v>9</v>
      </c>
      <c r="H2428" s="47" t="s">
        <v>859</v>
      </c>
      <c r="I2428" s="47" t="s">
        <v>37</v>
      </c>
    </row>
    <row r="2429" spans="1:9">
      <c r="A2429" s="47" t="s">
        <v>56</v>
      </c>
      <c r="B2429" s="47" t="s">
        <v>57</v>
      </c>
      <c r="C2429" s="28">
        <v>45487.677083333336</v>
      </c>
      <c r="D2429" s="66">
        <v>4100</v>
      </c>
      <c r="E2429" s="47" t="s">
        <v>1</v>
      </c>
      <c r="F2429" s="27" t="s">
        <v>2</v>
      </c>
      <c r="G2429" s="47" t="s">
        <v>9</v>
      </c>
      <c r="H2429" s="47" t="s">
        <v>857</v>
      </c>
      <c r="I2429" s="48" t="s">
        <v>4</v>
      </c>
    </row>
    <row r="2430" spans="1:9" hidden="1">
      <c r="A2430" s="47" t="s">
        <v>60</v>
      </c>
      <c r="B2430" s="47" t="s">
        <v>61</v>
      </c>
      <c r="C2430" s="28">
        <v>45487.881249999999</v>
      </c>
      <c r="D2430" s="47">
        <v>2800</v>
      </c>
      <c r="E2430" s="47" t="s">
        <v>1</v>
      </c>
      <c r="G2430" s="47" t="s">
        <v>68</v>
      </c>
      <c r="H2430" s="47" t="s">
        <v>940</v>
      </c>
      <c r="I2430" s="48" t="s">
        <v>4</v>
      </c>
    </row>
    <row r="2431" spans="1:9" hidden="1">
      <c r="A2431" s="47" t="s">
        <v>60</v>
      </c>
      <c r="B2431" s="47" t="s">
        <v>61</v>
      </c>
      <c r="C2431" s="28">
        <v>45487.881249999999</v>
      </c>
      <c r="D2431" s="47">
        <v>8700</v>
      </c>
      <c r="E2431" s="47" t="s">
        <v>1</v>
      </c>
      <c r="G2431" s="47" t="s">
        <v>68</v>
      </c>
      <c r="H2431" s="47" t="s">
        <v>942</v>
      </c>
      <c r="I2431" s="48" t="s">
        <v>4</v>
      </c>
    </row>
    <row r="2432" spans="1:9" hidden="1">
      <c r="A2432" s="47" t="s">
        <v>60</v>
      </c>
      <c r="B2432" s="47" t="s">
        <v>61</v>
      </c>
      <c r="C2432" s="28">
        <v>45487.881249999999</v>
      </c>
      <c r="D2432" s="47">
        <v>400</v>
      </c>
      <c r="E2432" s="47" t="s">
        <v>1</v>
      </c>
      <c r="G2432" s="47" t="s">
        <v>68</v>
      </c>
      <c r="H2432" s="47" t="s">
        <v>944</v>
      </c>
      <c r="I2432" s="48" t="s">
        <v>4</v>
      </c>
    </row>
    <row r="2433" spans="1:9">
      <c r="A2433" s="47" t="s">
        <v>27</v>
      </c>
      <c r="B2433" s="47" t="s">
        <v>52</v>
      </c>
      <c r="C2433" s="28">
        <v>45487.925000000003</v>
      </c>
      <c r="D2433" s="66">
        <v>4100</v>
      </c>
      <c r="E2433" s="47" t="s">
        <v>1</v>
      </c>
      <c r="F2433" s="27" t="s">
        <v>2</v>
      </c>
      <c r="G2433" s="47" t="s">
        <v>9</v>
      </c>
      <c r="H2433" s="47" t="s">
        <v>854</v>
      </c>
      <c r="I2433" s="47" t="s">
        <v>37</v>
      </c>
    </row>
    <row r="2434" spans="1:9">
      <c r="A2434" s="47" t="s">
        <v>744</v>
      </c>
      <c r="B2434" s="47" t="s">
        <v>688</v>
      </c>
      <c r="C2434" s="28">
        <v>45488.423611111109</v>
      </c>
      <c r="D2434" s="66">
        <v>7200</v>
      </c>
      <c r="E2434" s="47" t="s">
        <v>1</v>
      </c>
      <c r="F2434" s="27" t="s">
        <v>2</v>
      </c>
      <c r="G2434" s="47" t="s">
        <v>9</v>
      </c>
      <c r="H2434" s="47" t="s">
        <v>853</v>
      </c>
      <c r="I2434" s="47" t="s">
        <v>37</v>
      </c>
    </row>
    <row r="2435" spans="1:9">
      <c r="A2435" s="47" t="s">
        <v>27</v>
      </c>
      <c r="B2435" s="47" t="s">
        <v>203</v>
      </c>
      <c r="C2435" s="28">
        <v>45488.463888888888</v>
      </c>
      <c r="D2435" s="66">
        <v>4300</v>
      </c>
      <c r="E2435" s="47" t="s">
        <v>1</v>
      </c>
      <c r="F2435" s="27" t="s">
        <v>2</v>
      </c>
      <c r="G2435" s="47" t="s">
        <v>9</v>
      </c>
      <c r="H2435" s="47" t="s">
        <v>850</v>
      </c>
      <c r="I2435" s="47" t="s">
        <v>851</v>
      </c>
    </row>
    <row r="2436" spans="1:9">
      <c r="A2436" s="47" t="s">
        <v>38</v>
      </c>
      <c r="B2436" s="47" t="s">
        <v>38</v>
      </c>
      <c r="C2436" s="28">
        <v>45488.581250000003</v>
      </c>
      <c r="D2436" s="66">
        <v>5400</v>
      </c>
      <c r="E2436" s="47" t="s">
        <v>1</v>
      </c>
      <c r="F2436" s="27" t="s">
        <v>2</v>
      </c>
      <c r="G2436" s="47" t="s">
        <v>9</v>
      </c>
      <c r="H2436" s="47" t="s">
        <v>848</v>
      </c>
      <c r="I2436" s="47" t="s">
        <v>849</v>
      </c>
    </row>
    <row r="2437" spans="1:9">
      <c r="A2437" s="47" t="s">
        <v>463</v>
      </c>
      <c r="B2437" s="47" t="s">
        <v>464</v>
      </c>
      <c r="C2437" s="28">
        <v>45488.625</v>
      </c>
      <c r="D2437" s="66">
        <v>5000</v>
      </c>
      <c r="E2437" s="47" t="s">
        <v>1</v>
      </c>
      <c r="F2437" s="27" t="s">
        <v>2</v>
      </c>
      <c r="G2437" s="47" t="s">
        <v>9</v>
      </c>
      <c r="H2437" s="47" t="s">
        <v>847</v>
      </c>
      <c r="I2437" s="48" t="s">
        <v>4</v>
      </c>
    </row>
    <row r="2438" spans="1:9">
      <c r="A2438" s="47" t="s">
        <v>27</v>
      </c>
      <c r="B2438" s="47" t="s">
        <v>52</v>
      </c>
      <c r="C2438" s="28">
        <v>45488.655555555553</v>
      </c>
      <c r="D2438" s="66">
        <v>4700</v>
      </c>
      <c r="E2438" s="47" t="s">
        <v>1</v>
      </c>
      <c r="F2438" s="27" t="s">
        <v>2</v>
      </c>
      <c r="G2438" s="47" t="s">
        <v>9</v>
      </c>
      <c r="H2438" s="47" t="s">
        <v>846</v>
      </c>
      <c r="I2438" s="47" t="s">
        <v>37</v>
      </c>
    </row>
    <row r="2439" spans="1:9">
      <c r="A2439" s="47" t="s">
        <v>27</v>
      </c>
      <c r="B2439" s="47" t="s">
        <v>755</v>
      </c>
      <c r="C2439" s="28">
        <v>45488.665277777778</v>
      </c>
      <c r="D2439" s="66">
        <v>100</v>
      </c>
      <c r="E2439" s="47" t="s">
        <v>1</v>
      </c>
      <c r="F2439" s="27" t="s">
        <v>2</v>
      </c>
      <c r="G2439" s="47" t="s">
        <v>9</v>
      </c>
      <c r="H2439" s="47" t="s">
        <v>844</v>
      </c>
      <c r="I2439" s="47" t="s">
        <v>845</v>
      </c>
    </row>
    <row r="2440" spans="1:9">
      <c r="A2440" s="47" t="s">
        <v>841</v>
      </c>
      <c r="B2440" s="47" t="s">
        <v>842</v>
      </c>
      <c r="C2440" s="28">
        <v>45488.67083333333</v>
      </c>
      <c r="D2440" s="66">
        <v>6800</v>
      </c>
      <c r="E2440" s="47" t="s">
        <v>1</v>
      </c>
      <c r="F2440" s="27" t="s">
        <v>2</v>
      </c>
      <c r="G2440" s="47" t="s">
        <v>9</v>
      </c>
      <c r="H2440" s="47" t="s">
        <v>843</v>
      </c>
      <c r="I2440" s="48" t="s">
        <v>4</v>
      </c>
    </row>
    <row r="2441" spans="1:9">
      <c r="A2441" s="47" t="s">
        <v>30</v>
      </c>
      <c r="B2441" s="47" t="s">
        <v>30</v>
      </c>
      <c r="C2441" s="28">
        <v>45488.706250000003</v>
      </c>
      <c r="D2441" s="66">
        <v>2400</v>
      </c>
      <c r="E2441" s="47" t="s">
        <v>1</v>
      </c>
      <c r="F2441" s="27" t="s">
        <v>2</v>
      </c>
      <c r="G2441" s="47" t="s">
        <v>9</v>
      </c>
      <c r="H2441" s="47" t="s">
        <v>840</v>
      </c>
      <c r="I2441" s="48" t="s">
        <v>4</v>
      </c>
    </row>
    <row r="2442" spans="1:9">
      <c r="A2442" s="47" t="s">
        <v>27</v>
      </c>
      <c r="B2442" s="47" t="s">
        <v>720</v>
      </c>
      <c r="C2442" s="28">
        <v>45488.71597222222</v>
      </c>
      <c r="D2442" s="66">
        <v>9600</v>
      </c>
      <c r="E2442" s="47" t="s">
        <v>1</v>
      </c>
      <c r="F2442" s="27" t="s">
        <v>2</v>
      </c>
      <c r="G2442" s="47" t="s">
        <v>9</v>
      </c>
      <c r="H2442" s="47" t="s">
        <v>958</v>
      </c>
      <c r="I2442" s="48" t="s">
        <v>4</v>
      </c>
    </row>
    <row r="2443" spans="1:9">
      <c r="A2443" s="47" t="s">
        <v>27</v>
      </c>
      <c r="B2443" s="47" t="s">
        <v>720</v>
      </c>
      <c r="C2443" s="28">
        <v>45488.717361111114</v>
      </c>
      <c r="D2443" s="66">
        <v>8700</v>
      </c>
      <c r="E2443" s="47" t="s">
        <v>1</v>
      </c>
      <c r="F2443" s="27" t="s">
        <v>2</v>
      </c>
      <c r="G2443" s="47" t="s">
        <v>9</v>
      </c>
      <c r="H2443" s="47" t="s">
        <v>962</v>
      </c>
      <c r="I2443" s="48" t="s">
        <v>4</v>
      </c>
    </row>
    <row r="2444" spans="1:9" hidden="1">
      <c r="A2444" s="47" t="s">
        <v>30</v>
      </c>
      <c r="B2444" s="47" t="s">
        <v>30</v>
      </c>
      <c r="C2444" s="28">
        <v>45488.818055555559</v>
      </c>
      <c r="D2444" s="47">
        <v>6600</v>
      </c>
      <c r="E2444" s="47" t="s">
        <v>1</v>
      </c>
      <c r="G2444" s="47" t="s">
        <v>68</v>
      </c>
      <c r="H2444" s="47" t="s">
        <v>964</v>
      </c>
      <c r="I2444" s="48" t="s">
        <v>4</v>
      </c>
    </row>
    <row r="2445" spans="1:9" hidden="1">
      <c r="A2445" s="47" t="s">
        <v>30</v>
      </c>
      <c r="B2445" s="47" t="s">
        <v>30</v>
      </c>
      <c r="C2445" s="28">
        <v>45488.818749999999</v>
      </c>
      <c r="D2445" s="47">
        <v>8700</v>
      </c>
      <c r="E2445" s="47" t="s">
        <v>1</v>
      </c>
      <c r="G2445" s="47" t="s">
        <v>68</v>
      </c>
      <c r="H2445" s="47" t="s">
        <v>966</v>
      </c>
      <c r="I2445" s="48" t="s">
        <v>4</v>
      </c>
    </row>
    <row r="2446" spans="1:9">
      <c r="A2446" s="52" t="s">
        <v>11</v>
      </c>
      <c r="B2446" s="52" t="s">
        <v>11</v>
      </c>
      <c r="C2446" s="28">
        <v>45488.857638888891</v>
      </c>
      <c r="D2446" s="66">
        <v>5400</v>
      </c>
      <c r="E2446" s="52" t="s">
        <v>1</v>
      </c>
      <c r="F2446" s="27" t="s">
        <v>2</v>
      </c>
      <c r="G2446" s="52" t="s">
        <v>9</v>
      </c>
      <c r="H2446" s="52" t="s">
        <v>968</v>
      </c>
      <c r="I2446" s="49" t="s">
        <v>4</v>
      </c>
    </row>
    <row r="2447" spans="1:9">
      <c r="A2447" s="47" t="s">
        <v>76</v>
      </c>
      <c r="B2447" s="47" t="s">
        <v>76</v>
      </c>
      <c r="C2447" s="28">
        <v>45488.868750000001</v>
      </c>
      <c r="D2447" s="66">
        <v>2800</v>
      </c>
      <c r="E2447" s="47" t="s">
        <v>1</v>
      </c>
      <c r="F2447" s="27" t="s">
        <v>2</v>
      </c>
      <c r="G2447" s="47" t="s">
        <v>9</v>
      </c>
      <c r="H2447" s="47" t="s">
        <v>970</v>
      </c>
      <c r="I2447" s="48" t="s">
        <v>4</v>
      </c>
    </row>
    <row r="2448" spans="1:9">
      <c r="A2448" s="47" t="s">
        <v>76</v>
      </c>
      <c r="B2448" s="47" t="s">
        <v>76</v>
      </c>
      <c r="C2448" s="28">
        <v>45488.904861111114</v>
      </c>
      <c r="D2448" s="66">
        <v>3700</v>
      </c>
      <c r="E2448" s="47" t="s">
        <v>1</v>
      </c>
      <c r="F2448" s="27" t="s">
        <v>2</v>
      </c>
      <c r="G2448" s="47" t="s">
        <v>9</v>
      </c>
      <c r="H2448" s="47" t="s">
        <v>972</v>
      </c>
      <c r="I2448" s="48" t="s">
        <v>4</v>
      </c>
    </row>
    <row r="2449" spans="1:9">
      <c r="A2449" s="47" t="s">
        <v>38</v>
      </c>
      <c r="B2449" s="47" t="s">
        <v>38</v>
      </c>
      <c r="C2449" s="28">
        <v>45489.445138888892</v>
      </c>
      <c r="D2449" s="66">
        <v>300</v>
      </c>
      <c r="E2449" s="47" t="s">
        <v>1</v>
      </c>
      <c r="F2449" s="27" t="s">
        <v>2</v>
      </c>
      <c r="G2449" s="47" t="s">
        <v>9</v>
      </c>
      <c r="H2449" s="47" t="s">
        <v>974</v>
      </c>
      <c r="I2449" s="48" t="s">
        <v>4</v>
      </c>
    </row>
    <row r="2450" spans="1:9">
      <c r="A2450" s="47" t="s">
        <v>38</v>
      </c>
      <c r="B2450" s="47" t="s">
        <v>38</v>
      </c>
      <c r="C2450" s="28">
        <v>45489.601388888892</v>
      </c>
      <c r="D2450" s="66">
        <v>2200</v>
      </c>
      <c r="E2450" s="47" t="s">
        <v>1</v>
      </c>
      <c r="F2450" s="27" t="s">
        <v>2</v>
      </c>
      <c r="G2450" s="47" t="s">
        <v>9</v>
      </c>
      <c r="H2450" s="47" t="s">
        <v>976</v>
      </c>
      <c r="I2450" s="48" t="s">
        <v>4</v>
      </c>
    </row>
    <row r="2451" spans="1:9">
      <c r="A2451" s="47" t="s">
        <v>489</v>
      </c>
      <c r="B2451" s="47" t="s">
        <v>490</v>
      </c>
      <c r="C2451" s="28">
        <v>45489.656944444447</v>
      </c>
      <c r="D2451" s="66">
        <v>7600</v>
      </c>
      <c r="E2451" s="47" t="s">
        <v>1</v>
      </c>
      <c r="F2451" s="27" t="s">
        <v>2</v>
      </c>
      <c r="G2451" s="47" t="s">
        <v>9</v>
      </c>
      <c r="H2451" s="47" t="s">
        <v>979</v>
      </c>
      <c r="I2451" s="47" t="s">
        <v>37</v>
      </c>
    </row>
    <row r="2452" spans="1:9">
      <c r="A2452" s="47" t="s">
        <v>27</v>
      </c>
      <c r="B2452" s="47" t="s">
        <v>203</v>
      </c>
      <c r="C2452" s="28">
        <v>45489.71597222222</v>
      </c>
      <c r="D2452" s="66">
        <v>3200</v>
      </c>
      <c r="E2452" s="47" t="s">
        <v>1</v>
      </c>
      <c r="F2452" s="27" t="s">
        <v>2</v>
      </c>
      <c r="G2452" s="47" t="s">
        <v>9</v>
      </c>
      <c r="H2452" s="47" t="s">
        <v>981</v>
      </c>
      <c r="I2452" s="48" t="s">
        <v>4</v>
      </c>
    </row>
    <row r="2453" spans="1:9">
      <c r="A2453" s="47" t="s">
        <v>98</v>
      </c>
      <c r="B2453" s="47" t="s">
        <v>98</v>
      </c>
      <c r="C2453" s="28">
        <v>45489.738888888889</v>
      </c>
      <c r="D2453" s="66">
        <v>7600</v>
      </c>
      <c r="E2453" s="47" t="s">
        <v>1</v>
      </c>
      <c r="F2453" s="27" t="s">
        <v>2</v>
      </c>
      <c r="G2453" s="47" t="s">
        <v>9</v>
      </c>
      <c r="H2453" s="47" t="s">
        <v>983</v>
      </c>
      <c r="I2453" s="48" t="s">
        <v>4</v>
      </c>
    </row>
    <row r="2454" spans="1:9" hidden="1">
      <c r="A2454" s="47" t="s">
        <v>56</v>
      </c>
      <c r="B2454" s="47" t="s">
        <v>57</v>
      </c>
      <c r="C2454" s="28">
        <v>45489.763888888891</v>
      </c>
      <c r="D2454" s="47">
        <v>2000</v>
      </c>
      <c r="E2454" s="47" t="s">
        <v>1</v>
      </c>
      <c r="G2454" s="47" t="s">
        <v>68</v>
      </c>
      <c r="H2454" s="47" t="s">
        <v>985</v>
      </c>
      <c r="I2454" s="48" t="s">
        <v>4</v>
      </c>
    </row>
    <row r="2455" spans="1:9">
      <c r="A2455" s="47" t="s">
        <v>56</v>
      </c>
      <c r="B2455" s="47" t="s">
        <v>57</v>
      </c>
      <c r="C2455" s="28">
        <v>45489.763888888891</v>
      </c>
      <c r="D2455" s="66">
        <v>4300</v>
      </c>
      <c r="E2455" s="47" t="s">
        <v>1</v>
      </c>
      <c r="F2455" s="27" t="s">
        <v>2</v>
      </c>
      <c r="G2455" s="47" t="s">
        <v>9</v>
      </c>
      <c r="H2455" s="47" t="s">
        <v>987</v>
      </c>
      <c r="I2455" s="48" t="s">
        <v>4</v>
      </c>
    </row>
    <row r="2456" spans="1:9">
      <c r="A2456" s="47" t="s">
        <v>56</v>
      </c>
      <c r="B2456" s="47" t="s">
        <v>57</v>
      </c>
      <c r="C2456" s="28">
        <v>45489.820833333331</v>
      </c>
      <c r="D2456" s="66">
        <v>8100</v>
      </c>
      <c r="E2456" s="47" t="s">
        <v>1</v>
      </c>
      <c r="F2456" s="27" t="s">
        <v>2</v>
      </c>
      <c r="G2456" s="47" t="s">
        <v>9</v>
      </c>
      <c r="H2456" s="47" t="s">
        <v>989</v>
      </c>
      <c r="I2456" s="48" t="s">
        <v>4</v>
      </c>
    </row>
    <row r="2457" spans="1:9" hidden="1">
      <c r="A2457" s="47" t="s">
        <v>76</v>
      </c>
      <c r="B2457" s="47" t="s">
        <v>76</v>
      </c>
      <c r="C2457" s="28">
        <v>45489.863194444442</v>
      </c>
      <c r="D2457" s="47">
        <v>6900</v>
      </c>
      <c r="E2457" s="47" t="s">
        <v>1</v>
      </c>
      <c r="G2457" s="47" t="s">
        <v>68</v>
      </c>
      <c r="H2457" s="47" t="s">
        <v>991</v>
      </c>
      <c r="I2457" s="48" t="s">
        <v>4</v>
      </c>
    </row>
    <row r="2458" spans="1:9" hidden="1">
      <c r="A2458" s="47" t="s">
        <v>76</v>
      </c>
      <c r="B2458" s="47" t="s">
        <v>76</v>
      </c>
      <c r="C2458" s="28">
        <v>45489.863194444442</v>
      </c>
      <c r="D2458" s="47">
        <v>9100</v>
      </c>
      <c r="E2458" s="47" t="s">
        <v>1</v>
      </c>
      <c r="G2458" s="47" t="s">
        <v>68</v>
      </c>
      <c r="H2458" s="47" t="s">
        <v>993</v>
      </c>
      <c r="I2458" s="48" t="s">
        <v>4</v>
      </c>
    </row>
    <row r="2459" spans="1:9">
      <c r="A2459" s="47" t="s">
        <v>11</v>
      </c>
      <c r="B2459" s="47" t="s">
        <v>11</v>
      </c>
      <c r="C2459" s="28">
        <v>45489.879166666666</v>
      </c>
      <c r="D2459" s="66">
        <v>9300</v>
      </c>
      <c r="E2459" s="47" t="s">
        <v>1</v>
      </c>
      <c r="F2459" s="27" t="s">
        <v>2</v>
      </c>
      <c r="G2459" s="47" t="s">
        <v>9</v>
      </c>
      <c r="H2459" s="47" t="s">
        <v>995</v>
      </c>
      <c r="I2459" s="48" t="s">
        <v>4</v>
      </c>
    </row>
    <row r="2460" spans="1:9">
      <c r="A2460" s="47" t="s">
        <v>107</v>
      </c>
      <c r="B2460" s="47" t="s">
        <v>108</v>
      </c>
      <c r="C2460" s="28">
        <v>45489.947916666664</v>
      </c>
      <c r="D2460" s="66">
        <v>5200</v>
      </c>
      <c r="E2460" s="47" t="s">
        <v>1</v>
      </c>
      <c r="F2460" s="27" t="s">
        <v>105</v>
      </c>
      <c r="G2460" s="47" t="s">
        <v>9</v>
      </c>
      <c r="H2460" s="47" t="s">
        <v>997</v>
      </c>
      <c r="I2460" s="48" t="s">
        <v>4</v>
      </c>
    </row>
    <row r="2461" spans="1:9">
      <c r="A2461" s="47" t="s">
        <v>103</v>
      </c>
      <c r="B2461" s="47" t="s">
        <v>104</v>
      </c>
      <c r="C2461" s="28">
        <v>45489.948611111111</v>
      </c>
      <c r="D2461" s="66">
        <v>5800</v>
      </c>
      <c r="E2461" s="47" t="s">
        <v>1</v>
      </c>
      <c r="F2461" s="27" t="s">
        <v>105</v>
      </c>
      <c r="G2461" s="47" t="s">
        <v>9</v>
      </c>
      <c r="H2461" s="47" t="s">
        <v>999</v>
      </c>
      <c r="I2461" s="48" t="s">
        <v>4</v>
      </c>
    </row>
    <row r="2462" spans="1:9">
      <c r="A2462" s="47" t="s">
        <v>30</v>
      </c>
      <c r="B2462" s="47" t="s">
        <v>30</v>
      </c>
      <c r="C2462" s="28">
        <v>45489.959722222222</v>
      </c>
      <c r="D2462" s="66">
        <v>100</v>
      </c>
      <c r="E2462" s="47" t="s">
        <v>1</v>
      </c>
      <c r="F2462" s="27" t="s">
        <v>105</v>
      </c>
      <c r="G2462" s="47" t="s">
        <v>9</v>
      </c>
      <c r="H2462" s="47" t="s">
        <v>1001</v>
      </c>
      <c r="I2462" s="48" t="s">
        <v>4</v>
      </c>
    </row>
    <row r="2463" spans="1:9">
      <c r="A2463" s="47" t="s">
        <v>56</v>
      </c>
      <c r="B2463" s="47" t="s">
        <v>57</v>
      </c>
      <c r="C2463" s="28">
        <v>45490.397222222222</v>
      </c>
      <c r="D2463" s="66">
        <v>9300</v>
      </c>
      <c r="E2463" s="47" t="s">
        <v>1</v>
      </c>
      <c r="F2463" s="27" t="s">
        <v>105</v>
      </c>
      <c r="G2463" s="47" t="s">
        <v>9</v>
      </c>
      <c r="H2463" s="47" t="s">
        <v>839</v>
      </c>
      <c r="I2463" s="48" t="s">
        <v>4</v>
      </c>
    </row>
    <row r="2464" spans="1:9" hidden="1">
      <c r="A2464" s="47" t="s">
        <v>38</v>
      </c>
      <c r="B2464" s="47" t="s">
        <v>38</v>
      </c>
      <c r="C2464" s="28">
        <v>45490.423611111109</v>
      </c>
      <c r="D2464" s="47">
        <v>800</v>
      </c>
      <c r="E2464" s="47" t="s">
        <v>1</v>
      </c>
      <c r="G2464" s="47" t="s">
        <v>68</v>
      </c>
      <c r="H2464" s="47" t="s">
        <v>1004</v>
      </c>
      <c r="I2464" s="48" t="s">
        <v>4</v>
      </c>
    </row>
    <row r="2465" spans="1:9">
      <c r="A2465" s="47" t="s">
        <v>27</v>
      </c>
      <c r="B2465" s="47" t="s">
        <v>536</v>
      </c>
      <c r="C2465" s="28">
        <v>45490.442361111112</v>
      </c>
      <c r="D2465" s="66">
        <v>5700</v>
      </c>
      <c r="E2465" s="47" t="s">
        <v>1</v>
      </c>
      <c r="F2465" s="27" t="s">
        <v>105</v>
      </c>
      <c r="G2465" s="47" t="s">
        <v>9</v>
      </c>
      <c r="H2465" s="47" t="s">
        <v>838</v>
      </c>
      <c r="I2465" s="47" t="s">
        <v>37</v>
      </c>
    </row>
    <row r="2466" spans="1:9">
      <c r="A2466" s="47" t="s">
        <v>27</v>
      </c>
      <c r="B2466" s="47" t="s">
        <v>755</v>
      </c>
      <c r="C2466" s="28">
        <v>45490.449305555558</v>
      </c>
      <c r="D2466" s="66">
        <v>7600</v>
      </c>
      <c r="E2466" s="47" t="s">
        <v>1</v>
      </c>
      <c r="F2466" s="27" t="s">
        <v>105</v>
      </c>
      <c r="G2466" s="47" t="s">
        <v>9</v>
      </c>
      <c r="H2466" s="47" t="s">
        <v>836</v>
      </c>
      <c r="I2466" s="48" t="s">
        <v>4</v>
      </c>
    </row>
    <row r="2467" spans="1:9">
      <c r="A2467" s="47" t="s">
        <v>27</v>
      </c>
      <c r="B2467" s="47" t="s">
        <v>755</v>
      </c>
      <c r="C2467" s="28">
        <v>45490.451388888891</v>
      </c>
      <c r="D2467" s="66">
        <v>3400</v>
      </c>
      <c r="E2467" s="47" t="s">
        <v>1</v>
      </c>
      <c r="F2467" s="27" t="s">
        <v>105</v>
      </c>
      <c r="G2467" s="47" t="s">
        <v>9</v>
      </c>
      <c r="H2467" s="47" t="s">
        <v>834</v>
      </c>
      <c r="I2467" s="48" t="s">
        <v>4</v>
      </c>
    </row>
    <row r="2468" spans="1:9">
      <c r="A2468" s="47" t="s">
        <v>27</v>
      </c>
      <c r="B2468" s="47" t="s">
        <v>52</v>
      </c>
      <c r="C2468" s="28">
        <v>45490.454861111109</v>
      </c>
      <c r="D2468" s="66">
        <v>400</v>
      </c>
      <c r="E2468" s="47" t="s">
        <v>1</v>
      </c>
      <c r="F2468" s="27" t="s">
        <v>105</v>
      </c>
      <c r="G2468" s="47" t="s">
        <v>9</v>
      </c>
      <c r="H2468" s="47" t="s">
        <v>833</v>
      </c>
      <c r="I2468" s="48" t="s">
        <v>4</v>
      </c>
    </row>
    <row r="2469" spans="1:9">
      <c r="A2469" s="47" t="s">
        <v>27</v>
      </c>
      <c r="B2469" s="47" t="s">
        <v>536</v>
      </c>
      <c r="C2469" s="28">
        <v>45490.464583333334</v>
      </c>
      <c r="D2469" s="66">
        <v>5500</v>
      </c>
      <c r="E2469" s="47" t="s">
        <v>1</v>
      </c>
      <c r="F2469" s="27" t="s">
        <v>105</v>
      </c>
      <c r="G2469" s="47" t="s">
        <v>9</v>
      </c>
      <c r="H2469" s="47" t="s">
        <v>832</v>
      </c>
      <c r="I2469" s="47" t="s">
        <v>37</v>
      </c>
    </row>
    <row r="2470" spans="1:9">
      <c r="A2470" s="47" t="s">
        <v>27</v>
      </c>
      <c r="B2470" s="47" t="s">
        <v>536</v>
      </c>
      <c r="C2470" s="28">
        <v>45490.46597222222</v>
      </c>
      <c r="D2470" s="66">
        <v>2900</v>
      </c>
      <c r="E2470" s="47" t="s">
        <v>1</v>
      </c>
      <c r="F2470" s="27" t="s">
        <v>105</v>
      </c>
      <c r="G2470" s="47" t="s">
        <v>9</v>
      </c>
      <c r="H2470" s="47" t="s">
        <v>831</v>
      </c>
      <c r="I2470" s="47" t="s">
        <v>37</v>
      </c>
    </row>
    <row r="2471" spans="1:9">
      <c r="A2471" s="47" t="s">
        <v>188</v>
      </c>
      <c r="B2471" s="47" t="s">
        <v>189</v>
      </c>
      <c r="C2471" s="28">
        <v>45490.487500000003</v>
      </c>
      <c r="D2471" s="66">
        <v>6000</v>
      </c>
      <c r="E2471" s="47" t="s">
        <v>1</v>
      </c>
      <c r="F2471" s="27" t="s">
        <v>105</v>
      </c>
      <c r="G2471" s="47" t="s">
        <v>9</v>
      </c>
      <c r="H2471" s="47" t="s">
        <v>830</v>
      </c>
      <c r="I2471" s="48" t="s">
        <v>4</v>
      </c>
    </row>
    <row r="2472" spans="1:9">
      <c r="A2472" s="47" t="s">
        <v>27</v>
      </c>
      <c r="B2472" s="47" t="s">
        <v>52</v>
      </c>
      <c r="C2472" s="28">
        <v>45490.524305555555</v>
      </c>
      <c r="D2472" s="66">
        <v>6200</v>
      </c>
      <c r="E2472" s="47" t="s">
        <v>1</v>
      </c>
      <c r="F2472" s="27" t="s">
        <v>105</v>
      </c>
      <c r="G2472" s="47" t="s">
        <v>9</v>
      </c>
      <c r="H2472" s="47" t="s">
        <v>829</v>
      </c>
      <c r="I2472" s="48" t="s">
        <v>4</v>
      </c>
    </row>
    <row r="2473" spans="1:9">
      <c r="A2473" s="47" t="s">
        <v>27</v>
      </c>
      <c r="B2473" s="47" t="s">
        <v>52</v>
      </c>
      <c r="C2473" s="28">
        <v>45490.527083333334</v>
      </c>
      <c r="D2473" s="66">
        <v>1700</v>
      </c>
      <c r="E2473" s="47" t="s">
        <v>1</v>
      </c>
      <c r="F2473" s="27" t="s">
        <v>105</v>
      </c>
      <c r="G2473" s="47" t="s">
        <v>9</v>
      </c>
      <c r="H2473" s="47" t="s">
        <v>828</v>
      </c>
      <c r="I2473" s="47" t="s">
        <v>37</v>
      </c>
    </row>
    <row r="2474" spans="1:9">
      <c r="A2474" s="47" t="s">
        <v>30</v>
      </c>
      <c r="B2474" s="47" t="s">
        <v>30</v>
      </c>
      <c r="C2474" s="28">
        <v>45490.531944444447</v>
      </c>
      <c r="D2474" s="66">
        <v>6600</v>
      </c>
      <c r="E2474" s="47" t="s">
        <v>1</v>
      </c>
      <c r="F2474" s="27" t="s">
        <v>105</v>
      </c>
      <c r="G2474" s="47" t="s">
        <v>9</v>
      </c>
      <c r="H2474" s="47" t="s">
        <v>827</v>
      </c>
      <c r="I2474" s="48" t="s">
        <v>4</v>
      </c>
    </row>
    <row r="2475" spans="1:9" hidden="1">
      <c r="A2475" s="47" t="s">
        <v>38</v>
      </c>
      <c r="B2475" s="47" t="s">
        <v>38</v>
      </c>
      <c r="C2475" s="28">
        <v>45490.574305555558</v>
      </c>
      <c r="D2475" s="47">
        <v>1000</v>
      </c>
      <c r="E2475" s="47" t="s">
        <v>1</v>
      </c>
      <c r="G2475" s="47" t="s">
        <v>68</v>
      </c>
      <c r="H2475" s="47" t="s">
        <v>1009</v>
      </c>
      <c r="I2475" s="48" t="s">
        <v>4</v>
      </c>
    </row>
    <row r="2476" spans="1:9">
      <c r="A2476" s="47" t="s">
        <v>186</v>
      </c>
      <c r="B2476" s="47" t="s">
        <v>187</v>
      </c>
      <c r="C2476" s="28">
        <v>45490.730555555558</v>
      </c>
      <c r="D2476" s="66">
        <v>9800</v>
      </c>
      <c r="E2476" s="47" t="s">
        <v>1</v>
      </c>
      <c r="F2476" s="27" t="s">
        <v>105</v>
      </c>
      <c r="G2476" s="47" t="s">
        <v>9</v>
      </c>
      <c r="H2476" s="47" t="s">
        <v>1010</v>
      </c>
      <c r="I2476" s="48" t="s">
        <v>4</v>
      </c>
    </row>
    <row r="2477" spans="1:9">
      <c r="A2477" s="47" t="s">
        <v>27</v>
      </c>
      <c r="B2477" s="47" t="s">
        <v>203</v>
      </c>
      <c r="C2477" s="28">
        <v>45490.732638888891</v>
      </c>
      <c r="D2477" s="66">
        <v>3000</v>
      </c>
      <c r="E2477" s="47" t="s">
        <v>1</v>
      </c>
      <c r="F2477" s="27" t="s">
        <v>105</v>
      </c>
      <c r="G2477" s="47" t="s">
        <v>9</v>
      </c>
      <c r="H2477" s="47" t="s">
        <v>826</v>
      </c>
      <c r="I2477" s="48" t="s">
        <v>4</v>
      </c>
    </row>
    <row r="2478" spans="1:9">
      <c r="A2478" s="47" t="s">
        <v>38</v>
      </c>
      <c r="B2478" s="47" t="s">
        <v>38</v>
      </c>
      <c r="C2478" s="28">
        <v>45490.790277777778</v>
      </c>
      <c r="D2478" s="66">
        <v>9600</v>
      </c>
      <c r="E2478" s="47" t="s">
        <v>1</v>
      </c>
      <c r="F2478" s="27" t="s">
        <v>105</v>
      </c>
      <c r="G2478" s="47" t="s">
        <v>9</v>
      </c>
      <c r="H2478" s="47" t="s">
        <v>825</v>
      </c>
      <c r="I2478" s="48" t="s">
        <v>4</v>
      </c>
    </row>
    <row r="2479" spans="1:9">
      <c r="A2479" s="47" t="s">
        <v>30</v>
      </c>
      <c r="B2479" s="47" t="s">
        <v>30</v>
      </c>
      <c r="C2479" s="28">
        <v>45490.791666666664</v>
      </c>
      <c r="D2479" s="66">
        <v>2500</v>
      </c>
      <c r="E2479" s="47" t="s">
        <v>1</v>
      </c>
      <c r="F2479" s="27" t="s">
        <v>105</v>
      </c>
      <c r="G2479" s="47" t="s">
        <v>9</v>
      </c>
      <c r="H2479" s="47" t="s">
        <v>823</v>
      </c>
      <c r="I2479" s="47" t="s">
        <v>824</v>
      </c>
    </row>
    <row r="2480" spans="1:9">
      <c r="A2480" s="47" t="s">
        <v>38</v>
      </c>
      <c r="B2480" s="47" t="s">
        <v>38</v>
      </c>
      <c r="C2480" s="28">
        <v>45490.9</v>
      </c>
      <c r="D2480" s="66">
        <v>6000</v>
      </c>
      <c r="E2480" s="47" t="s">
        <v>1</v>
      </c>
      <c r="F2480" s="27" t="s">
        <v>105</v>
      </c>
      <c r="G2480" s="47" t="s">
        <v>9</v>
      </c>
      <c r="H2480" s="51" t="s">
        <v>821</v>
      </c>
      <c r="I2480" s="47" t="s">
        <v>822</v>
      </c>
    </row>
    <row r="2481" spans="1:9">
      <c r="A2481" s="47" t="s">
        <v>13</v>
      </c>
      <c r="B2481" s="47" t="s">
        <v>13</v>
      </c>
      <c r="C2481" s="28">
        <v>45490.902083333334</v>
      </c>
      <c r="D2481" s="66">
        <v>5200</v>
      </c>
      <c r="E2481" s="47" t="s">
        <v>1</v>
      </c>
      <c r="F2481" s="27" t="s">
        <v>105</v>
      </c>
      <c r="G2481" s="47" t="s">
        <v>9</v>
      </c>
      <c r="H2481" s="47" t="s">
        <v>820</v>
      </c>
      <c r="I2481" s="48" t="s">
        <v>4</v>
      </c>
    </row>
    <row r="2482" spans="1:9">
      <c r="A2482" s="47" t="s">
        <v>369</v>
      </c>
      <c r="B2482" s="47" t="s">
        <v>370</v>
      </c>
      <c r="C2482" s="28">
        <v>45490.907638888886</v>
      </c>
      <c r="D2482" s="66">
        <v>2300</v>
      </c>
      <c r="E2482" s="47" t="s">
        <v>1</v>
      </c>
      <c r="F2482" s="27" t="s">
        <v>105</v>
      </c>
      <c r="G2482" s="47" t="s">
        <v>9</v>
      </c>
      <c r="H2482" s="47" t="s">
        <v>819</v>
      </c>
      <c r="I2482" s="48" t="s">
        <v>4</v>
      </c>
    </row>
    <row r="2483" spans="1:9">
      <c r="A2483" s="47" t="s">
        <v>30</v>
      </c>
      <c r="B2483" s="47" t="s">
        <v>30</v>
      </c>
      <c r="C2483" s="28">
        <v>45490.919444444444</v>
      </c>
      <c r="D2483" s="66">
        <v>5100</v>
      </c>
      <c r="E2483" s="47" t="s">
        <v>1</v>
      </c>
      <c r="F2483" s="27" t="s">
        <v>105</v>
      </c>
      <c r="G2483" s="47" t="s">
        <v>9</v>
      </c>
      <c r="H2483" s="47" t="s">
        <v>818</v>
      </c>
      <c r="I2483" s="48" t="s">
        <v>4</v>
      </c>
    </row>
    <row r="2484" spans="1:9">
      <c r="A2484" s="47" t="s">
        <v>56</v>
      </c>
      <c r="B2484" s="47" t="s">
        <v>57</v>
      </c>
      <c r="C2484" s="28">
        <v>45490.963888888888</v>
      </c>
      <c r="D2484" s="66">
        <v>7700</v>
      </c>
      <c r="E2484" s="47" t="s">
        <v>1</v>
      </c>
      <c r="F2484" s="27" t="s">
        <v>105</v>
      </c>
      <c r="G2484" s="47" t="s">
        <v>9</v>
      </c>
      <c r="H2484" s="47" t="s">
        <v>816</v>
      </c>
      <c r="I2484" s="47" t="s">
        <v>817</v>
      </c>
    </row>
    <row r="2485" spans="1:9">
      <c r="A2485" s="47" t="s">
        <v>43</v>
      </c>
      <c r="B2485" s="47" t="s">
        <v>44</v>
      </c>
      <c r="C2485" s="28">
        <v>45490.988888888889</v>
      </c>
      <c r="D2485" s="66">
        <v>7600</v>
      </c>
      <c r="E2485" s="47" t="s">
        <v>1</v>
      </c>
      <c r="F2485" s="27" t="s">
        <v>105</v>
      </c>
      <c r="G2485" s="47" t="s">
        <v>9</v>
      </c>
      <c r="H2485" s="47" t="s">
        <v>814</v>
      </c>
      <c r="I2485" s="47" t="s">
        <v>815</v>
      </c>
    </row>
    <row r="2486" spans="1:9">
      <c r="A2486" s="47" t="s">
        <v>0</v>
      </c>
      <c r="B2486" s="47" t="s">
        <v>0</v>
      </c>
      <c r="C2486" s="28">
        <v>45491.054861111108</v>
      </c>
      <c r="D2486" s="66">
        <v>8800</v>
      </c>
      <c r="E2486" s="47" t="s">
        <v>1</v>
      </c>
      <c r="F2486" s="27" t="s">
        <v>105</v>
      </c>
      <c r="G2486" s="47" t="s">
        <v>9</v>
      </c>
      <c r="H2486" s="47" t="s">
        <v>813</v>
      </c>
      <c r="I2486" s="48" t="s">
        <v>4</v>
      </c>
    </row>
    <row r="2487" spans="1:9">
      <c r="A2487" s="47" t="s">
        <v>27</v>
      </c>
      <c r="B2487" s="47" t="s">
        <v>52</v>
      </c>
      <c r="C2487" s="28">
        <v>45491.632638888892</v>
      </c>
      <c r="D2487" s="66">
        <v>8900</v>
      </c>
      <c r="E2487" s="47" t="s">
        <v>1</v>
      </c>
      <c r="F2487" s="27" t="s">
        <v>105</v>
      </c>
      <c r="G2487" s="47" t="s">
        <v>9</v>
      </c>
      <c r="H2487" s="47" t="s">
        <v>812</v>
      </c>
      <c r="I2487" s="47" t="s">
        <v>37</v>
      </c>
    </row>
    <row r="2488" spans="1:9">
      <c r="A2488" s="47" t="s">
        <v>30</v>
      </c>
      <c r="B2488" s="47" t="s">
        <v>30</v>
      </c>
      <c r="C2488" s="28">
        <v>45491.728472222225</v>
      </c>
      <c r="D2488" s="66">
        <v>6500</v>
      </c>
      <c r="E2488" s="47" t="s">
        <v>1</v>
      </c>
      <c r="F2488" s="27" t="s">
        <v>105</v>
      </c>
      <c r="G2488" s="47" t="s">
        <v>9</v>
      </c>
      <c r="H2488" s="47" t="s">
        <v>811</v>
      </c>
      <c r="I2488" s="48" t="s">
        <v>4</v>
      </c>
    </row>
    <row r="2489" spans="1:9">
      <c r="A2489" s="47" t="s">
        <v>128</v>
      </c>
      <c r="B2489" s="47" t="s">
        <v>129</v>
      </c>
      <c r="C2489" s="28">
        <v>45491.734722222223</v>
      </c>
      <c r="D2489" s="66">
        <v>9200</v>
      </c>
      <c r="E2489" s="47" t="s">
        <v>1</v>
      </c>
      <c r="F2489" s="27" t="s">
        <v>105</v>
      </c>
      <c r="G2489" s="47" t="s">
        <v>9</v>
      </c>
      <c r="H2489" s="47" t="s">
        <v>810</v>
      </c>
      <c r="I2489" s="47">
        <v>200</v>
      </c>
    </row>
    <row r="2490" spans="1:9" hidden="1">
      <c r="A2490" s="47" t="s">
        <v>107</v>
      </c>
      <c r="B2490" s="47" t="s">
        <v>108</v>
      </c>
      <c r="C2490" s="28">
        <v>45491.882638888892</v>
      </c>
      <c r="D2490" s="47">
        <v>2900</v>
      </c>
      <c r="E2490" s="47" t="s">
        <v>1</v>
      </c>
      <c r="G2490" s="47" t="s">
        <v>68</v>
      </c>
      <c r="H2490" s="47" t="s">
        <v>1015</v>
      </c>
      <c r="I2490" s="48" t="s">
        <v>4</v>
      </c>
    </row>
    <row r="2491" spans="1:9">
      <c r="A2491" s="47" t="s">
        <v>107</v>
      </c>
      <c r="B2491" s="47" t="s">
        <v>108</v>
      </c>
      <c r="C2491" s="28">
        <v>45491.883333333331</v>
      </c>
      <c r="D2491" s="66">
        <v>4500</v>
      </c>
      <c r="E2491" s="47" t="s">
        <v>1</v>
      </c>
      <c r="F2491" s="27" t="s">
        <v>105</v>
      </c>
      <c r="G2491" s="47" t="s">
        <v>9</v>
      </c>
      <c r="H2491" s="47" t="s">
        <v>809</v>
      </c>
      <c r="I2491" s="48" t="s">
        <v>4</v>
      </c>
    </row>
    <row r="2492" spans="1:9">
      <c r="A2492" s="47" t="s">
        <v>30</v>
      </c>
      <c r="B2492" s="47" t="s">
        <v>30</v>
      </c>
      <c r="C2492" s="28">
        <v>45491.886111111111</v>
      </c>
      <c r="D2492" s="66">
        <v>2600</v>
      </c>
      <c r="E2492" s="47" t="s">
        <v>1</v>
      </c>
      <c r="F2492" s="27" t="s">
        <v>105</v>
      </c>
      <c r="G2492" s="47" t="s">
        <v>9</v>
      </c>
      <c r="H2492" s="47" t="s">
        <v>808</v>
      </c>
      <c r="I2492" s="48" t="s">
        <v>4</v>
      </c>
    </row>
    <row r="2493" spans="1:9" hidden="1">
      <c r="A2493" s="47" t="s">
        <v>107</v>
      </c>
      <c r="B2493" s="47" t="s">
        <v>108</v>
      </c>
      <c r="C2493" s="28">
        <v>45491.909722222219</v>
      </c>
      <c r="D2493" s="47">
        <v>3500</v>
      </c>
      <c r="E2493" s="47" t="s">
        <v>1</v>
      </c>
      <c r="G2493" s="47" t="s">
        <v>68</v>
      </c>
      <c r="H2493" s="47" t="s">
        <v>1016</v>
      </c>
      <c r="I2493" s="48" t="s">
        <v>4</v>
      </c>
    </row>
    <row r="2494" spans="1:9" hidden="1">
      <c r="A2494" s="47" t="s">
        <v>107</v>
      </c>
      <c r="B2494" s="47" t="s">
        <v>108</v>
      </c>
      <c r="C2494" s="28">
        <v>45491.910416666666</v>
      </c>
      <c r="D2494" s="47">
        <v>7600</v>
      </c>
      <c r="E2494" s="47" t="s">
        <v>1</v>
      </c>
      <c r="G2494" s="47" t="s">
        <v>68</v>
      </c>
      <c r="H2494" s="47" t="s">
        <v>1017</v>
      </c>
      <c r="I2494" s="48" t="s">
        <v>4</v>
      </c>
    </row>
    <row r="2495" spans="1:9">
      <c r="A2495" s="47" t="s">
        <v>27</v>
      </c>
      <c r="B2495" s="47" t="s">
        <v>52</v>
      </c>
      <c r="C2495" s="28">
        <v>45492.395833333336</v>
      </c>
      <c r="D2495" s="66">
        <v>3800</v>
      </c>
      <c r="E2495" s="47" t="s">
        <v>1</v>
      </c>
      <c r="F2495" s="27" t="s">
        <v>105</v>
      </c>
      <c r="G2495" s="47" t="s">
        <v>9</v>
      </c>
      <c r="H2495" s="47" t="s">
        <v>806</v>
      </c>
      <c r="I2495" s="47" t="s">
        <v>37</v>
      </c>
    </row>
    <row r="2496" spans="1:9">
      <c r="A2496" s="47" t="s">
        <v>30</v>
      </c>
      <c r="B2496" s="47" t="s">
        <v>30</v>
      </c>
      <c r="C2496" s="28">
        <v>45492.567361111112</v>
      </c>
      <c r="D2496" s="66">
        <v>6100</v>
      </c>
      <c r="E2496" s="47" t="s">
        <v>1</v>
      </c>
      <c r="F2496" s="27" t="s">
        <v>105</v>
      </c>
      <c r="G2496" s="47" t="s">
        <v>9</v>
      </c>
      <c r="H2496" s="47" t="s">
        <v>803</v>
      </c>
      <c r="I2496" s="48" t="s">
        <v>4</v>
      </c>
    </row>
    <row r="2497" spans="1:9">
      <c r="A2497" s="47" t="s">
        <v>188</v>
      </c>
      <c r="B2497" s="47" t="s">
        <v>189</v>
      </c>
      <c r="C2497" s="28">
        <v>45492.583333333336</v>
      </c>
      <c r="D2497" s="66">
        <v>9900</v>
      </c>
      <c r="E2497" s="47" t="s">
        <v>1</v>
      </c>
      <c r="F2497" s="27" t="s">
        <v>105</v>
      </c>
      <c r="G2497" s="47" t="s">
        <v>9</v>
      </c>
      <c r="H2497" s="47" t="s">
        <v>801</v>
      </c>
      <c r="I2497" s="48" t="s">
        <v>4</v>
      </c>
    </row>
    <row r="2498" spans="1:9" hidden="1">
      <c r="A2498" s="47" t="s">
        <v>38</v>
      </c>
      <c r="B2498" s="47" t="s">
        <v>38</v>
      </c>
      <c r="C2498" s="28">
        <v>45492.600694444445</v>
      </c>
      <c r="D2498" s="47">
        <v>2200</v>
      </c>
      <c r="E2498" s="47" t="s">
        <v>1</v>
      </c>
      <c r="G2498" s="47" t="s">
        <v>68</v>
      </c>
      <c r="H2498" s="47" t="s">
        <v>1018</v>
      </c>
      <c r="I2498" s="48" t="s">
        <v>4</v>
      </c>
    </row>
    <row r="2499" spans="1:9" hidden="1">
      <c r="A2499" s="47" t="s">
        <v>27</v>
      </c>
      <c r="B2499" s="47" t="s">
        <v>52</v>
      </c>
      <c r="C2499" s="28">
        <v>45492.629166666666</v>
      </c>
      <c r="D2499" s="47">
        <v>2800</v>
      </c>
      <c r="E2499" s="47" t="s">
        <v>1</v>
      </c>
      <c r="G2499" s="47" t="s">
        <v>68</v>
      </c>
      <c r="H2499" s="51" t="s">
        <v>1020</v>
      </c>
      <c r="I2499" s="48" t="s">
        <v>4</v>
      </c>
    </row>
    <row r="2500" spans="1:9" hidden="1">
      <c r="A2500" s="47" t="s">
        <v>27</v>
      </c>
      <c r="B2500" s="47" t="s">
        <v>52</v>
      </c>
      <c r="C2500" s="28">
        <v>45492.652777777781</v>
      </c>
      <c r="D2500" s="47">
        <v>4400</v>
      </c>
      <c r="E2500" s="47" t="s">
        <v>1</v>
      </c>
      <c r="G2500" s="47" t="s">
        <v>68</v>
      </c>
      <c r="H2500" s="47" t="s">
        <v>1021</v>
      </c>
      <c r="I2500" s="47" t="s">
        <v>1022</v>
      </c>
    </row>
    <row r="2501" spans="1:9" hidden="1">
      <c r="A2501" s="47" t="s">
        <v>27</v>
      </c>
      <c r="B2501" s="47" t="s">
        <v>52</v>
      </c>
      <c r="C2501" s="28">
        <v>45492.65347222222</v>
      </c>
      <c r="D2501" s="47">
        <v>2400</v>
      </c>
      <c r="E2501" s="47" t="s">
        <v>1</v>
      </c>
      <c r="G2501" s="47" t="s">
        <v>68</v>
      </c>
      <c r="H2501" s="47" t="s">
        <v>1023</v>
      </c>
      <c r="I2501" s="47" t="s">
        <v>1022</v>
      </c>
    </row>
    <row r="2502" spans="1:9">
      <c r="A2502" s="47" t="s">
        <v>27</v>
      </c>
      <c r="B2502" s="47" t="s">
        <v>52</v>
      </c>
      <c r="C2502" s="28">
        <v>45492.656944444447</v>
      </c>
      <c r="D2502" s="66">
        <v>5400</v>
      </c>
      <c r="E2502" s="47" t="s">
        <v>1</v>
      </c>
      <c r="F2502" s="27" t="s">
        <v>105</v>
      </c>
      <c r="G2502" s="47" t="s">
        <v>9</v>
      </c>
      <c r="H2502" s="47" t="s">
        <v>800</v>
      </c>
      <c r="I2502" s="47">
        <v>5</v>
      </c>
    </row>
    <row r="2503" spans="1:9">
      <c r="A2503" s="47" t="s">
        <v>86</v>
      </c>
      <c r="B2503" s="47" t="s">
        <v>798</v>
      </c>
      <c r="C2503" s="28">
        <v>45492.692361111112</v>
      </c>
      <c r="D2503" s="66">
        <v>7800</v>
      </c>
      <c r="E2503" s="47" t="s">
        <v>1</v>
      </c>
      <c r="F2503" s="27" t="s">
        <v>105</v>
      </c>
      <c r="G2503" s="47" t="s">
        <v>9</v>
      </c>
      <c r="H2503" s="47" t="s">
        <v>799</v>
      </c>
      <c r="I2503" s="48" t="s">
        <v>4</v>
      </c>
    </row>
    <row r="2504" spans="1:9">
      <c r="A2504" s="47" t="s">
        <v>188</v>
      </c>
      <c r="B2504" s="47" t="s">
        <v>189</v>
      </c>
      <c r="C2504" s="28">
        <v>45492.724305555559</v>
      </c>
      <c r="D2504" s="66">
        <v>8800</v>
      </c>
      <c r="E2504" s="47" t="s">
        <v>1</v>
      </c>
      <c r="F2504" s="27" t="s">
        <v>105</v>
      </c>
      <c r="G2504" s="47" t="s">
        <v>9</v>
      </c>
      <c r="H2504" s="47" t="s">
        <v>797</v>
      </c>
      <c r="I2504" s="48" t="s">
        <v>4</v>
      </c>
    </row>
    <row r="2505" spans="1:9">
      <c r="A2505" s="47" t="s">
        <v>252</v>
      </c>
      <c r="B2505" s="47" t="s">
        <v>253</v>
      </c>
      <c r="C2505" s="28">
        <v>45492.754861111112</v>
      </c>
      <c r="D2505" s="66">
        <v>3400</v>
      </c>
      <c r="E2505" s="47" t="s">
        <v>1</v>
      </c>
      <c r="F2505" s="27" t="s">
        <v>105</v>
      </c>
      <c r="G2505" s="47" t="s">
        <v>9</v>
      </c>
      <c r="H2505" s="47" t="s">
        <v>796</v>
      </c>
      <c r="I2505" s="48" t="s">
        <v>4</v>
      </c>
    </row>
    <row r="2506" spans="1:9">
      <c r="A2506" s="47" t="s">
        <v>772</v>
      </c>
      <c r="B2506" s="47" t="s">
        <v>794</v>
      </c>
      <c r="C2506" s="28">
        <v>45492.779861111114</v>
      </c>
      <c r="D2506" s="66">
        <v>4000</v>
      </c>
      <c r="E2506" s="47" t="s">
        <v>1</v>
      </c>
      <c r="F2506" s="27" t="s">
        <v>105</v>
      </c>
      <c r="G2506" s="47" t="s">
        <v>9</v>
      </c>
      <c r="H2506" s="47" t="s">
        <v>795</v>
      </c>
      <c r="I2506" s="48" t="s">
        <v>4</v>
      </c>
    </row>
    <row r="2507" spans="1:9">
      <c r="A2507" s="47" t="s">
        <v>188</v>
      </c>
      <c r="B2507" s="47" t="s">
        <v>189</v>
      </c>
      <c r="C2507" s="28">
        <v>45492.803472222222</v>
      </c>
      <c r="D2507" s="66">
        <v>8900</v>
      </c>
      <c r="E2507" s="47" t="s">
        <v>1</v>
      </c>
      <c r="F2507" s="27" t="s">
        <v>105</v>
      </c>
      <c r="G2507" s="47" t="s">
        <v>9</v>
      </c>
      <c r="H2507" s="47" t="s">
        <v>793</v>
      </c>
      <c r="I2507" s="48" t="s">
        <v>4</v>
      </c>
    </row>
    <row r="2508" spans="1:9" hidden="1">
      <c r="A2508" s="47" t="s">
        <v>744</v>
      </c>
      <c r="B2508" s="47" t="s">
        <v>745</v>
      </c>
      <c r="C2508" s="28">
        <v>45492.837500000001</v>
      </c>
      <c r="D2508" s="47">
        <v>9300</v>
      </c>
      <c r="E2508" s="47" t="s">
        <v>1</v>
      </c>
      <c r="G2508" s="47" t="s">
        <v>68</v>
      </c>
      <c r="H2508" s="51" t="s">
        <v>1025</v>
      </c>
      <c r="I2508" s="48" t="s">
        <v>4</v>
      </c>
    </row>
    <row r="2509" spans="1:9" hidden="1">
      <c r="A2509" s="47" t="s">
        <v>744</v>
      </c>
      <c r="B2509" s="47" t="s">
        <v>745</v>
      </c>
      <c r="C2509" s="28">
        <v>45492.838194444441</v>
      </c>
      <c r="D2509" s="47">
        <v>1900</v>
      </c>
      <c r="E2509" s="47" t="s">
        <v>1</v>
      </c>
      <c r="G2509" s="47" t="s">
        <v>68</v>
      </c>
      <c r="H2509" s="47" t="s">
        <v>1026</v>
      </c>
      <c r="I2509" s="48" t="s">
        <v>4</v>
      </c>
    </row>
    <row r="2510" spans="1:9" hidden="1">
      <c r="A2510" s="47" t="s">
        <v>744</v>
      </c>
      <c r="B2510" s="47" t="s">
        <v>745</v>
      </c>
      <c r="C2510" s="28">
        <v>45492.838888888888</v>
      </c>
      <c r="D2510" s="47">
        <v>3500</v>
      </c>
      <c r="E2510" s="47" t="s">
        <v>1</v>
      </c>
      <c r="G2510" s="47" t="s">
        <v>68</v>
      </c>
      <c r="H2510" s="47" t="s">
        <v>1028</v>
      </c>
      <c r="I2510" s="48" t="s">
        <v>4</v>
      </c>
    </row>
    <row r="2511" spans="1:9">
      <c r="A2511" s="47" t="s">
        <v>463</v>
      </c>
      <c r="B2511" s="47" t="s">
        <v>464</v>
      </c>
      <c r="C2511" s="28">
        <v>45492.865972222222</v>
      </c>
      <c r="D2511" s="66">
        <v>3500</v>
      </c>
      <c r="E2511" s="47" t="s">
        <v>1</v>
      </c>
      <c r="F2511" s="27" t="s">
        <v>105</v>
      </c>
      <c r="G2511" s="47" t="s">
        <v>9</v>
      </c>
      <c r="H2511" s="47" t="s">
        <v>792</v>
      </c>
      <c r="I2511" s="48" t="s">
        <v>4</v>
      </c>
    </row>
    <row r="2512" spans="1:9">
      <c r="A2512" s="47" t="s">
        <v>38</v>
      </c>
      <c r="B2512" s="47" t="s">
        <v>38</v>
      </c>
      <c r="C2512" s="28">
        <v>45493.428472222222</v>
      </c>
      <c r="D2512" s="66">
        <v>8500</v>
      </c>
      <c r="E2512" s="47" t="s">
        <v>1</v>
      </c>
      <c r="F2512" s="27" t="s">
        <v>105</v>
      </c>
      <c r="G2512" s="47" t="s">
        <v>9</v>
      </c>
      <c r="H2512" s="47" t="s">
        <v>791</v>
      </c>
      <c r="I2512" s="48" t="s">
        <v>4</v>
      </c>
    </row>
    <row r="2513" spans="1:9">
      <c r="A2513" s="47" t="s">
        <v>30</v>
      </c>
      <c r="B2513" s="47" t="s">
        <v>30</v>
      </c>
      <c r="C2513" s="28">
        <v>45493.560416666667</v>
      </c>
      <c r="D2513" s="66">
        <v>4300</v>
      </c>
      <c r="E2513" s="47" t="s">
        <v>1</v>
      </c>
      <c r="F2513" s="27" t="s">
        <v>105</v>
      </c>
      <c r="G2513" s="47" t="s">
        <v>9</v>
      </c>
      <c r="H2513" s="47" t="s">
        <v>790</v>
      </c>
      <c r="I2513" s="48" t="s">
        <v>4</v>
      </c>
    </row>
    <row r="2514" spans="1:9">
      <c r="A2514" s="47" t="s">
        <v>186</v>
      </c>
      <c r="B2514" s="47" t="s">
        <v>187</v>
      </c>
      <c r="C2514" s="28">
        <v>45493.574999999997</v>
      </c>
      <c r="D2514" s="66">
        <v>1300</v>
      </c>
      <c r="E2514" s="47" t="s">
        <v>1</v>
      </c>
      <c r="F2514" s="27" t="s">
        <v>105</v>
      </c>
      <c r="G2514" s="47" t="s">
        <v>9</v>
      </c>
      <c r="H2514" s="47" t="s">
        <v>789</v>
      </c>
      <c r="I2514" s="48" t="s">
        <v>4</v>
      </c>
    </row>
    <row r="2515" spans="1:9">
      <c r="A2515" s="47" t="s">
        <v>778</v>
      </c>
      <c r="B2515" s="47" t="s">
        <v>779</v>
      </c>
      <c r="C2515" s="28">
        <v>45493.627083333333</v>
      </c>
      <c r="D2515" s="66">
        <v>400</v>
      </c>
      <c r="E2515" s="47" t="s">
        <v>1</v>
      </c>
      <c r="F2515" s="27" t="s">
        <v>105</v>
      </c>
      <c r="G2515" s="47" t="s">
        <v>9</v>
      </c>
      <c r="H2515" s="47" t="s">
        <v>787</v>
      </c>
      <c r="I2515" s="48" t="s">
        <v>4</v>
      </c>
    </row>
    <row r="2516" spans="1:9">
      <c r="A2516" s="47" t="s">
        <v>778</v>
      </c>
      <c r="B2516" s="47" t="s">
        <v>779</v>
      </c>
      <c r="C2516" s="28">
        <v>45493.628472222219</v>
      </c>
      <c r="D2516" s="66">
        <v>300</v>
      </c>
      <c r="E2516" s="47" t="s">
        <v>1</v>
      </c>
      <c r="F2516" s="27" t="s">
        <v>105</v>
      </c>
      <c r="G2516" s="47" t="s">
        <v>9</v>
      </c>
      <c r="H2516" s="47" t="s">
        <v>785</v>
      </c>
      <c r="I2516" s="47" t="s">
        <v>37</v>
      </c>
    </row>
    <row r="2517" spans="1:9">
      <c r="A2517" s="47" t="s">
        <v>778</v>
      </c>
      <c r="B2517" s="47" t="s">
        <v>779</v>
      </c>
      <c r="C2517" s="28">
        <v>45493.629861111112</v>
      </c>
      <c r="D2517" s="66">
        <v>3100</v>
      </c>
      <c r="E2517" s="47" t="s">
        <v>1</v>
      </c>
      <c r="F2517" s="27" t="s">
        <v>105</v>
      </c>
      <c r="G2517" s="47" t="s">
        <v>9</v>
      </c>
      <c r="H2517" s="47" t="s">
        <v>783</v>
      </c>
      <c r="I2517" s="48" t="s">
        <v>4</v>
      </c>
    </row>
    <row r="2518" spans="1:9">
      <c r="A2518" s="47" t="s">
        <v>56</v>
      </c>
      <c r="B2518" s="47" t="s">
        <v>57</v>
      </c>
      <c r="C2518" s="28">
        <v>45493.642361111109</v>
      </c>
      <c r="D2518" s="66">
        <v>3800</v>
      </c>
      <c r="E2518" s="47" t="s">
        <v>1</v>
      </c>
      <c r="F2518" s="27" t="s">
        <v>105</v>
      </c>
      <c r="G2518" s="47" t="s">
        <v>9</v>
      </c>
      <c r="H2518" s="47" t="s">
        <v>781</v>
      </c>
      <c r="I2518" s="48" t="s">
        <v>4</v>
      </c>
    </row>
    <row r="2519" spans="1:9" hidden="1">
      <c r="A2519" s="47" t="s">
        <v>778</v>
      </c>
      <c r="B2519" s="47" t="s">
        <v>779</v>
      </c>
      <c r="C2519" s="28">
        <v>45493.644444444442</v>
      </c>
      <c r="D2519" s="47">
        <v>9400</v>
      </c>
      <c r="E2519" s="47" t="s">
        <v>1</v>
      </c>
      <c r="G2519" s="47" t="s">
        <v>68</v>
      </c>
      <c r="H2519" s="47" t="s">
        <v>1029</v>
      </c>
      <c r="I2519" s="48" t="s">
        <v>4</v>
      </c>
    </row>
    <row r="2520" spans="1:9" hidden="1">
      <c r="A2520" s="47" t="s">
        <v>778</v>
      </c>
      <c r="B2520" s="47" t="s">
        <v>779</v>
      </c>
      <c r="C2520" s="28">
        <v>45493.645138888889</v>
      </c>
      <c r="D2520" s="47">
        <v>8900</v>
      </c>
      <c r="E2520" s="47" t="s">
        <v>1</v>
      </c>
      <c r="G2520" s="47" t="s">
        <v>68</v>
      </c>
      <c r="H2520" s="47" t="s">
        <v>1030</v>
      </c>
      <c r="I2520" s="48" t="s">
        <v>4</v>
      </c>
    </row>
    <row r="2521" spans="1:9">
      <c r="A2521" s="47" t="s">
        <v>778</v>
      </c>
      <c r="B2521" s="47" t="s">
        <v>779</v>
      </c>
      <c r="C2521" s="28">
        <v>45493.646527777775</v>
      </c>
      <c r="D2521" s="66">
        <v>2600</v>
      </c>
      <c r="E2521" s="47" t="s">
        <v>1</v>
      </c>
      <c r="F2521" s="27" t="s">
        <v>105</v>
      </c>
      <c r="G2521" s="47" t="s">
        <v>9</v>
      </c>
      <c r="H2521" s="47" t="s">
        <v>780</v>
      </c>
      <c r="I2521" s="48" t="s">
        <v>4</v>
      </c>
    </row>
    <row r="2522" spans="1:9">
      <c r="A2522" s="47" t="s">
        <v>43</v>
      </c>
      <c r="B2522" s="47" t="s">
        <v>44</v>
      </c>
      <c r="C2522" s="28">
        <v>45493.679166666669</v>
      </c>
      <c r="D2522" s="66">
        <v>4300</v>
      </c>
      <c r="E2522" s="47" t="s">
        <v>1</v>
      </c>
      <c r="F2522" s="27" t="s">
        <v>105</v>
      </c>
      <c r="G2522" s="47" t="s">
        <v>9</v>
      </c>
      <c r="H2522" s="47" t="s">
        <v>777</v>
      </c>
      <c r="I2522" s="48" t="s">
        <v>4</v>
      </c>
    </row>
    <row r="2523" spans="1:9">
      <c r="A2523" s="47" t="s">
        <v>772</v>
      </c>
      <c r="B2523" s="47" t="s">
        <v>773</v>
      </c>
      <c r="C2523" s="28">
        <v>45493.688888888886</v>
      </c>
      <c r="D2523" s="66">
        <v>8700</v>
      </c>
      <c r="E2523" s="47" t="s">
        <v>1</v>
      </c>
      <c r="F2523" s="27" t="s">
        <v>105</v>
      </c>
      <c r="G2523" s="47" t="s">
        <v>9</v>
      </c>
      <c r="H2523" s="51" t="s">
        <v>774</v>
      </c>
      <c r="I2523" s="47" t="s">
        <v>775</v>
      </c>
    </row>
    <row r="2524" spans="1:9">
      <c r="A2524" s="47" t="s">
        <v>13</v>
      </c>
      <c r="B2524" s="47" t="s">
        <v>13</v>
      </c>
      <c r="C2524" s="28">
        <v>45493.709722222222</v>
      </c>
      <c r="D2524" s="66">
        <v>8500</v>
      </c>
      <c r="E2524" s="47" t="s">
        <v>1</v>
      </c>
      <c r="F2524" s="27" t="s">
        <v>105</v>
      </c>
      <c r="G2524" s="47" t="s">
        <v>9</v>
      </c>
      <c r="H2524" s="47" t="s">
        <v>770</v>
      </c>
      <c r="I2524" s="48" t="s">
        <v>4</v>
      </c>
    </row>
    <row r="2525" spans="1:9">
      <c r="A2525" s="47" t="s">
        <v>107</v>
      </c>
      <c r="B2525" s="47" t="s">
        <v>108</v>
      </c>
      <c r="C2525" s="28">
        <v>45493.765972222223</v>
      </c>
      <c r="D2525" s="66">
        <v>1000</v>
      </c>
      <c r="E2525" s="47" t="s">
        <v>1</v>
      </c>
      <c r="F2525" s="27" t="s">
        <v>105</v>
      </c>
      <c r="G2525" s="47" t="s">
        <v>9</v>
      </c>
      <c r="H2525" s="47" t="s">
        <v>769</v>
      </c>
      <c r="I2525" s="48" t="s">
        <v>4</v>
      </c>
    </row>
    <row r="2526" spans="1:9">
      <c r="A2526" s="47" t="s">
        <v>43</v>
      </c>
      <c r="B2526" s="47" t="s">
        <v>44</v>
      </c>
      <c r="C2526" s="28">
        <v>45493.779166666667</v>
      </c>
      <c r="D2526" s="66">
        <v>6400</v>
      </c>
      <c r="E2526" s="47" t="s">
        <v>1</v>
      </c>
      <c r="F2526" s="27" t="s">
        <v>105</v>
      </c>
      <c r="G2526" s="47" t="s">
        <v>9</v>
      </c>
      <c r="H2526" s="47" t="s">
        <v>767</v>
      </c>
      <c r="I2526" s="48" t="s">
        <v>4</v>
      </c>
    </row>
    <row r="2527" spans="1:9">
      <c r="A2527" s="47" t="s">
        <v>27</v>
      </c>
      <c r="B2527" s="47" t="s">
        <v>52</v>
      </c>
      <c r="C2527" s="28">
        <v>45493.877083333333</v>
      </c>
      <c r="D2527" s="66">
        <v>5700</v>
      </c>
      <c r="E2527" s="47" t="s">
        <v>1</v>
      </c>
      <c r="F2527" s="27" t="s">
        <v>105</v>
      </c>
      <c r="G2527" s="47" t="s">
        <v>9</v>
      </c>
      <c r="H2527" s="47" t="s">
        <v>765</v>
      </c>
      <c r="I2527" s="47" t="s">
        <v>37</v>
      </c>
    </row>
    <row r="2528" spans="1:9">
      <c r="A2528" s="47" t="s">
        <v>60</v>
      </c>
      <c r="B2528" s="47" t="s">
        <v>61</v>
      </c>
      <c r="C2528" s="28">
        <v>45493.9</v>
      </c>
      <c r="D2528" s="66">
        <v>7400</v>
      </c>
      <c r="E2528" s="47" t="s">
        <v>1</v>
      </c>
      <c r="F2528" s="27" t="s">
        <v>105</v>
      </c>
      <c r="G2528" s="47" t="s">
        <v>9</v>
      </c>
      <c r="H2528" s="47" t="s">
        <v>763</v>
      </c>
      <c r="I2528" s="48" t="s">
        <v>4</v>
      </c>
    </row>
    <row r="2529" spans="1:9">
      <c r="A2529" s="47" t="s">
        <v>43</v>
      </c>
      <c r="B2529" s="47" t="s">
        <v>44</v>
      </c>
      <c r="C2529" s="28">
        <v>45493.900694444441</v>
      </c>
      <c r="D2529" s="66">
        <v>3600</v>
      </c>
      <c r="E2529" s="47" t="s">
        <v>1</v>
      </c>
      <c r="F2529" s="27" t="s">
        <v>2</v>
      </c>
      <c r="G2529" s="47" t="s">
        <v>9</v>
      </c>
      <c r="H2529" s="47" t="s">
        <v>761</v>
      </c>
      <c r="I2529" s="48" t="s">
        <v>4</v>
      </c>
    </row>
    <row r="2530" spans="1:9">
      <c r="A2530" s="47" t="s">
        <v>107</v>
      </c>
      <c r="B2530" s="47" t="s">
        <v>108</v>
      </c>
      <c r="C2530" s="28">
        <v>45493.914583333331</v>
      </c>
      <c r="D2530" s="66">
        <v>9700</v>
      </c>
      <c r="E2530" s="47" t="s">
        <v>1</v>
      </c>
      <c r="F2530" s="27" t="s">
        <v>2</v>
      </c>
      <c r="G2530" s="47" t="s">
        <v>9</v>
      </c>
      <c r="H2530" s="47" t="s">
        <v>759</v>
      </c>
      <c r="I2530" s="48" t="s">
        <v>4</v>
      </c>
    </row>
    <row r="2531" spans="1:9">
      <c r="A2531" s="47" t="s">
        <v>27</v>
      </c>
      <c r="B2531" s="47" t="s">
        <v>755</v>
      </c>
      <c r="C2531" s="28">
        <v>45493.925694444442</v>
      </c>
      <c r="D2531" s="66">
        <v>7700</v>
      </c>
      <c r="E2531" s="47" t="s">
        <v>1</v>
      </c>
      <c r="F2531" s="27" t="s">
        <v>2</v>
      </c>
      <c r="G2531" s="47" t="s">
        <v>9</v>
      </c>
      <c r="H2531" s="47" t="s">
        <v>756</v>
      </c>
      <c r="I2531" s="48" t="s">
        <v>4</v>
      </c>
    </row>
    <row r="2532" spans="1:9" hidden="1">
      <c r="A2532" s="47" t="s">
        <v>753</v>
      </c>
      <c r="B2532" s="47" t="s">
        <v>44</v>
      </c>
      <c r="C2532" s="28">
        <v>45493.945833333331</v>
      </c>
      <c r="D2532" s="47">
        <v>4600</v>
      </c>
      <c r="E2532" s="47" t="s">
        <v>1</v>
      </c>
      <c r="G2532" s="47" t="s">
        <v>68</v>
      </c>
      <c r="H2532" s="47" t="s">
        <v>1033</v>
      </c>
      <c r="I2532" s="47" t="s">
        <v>37</v>
      </c>
    </row>
    <row r="2533" spans="1:9" hidden="1">
      <c r="A2533" s="47" t="s">
        <v>753</v>
      </c>
      <c r="B2533" s="47" t="s">
        <v>44</v>
      </c>
      <c r="C2533" s="28">
        <v>45493.945833333331</v>
      </c>
      <c r="D2533" s="47">
        <v>4600</v>
      </c>
      <c r="E2533" s="47" t="s">
        <v>1</v>
      </c>
      <c r="G2533" s="47" t="s">
        <v>68</v>
      </c>
      <c r="H2533" s="47" t="s">
        <v>1034</v>
      </c>
      <c r="I2533" s="47" t="s">
        <v>37</v>
      </c>
    </row>
    <row r="2534" spans="1:9">
      <c r="A2534" s="47" t="s">
        <v>753</v>
      </c>
      <c r="B2534" s="47" t="s">
        <v>44</v>
      </c>
      <c r="C2534" s="28">
        <v>45493.946527777778</v>
      </c>
      <c r="D2534" s="66">
        <v>600</v>
      </c>
      <c r="E2534" s="47" t="s">
        <v>1</v>
      </c>
      <c r="F2534" s="27" t="s">
        <v>2</v>
      </c>
      <c r="G2534" s="47" t="s">
        <v>9</v>
      </c>
      <c r="H2534" s="47" t="s">
        <v>754</v>
      </c>
      <c r="I2534" s="48" t="s">
        <v>4</v>
      </c>
    </row>
    <row r="2535" spans="1:9">
      <c r="A2535" s="47" t="s">
        <v>11</v>
      </c>
      <c r="B2535" s="47" t="s">
        <v>11</v>
      </c>
      <c r="C2535" s="28">
        <v>45494.357638888891</v>
      </c>
      <c r="D2535" s="66">
        <v>4400</v>
      </c>
      <c r="E2535" s="47" t="s">
        <v>1</v>
      </c>
      <c r="F2535" s="27" t="s">
        <v>2</v>
      </c>
      <c r="G2535" s="47" t="s">
        <v>9</v>
      </c>
      <c r="H2535" s="47" t="s">
        <v>752</v>
      </c>
      <c r="I2535" s="48" t="s">
        <v>4</v>
      </c>
    </row>
    <row r="2536" spans="1:9">
      <c r="A2536" s="47" t="s">
        <v>38</v>
      </c>
      <c r="B2536" s="47" t="s">
        <v>38</v>
      </c>
      <c r="C2536" s="28">
        <v>45494.495833333334</v>
      </c>
      <c r="D2536" s="66">
        <v>1900</v>
      </c>
      <c r="E2536" s="47" t="s">
        <v>1</v>
      </c>
      <c r="F2536" s="27" t="s">
        <v>2</v>
      </c>
      <c r="G2536" s="47" t="s">
        <v>9</v>
      </c>
      <c r="H2536" s="47" t="s">
        <v>751</v>
      </c>
      <c r="I2536" s="48" t="s">
        <v>4</v>
      </c>
    </row>
    <row r="2537" spans="1:9">
      <c r="A2537" s="47" t="s">
        <v>140</v>
      </c>
      <c r="B2537" s="47" t="s">
        <v>141</v>
      </c>
      <c r="C2537" s="28">
        <v>45494.592361111114</v>
      </c>
      <c r="D2537" s="66">
        <v>2700</v>
      </c>
      <c r="E2537" s="47" t="s">
        <v>1</v>
      </c>
      <c r="F2537" s="27" t="s">
        <v>105</v>
      </c>
      <c r="G2537" s="47" t="s">
        <v>9</v>
      </c>
      <c r="H2537" s="47" t="s">
        <v>750</v>
      </c>
      <c r="I2537" s="48" t="s">
        <v>4</v>
      </c>
    </row>
    <row r="2538" spans="1:9">
      <c r="A2538" s="47" t="s">
        <v>56</v>
      </c>
      <c r="B2538" s="47" t="s">
        <v>57</v>
      </c>
      <c r="C2538" s="28">
        <v>45494.624305555553</v>
      </c>
      <c r="D2538" s="66">
        <v>3000</v>
      </c>
      <c r="E2538" s="47" t="s">
        <v>1</v>
      </c>
      <c r="F2538" s="27" t="s">
        <v>105</v>
      </c>
      <c r="G2538" s="47" t="s">
        <v>9</v>
      </c>
      <c r="H2538" s="47" t="s">
        <v>748</v>
      </c>
      <c r="I2538" s="48" t="s">
        <v>4</v>
      </c>
    </row>
    <row r="2539" spans="1:9" hidden="1">
      <c r="A2539" s="47" t="s">
        <v>744</v>
      </c>
      <c r="B2539" s="47" t="s">
        <v>745</v>
      </c>
      <c r="C2539" s="28">
        <v>45494.627083333333</v>
      </c>
      <c r="D2539" s="47">
        <v>6200</v>
      </c>
      <c r="E2539" s="47" t="s">
        <v>1</v>
      </c>
      <c r="G2539" s="47" t="s">
        <v>68</v>
      </c>
      <c r="H2539" s="47" t="s">
        <v>1035</v>
      </c>
      <c r="I2539" s="48" t="s">
        <v>4</v>
      </c>
    </row>
    <row r="2540" spans="1:9" hidden="1">
      <c r="A2540" s="47" t="s">
        <v>744</v>
      </c>
      <c r="B2540" s="47" t="s">
        <v>745</v>
      </c>
      <c r="C2540" s="28">
        <v>45494.62777777778</v>
      </c>
      <c r="D2540" s="47">
        <v>4900</v>
      </c>
      <c r="E2540" s="47" t="s">
        <v>1</v>
      </c>
      <c r="G2540" s="47" t="s">
        <v>68</v>
      </c>
      <c r="H2540" s="47" t="s">
        <v>1036</v>
      </c>
      <c r="I2540" s="48" t="s">
        <v>4</v>
      </c>
    </row>
    <row r="2541" spans="1:9">
      <c r="A2541" s="47" t="s">
        <v>744</v>
      </c>
      <c r="B2541" s="47" t="s">
        <v>745</v>
      </c>
      <c r="C2541" s="28">
        <v>45494.62777777778</v>
      </c>
      <c r="D2541" s="66">
        <v>2700</v>
      </c>
      <c r="E2541" s="47" t="s">
        <v>1</v>
      </c>
      <c r="F2541" s="27" t="s">
        <v>105</v>
      </c>
      <c r="G2541" s="47" t="s">
        <v>9</v>
      </c>
      <c r="H2541" s="47" t="s">
        <v>746</v>
      </c>
      <c r="I2541" s="48" t="s">
        <v>4</v>
      </c>
    </row>
    <row r="2542" spans="1:9">
      <c r="A2542" s="47" t="s">
        <v>56</v>
      </c>
      <c r="B2542" s="47" t="s">
        <v>57</v>
      </c>
      <c r="C2542" s="28">
        <v>45494.656944444447</v>
      </c>
      <c r="D2542" s="66">
        <v>6800</v>
      </c>
      <c r="E2542" s="47" t="s">
        <v>1</v>
      </c>
      <c r="F2542" s="27" t="s">
        <v>105</v>
      </c>
      <c r="G2542" s="47" t="s">
        <v>9</v>
      </c>
      <c r="H2542" s="47" t="s">
        <v>743</v>
      </c>
      <c r="I2542" s="48" t="s">
        <v>4</v>
      </c>
    </row>
    <row r="2543" spans="1:9">
      <c r="A2543" s="47" t="s">
        <v>30</v>
      </c>
      <c r="B2543" s="47" t="s">
        <v>30</v>
      </c>
      <c r="C2543" s="28">
        <v>45494.750694444447</v>
      </c>
      <c r="D2543" s="66">
        <v>4900</v>
      </c>
      <c r="E2543" s="47" t="s">
        <v>1</v>
      </c>
      <c r="F2543" s="27" t="s">
        <v>105</v>
      </c>
      <c r="G2543" s="47" t="s">
        <v>9</v>
      </c>
      <c r="H2543" s="47" t="s">
        <v>742</v>
      </c>
      <c r="I2543" s="48" t="s">
        <v>4</v>
      </c>
    </row>
    <row r="2544" spans="1:9">
      <c r="A2544" s="47" t="s">
        <v>38</v>
      </c>
      <c r="B2544" s="47" t="s">
        <v>38</v>
      </c>
      <c r="C2544" s="28">
        <v>45494.758333333331</v>
      </c>
      <c r="D2544" s="66">
        <v>4200</v>
      </c>
      <c r="E2544" s="47" t="s">
        <v>1</v>
      </c>
      <c r="F2544" s="27" t="s">
        <v>105</v>
      </c>
      <c r="G2544" s="47" t="s">
        <v>9</v>
      </c>
      <c r="H2544" s="47" t="s">
        <v>741</v>
      </c>
      <c r="I2544" s="48" t="s">
        <v>4</v>
      </c>
    </row>
    <row r="2545" spans="1:9">
      <c r="A2545" s="47" t="s">
        <v>73</v>
      </c>
      <c r="B2545" s="47" t="s">
        <v>165</v>
      </c>
      <c r="C2545" s="28">
        <v>45494.777777777781</v>
      </c>
      <c r="D2545" s="66">
        <v>7900</v>
      </c>
      <c r="E2545" s="47" t="s">
        <v>1</v>
      </c>
      <c r="F2545" s="27" t="s">
        <v>105</v>
      </c>
      <c r="G2545" s="47" t="s">
        <v>9</v>
      </c>
      <c r="H2545" s="47" t="s">
        <v>739</v>
      </c>
      <c r="I2545" s="48" t="s">
        <v>4</v>
      </c>
    </row>
    <row r="2546" spans="1:9">
      <c r="A2546" s="47" t="s">
        <v>186</v>
      </c>
      <c r="B2546" s="47" t="s">
        <v>187</v>
      </c>
      <c r="C2546" s="28">
        <v>45494.782638888886</v>
      </c>
      <c r="D2546" s="66">
        <v>3600</v>
      </c>
      <c r="E2546" s="47" t="s">
        <v>1</v>
      </c>
      <c r="F2546" s="27" t="s">
        <v>105</v>
      </c>
      <c r="G2546" s="47" t="s">
        <v>9</v>
      </c>
      <c r="H2546" s="47" t="s">
        <v>737</v>
      </c>
      <c r="I2546" s="48" t="s">
        <v>4</v>
      </c>
    </row>
    <row r="2547" spans="1:9">
      <c r="A2547" s="52" t="s">
        <v>252</v>
      </c>
      <c r="B2547" s="52" t="s">
        <v>253</v>
      </c>
      <c r="C2547" s="28">
        <v>45494.805555555555</v>
      </c>
      <c r="D2547" s="66">
        <v>6600</v>
      </c>
      <c r="E2547" s="52" t="s">
        <v>1</v>
      </c>
      <c r="F2547" s="27" t="s">
        <v>105</v>
      </c>
      <c r="G2547" s="52" t="s">
        <v>9</v>
      </c>
      <c r="H2547" s="52" t="s">
        <v>735</v>
      </c>
      <c r="I2547" s="49" t="s">
        <v>4</v>
      </c>
    </row>
    <row r="2548" spans="1:9">
      <c r="A2548" s="47" t="s">
        <v>60</v>
      </c>
      <c r="B2548" s="47" t="s">
        <v>61</v>
      </c>
      <c r="C2548" s="28">
        <v>45494.814583333333</v>
      </c>
      <c r="D2548" s="66">
        <v>200</v>
      </c>
      <c r="E2548" s="47" t="s">
        <v>1</v>
      </c>
      <c r="F2548" s="27" t="s">
        <v>105</v>
      </c>
      <c r="G2548" s="47" t="s">
        <v>9</v>
      </c>
      <c r="H2548" s="47" t="s">
        <v>734</v>
      </c>
      <c r="I2548" s="48" t="s">
        <v>4</v>
      </c>
    </row>
    <row r="2549" spans="1:9">
      <c r="A2549" s="47" t="s">
        <v>43</v>
      </c>
      <c r="B2549" s="47" t="s">
        <v>44</v>
      </c>
      <c r="C2549" s="28">
        <v>45494.818749999999</v>
      </c>
      <c r="D2549" s="66">
        <v>4400</v>
      </c>
      <c r="E2549" s="47" t="s">
        <v>1</v>
      </c>
      <c r="F2549" s="27" t="s">
        <v>105</v>
      </c>
      <c r="G2549" s="47" t="s">
        <v>9</v>
      </c>
      <c r="H2549" s="47" t="s">
        <v>732</v>
      </c>
      <c r="I2549" s="48" t="s">
        <v>4</v>
      </c>
    </row>
    <row r="2550" spans="1:9">
      <c r="A2550" s="47" t="s">
        <v>39</v>
      </c>
      <c r="B2550" s="47" t="s">
        <v>40</v>
      </c>
      <c r="C2550" s="28">
        <v>45494.827777777777</v>
      </c>
      <c r="D2550" s="66">
        <v>5400</v>
      </c>
      <c r="E2550" s="47" t="s">
        <v>1</v>
      </c>
      <c r="F2550" s="27" t="s">
        <v>105</v>
      </c>
      <c r="G2550" s="47" t="s">
        <v>9</v>
      </c>
      <c r="H2550" s="47" t="s">
        <v>730</v>
      </c>
      <c r="I2550" s="48" t="s">
        <v>4</v>
      </c>
    </row>
    <row r="2551" spans="1:9">
      <c r="A2551" s="47" t="s">
        <v>30</v>
      </c>
      <c r="B2551" s="47" t="s">
        <v>30</v>
      </c>
      <c r="C2551" s="28">
        <v>45494.907638888886</v>
      </c>
      <c r="D2551" s="66">
        <v>2500</v>
      </c>
      <c r="E2551" s="47" t="s">
        <v>1</v>
      </c>
      <c r="F2551" s="27" t="s">
        <v>105</v>
      </c>
      <c r="G2551" s="47" t="s">
        <v>9</v>
      </c>
      <c r="H2551" s="47" t="s">
        <v>728</v>
      </c>
      <c r="I2551" s="48" t="s">
        <v>4</v>
      </c>
    </row>
    <row r="2552" spans="1:9">
      <c r="A2552" s="47" t="s">
        <v>30</v>
      </c>
      <c r="B2552" s="47" t="s">
        <v>30</v>
      </c>
      <c r="C2552" s="28">
        <v>45494.915972222225</v>
      </c>
      <c r="D2552" s="66">
        <v>4600</v>
      </c>
      <c r="E2552" s="47" t="s">
        <v>1</v>
      </c>
      <c r="F2552" s="27" t="s">
        <v>105</v>
      </c>
      <c r="G2552" s="47" t="s">
        <v>9</v>
      </c>
      <c r="H2552" s="47" t="s">
        <v>727</v>
      </c>
      <c r="I2552" s="48" t="s">
        <v>4</v>
      </c>
    </row>
    <row r="2553" spans="1:9" hidden="1">
      <c r="A2553" s="47" t="s">
        <v>30</v>
      </c>
      <c r="B2553" s="47" t="s">
        <v>30</v>
      </c>
      <c r="C2553" s="28">
        <v>45494.926388888889</v>
      </c>
      <c r="D2553" s="47">
        <v>6600</v>
      </c>
      <c r="E2553" s="47" t="s">
        <v>1</v>
      </c>
      <c r="G2553" s="47" t="s">
        <v>68</v>
      </c>
      <c r="H2553" s="47" t="s">
        <v>1040</v>
      </c>
      <c r="I2553" s="48" t="s">
        <v>4</v>
      </c>
    </row>
    <row r="2554" spans="1:9" hidden="1">
      <c r="A2554" s="47" t="s">
        <v>30</v>
      </c>
      <c r="B2554" s="47" t="s">
        <v>30</v>
      </c>
      <c r="C2554" s="28">
        <v>45494.927083333336</v>
      </c>
      <c r="D2554" s="47">
        <v>6500</v>
      </c>
      <c r="E2554" s="47" t="s">
        <v>1</v>
      </c>
      <c r="G2554" s="47" t="s">
        <v>68</v>
      </c>
      <c r="H2554" s="47" t="s">
        <v>1041</v>
      </c>
      <c r="I2554" s="48" t="s">
        <v>4</v>
      </c>
    </row>
    <row r="2555" spans="1:9">
      <c r="A2555" s="47" t="s">
        <v>0</v>
      </c>
      <c r="B2555" s="47" t="s">
        <v>0</v>
      </c>
      <c r="C2555" s="28">
        <v>45494.961805555555</v>
      </c>
      <c r="D2555" s="66">
        <v>9800</v>
      </c>
      <c r="E2555" s="47" t="s">
        <v>1</v>
      </c>
      <c r="F2555" s="27" t="s">
        <v>105</v>
      </c>
      <c r="G2555" s="47" t="s">
        <v>9</v>
      </c>
      <c r="H2555" s="47" t="s">
        <v>725</v>
      </c>
      <c r="I2555" s="48" t="s">
        <v>4</v>
      </c>
    </row>
    <row r="2556" spans="1:9">
      <c r="A2556" s="47" t="s">
        <v>188</v>
      </c>
      <c r="B2556" s="47" t="s">
        <v>189</v>
      </c>
      <c r="C2556" s="28">
        <v>45495.461805555555</v>
      </c>
      <c r="D2556" s="66">
        <v>7300</v>
      </c>
      <c r="E2556" s="47" t="s">
        <v>1</v>
      </c>
      <c r="F2556" s="27" t="s">
        <v>105</v>
      </c>
      <c r="G2556" s="47" t="s">
        <v>9</v>
      </c>
      <c r="H2556" s="47" t="s">
        <v>723</v>
      </c>
      <c r="I2556" s="48" t="s">
        <v>4</v>
      </c>
    </row>
    <row r="2557" spans="1:9" hidden="1">
      <c r="A2557" s="47" t="s">
        <v>463</v>
      </c>
      <c r="B2557" s="47" t="s">
        <v>464</v>
      </c>
      <c r="C2557" s="28">
        <v>45495.54791666667</v>
      </c>
      <c r="D2557" s="47">
        <v>1800</v>
      </c>
      <c r="E2557" s="47" t="s">
        <v>1</v>
      </c>
      <c r="G2557" s="47" t="s">
        <v>68</v>
      </c>
      <c r="H2557" s="47" t="s">
        <v>1042</v>
      </c>
      <c r="I2557" s="47" t="s">
        <v>81</v>
      </c>
    </row>
    <row r="2558" spans="1:9" hidden="1">
      <c r="A2558" s="47" t="s">
        <v>463</v>
      </c>
      <c r="B2558" s="47" t="s">
        <v>464</v>
      </c>
      <c r="C2558" s="28">
        <v>45495.54791666667</v>
      </c>
      <c r="D2558" s="47">
        <v>3300</v>
      </c>
      <c r="E2558" s="47" t="s">
        <v>1</v>
      </c>
      <c r="G2558" s="47" t="s">
        <v>68</v>
      </c>
      <c r="H2558" s="47" t="s">
        <v>1043</v>
      </c>
      <c r="I2558" s="47" t="s">
        <v>81</v>
      </c>
    </row>
    <row r="2559" spans="1:9" hidden="1">
      <c r="A2559" s="47" t="s">
        <v>27</v>
      </c>
      <c r="B2559" s="47" t="s">
        <v>163</v>
      </c>
      <c r="C2559" s="28">
        <v>45495.674305555556</v>
      </c>
      <c r="D2559" s="47">
        <v>4200</v>
      </c>
      <c r="E2559" s="47" t="s">
        <v>1</v>
      </c>
      <c r="G2559" s="47" t="s">
        <v>68</v>
      </c>
      <c r="H2559" s="47" t="s">
        <v>1044</v>
      </c>
      <c r="I2559" s="47" t="s">
        <v>94</v>
      </c>
    </row>
    <row r="2560" spans="1:9">
      <c r="A2560" s="47" t="s">
        <v>56</v>
      </c>
      <c r="B2560" s="47" t="s">
        <v>57</v>
      </c>
      <c r="C2560" s="28">
        <v>45495.70416666667</v>
      </c>
      <c r="D2560" s="66"/>
      <c r="E2560" s="47" t="s">
        <v>1</v>
      </c>
      <c r="F2560" s="27" t="s">
        <v>105</v>
      </c>
      <c r="G2560" s="47" t="s">
        <v>9</v>
      </c>
      <c r="H2560" s="47" t="s">
        <v>931</v>
      </c>
      <c r="I2560" s="48" t="s">
        <v>4</v>
      </c>
    </row>
    <row r="2561" spans="1:9">
      <c r="A2561" s="47" t="s">
        <v>27</v>
      </c>
      <c r="B2561" s="47" t="s">
        <v>28</v>
      </c>
      <c r="C2561" s="28">
        <v>45495.765972222223</v>
      </c>
      <c r="D2561" s="66"/>
      <c r="E2561" s="47" t="s">
        <v>1</v>
      </c>
      <c r="F2561" s="27" t="s">
        <v>105</v>
      </c>
      <c r="G2561" s="47" t="s">
        <v>9</v>
      </c>
      <c r="H2561" s="47" t="s">
        <v>930</v>
      </c>
      <c r="I2561" s="48" t="s">
        <v>4</v>
      </c>
    </row>
    <row r="2562" spans="1:9" hidden="1">
      <c r="A2562" s="47" t="s">
        <v>128</v>
      </c>
      <c r="B2562" s="47" t="s">
        <v>927</v>
      </c>
      <c r="C2562" s="28">
        <v>45495.769444444442</v>
      </c>
      <c r="D2562" s="47"/>
      <c r="E2562" s="47" t="s">
        <v>1</v>
      </c>
      <c r="G2562" s="47" t="s">
        <v>68</v>
      </c>
      <c r="H2562" s="47" t="s">
        <v>1045</v>
      </c>
      <c r="I2562" s="47" t="s">
        <v>929</v>
      </c>
    </row>
    <row r="2563" spans="1:9">
      <c r="A2563" s="47" t="s">
        <v>128</v>
      </c>
      <c r="B2563" s="47" t="s">
        <v>927</v>
      </c>
      <c r="C2563" s="28">
        <v>45495.769444444442</v>
      </c>
      <c r="D2563" s="66"/>
      <c r="E2563" s="47" t="s">
        <v>1</v>
      </c>
      <c r="F2563" s="27" t="s">
        <v>105</v>
      </c>
      <c r="G2563" s="47" t="s">
        <v>9</v>
      </c>
      <c r="H2563" s="47" t="s">
        <v>928</v>
      </c>
      <c r="I2563" s="47" t="s">
        <v>929</v>
      </c>
    </row>
    <row r="2564" spans="1:9">
      <c r="A2564" s="47" t="s">
        <v>463</v>
      </c>
      <c r="B2564" s="47" t="s">
        <v>464</v>
      </c>
      <c r="C2564" s="28">
        <v>45495.788194444445</v>
      </c>
      <c r="D2564" s="66"/>
      <c r="E2564" s="47" t="s">
        <v>1</v>
      </c>
      <c r="F2564" s="27" t="s">
        <v>105</v>
      </c>
      <c r="G2564" s="47" t="s">
        <v>9</v>
      </c>
      <c r="H2564" s="47" t="s">
        <v>926</v>
      </c>
      <c r="I2564" s="48" t="s">
        <v>4</v>
      </c>
    </row>
    <row r="2565" spans="1:9" hidden="1">
      <c r="A2565" s="47" t="s">
        <v>38</v>
      </c>
      <c r="B2565" s="47" t="s">
        <v>38</v>
      </c>
      <c r="C2565" s="28">
        <v>45495.822916666664</v>
      </c>
      <c r="D2565" s="47"/>
      <c r="E2565" s="47" t="s">
        <v>1</v>
      </c>
      <c r="G2565" s="47" t="s">
        <v>68</v>
      </c>
      <c r="H2565" s="47" t="s">
        <v>1046</v>
      </c>
      <c r="I2565" s="48" t="s">
        <v>4</v>
      </c>
    </row>
    <row r="2566" spans="1:9">
      <c r="A2566" s="47" t="s">
        <v>147</v>
      </c>
      <c r="B2566" s="47" t="s">
        <v>147</v>
      </c>
      <c r="C2566" s="28">
        <v>45495.836111111108</v>
      </c>
      <c r="D2566" s="66"/>
      <c r="E2566" s="47" t="s">
        <v>1</v>
      </c>
      <c r="F2566" s="27" t="s">
        <v>105</v>
      </c>
      <c r="G2566" s="47" t="s">
        <v>9</v>
      </c>
      <c r="H2566" s="47" t="s">
        <v>924</v>
      </c>
      <c r="I2566" s="47" t="s">
        <v>925</v>
      </c>
    </row>
    <row r="2567" spans="1:9">
      <c r="A2567" s="47" t="s">
        <v>38</v>
      </c>
      <c r="B2567" s="47" t="s">
        <v>38</v>
      </c>
      <c r="C2567" s="28">
        <v>45495.852777777778</v>
      </c>
      <c r="D2567" s="66"/>
      <c r="E2567" s="47" t="s">
        <v>1</v>
      </c>
      <c r="F2567" s="27" t="s">
        <v>105</v>
      </c>
      <c r="G2567" s="47" t="s">
        <v>9</v>
      </c>
      <c r="H2567" s="47" t="s">
        <v>923</v>
      </c>
      <c r="I2567" s="48" t="s">
        <v>4</v>
      </c>
    </row>
    <row r="2568" spans="1:9">
      <c r="A2568" s="47" t="s">
        <v>27</v>
      </c>
      <c r="B2568" s="47" t="s">
        <v>755</v>
      </c>
      <c r="C2568" s="28">
        <v>45495.857638888891</v>
      </c>
      <c r="D2568" s="66"/>
      <c r="E2568" s="47" t="s">
        <v>1</v>
      </c>
      <c r="F2568" s="27" t="s">
        <v>105</v>
      </c>
      <c r="G2568" s="47" t="s">
        <v>9</v>
      </c>
      <c r="H2568" s="47" t="s">
        <v>922</v>
      </c>
      <c r="I2568" s="48" t="s">
        <v>4</v>
      </c>
    </row>
    <row r="2569" spans="1:9" hidden="1">
      <c r="A2569" s="47" t="s">
        <v>38</v>
      </c>
      <c r="B2569" s="47" t="s">
        <v>38</v>
      </c>
      <c r="C2569" s="28">
        <v>45495.861111111109</v>
      </c>
      <c r="D2569" s="47"/>
      <c r="E2569" s="47" t="s">
        <v>1</v>
      </c>
      <c r="G2569" s="47" t="s">
        <v>68</v>
      </c>
      <c r="H2569" s="47" t="s">
        <v>1047</v>
      </c>
      <c r="I2569" s="48" t="s">
        <v>4</v>
      </c>
    </row>
    <row r="2570" spans="1:9">
      <c r="A2570" s="47" t="s">
        <v>27</v>
      </c>
      <c r="B2570" s="47" t="s">
        <v>755</v>
      </c>
      <c r="C2570" s="28">
        <v>45495.863888888889</v>
      </c>
      <c r="D2570" s="66"/>
      <c r="E2570" s="47" t="s">
        <v>1</v>
      </c>
      <c r="F2570" s="27" t="s">
        <v>105</v>
      </c>
      <c r="G2570" s="47" t="s">
        <v>9</v>
      </c>
      <c r="H2570" s="47" t="s">
        <v>921</v>
      </c>
      <c r="I2570" s="48" t="s">
        <v>4</v>
      </c>
    </row>
    <row r="2571" spans="1:9">
      <c r="A2571" s="47" t="s">
        <v>369</v>
      </c>
      <c r="B2571" s="47" t="s">
        <v>370</v>
      </c>
      <c r="C2571" s="28">
        <v>45495.886111111111</v>
      </c>
      <c r="D2571" s="66"/>
      <c r="E2571" s="47" t="s">
        <v>1</v>
      </c>
      <c r="F2571" s="27" t="s">
        <v>105</v>
      </c>
      <c r="G2571" s="47" t="s">
        <v>9</v>
      </c>
      <c r="H2571" s="47" t="s">
        <v>919</v>
      </c>
      <c r="I2571" s="47" t="s">
        <v>920</v>
      </c>
    </row>
    <row r="2572" spans="1:9">
      <c r="A2572" s="47" t="s">
        <v>56</v>
      </c>
      <c r="B2572" s="47" t="s">
        <v>57</v>
      </c>
      <c r="C2572" s="28">
        <v>45495.95</v>
      </c>
      <c r="D2572" s="66"/>
      <c r="E2572" s="47" t="s">
        <v>1</v>
      </c>
      <c r="F2572" s="27" t="s">
        <v>105</v>
      </c>
      <c r="G2572" s="47" t="s">
        <v>9</v>
      </c>
      <c r="H2572" s="47" t="s">
        <v>918</v>
      </c>
      <c r="I2572" s="48" t="s">
        <v>4</v>
      </c>
    </row>
    <row r="2573" spans="1:9">
      <c r="A2573" s="47" t="s">
        <v>0</v>
      </c>
      <c r="B2573" s="47" t="s">
        <v>0</v>
      </c>
      <c r="C2573" s="28">
        <v>45495.98541666667</v>
      </c>
      <c r="D2573" s="66"/>
      <c r="E2573" s="47" t="s">
        <v>1</v>
      </c>
      <c r="F2573" s="27" t="s">
        <v>105</v>
      </c>
      <c r="G2573" s="47" t="s">
        <v>9</v>
      </c>
      <c r="H2573" s="47" t="s">
        <v>917</v>
      </c>
      <c r="I2573" s="48" t="s">
        <v>4</v>
      </c>
    </row>
    <row r="2574" spans="1:9">
      <c r="A2574" s="47" t="s">
        <v>27</v>
      </c>
      <c r="B2574" s="47" t="s">
        <v>52</v>
      </c>
      <c r="C2574" s="28">
        <v>45496.393750000003</v>
      </c>
      <c r="D2574" s="66"/>
      <c r="E2574" s="47" t="s">
        <v>1</v>
      </c>
      <c r="F2574" s="27" t="s">
        <v>105</v>
      </c>
      <c r="G2574" s="47" t="s">
        <v>9</v>
      </c>
      <c r="H2574" s="47" t="s">
        <v>916</v>
      </c>
      <c r="I2574" s="48" t="s">
        <v>4</v>
      </c>
    </row>
    <row r="2575" spans="1:9">
      <c r="A2575" s="47" t="s">
        <v>27</v>
      </c>
      <c r="B2575" s="47" t="s">
        <v>52</v>
      </c>
      <c r="C2575" s="28">
        <v>45496.397222222222</v>
      </c>
      <c r="D2575" s="66"/>
      <c r="E2575" s="47" t="s">
        <v>1</v>
      </c>
      <c r="F2575" s="27" t="s">
        <v>105</v>
      </c>
      <c r="G2575" s="47" t="s">
        <v>9</v>
      </c>
      <c r="H2575" s="47" t="s">
        <v>915</v>
      </c>
      <c r="I2575" s="48" t="s">
        <v>4</v>
      </c>
    </row>
    <row r="2576" spans="1:9">
      <c r="A2576" s="47" t="s">
        <v>107</v>
      </c>
      <c r="B2576" s="47" t="s">
        <v>108</v>
      </c>
      <c r="C2576" s="28">
        <v>45496.406944444447</v>
      </c>
      <c r="D2576" s="66"/>
      <c r="E2576" s="47" t="s">
        <v>1</v>
      </c>
      <c r="F2576" s="27" t="s">
        <v>105</v>
      </c>
      <c r="G2576" s="47" t="s">
        <v>9</v>
      </c>
      <c r="H2576" s="51" t="s">
        <v>913</v>
      </c>
      <c r="I2576" s="48" t="s">
        <v>4</v>
      </c>
    </row>
    <row r="2577" spans="1:9">
      <c r="A2577" s="47" t="s">
        <v>27</v>
      </c>
      <c r="B2577" s="47" t="s">
        <v>52</v>
      </c>
      <c r="C2577" s="28">
        <v>45496.410416666666</v>
      </c>
      <c r="D2577" s="66"/>
      <c r="E2577" s="47" t="s">
        <v>1</v>
      </c>
      <c r="F2577" s="27" t="s">
        <v>105</v>
      </c>
      <c r="G2577" s="47" t="s">
        <v>9</v>
      </c>
      <c r="H2577" s="47" t="s">
        <v>912</v>
      </c>
      <c r="I2577" s="48" t="s">
        <v>4</v>
      </c>
    </row>
    <row r="2578" spans="1:9">
      <c r="A2578" s="47" t="s">
        <v>27</v>
      </c>
      <c r="B2578" s="47" t="s">
        <v>52</v>
      </c>
      <c r="C2578" s="28">
        <v>45496.415277777778</v>
      </c>
      <c r="D2578" s="66"/>
      <c r="E2578" s="47" t="s">
        <v>1</v>
      </c>
      <c r="F2578" s="27" t="s">
        <v>105</v>
      </c>
      <c r="G2578" s="47" t="s">
        <v>9</v>
      </c>
      <c r="H2578" s="47" t="s">
        <v>911</v>
      </c>
      <c r="I2578" s="48" t="s">
        <v>4</v>
      </c>
    </row>
    <row r="2579" spans="1:9">
      <c r="A2579" s="47" t="s">
        <v>27</v>
      </c>
      <c r="B2579" s="47" t="s">
        <v>52</v>
      </c>
      <c r="C2579" s="28">
        <v>45496.449305555558</v>
      </c>
      <c r="D2579" s="66"/>
      <c r="E2579" s="47" t="s">
        <v>1</v>
      </c>
      <c r="F2579" s="27" t="s">
        <v>105</v>
      </c>
      <c r="G2579" s="47" t="s">
        <v>9</v>
      </c>
      <c r="H2579" s="47" t="s">
        <v>910</v>
      </c>
      <c r="I2579" s="48" t="s">
        <v>4</v>
      </c>
    </row>
    <row r="2580" spans="1:9">
      <c r="A2580" s="47" t="s">
        <v>27</v>
      </c>
      <c r="B2580" s="47" t="s">
        <v>52</v>
      </c>
      <c r="C2580" s="28">
        <v>45496.45208333333</v>
      </c>
      <c r="D2580" s="66"/>
      <c r="E2580" s="47" t="s">
        <v>1</v>
      </c>
      <c r="F2580" s="27" t="s">
        <v>105</v>
      </c>
      <c r="G2580" s="47" t="s">
        <v>9</v>
      </c>
      <c r="H2580" s="47" t="s">
        <v>909</v>
      </c>
      <c r="I2580" s="48" t="s">
        <v>4</v>
      </c>
    </row>
    <row r="2581" spans="1:9">
      <c r="A2581" s="47" t="s">
        <v>27</v>
      </c>
      <c r="B2581" s="47" t="s">
        <v>203</v>
      </c>
      <c r="C2581" s="28">
        <v>45496.454861111109</v>
      </c>
      <c r="D2581" s="66"/>
      <c r="E2581" s="47" t="s">
        <v>1</v>
      </c>
      <c r="F2581" s="27" t="s">
        <v>105</v>
      </c>
      <c r="G2581" s="47" t="s">
        <v>9</v>
      </c>
      <c r="H2581" s="47" t="s">
        <v>908</v>
      </c>
      <c r="I2581" s="48" t="s">
        <v>4</v>
      </c>
    </row>
    <row r="2582" spans="1:9">
      <c r="A2582" s="47" t="s">
        <v>27</v>
      </c>
      <c r="B2582" s="47" t="s">
        <v>52</v>
      </c>
      <c r="C2582" s="28">
        <v>45496.46597222222</v>
      </c>
      <c r="D2582" s="66"/>
      <c r="E2582" s="47" t="s">
        <v>1</v>
      </c>
      <c r="F2582" s="27" t="s">
        <v>105</v>
      </c>
      <c r="G2582" s="47" t="s">
        <v>9</v>
      </c>
      <c r="H2582" s="47" t="s">
        <v>907</v>
      </c>
      <c r="I2582" s="48" t="s">
        <v>4</v>
      </c>
    </row>
    <row r="2583" spans="1:9">
      <c r="A2583" s="47" t="s">
        <v>27</v>
      </c>
      <c r="B2583" s="47" t="s">
        <v>52</v>
      </c>
      <c r="C2583" s="28">
        <v>45496.505555555559</v>
      </c>
      <c r="D2583" s="66"/>
      <c r="E2583" s="47" t="s">
        <v>1</v>
      </c>
      <c r="F2583" s="27" t="s">
        <v>105</v>
      </c>
      <c r="G2583" s="47" t="s">
        <v>9</v>
      </c>
      <c r="H2583" s="47" t="s">
        <v>906</v>
      </c>
      <c r="I2583" s="48" t="s">
        <v>4</v>
      </c>
    </row>
    <row r="2584" spans="1:9">
      <c r="A2584" s="47" t="s">
        <v>103</v>
      </c>
      <c r="B2584" s="47" t="s">
        <v>104</v>
      </c>
      <c r="C2584" s="28">
        <v>45496.515972222223</v>
      </c>
      <c r="D2584" s="66"/>
      <c r="E2584" s="47" t="s">
        <v>1</v>
      </c>
      <c r="F2584" s="27" t="s">
        <v>105</v>
      </c>
      <c r="G2584" s="47" t="s">
        <v>9</v>
      </c>
      <c r="H2584" s="47" t="s">
        <v>905</v>
      </c>
      <c r="I2584" s="48" t="s">
        <v>4</v>
      </c>
    </row>
    <row r="2585" spans="1:9">
      <c r="A2585" s="47" t="s">
        <v>27</v>
      </c>
      <c r="B2585" s="47" t="s">
        <v>203</v>
      </c>
      <c r="C2585" s="28">
        <v>45496.523611111108</v>
      </c>
      <c r="D2585" s="66"/>
      <c r="E2585" s="47" t="s">
        <v>1</v>
      </c>
      <c r="F2585" s="27" t="s">
        <v>105</v>
      </c>
      <c r="G2585" s="47" t="s">
        <v>9</v>
      </c>
      <c r="H2585" s="47" t="s">
        <v>904</v>
      </c>
      <c r="I2585" s="48" t="s">
        <v>4</v>
      </c>
    </row>
    <row r="2586" spans="1:9">
      <c r="A2586" s="47" t="s">
        <v>27</v>
      </c>
      <c r="B2586" s="47" t="s">
        <v>203</v>
      </c>
      <c r="C2586" s="28">
        <v>45496.527777777781</v>
      </c>
      <c r="D2586" s="66"/>
      <c r="E2586" s="47" t="s">
        <v>1</v>
      </c>
      <c r="F2586" s="27" t="s">
        <v>105</v>
      </c>
      <c r="G2586" s="47" t="s">
        <v>9</v>
      </c>
      <c r="H2586" s="47" t="s">
        <v>903</v>
      </c>
      <c r="I2586" s="48" t="s">
        <v>4</v>
      </c>
    </row>
    <row r="2587" spans="1:9">
      <c r="A2587" s="47" t="s">
        <v>27</v>
      </c>
      <c r="B2587" s="47" t="s">
        <v>755</v>
      </c>
      <c r="C2587" s="28">
        <v>45496.529861111114</v>
      </c>
      <c r="D2587" s="66"/>
      <c r="E2587" s="47" t="s">
        <v>1</v>
      </c>
      <c r="F2587" s="27" t="s">
        <v>105</v>
      </c>
      <c r="G2587" s="47" t="s">
        <v>9</v>
      </c>
      <c r="H2587" s="47" t="s">
        <v>902</v>
      </c>
      <c r="I2587" s="48" t="s">
        <v>4</v>
      </c>
    </row>
    <row r="2588" spans="1:9" hidden="1">
      <c r="A2588" s="47" t="s">
        <v>38</v>
      </c>
      <c r="B2588" s="47" t="s">
        <v>38</v>
      </c>
      <c r="C2588" s="28">
        <v>45496.55972222222</v>
      </c>
      <c r="D2588" s="47"/>
      <c r="E2588" s="47" t="s">
        <v>1</v>
      </c>
      <c r="G2588" s="47" t="s">
        <v>68</v>
      </c>
      <c r="H2588" s="47" t="s">
        <v>1048</v>
      </c>
      <c r="I2588" s="48" t="s">
        <v>4</v>
      </c>
    </row>
    <row r="2589" spans="1:9" hidden="1">
      <c r="A2589" s="47" t="s">
        <v>38</v>
      </c>
      <c r="B2589" s="47" t="s">
        <v>38</v>
      </c>
      <c r="C2589" s="28">
        <v>45496.55972222222</v>
      </c>
      <c r="D2589" s="47"/>
      <c r="E2589" s="47" t="s">
        <v>1</v>
      </c>
      <c r="G2589" s="47" t="s">
        <v>68</v>
      </c>
      <c r="H2589" s="47" t="s">
        <v>1049</v>
      </c>
      <c r="I2589" s="48" t="s">
        <v>4</v>
      </c>
    </row>
    <row r="2590" spans="1:9">
      <c r="A2590" s="47" t="s">
        <v>38</v>
      </c>
      <c r="B2590" s="47" t="s">
        <v>38</v>
      </c>
      <c r="C2590" s="28">
        <v>45496.55972222222</v>
      </c>
      <c r="D2590" s="66"/>
      <c r="E2590" s="47" t="s">
        <v>1</v>
      </c>
      <c r="F2590" s="27" t="s">
        <v>105</v>
      </c>
      <c r="G2590" s="47" t="s">
        <v>9</v>
      </c>
      <c r="H2590" s="47" t="s">
        <v>901</v>
      </c>
      <c r="I2590" s="48" t="s">
        <v>4</v>
      </c>
    </row>
    <row r="2591" spans="1:9" hidden="1">
      <c r="A2591" s="47" t="s">
        <v>73</v>
      </c>
      <c r="B2591" s="47" t="s">
        <v>165</v>
      </c>
      <c r="C2591" s="28">
        <v>45496.563888888886</v>
      </c>
      <c r="D2591" s="47"/>
      <c r="E2591" s="47" t="s">
        <v>1</v>
      </c>
      <c r="G2591" s="47" t="s">
        <v>68</v>
      </c>
      <c r="H2591" s="47" t="s">
        <v>1050</v>
      </c>
      <c r="I2591" s="48" t="s">
        <v>4</v>
      </c>
    </row>
    <row r="2592" spans="1:9">
      <c r="A2592" s="47" t="s">
        <v>38</v>
      </c>
      <c r="B2592" s="47" t="s">
        <v>38</v>
      </c>
      <c r="C2592" s="28">
        <v>45496.574999999997</v>
      </c>
      <c r="D2592" s="66"/>
      <c r="E2592" s="47" t="s">
        <v>1</v>
      </c>
      <c r="F2592" s="27" t="s">
        <v>105</v>
      </c>
      <c r="G2592" s="47" t="s">
        <v>9</v>
      </c>
      <c r="H2592" s="47" t="s">
        <v>900</v>
      </c>
      <c r="I2592" s="48" t="s">
        <v>4</v>
      </c>
    </row>
    <row r="2593" spans="1:9" hidden="1">
      <c r="A2593" s="47" t="s">
        <v>841</v>
      </c>
      <c r="B2593" s="47" t="s">
        <v>842</v>
      </c>
      <c r="C2593" s="28">
        <v>45496.618750000001</v>
      </c>
      <c r="D2593" s="47"/>
      <c r="E2593" s="47" t="s">
        <v>1</v>
      </c>
      <c r="G2593" s="47" t="s">
        <v>68</v>
      </c>
      <c r="H2593" s="47" t="s">
        <v>1051</v>
      </c>
      <c r="I2593" s="48" t="s">
        <v>4</v>
      </c>
    </row>
    <row r="2594" spans="1:9">
      <c r="A2594" s="47" t="s">
        <v>841</v>
      </c>
      <c r="B2594" s="47" t="s">
        <v>842</v>
      </c>
      <c r="C2594" s="28">
        <v>45496.628472222219</v>
      </c>
      <c r="D2594" s="66"/>
      <c r="E2594" s="47" t="s">
        <v>1</v>
      </c>
      <c r="F2594" s="27" t="s">
        <v>105</v>
      </c>
      <c r="G2594" s="47" t="s">
        <v>9</v>
      </c>
      <c r="H2594" s="47" t="s">
        <v>898</v>
      </c>
      <c r="I2594" s="47" t="s">
        <v>899</v>
      </c>
    </row>
    <row r="2595" spans="1:9">
      <c r="A2595" s="47" t="s">
        <v>73</v>
      </c>
      <c r="B2595" s="47" t="s">
        <v>165</v>
      </c>
      <c r="C2595" s="28">
        <v>45496.629861111112</v>
      </c>
      <c r="D2595" s="66"/>
      <c r="E2595" s="47" t="s">
        <v>1</v>
      </c>
      <c r="F2595" s="27" t="s">
        <v>105</v>
      </c>
      <c r="G2595" s="47" t="s">
        <v>9</v>
      </c>
      <c r="H2595" s="47" t="s">
        <v>897</v>
      </c>
      <c r="I2595" s="48" t="s">
        <v>4</v>
      </c>
    </row>
    <row r="2596" spans="1:9">
      <c r="A2596" s="47" t="s">
        <v>30</v>
      </c>
      <c r="B2596" s="47" t="s">
        <v>30</v>
      </c>
      <c r="C2596" s="28">
        <v>45496.636111111111</v>
      </c>
      <c r="D2596" s="66"/>
      <c r="E2596" s="47" t="s">
        <v>1</v>
      </c>
      <c r="F2596" s="27" t="s">
        <v>105</v>
      </c>
      <c r="G2596" s="47" t="s">
        <v>9</v>
      </c>
      <c r="H2596" s="47" t="s">
        <v>895</v>
      </c>
      <c r="I2596" s="48" t="s">
        <v>4</v>
      </c>
    </row>
    <row r="2597" spans="1:9">
      <c r="A2597" s="47" t="s">
        <v>56</v>
      </c>
      <c r="B2597" s="47" t="s">
        <v>57</v>
      </c>
      <c r="C2597" s="28">
        <v>45496.719444444447</v>
      </c>
      <c r="D2597" s="66"/>
      <c r="E2597" s="47" t="s">
        <v>1</v>
      </c>
      <c r="F2597" s="27" t="s">
        <v>105</v>
      </c>
      <c r="G2597" s="47" t="s">
        <v>9</v>
      </c>
      <c r="H2597" s="47" t="s">
        <v>1052</v>
      </c>
      <c r="I2597" s="48" t="s">
        <v>4</v>
      </c>
    </row>
    <row r="2598" spans="1:9">
      <c r="A2598" s="47" t="s">
        <v>56</v>
      </c>
      <c r="B2598" s="47" t="s">
        <v>57</v>
      </c>
      <c r="C2598" s="28">
        <v>45496.756944444445</v>
      </c>
      <c r="D2598" s="66"/>
      <c r="E2598" s="47" t="s">
        <v>1</v>
      </c>
      <c r="F2598" s="27" t="s">
        <v>105</v>
      </c>
      <c r="G2598" s="47" t="s">
        <v>9</v>
      </c>
      <c r="H2598" s="47" t="s">
        <v>1053</v>
      </c>
      <c r="I2598" s="48" t="s">
        <v>4</v>
      </c>
    </row>
    <row r="2599" spans="1:9">
      <c r="A2599" s="47" t="s">
        <v>38</v>
      </c>
      <c r="B2599" s="47" t="s">
        <v>38</v>
      </c>
      <c r="C2599" s="28">
        <v>45496.871527777781</v>
      </c>
      <c r="D2599" s="66"/>
      <c r="E2599" s="47" t="s">
        <v>1</v>
      </c>
      <c r="F2599" s="27" t="s">
        <v>105</v>
      </c>
      <c r="G2599" s="47" t="s">
        <v>9</v>
      </c>
      <c r="H2599" s="47" t="s">
        <v>1054</v>
      </c>
      <c r="I2599" s="47" t="s">
        <v>1055</v>
      </c>
    </row>
    <row r="2600" spans="1:9">
      <c r="A2600" s="47" t="s">
        <v>252</v>
      </c>
      <c r="B2600" s="47" t="s">
        <v>253</v>
      </c>
      <c r="C2600" s="28">
        <v>45496.911111111112</v>
      </c>
      <c r="D2600" s="66"/>
      <c r="E2600" s="47" t="s">
        <v>1</v>
      </c>
      <c r="F2600" s="27" t="s">
        <v>105</v>
      </c>
      <c r="G2600" s="47" t="s">
        <v>9</v>
      </c>
      <c r="H2600" s="47" t="s">
        <v>1056</v>
      </c>
      <c r="I2600" s="48" t="s">
        <v>4</v>
      </c>
    </row>
    <row r="2601" spans="1:9">
      <c r="A2601" s="47" t="s">
        <v>107</v>
      </c>
      <c r="B2601" s="47" t="s">
        <v>108</v>
      </c>
      <c r="C2601" s="28">
        <v>45496.959027777775</v>
      </c>
      <c r="D2601" s="66"/>
      <c r="E2601" s="47" t="s">
        <v>1</v>
      </c>
      <c r="F2601" s="27" t="s">
        <v>105</v>
      </c>
      <c r="G2601" s="47" t="s">
        <v>9</v>
      </c>
      <c r="H2601" s="47" t="s">
        <v>1057</v>
      </c>
      <c r="I2601" s="48" t="s">
        <v>4</v>
      </c>
    </row>
    <row r="2602" spans="1:9">
      <c r="A2602" s="47" t="s">
        <v>27</v>
      </c>
      <c r="B2602" s="47" t="s">
        <v>52</v>
      </c>
      <c r="C2602" s="28">
        <v>45497.422222222223</v>
      </c>
      <c r="D2602" s="66"/>
      <c r="E2602" s="47" t="s">
        <v>1</v>
      </c>
      <c r="F2602" s="27" t="s">
        <v>105</v>
      </c>
      <c r="G2602" s="47" t="s">
        <v>9</v>
      </c>
      <c r="H2602" s="47" t="s">
        <v>1058</v>
      </c>
      <c r="I2602" s="48" t="s">
        <v>4</v>
      </c>
    </row>
    <row r="2603" spans="1:9" hidden="1">
      <c r="A2603" s="47" t="s">
        <v>27</v>
      </c>
      <c r="B2603" s="47" t="s">
        <v>52</v>
      </c>
      <c r="C2603" s="28">
        <v>45497.424305555556</v>
      </c>
      <c r="D2603" s="47"/>
      <c r="E2603" s="47" t="s">
        <v>1</v>
      </c>
      <c r="G2603" s="47" t="s">
        <v>68</v>
      </c>
      <c r="H2603" s="47" t="s">
        <v>1059</v>
      </c>
      <c r="I2603" s="48" t="s">
        <v>4</v>
      </c>
    </row>
    <row r="2604" spans="1:9">
      <c r="A2604" s="47" t="s">
        <v>27</v>
      </c>
      <c r="B2604" s="47" t="s">
        <v>52</v>
      </c>
      <c r="C2604" s="28">
        <v>45497.425000000003</v>
      </c>
      <c r="D2604" s="66"/>
      <c r="E2604" s="47" t="s">
        <v>1</v>
      </c>
      <c r="F2604" s="27" t="s">
        <v>105</v>
      </c>
      <c r="G2604" s="47" t="s">
        <v>9</v>
      </c>
      <c r="H2604" s="47" t="s">
        <v>1060</v>
      </c>
      <c r="I2604" s="48" t="s">
        <v>4</v>
      </c>
    </row>
    <row r="2605" spans="1:9" hidden="1">
      <c r="A2605" s="47" t="s">
        <v>56</v>
      </c>
      <c r="B2605" s="47" t="s">
        <v>57</v>
      </c>
      <c r="C2605" s="28">
        <v>45497.459722222222</v>
      </c>
      <c r="D2605" s="47"/>
      <c r="E2605" s="47" t="s">
        <v>1</v>
      </c>
      <c r="G2605" s="47" t="s">
        <v>68</v>
      </c>
      <c r="H2605" s="47" t="s">
        <v>1061</v>
      </c>
      <c r="I2605" s="48" t="s">
        <v>4</v>
      </c>
    </row>
    <row r="2606" spans="1:9" hidden="1">
      <c r="A2606" s="47" t="s">
        <v>27</v>
      </c>
      <c r="B2606" s="47" t="s">
        <v>163</v>
      </c>
      <c r="C2606" s="28">
        <v>45497.508333333331</v>
      </c>
      <c r="D2606" s="47"/>
      <c r="E2606" s="47" t="s">
        <v>1</v>
      </c>
      <c r="G2606" s="47" t="s">
        <v>68</v>
      </c>
      <c r="H2606" s="47" t="s">
        <v>1062</v>
      </c>
      <c r="I2606" s="48" t="s">
        <v>4</v>
      </c>
    </row>
    <row r="2607" spans="1:9">
      <c r="A2607" s="47" t="s">
        <v>27</v>
      </c>
      <c r="B2607" s="47" t="s">
        <v>163</v>
      </c>
      <c r="C2607" s="28">
        <v>45497.511111111111</v>
      </c>
      <c r="D2607" s="66"/>
      <c r="E2607" s="47" t="s">
        <v>1</v>
      </c>
      <c r="F2607" s="27" t="s">
        <v>105</v>
      </c>
      <c r="G2607" s="47" t="s">
        <v>9</v>
      </c>
      <c r="H2607" s="47" t="s">
        <v>1063</v>
      </c>
      <c r="I2607" s="48" t="s">
        <v>4</v>
      </c>
    </row>
    <row r="2608" spans="1:9">
      <c r="A2608" s="47" t="s">
        <v>27</v>
      </c>
      <c r="B2608" s="47" t="s">
        <v>163</v>
      </c>
      <c r="C2608" s="28">
        <v>45497.512499999997</v>
      </c>
      <c r="D2608" s="66"/>
      <c r="E2608" s="47" t="s">
        <v>1</v>
      </c>
      <c r="F2608" s="27" t="s">
        <v>105</v>
      </c>
      <c r="G2608" s="47" t="s">
        <v>9</v>
      </c>
      <c r="H2608" s="47" t="s">
        <v>1064</v>
      </c>
      <c r="I2608" s="48" t="s">
        <v>4</v>
      </c>
    </row>
    <row r="2609" spans="1:9">
      <c r="A2609" s="47" t="s">
        <v>30</v>
      </c>
      <c r="B2609" s="47" t="s">
        <v>30</v>
      </c>
      <c r="C2609" s="28">
        <v>45497.558333333334</v>
      </c>
      <c r="D2609" s="66"/>
      <c r="E2609" s="47" t="s">
        <v>1</v>
      </c>
      <c r="F2609" s="27" t="s">
        <v>105</v>
      </c>
      <c r="G2609" s="47" t="s">
        <v>9</v>
      </c>
      <c r="H2609" s="47" t="s">
        <v>1065</v>
      </c>
      <c r="I2609" s="48" t="s">
        <v>4</v>
      </c>
    </row>
    <row r="2610" spans="1:9">
      <c r="A2610" s="47" t="s">
        <v>30</v>
      </c>
      <c r="B2610" s="47" t="s">
        <v>30</v>
      </c>
      <c r="C2610" s="28">
        <v>45497.601388888892</v>
      </c>
      <c r="D2610" s="66"/>
      <c r="E2610" s="47" t="s">
        <v>1</v>
      </c>
      <c r="F2610" s="27" t="s">
        <v>105</v>
      </c>
      <c r="G2610" s="47" t="s">
        <v>9</v>
      </c>
      <c r="H2610" s="47" t="s">
        <v>1066</v>
      </c>
      <c r="I2610" s="47">
        <v>300</v>
      </c>
    </row>
    <row r="2611" spans="1:9">
      <c r="A2611" s="47" t="s">
        <v>30</v>
      </c>
      <c r="B2611" s="47" t="s">
        <v>30</v>
      </c>
      <c r="C2611" s="28">
        <v>45497.67291666667</v>
      </c>
      <c r="D2611" s="66"/>
      <c r="E2611" s="47" t="s">
        <v>1</v>
      </c>
      <c r="F2611" s="27" t="s">
        <v>105</v>
      </c>
      <c r="G2611" s="47" t="s">
        <v>9</v>
      </c>
      <c r="H2611" s="47" t="s">
        <v>1067</v>
      </c>
      <c r="I2611" s="48" t="s">
        <v>4</v>
      </c>
    </row>
    <row r="2612" spans="1:9">
      <c r="A2612" s="47" t="s">
        <v>339</v>
      </c>
      <c r="B2612" s="47" t="s">
        <v>1008</v>
      </c>
      <c r="C2612" s="28">
        <v>45497.741666666669</v>
      </c>
      <c r="D2612" s="66"/>
      <c r="E2612" s="47" t="s">
        <v>1</v>
      </c>
      <c r="F2612" s="27" t="s">
        <v>105</v>
      </c>
      <c r="G2612" s="47" t="s">
        <v>9</v>
      </c>
      <c r="H2612" s="47" t="s">
        <v>1068</v>
      </c>
      <c r="I2612" s="47">
        <v>500</v>
      </c>
    </row>
    <row r="2613" spans="1:9">
      <c r="A2613" s="47" t="s">
        <v>369</v>
      </c>
      <c r="B2613" s="47" t="s">
        <v>418</v>
      </c>
      <c r="C2613" s="28">
        <v>45497.821527777778</v>
      </c>
      <c r="D2613" s="66"/>
      <c r="E2613" s="47" t="s">
        <v>1</v>
      </c>
      <c r="F2613" s="27" t="s">
        <v>105</v>
      </c>
      <c r="G2613" s="47" t="s">
        <v>9</v>
      </c>
      <c r="H2613" s="47" t="s">
        <v>1069</v>
      </c>
      <c r="I2613" s="48" t="s">
        <v>4</v>
      </c>
    </row>
    <row r="2614" spans="1:9" hidden="1">
      <c r="A2614" s="47" t="s">
        <v>73</v>
      </c>
      <c r="B2614" s="47" t="s">
        <v>165</v>
      </c>
      <c r="C2614" s="28">
        <v>45497.836111111108</v>
      </c>
      <c r="D2614" s="47"/>
      <c r="E2614" s="47" t="s">
        <v>1</v>
      </c>
      <c r="G2614" s="47" t="s">
        <v>68</v>
      </c>
      <c r="H2614" s="47" t="s">
        <v>1070</v>
      </c>
      <c r="I2614" s="48" t="s">
        <v>4</v>
      </c>
    </row>
    <row r="2615" spans="1:9" hidden="1">
      <c r="A2615" s="47" t="s">
        <v>73</v>
      </c>
      <c r="B2615" s="47" t="s">
        <v>165</v>
      </c>
      <c r="C2615" s="28">
        <v>45497.836111111108</v>
      </c>
      <c r="D2615" s="47"/>
      <c r="E2615" s="47" t="s">
        <v>1</v>
      </c>
      <c r="G2615" s="47" t="s">
        <v>68</v>
      </c>
      <c r="H2615" s="47" t="s">
        <v>1071</v>
      </c>
      <c r="I2615" s="48" t="s">
        <v>4</v>
      </c>
    </row>
    <row r="2616" spans="1:9" hidden="1">
      <c r="A2616" s="47" t="s">
        <v>73</v>
      </c>
      <c r="B2616" s="47" t="s">
        <v>165</v>
      </c>
      <c r="C2616" s="28">
        <v>45497.836805555555</v>
      </c>
      <c r="D2616" s="47"/>
      <c r="E2616" s="47" t="s">
        <v>1</v>
      </c>
      <c r="G2616" s="47" t="s">
        <v>68</v>
      </c>
      <c r="H2616" s="47" t="s">
        <v>1072</v>
      </c>
      <c r="I2616" s="48" t="s">
        <v>4</v>
      </c>
    </row>
    <row r="2617" spans="1:9">
      <c r="A2617" s="47" t="s">
        <v>73</v>
      </c>
      <c r="B2617" s="47" t="s">
        <v>165</v>
      </c>
      <c r="C2617" s="28">
        <v>45497.837500000001</v>
      </c>
      <c r="D2617" s="66"/>
      <c r="E2617" s="47" t="s">
        <v>1</v>
      </c>
      <c r="F2617" s="27" t="s">
        <v>2</v>
      </c>
      <c r="G2617" s="47" t="s">
        <v>9</v>
      </c>
      <c r="H2617" s="47" t="s">
        <v>1073</v>
      </c>
      <c r="I2617" s="48" t="s">
        <v>4</v>
      </c>
    </row>
    <row r="2618" spans="1:9">
      <c r="A2618" s="47" t="s">
        <v>76</v>
      </c>
      <c r="B2618" s="47" t="s">
        <v>76</v>
      </c>
      <c r="C2618" s="28">
        <v>45497.868750000001</v>
      </c>
      <c r="D2618" s="66"/>
      <c r="E2618" s="47" t="s">
        <v>1</v>
      </c>
      <c r="F2618" s="27" t="s">
        <v>2</v>
      </c>
      <c r="G2618" s="47" t="s">
        <v>9</v>
      </c>
      <c r="H2618" s="47" t="s">
        <v>1074</v>
      </c>
      <c r="I2618" s="48" t="s">
        <v>4</v>
      </c>
    </row>
    <row r="2619" spans="1:9">
      <c r="A2619" s="47" t="s">
        <v>463</v>
      </c>
      <c r="B2619" s="47" t="s">
        <v>464</v>
      </c>
      <c r="C2619" s="28">
        <v>45497.87777777778</v>
      </c>
      <c r="D2619" s="66"/>
      <c r="E2619" s="47" t="s">
        <v>1</v>
      </c>
      <c r="F2619" s="27" t="s">
        <v>2</v>
      </c>
      <c r="G2619" s="47" t="s">
        <v>9</v>
      </c>
      <c r="H2619" s="47" t="s">
        <v>1075</v>
      </c>
      <c r="I2619" s="48" t="s">
        <v>4</v>
      </c>
    </row>
    <row r="2620" spans="1:9">
      <c r="A2620" s="47" t="s">
        <v>38</v>
      </c>
      <c r="B2620" s="47" t="s">
        <v>38</v>
      </c>
      <c r="C2620" s="28">
        <v>45497.929166666669</v>
      </c>
      <c r="D2620" s="66"/>
      <c r="E2620" s="47" t="s">
        <v>1</v>
      </c>
      <c r="F2620" s="27" t="s">
        <v>2</v>
      </c>
      <c r="G2620" s="47" t="s">
        <v>9</v>
      </c>
      <c r="H2620" s="47" t="s">
        <v>1076</v>
      </c>
      <c r="I2620" s="48" t="s">
        <v>4</v>
      </c>
    </row>
    <row r="2621" spans="1:9" hidden="1">
      <c r="A2621" s="47" t="s">
        <v>27</v>
      </c>
      <c r="B2621" s="47" t="s">
        <v>52</v>
      </c>
      <c r="C2621" s="28">
        <v>45498.415277777778</v>
      </c>
      <c r="D2621" s="47"/>
      <c r="E2621" s="47" t="s">
        <v>1</v>
      </c>
      <c r="G2621" s="47" t="s">
        <v>68</v>
      </c>
      <c r="H2621" s="47" t="s">
        <v>1077</v>
      </c>
      <c r="I2621" s="48" t="s">
        <v>4</v>
      </c>
    </row>
    <row r="2622" spans="1:9">
      <c r="A2622" s="47" t="s">
        <v>27</v>
      </c>
      <c r="B2622" s="47" t="s">
        <v>52</v>
      </c>
      <c r="C2622" s="28">
        <v>45498.45</v>
      </c>
      <c r="D2622" s="66"/>
      <c r="E2622" s="47" t="s">
        <v>1</v>
      </c>
      <c r="F2622" s="27" t="s">
        <v>2</v>
      </c>
      <c r="G2622" s="47" t="s">
        <v>9</v>
      </c>
      <c r="H2622" s="47" t="s">
        <v>1078</v>
      </c>
      <c r="I2622" s="48" t="s">
        <v>4</v>
      </c>
    </row>
    <row r="2623" spans="1:9">
      <c r="A2623" s="47" t="s">
        <v>27</v>
      </c>
      <c r="B2623" s="47" t="s">
        <v>52</v>
      </c>
      <c r="C2623" s="28">
        <v>45498.479861111111</v>
      </c>
      <c r="D2623" s="66"/>
      <c r="E2623" s="47" t="s">
        <v>1</v>
      </c>
      <c r="F2623" s="27" t="s">
        <v>2</v>
      </c>
      <c r="G2623" s="47" t="s">
        <v>9</v>
      </c>
      <c r="H2623" s="47" t="s">
        <v>1079</v>
      </c>
      <c r="I2623" s="48" t="s">
        <v>4</v>
      </c>
    </row>
    <row r="2624" spans="1:9">
      <c r="A2624" s="47" t="s">
        <v>107</v>
      </c>
      <c r="B2624" s="47" t="s">
        <v>108</v>
      </c>
      <c r="C2624" s="28">
        <v>45498.538888888892</v>
      </c>
      <c r="D2624" s="66"/>
      <c r="E2624" s="47" t="s">
        <v>1</v>
      </c>
      <c r="F2624" s="27" t="s">
        <v>2</v>
      </c>
      <c r="G2624" s="47" t="s">
        <v>9</v>
      </c>
      <c r="H2624" s="47" t="s">
        <v>1080</v>
      </c>
      <c r="I2624" s="48" t="s">
        <v>4</v>
      </c>
    </row>
    <row r="2625" spans="1:9">
      <c r="A2625" s="47" t="s">
        <v>107</v>
      </c>
      <c r="B2625" s="47" t="s">
        <v>108</v>
      </c>
      <c r="C2625" s="28">
        <v>45498.646527777775</v>
      </c>
      <c r="D2625" s="66"/>
      <c r="E2625" s="47" t="s">
        <v>1</v>
      </c>
      <c r="F2625" s="27" t="s">
        <v>2</v>
      </c>
      <c r="G2625" s="47" t="s">
        <v>9</v>
      </c>
      <c r="H2625" s="47" t="s">
        <v>1081</v>
      </c>
      <c r="I2625" s="48" t="s">
        <v>4</v>
      </c>
    </row>
    <row r="2626" spans="1:9">
      <c r="A2626" s="47" t="s">
        <v>140</v>
      </c>
      <c r="B2626" s="47" t="s">
        <v>141</v>
      </c>
      <c r="C2626" s="28">
        <v>45498.698611111111</v>
      </c>
      <c r="D2626" s="66"/>
      <c r="E2626" s="47" t="s">
        <v>1</v>
      </c>
      <c r="F2626" s="27" t="s">
        <v>2</v>
      </c>
      <c r="G2626" s="47" t="s">
        <v>9</v>
      </c>
      <c r="H2626" s="47" t="s">
        <v>1082</v>
      </c>
      <c r="I2626" s="48" t="s">
        <v>4</v>
      </c>
    </row>
    <row r="2627" spans="1:9">
      <c r="A2627" s="47" t="s">
        <v>339</v>
      </c>
      <c r="B2627" s="47" t="s">
        <v>340</v>
      </c>
      <c r="C2627" s="28">
        <v>45498.759722222225</v>
      </c>
      <c r="D2627" s="66"/>
      <c r="E2627" s="47" t="s">
        <v>1</v>
      </c>
      <c r="F2627" s="27" t="s">
        <v>2</v>
      </c>
      <c r="G2627" s="47" t="s">
        <v>9</v>
      </c>
      <c r="H2627" s="47" t="s">
        <v>1083</v>
      </c>
      <c r="I2627" s="48" t="s">
        <v>4</v>
      </c>
    </row>
    <row r="2628" spans="1:9">
      <c r="A2628" s="47" t="s">
        <v>73</v>
      </c>
      <c r="B2628" s="47" t="s">
        <v>165</v>
      </c>
      <c r="C2628" s="28">
        <v>45498.777083333334</v>
      </c>
      <c r="D2628" s="66"/>
      <c r="E2628" s="47" t="s">
        <v>1</v>
      </c>
      <c r="F2628" s="27" t="s">
        <v>2</v>
      </c>
      <c r="G2628" s="47" t="s">
        <v>9</v>
      </c>
      <c r="H2628" s="47" t="s">
        <v>1084</v>
      </c>
      <c r="I2628" s="48" t="s">
        <v>4</v>
      </c>
    </row>
    <row r="2629" spans="1:9">
      <c r="A2629" s="47" t="s">
        <v>56</v>
      </c>
      <c r="B2629" s="47" t="s">
        <v>57</v>
      </c>
      <c r="C2629" s="28">
        <v>45498.821527777778</v>
      </c>
      <c r="D2629" s="66"/>
      <c r="E2629" s="47" t="s">
        <v>1</v>
      </c>
      <c r="F2629" s="27" t="s">
        <v>2</v>
      </c>
      <c r="G2629" s="47" t="s">
        <v>9</v>
      </c>
      <c r="H2629" s="47" t="s">
        <v>1085</v>
      </c>
      <c r="I2629" s="47">
        <v>4000</v>
      </c>
    </row>
    <row r="2630" spans="1:9" hidden="1">
      <c r="A2630" s="47" t="s">
        <v>128</v>
      </c>
      <c r="B2630" s="47" t="s">
        <v>129</v>
      </c>
      <c r="C2630" s="28">
        <v>45498.823611111111</v>
      </c>
      <c r="D2630" s="47"/>
      <c r="E2630" s="47" t="s">
        <v>1</v>
      </c>
      <c r="G2630" s="47" t="s">
        <v>68</v>
      </c>
      <c r="H2630" s="47" t="s">
        <v>1086</v>
      </c>
      <c r="I2630" s="48" t="s">
        <v>4</v>
      </c>
    </row>
    <row r="2631" spans="1:9" hidden="1">
      <c r="A2631" s="47" t="s">
        <v>128</v>
      </c>
      <c r="B2631" s="47" t="s">
        <v>129</v>
      </c>
      <c r="C2631" s="28">
        <v>45498.824999999997</v>
      </c>
      <c r="D2631" s="47"/>
      <c r="E2631" s="47" t="s">
        <v>1</v>
      </c>
      <c r="G2631" s="47" t="s">
        <v>68</v>
      </c>
      <c r="H2631" s="47" t="s">
        <v>1087</v>
      </c>
      <c r="I2631" s="48" t="s">
        <v>4</v>
      </c>
    </row>
    <row r="2632" spans="1:9" hidden="1">
      <c r="A2632" s="47" t="s">
        <v>128</v>
      </c>
      <c r="B2632" s="47" t="s">
        <v>129</v>
      </c>
      <c r="C2632" s="28">
        <v>45498.825694444444</v>
      </c>
      <c r="D2632" s="47"/>
      <c r="E2632" s="47" t="s">
        <v>1</v>
      </c>
      <c r="G2632" s="47" t="s">
        <v>68</v>
      </c>
      <c r="H2632" s="47" t="s">
        <v>1088</v>
      </c>
      <c r="I2632" s="48" t="s">
        <v>4</v>
      </c>
    </row>
    <row r="2633" spans="1:9">
      <c r="A2633" s="47" t="s">
        <v>128</v>
      </c>
      <c r="B2633" s="47" t="s">
        <v>129</v>
      </c>
      <c r="C2633" s="28">
        <v>45498.827777777777</v>
      </c>
      <c r="D2633" s="66"/>
      <c r="E2633" s="47" t="s">
        <v>1</v>
      </c>
      <c r="F2633" s="27" t="s">
        <v>2</v>
      </c>
      <c r="G2633" s="47" t="s">
        <v>9</v>
      </c>
      <c r="H2633" s="47" t="s">
        <v>1089</v>
      </c>
      <c r="I2633" s="48" t="s">
        <v>4</v>
      </c>
    </row>
    <row r="2634" spans="1:9">
      <c r="A2634" s="47" t="s">
        <v>73</v>
      </c>
      <c r="B2634" s="47" t="s">
        <v>165</v>
      </c>
      <c r="C2634" s="28">
        <v>45498.856249999997</v>
      </c>
      <c r="D2634" s="66"/>
      <c r="E2634" s="47" t="s">
        <v>1</v>
      </c>
      <c r="F2634" s="27" t="s">
        <v>2</v>
      </c>
      <c r="G2634" s="47" t="s">
        <v>9</v>
      </c>
      <c r="H2634" s="47" t="s">
        <v>1090</v>
      </c>
      <c r="I2634" s="48" t="s">
        <v>4</v>
      </c>
    </row>
    <row r="2635" spans="1:9">
      <c r="A2635" s="47" t="s">
        <v>13</v>
      </c>
      <c r="B2635" s="47" t="s">
        <v>13</v>
      </c>
      <c r="C2635" s="28">
        <v>45498.914583333331</v>
      </c>
      <c r="D2635" s="66"/>
      <c r="E2635" s="47" t="s">
        <v>1</v>
      </c>
      <c r="F2635" s="27" t="s">
        <v>2</v>
      </c>
      <c r="G2635" s="47" t="s">
        <v>9</v>
      </c>
      <c r="H2635" s="47" t="s">
        <v>1091</v>
      </c>
      <c r="I2635" s="47" t="s">
        <v>1092</v>
      </c>
    </row>
    <row r="2636" spans="1:9">
      <c r="A2636" s="47" t="s">
        <v>186</v>
      </c>
      <c r="B2636" s="47" t="s">
        <v>187</v>
      </c>
      <c r="C2636" s="28">
        <v>45498.959722222222</v>
      </c>
      <c r="D2636" s="66"/>
      <c r="E2636" s="47" t="s">
        <v>1</v>
      </c>
      <c r="F2636" s="27" t="s">
        <v>2</v>
      </c>
      <c r="G2636" s="47" t="s">
        <v>9</v>
      </c>
      <c r="H2636" s="47" t="s">
        <v>1093</v>
      </c>
      <c r="I2636" s="48" t="s">
        <v>4</v>
      </c>
    </row>
    <row r="2637" spans="1:9">
      <c r="A2637" s="47" t="s">
        <v>841</v>
      </c>
      <c r="B2637" s="47" t="s">
        <v>842</v>
      </c>
      <c r="C2637" s="28">
        <v>45499.447916666664</v>
      </c>
      <c r="D2637" s="66"/>
      <c r="E2637" s="47" t="s">
        <v>1</v>
      </c>
      <c r="F2637" s="27" t="s">
        <v>2</v>
      </c>
      <c r="G2637" s="47" t="s">
        <v>9</v>
      </c>
      <c r="H2637" s="47" t="s">
        <v>1094</v>
      </c>
      <c r="I2637" s="48" t="s">
        <v>4</v>
      </c>
    </row>
    <row r="2638" spans="1:9">
      <c r="A2638" s="47" t="s">
        <v>841</v>
      </c>
      <c r="B2638" s="47" t="s">
        <v>842</v>
      </c>
      <c r="C2638" s="28">
        <v>45499.447916666664</v>
      </c>
      <c r="D2638" s="66"/>
      <c r="E2638" s="47" t="s">
        <v>1</v>
      </c>
      <c r="F2638" s="27" t="s">
        <v>2</v>
      </c>
      <c r="G2638" s="47" t="s">
        <v>9</v>
      </c>
      <c r="H2638" s="47" t="s">
        <v>1095</v>
      </c>
      <c r="I2638" s="48" t="s">
        <v>4</v>
      </c>
    </row>
    <row r="2639" spans="1:9">
      <c r="A2639" s="47" t="s">
        <v>27</v>
      </c>
      <c r="B2639" s="47" t="s">
        <v>755</v>
      </c>
      <c r="C2639" s="28">
        <v>45499.45</v>
      </c>
      <c r="D2639" s="66"/>
      <c r="E2639" s="47" t="s">
        <v>1</v>
      </c>
      <c r="F2639" s="27" t="s">
        <v>2</v>
      </c>
      <c r="G2639" s="47" t="s">
        <v>9</v>
      </c>
      <c r="H2639" s="47" t="s">
        <v>1096</v>
      </c>
      <c r="I2639" s="48" t="s">
        <v>4</v>
      </c>
    </row>
    <row r="2640" spans="1:9">
      <c r="A2640" s="47" t="s">
        <v>27</v>
      </c>
      <c r="B2640" s="47" t="s">
        <v>755</v>
      </c>
      <c r="C2640" s="28">
        <v>45499.450694444444</v>
      </c>
      <c r="D2640" s="66"/>
      <c r="E2640" s="47" t="s">
        <v>1</v>
      </c>
      <c r="F2640" s="27" t="s">
        <v>2</v>
      </c>
      <c r="G2640" s="47" t="s">
        <v>9</v>
      </c>
      <c r="H2640" s="47" t="s">
        <v>1097</v>
      </c>
      <c r="I2640" s="48" t="s">
        <v>4</v>
      </c>
    </row>
    <row r="2641" spans="1:9">
      <c r="A2641" s="47" t="s">
        <v>43</v>
      </c>
      <c r="B2641" s="47" t="s">
        <v>44</v>
      </c>
      <c r="C2641" s="28">
        <v>45499.615972222222</v>
      </c>
      <c r="D2641" s="66"/>
      <c r="E2641" s="47" t="s">
        <v>1</v>
      </c>
      <c r="F2641" s="27" t="s">
        <v>2</v>
      </c>
      <c r="G2641" s="47" t="s">
        <v>9</v>
      </c>
      <c r="H2641" s="47" t="s">
        <v>1007</v>
      </c>
      <c r="I2641" s="48" t="s">
        <v>4</v>
      </c>
    </row>
    <row r="2642" spans="1:9">
      <c r="A2642" s="47" t="s">
        <v>27</v>
      </c>
      <c r="B2642" s="47" t="s">
        <v>604</v>
      </c>
      <c r="C2642" s="28">
        <v>45499.620138888888</v>
      </c>
      <c r="D2642" s="66"/>
      <c r="E2642" s="47" t="s">
        <v>1</v>
      </c>
      <c r="F2642" s="27" t="s">
        <v>2</v>
      </c>
      <c r="G2642" s="47" t="s">
        <v>9</v>
      </c>
      <c r="H2642" s="47" t="s">
        <v>1098</v>
      </c>
      <c r="I2642" s="47" t="s">
        <v>1099</v>
      </c>
    </row>
    <row r="2643" spans="1:9">
      <c r="A2643" s="47" t="s">
        <v>27</v>
      </c>
      <c r="B2643" s="47" t="s">
        <v>604</v>
      </c>
      <c r="C2643" s="28">
        <v>45499.620833333334</v>
      </c>
      <c r="D2643" s="66"/>
      <c r="E2643" s="47" t="s">
        <v>1</v>
      </c>
      <c r="F2643" s="27" t="s">
        <v>2</v>
      </c>
      <c r="G2643" s="47" t="s">
        <v>9</v>
      </c>
      <c r="H2643" s="51" t="s">
        <v>1100</v>
      </c>
      <c r="I2643" s="47" t="s">
        <v>1101</v>
      </c>
    </row>
    <row r="2644" spans="1:9">
      <c r="A2644" s="47" t="s">
        <v>27</v>
      </c>
      <c r="B2644" s="47" t="s">
        <v>604</v>
      </c>
      <c r="C2644" s="28">
        <v>45499.622916666667</v>
      </c>
      <c r="D2644" s="66"/>
      <c r="E2644" s="47" t="s">
        <v>1</v>
      </c>
      <c r="F2644" s="27" t="s">
        <v>2</v>
      </c>
      <c r="G2644" s="47" t="s">
        <v>9</v>
      </c>
      <c r="H2644" s="47" t="s">
        <v>1102</v>
      </c>
      <c r="I2644" s="47" t="s">
        <v>1103</v>
      </c>
    </row>
    <row r="2645" spans="1:9">
      <c r="A2645" s="47" t="s">
        <v>27</v>
      </c>
      <c r="B2645" s="47" t="s">
        <v>604</v>
      </c>
      <c r="C2645" s="28">
        <v>45499.624305555553</v>
      </c>
      <c r="D2645" s="66"/>
      <c r="E2645" s="47" t="s">
        <v>1</v>
      </c>
      <c r="F2645" s="27" t="s">
        <v>2</v>
      </c>
      <c r="G2645" s="47" t="s">
        <v>9</v>
      </c>
      <c r="H2645" s="47" t="s">
        <v>1104</v>
      </c>
      <c r="I2645" s="47" t="s">
        <v>1105</v>
      </c>
    </row>
    <row r="2646" spans="1:9">
      <c r="A2646" s="47" t="s">
        <v>27</v>
      </c>
      <c r="B2646" s="47" t="s">
        <v>604</v>
      </c>
      <c r="C2646" s="28">
        <v>45499.625</v>
      </c>
      <c r="D2646" s="66"/>
      <c r="E2646" s="47" t="s">
        <v>1</v>
      </c>
      <c r="F2646" s="27" t="s">
        <v>2</v>
      </c>
      <c r="G2646" s="47" t="s">
        <v>9</v>
      </c>
      <c r="H2646" s="47" t="s">
        <v>1106</v>
      </c>
      <c r="I2646" s="47" t="s">
        <v>1107</v>
      </c>
    </row>
    <row r="2647" spans="1:9">
      <c r="A2647" s="47" t="s">
        <v>27</v>
      </c>
      <c r="B2647" s="47" t="s">
        <v>604</v>
      </c>
      <c r="C2647" s="28">
        <v>45499.625694444447</v>
      </c>
      <c r="D2647" s="66"/>
      <c r="E2647" s="47" t="s">
        <v>1</v>
      </c>
      <c r="F2647" s="27" t="s">
        <v>2</v>
      </c>
      <c r="G2647" s="47" t="s">
        <v>9</v>
      </c>
      <c r="H2647" s="47" t="s">
        <v>1108</v>
      </c>
      <c r="I2647" s="47" t="s">
        <v>1109</v>
      </c>
    </row>
    <row r="2648" spans="1:9">
      <c r="A2648" s="47" t="s">
        <v>38</v>
      </c>
      <c r="B2648" s="47" t="s">
        <v>38</v>
      </c>
      <c r="C2648" s="28">
        <v>45499.625694444447</v>
      </c>
      <c r="D2648" s="66"/>
      <c r="E2648" s="47" t="s">
        <v>1</v>
      </c>
      <c r="F2648" s="27" t="s">
        <v>2</v>
      </c>
      <c r="G2648" s="47" t="s">
        <v>9</v>
      </c>
      <c r="H2648" s="47" t="s">
        <v>1006</v>
      </c>
      <c r="I2648" s="48" t="s">
        <v>4</v>
      </c>
    </row>
    <row r="2649" spans="1:9">
      <c r="A2649" s="47" t="s">
        <v>27</v>
      </c>
      <c r="B2649" s="47" t="s">
        <v>604</v>
      </c>
      <c r="C2649" s="28">
        <v>45499.627083333333</v>
      </c>
      <c r="D2649" s="66"/>
      <c r="E2649" s="47" t="s">
        <v>1</v>
      </c>
      <c r="F2649" s="27" t="s">
        <v>2</v>
      </c>
      <c r="G2649" s="47" t="s">
        <v>9</v>
      </c>
      <c r="H2649" s="47" t="s">
        <v>1110</v>
      </c>
      <c r="I2649" s="47" t="s">
        <v>1111</v>
      </c>
    </row>
    <row r="2650" spans="1:9">
      <c r="A2650" s="47" t="s">
        <v>841</v>
      </c>
      <c r="B2650" s="47" t="s">
        <v>842</v>
      </c>
      <c r="C2650" s="28">
        <v>45499.638194444444</v>
      </c>
      <c r="D2650" s="66"/>
      <c r="E2650" s="47" t="s">
        <v>1</v>
      </c>
      <c r="F2650" s="27" t="s">
        <v>2</v>
      </c>
      <c r="G2650" s="47" t="s">
        <v>9</v>
      </c>
      <c r="H2650" s="47" t="s">
        <v>1112</v>
      </c>
      <c r="I2650" s="48" t="s">
        <v>4</v>
      </c>
    </row>
    <row r="2651" spans="1:9">
      <c r="A2651" s="47" t="s">
        <v>38</v>
      </c>
      <c r="B2651" s="47" t="s">
        <v>38</v>
      </c>
      <c r="C2651" s="28">
        <v>45499.680555555555</v>
      </c>
      <c r="D2651" s="66"/>
      <c r="E2651" s="47" t="s">
        <v>1</v>
      </c>
      <c r="F2651" s="27" t="s">
        <v>2</v>
      </c>
      <c r="G2651" s="47" t="s">
        <v>9</v>
      </c>
      <c r="H2651" s="47" t="s">
        <v>1005</v>
      </c>
      <c r="I2651" s="48" t="s">
        <v>4</v>
      </c>
    </row>
    <row r="2652" spans="1:9">
      <c r="A2652" s="47" t="s">
        <v>38</v>
      </c>
      <c r="B2652" s="47" t="s">
        <v>38</v>
      </c>
      <c r="C2652" s="28">
        <v>45499.686805555553</v>
      </c>
      <c r="D2652" s="66"/>
      <c r="E2652" s="47" t="s">
        <v>1</v>
      </c>
      <c r="F2652" s="27" t="s">
        <v>2</v>
      </c>
      <c r="G2652" s="47" t="s">
        <v>9</v>
      </c>
      <c r="H2652" s="47" t="s">
        <v>1003</v>
      </c>
      <c r="I2652" s="47" t="s">
        <v>37</v>
      </c>
    </row>
    <row r="2653" spans="1:9">
      <c r="A2653" s="47" t="s">
        <v>841</v>
      </c>
      <c r="B2653" s="47" t="s">
        <v>842</v>
      </c>
      <c r="C2653" s="28">
        <v>45499.692361111112</v>
      </c>
      <c r="D2653" s="66"/>
      <c r="E2653" s="47" t="s">
        <v>1</v>
      </c>
      <c r="F2653" s="27" t="s">
        <v>2</v>
      </c>
      <c r="G2653" s="47" t="s">
        <v>9</v>
      </c>
      <c r="H2653" s="47" t="s">
        <v>1113</v>
      </c>
      <c r="I2653" s="48" t="s">
        <v>4</v>
      </c>
    </row>
    <row r="2654" spans="1:9">
      <c r="A2654" s="47" t="s">
        <v>841</v>
      </c>
      <c r="B2654" s="47" t="s">
        <v>842</v>
      </c>
      <c r="C2654" s="28">
        <v>45499.693749999999</v>
      </c>
      <c r="D2654" s="66"/>
      <c r="E2654" s="47" t="s">
        <v>1</v>
      </c>
      <c r="F2654" s="27" t="s">
        <v>2</v>
      </c>
      <c r="G2654" s="47" t="s">
        <v>9</v>
      </c>
      <c r="H2654" s="47" t="s">
        <v>1114</v>
      </c>
      <c r="I2654" s="48" t="s">
        <v>4</v>
      </c>
    </row>
    <row r="2655" spans="1:9">
      <c r="A2655" s="47" t="s">
        <v>841</v>
      </c>
      <c r="B2655" s="47" t="s">
        <v>842</v>
      </c>
      <c r="C2655" s="28">
        <v>45499.696527777778</v>
      </c>
      <c r="D2655" s="66"/>
      <c r="E2655" s="47" t="s">
        <v>1</v>
      </c>
      <c r="F2655" s="27" t="s">
        <v>2</v>
      </c>
      <c r="G2655" s="47" t="s">
        <v>9</v>
      </c>
      <c r="H2655" s="47" t="s">
        <v>1115</v>
      </c>
      <c r="I2655" s="48" t="s">
        <v>4</v>
      </c>
    </row>
    <row r="2656" spans="1:9">
      <c r="A2656" s="47" t="s">
        <v>188</v>
      </c>
      <c r="B2656" s="47" t="s">
        <v>189</v>
      </c>
      <c r="C2656" s="28">
        <v>45499.709722222222</v>
      </c>
      <c r="D2656" s="66"/>
      <c r="E2656" s="47" t="s">
        <v>1</v>
      </c>
      <c r="F2656" s="27" t="s">
        <v>2</v>
      </c>
      <c r="G2656" s="47" t="s">
        <v>9</v>
      </c>
      <c r="H2656" s="47" t="s">
        <v>1002</v>
      </c>
      <c r="I2656" s="48" t="s">
        <v>4</v>
      </c>
    </row>
    <row r="2657" spans="1:9">
      <c r="A2657" s="47" t="s">
        <v>369</v>
      </c>
      <c r="B2657" s="47" t="s">
        <v>418</v>
      </c>
      <c r="C2657" s="28">
        <v>45499.729861111111</v>
      </c>
      <c r="D2657" s="66"/>
      <c r="E2657" s="47" t="s">
        <v>1</v>
      </c>
      <c r="F2657" s="27" t="s">
        <v>2</v>
      </c>
      <c r="G2657" s="47" t="s">
        <v>9</v>
      </c>
      <c r="H2657" s="47" t="s">
        <v>1000</v>
      </c>
      <c r="I2657" s="48" t="s">
        <v>4</v>
      </c>
    </row>
    <row r="2658" spans="1:9">
      <c r="A2658" s="47" t="s">
        <v>76</v>
      </c>
      <c r="B2658" s="47" t="s">
        <v>76</v>
      </c>
      <c r="C2658" s="28">
        <v>45499.754166666666</v>
      </c>
      <c r="D2658" s="66"/>
      <c r="E2658" s="47" t="s">
        <v>1</v>
      </c>
      <c r="F2658" s="27" t="s">
        <v>2</v>
      </c>
      <c r="G2658" s="47" t="s">
        <v>9</v>
      </c>
      <c r="H2658" s="47" t="s">
        <v>998</v>
      </c>
      <c r="I2658" s="48" t="s">
        <v>4</v>
      </c>
    </row>
    <row r="2659" spans="1:9">
      <c r="A2659" s="47" t="s">
        <v>73</v>
      </c>
      <c r="B2659" s="47" t="s">
        <v>386</v>
      </c>
      <c r="C2659" s="28">
        <v>45499.759722222225</v>
      </c>
      <c r="D2659" s="66"/>
      <c r="E2659" s="47" t="s">
        <v>1</v>
      </c>
      <c r="F2659" s="27" t="s">
        <v>2</v>
      </c>
      <c r="G2659" s="47" t="s">
        <v>9</v>
      </c>
      <c r="H2659" s="47" t="s">
        <v>996</v>
      </c>
      <c r="I2659" s="48" t="s">
        <v>4</v>
      </c>
    </row>
    <row r="2660" spans="1:9">
      <c r="A2660" s="47" t="s">
        <v>369</v>
      </c>
      <c r="B2660" s="47" t="s">
        <v>418</v>
      </c>
      <c r="C2660" s="28">
        <v>45499.782638888886</v>
      </c>
      <c r="D2660" s="66"/>
      <c r="E2660" s="47" t="s">
        <v>1</v>
      </c>
      <c r="F2660" s="27" t="s">
        <v>2</v>
      </c>
      <c r="G2660" s="47" t="s">
        <v>9</v>
      </c>
      <c r="H2660" s="47" t="s">
        <v>994</v>
      </c>
      <c r="I2660" s="48" t="s">
        <v>4</v>
      </c>
    </row>
    <row r="2661" spans="1:9">
      <c r="A2661" s="47" t="s">
        <v>339</v>
      </c>
      <c r="B2661" s="47" t="s">
        <v>340</v>
      </c>
      <c r="C2661" s="28">
        <v>45499.788194444445</v>
      </c>
      <c r="D2661" s="66"/>
      <c r="E2661" s="47" t="s">
        <v>1</v>
      </c>
      <c r="F2661" s="27" t="s">
        <v>2</v>
      </c>
      <c r="G2661" s="47" t="s">
        <v>9</v>
      </c>
      <c r="H2661" s="47" t="s">
        <v>992</v>
      </c>
      <c r="I2661" s="48" t="s">
        <v>4</v>
      </c>
    </row>
    <row r="2662" spans="1:9">
      <c r="A2662" s="47" t="s">
        <v>11</v>
      </c>
      <c r="B2662" s="47" t="s">
        <v>11</v>
      </c>
      <c r="C2662" s="28">
        <v>45499.872916666667</v>
      </c>
      <c r="D2662" s="66"/>
      <c r="E2662" s="47" t="s">
        <v>1</v>
      </c>
      <c r="F2662" s="27" t="s">
        <v>2</v>
      </c>
      <c r="G2662" s="47" t="s">
        <v>9</v>
      </c>
      <c r="H2662" s="47" t="s">
        <v>990</v>
      </c>
      <c r="I2662" s="48" t="s">
        <v>4</v>
      </c>
    </row>
    <row r="2663" spans="1:9">
      <c r="A2663" s="47" t="s">
        <v>433</v>
      </c>
      <c r="B2663" s="47" t="s">
        <v>433</v>
      </c>
      <c r="C2663" s="28">
        <v>45499.893055555556</v>
      </c>
      <c r="D2663" s="66"/>
      <c r="E2663" s="47" t="s">
        <v>1</v>
      </c>
      <c r="F2663" s="27" t="s">
        <v>2</v>
      </c>
      <c r="G2663" s="47" t="s">
        <v>9</v>
      </c>
      <c r="H2663" s="47" t="s">
        <v>988</v>
      </c>
      <c r="I2663" s="48" t="s">
        <v>4</v>
      </c>
    </row>
    <row r="2664" spans="1:9">
      <c r="A2664" s="47" t="s">
        <v>188</v>
      </c>
      <c r="B2664" s="47" t="s">
        <v>189</v>
      </c>
      <c r="C2664" s="28">
        <v>45499.905555555553</v>
      </c>
      <c r="D2664" s="66"/>
      <c r="E2664" s="47" t="s">
        <v>1</v>
      </c>
      <c r="F2664" s="27" t="s">
        <v>2</v>
      </c>
      <c r="G2664" s="47" t="s">
        <v>9</v>
      </c>
      <c r="H2664" s="47" t="s">
        <v>986</v>
      </c>
      <c r="I2664" s="47" t="s">
        <v>775</v>
      </c>
    </row>
    <row r="2665" spans="1:9">
      <c r="A2665" s="47" t="s">
        <v>369</v>
      </c>
      <c r="B2665" s="47" t="s">
        <v>418</v>
      </c>
      <c r="C2665" s="28">
        <v>45499.94027777778</v>
      </c>
      <c r="D2665" s="66"/>
      <c r="E2665" s="47" t="s">
        <v>1</v>
      </c>
      <c r="F2665" s="27" t="s">
        <v>2</v>
      </c>
      <c r="G2665" s="47" t="s">
        <v>9</v>
      </c>
      <c r="H2665" s="47" t="s">
        <v>984</v>
      </c>
      <c r="I2665" s="48" t="s">
        <v>4</v>
      </c>
    </row>
    <row r="2666" spans="1:9">
      <c r="A2666" s="47" t="s">
        <v>39</v>
      </c>
      <c r="B2666" s="47" t="s">
        <v>334</v>
      </c>
      <c r="C2666" s="28">
        <v>45499.96597222222</v>
      </c>
      <c r="D2666" s="66"/>
      <c r="E2666" s="47" t="s">
        <v>1</v>
      </c>
      <c r="F2666" s="27" t="s">
        <v>2</v>
      </c>
      <c r="G2666" s="47" t="s">
        <v>9</v>
      </c>
      <c r="H2666" s="47" t="s">
        <v>982</v>
      </c>
      <c r="I2666" s="48" t="s">
        <v>4</v>
      </c>
    </row>
    <row r="2667" spans="1:9">
      <c r="A2667" s="47" t="s">
        <v>39</v>
      </c>
      <c r="B2667" s="47" t="s">
        <v>334</v>
      </c>
      <c r="C2667" s="28">
        <v>45499.96597222222</v>
      </c>
      <c r="D2667" s="66"/>
      <c r="E2667" s="47" t="s">
        <v>1</v>
      </c>
      <c r="F2667" s="27" t="s">
        <v>2</v>
      </c>
      <c r="G2667" s="47" t="s">
        <v>9</v>
      </c>
      <c r="H2667" s="47" t="s">
        <v>980</v>
      </c>
      <c r="I2667" s="48" t="s">
        <v>4</v>
      </c>
    </row>
    <row r="2668" spans="1:9">
      <c r="A2668" s="47" t="s">
        <v>107</v>
      </c>
      <c r="B2668" s="47" t="s">
        <v>108</v>
      </c>
      <c r="C2668" s="28">
        <v>45499.970138888886</v>
      </c>
      <c r="D2668" s="66"/>
      <c r="E2668" s="47" t="s">
        <v>1</v>
      </c>
      <c r="F2668" s="27" t="s">
        <v>2</v>
      </c>
      <c r="G2668" s="47" t="s">
        <v>9</v>
      </c>
      <c r="H2668" s="47" t="s">
        <v>977</v>
      </c>
      <c r="I2668" s="47" t="s">
        <v>978</v>
      </c>
    </row>
    <row r="2669" spans="1:9">
      <c r="A2669" s="47" t="s">
        <v>39</v>
      </c>
      <c r="B2669" s="47" t="s">
        <v>40</v>
      </c>
      <c r="C2669" s="28">
        <v>45499.991666666669</v>
      </c>
      <c r="D2669" s="66"/>
      <c r="E2669" s="47" t="s">
        <v>1</v>
      </c>
      <c r="F2669" s="27" t="s">
        <v>2</v>
      </c>
      <c r="G2669" s="47" t="s">
        <v>9</v>
      </c>
      <c r="H2669" s="47" t="s">
        <v>975</v>
      </c>
      <c r="I2669" s="48" t="s">
        <v>4</v>
      </c>
    </row>
    <row r="2670" spans="1:9">
      <c r="A2670" s="47" t="s">
        <v>38</v>
      </c>
      <c r="B2670" s="47" t="s">
        <v>38</v>
      </c>
      <c r="C2670" s="28">
        <v>45500.525694444441</v>
      </c>
      <c r="D2670" s="66"/>
      <c r="E2670" s="47" t="s">
        <v>1</v>
      </c>
      <c r="F2670" s="27" t="s">
        <v>2</v>
      </c>
      <c r="G2670" s="47" t="s">
        <v>9</v>
      </c>
      <c r="H2670" s="47" t="s">
        <v>973</v>
      </c>
      <c r="I2670" s="48" t="s">
        <v>4</v>
      </c>
    </row>
    <row r="2671" spans="1:9">
      <c r="A2671" s="47" t="s">
        <v>56</v>
      </c>
      <c r="B2671" s="47" t="s">
        <v>57</v>
      </c>
      <c r="C2671" s="28">
        <v>45500.622916666667</v>
      </c>
      <c r="D2671" s="66"/>
      <c r="E2671" s="47" t="s">
        <v>1</v>
      </c>
      <c r="F2671" s="27" t="s">
        <v>2</v>
      </c>
      <c r="G2671" s="47" t="s">
        <v>9</v>
      </c>
      <c r="H2671" s="47" t="s">
        <v>971</v>
      </c>
      <c r="I2671" s="48" t="s">
        <v>4</v>
      </c>
    </row>
    <row r="2672" spans="1:9">
      <c r="A2672" s="47" t="s">
        <v>778</v>
      </c>
      <c r="B2672" s="47" t="s">
        <v>779</v>
      </c>
      <c r="C2672" s="28">
        <v>45500.650694444441</v>
      </c>
      <c r="D2672" s="66"/>
      <c r="E2672" s="47" t="s">
        <v>1</v>
      </c>
      <c r="F2672" s="27" t="s">
        <v>2</v>
      </c>
      <c r="G2672" s="47" t="s">
        <v>9</v>
      </c>
      <c r="H2672" s="47" t="s">
        <v>969</v>
      </c>
      <c r="I2672" s="48" t="s">
        <v>4</v>
      </c>
    </row>
    <row r="2673" spans="1:9">
      <c r="A2673" s="47" t="s">
        <v>17</v>
      </c>
      <c r="B2673" s="47" t="s">
        <v>17</v>
      </c>
      <c r="C2673" s="28">
        <v>45500.652777777781</v>
      </c>
      <c r="D2673" s="66"/>
      <c r="E2673" s="47" t="s">
        <v>1</v>
      </c>
      <c r="F2673" s="27" t="s">
        <v>2</v>
      </c>
      <c r="G2673" s="47" t="s">
        <v>9</v>
      </c>
      <c r="H2673" s="47" t="s">
        <v>967</v>
      </c>
      <c r="I2673" s="47" t="s">
        <v>37</v>
      </c>
    </row>
    <row r="2674" spans="1:9">
      <c r="A2674" s="47" t="s">
        <v>17</v>
      </c>
      <c r="B2674" s="47" t="s">
        <v>17</v>
      </c>
      <c r="C2674" s="28">
        <v>45500.65347222222</v>
      </c>
      <c r="D2674" s="66"/>
      <c r="E2674" s="47" t="s">
        <v>1</v>
      </c>
      <c r="F2674" s="27" t="s">
        <v>2</v>
      </c>
      <c r="G2674" s="47" t="s">
        <v>9</v>
      </c>
      <c r="H2674" s="47" t="s">
        <v>965</v>
      </c>
      <c r="I2674" s="48" t="s">
        <v>4</v>
      </c>
    </row>
    <row r="2675" spans="1:9">
      <c r="A2675" s="47" t="s">
        <v>43</v>
      </c>
      <c r="B2675" s="47" t="s">
        <v>44</v>
      </c>
      <c r="C2675" s="28">
        <v>45500.65347222222</v>
      </c>
      <c r="D2675" s="66"/>
      <c r="E2675" s="47" t="s">
        <v>1</v>
      </c>
      <c r="F2675" s="27" t="s">
        <v>2</v>
      </c>
      <c r="G2675" s="47" t="s">
        <v>9</v>
      </c>
      <c r="H2675" s="47" t="s">
        <v>963</v>
      </c>
      <c r="I2675" s="48" t="s">
        <v>4</v>
      </c>
    </row>
    <row r="2676" spans="1:9" hidden="1">
      <c r="A2676" s="47" t="s">
        <v>107</v>
      </c>
      <c r="B2676" s="47" t="s">
        <v>108</v>
      </c>
      <c r="C2676" s="28">
        <v>45500.673611111109</v>
      </c>
      <c r="D2676" s="47"/>
      <c r="E2676" s="47" t="s">
        <v>1</v>
      </c>
      <c r="G2676" s="47" t="s">
        <v>68</v>
      </c>
      <c r="H2676" s="47" t="s">
        <v>1116</v>
      </c>
      <c r="I2676" s="48" t="s">
        <v>4</v>
      </c>
    </row>
    <row r="2677" spans="1:9" hidden="1">
      <c r="A2677" s="47" t="s">
        <v>107</v>
      </c>
      <c r="B2677" s="47" t="s">
        <v>108</v>
      </c>
      <c r="C2677" s="28">
        <v>45500.674305555556</v>
      </c>
      <c r="D2677" s="47"/>
      <c r="E2677" s="47" t="s">
        <v>1</v>
      </c>
      <c r="G2677" s="47" t="s">
        <v>68</v>
      </c>
      <c r="H2677" s="47" t="s">
        <v>1117</v>
      </c>
      <c r="I2677" s="48" t="s">
        <v>4</v>
      </c>
    </row>
    <row r="2678" spans="1:9">
      <c r="A2678" s="47" t="s">
        <v>959</v>
      </c>
      <c r="B2678" s="47" t="s">
        <v>960</v>
      </c>
      <c r="C2678" s="28">
        <v>45500.680555555555</v>
      </c>
      <c r="D2678" s="66"/>
      <c r="E2678" s="47" t="s">
        <v>1</v>
      </c>
      <c r="F2678" s="27" t="s">
        <v>2</v>
      </c>
      <c r="G2678" s="47" t="s">
        <v>9</v>
      </c>
      <c r="H2678" s="47" t="s">
        <v>961</v>
      </c>
      <c r="I2678" s="48" t="s">
        <v>4</v>
      </c>
    </row>
    <row r="2679" spans="1:9">
      <c r="A2679" s="47" t="s">
        <v>38</v>
      </c>
      <c r="B2679" s="47" t="s">
        <v>38</v>
      </c>
      <c r="C2679" s="28">
        <v>45500.743055555555</v>
      </c>
      <c r="D2679" s="66"/>
      <c r="E2679" s="47" t="s">
        <v>1</v>
      </c>
      <c r="F2679" s="27" t="s">
        <v>2</v>
      </c>
      <c r="G2679" s="47" t="s">
        <v>9</v>
      </c>
      <c r="H2679" s="47" t="s">
        <v>957</v>
      </c>
      <c r="I2679" s="48" t="s">
        <v>4</v>
      </c>
    </row>
    <row r="2680" spans="1:9" hidden="1">
      <c r="A2680" s="47" t="s">
        <v>43</v>
      </c>
      <c r="B2680" s="47" t="s">
        <v>44</v>
      </c>
      <c r="C2680" s="28">
        <v>45500.752083333333</v>
      </c>
      <c r="D2680" s="47"/>
      <c r="E2680" s="47" t="s">
        <v>1</v>
      </c>
      <c r="G2680" s="47" t="s">
        <v>68</v>
      </c>
      <c r="H2680" s="47" t="s">
        <v>1118</v>
      </c>
      <c r="I2680" s="48" t="s">
        <v>4</v>
      </c>
    </row>
    <row r="2681" spans="1:9" hidden="1">
      <c r="A2681" s="47" t="s">
        <v>43</v>
      </c>
      <c r="B2681" s="47" t="s">
        <v>44</v>
      </c>
      <c r="C2681" s="28">
        <v>45500.752083333333</v>
      </c>
      <c r="D2681" s="47"/>
      <c r="E2681" s="47" t="s">
        <v>1</v>
      </c>
      <c r="G2681" s="47" t="s">
        <v>68</v>
      </c>
      <c r="H2681" s="47" t="s">
        <v>1119</v>
      </c>
      <c r="I2681" s="48" t="s">
        <v>4</v>
      </c>
    </row>
    <row r="2682" spans="1:9" hidden="1">
      <c r="A2682" s="47" t="s">
        <v>43</v>
      </c>
      <c r="B2682" s="47" t="s">
        <v>44</v>
      </c>
      <c r="C2682" s="28">
        <v>45500.775000000001</v>
      </c>
      <c r="D2682" s="47"/>
      <c r="E2682" s="47" t="s">
        <v>1</v>
      </c>
      <c r="G2682" s="47" t="s">
        <v>68</v>
      </c>
      <c r="H2682" s="47" t="s">
        <v>1120</v>
      </c>
      <c r="I2682" s="48" t="s">
        <v>4</v>
      </c>
    </row>
    <row r="2683" spans="1:9" hidden="1">
      <c r="A2683" s="47" t="s">
        <v>43</v>
      </c>
      <c r="B2683" s="47" t="s">
        <v>44</v>
      </c>
      <c r="C2683" s="28">
        <v>45500.775694444441</v>
      </c>
      <c r="D2683" s="47"/>
      <c r="E2683" s="47" t="s">
        <v>1</v>
      </c>
      <c r="G2683" s="47" t="s">
        <v>68</v>
      </c>
      <c r="H2683" s="47" t="s">
        <v>1121</v>
      </c>
      <c r="I2683" s="48" t="s">
        <v>4</v>
      </c>
    </row>
    <row r="2684" spans="1:9" hidden="1">
      <c r="A2684" s="47" t="s">
        <v>30</v>
      </c>
      <c r="B2684" s="47" t="s">
        <v>30</v>
      </c>
      <c r="C2684" s="28">
        <v>45500.869444444441</v>
      </c>
      <c r="D2684" s="47"/>
      <c r="E2684" s="47" t="s">
        <v>1</v>
      </c>
      <c r="G2684" s="47" t="s">
        <v>68</v>
      </c>
      <c r="H2684" s="47" t="s">
        <v>1122</v>
      </c>
      <c r="I2684" s="48" t="s">
        <v>4</v>
      </c>
    </row>
    <row r="2685" spans="1:9" hidden="1">
      <c r="A2685" s="47" t="s">
        <v>30</v>
      </c>
      <c r="B2685" s="47" t="s">
        <v>30</v>
      </c>
      <c r="C2685" s="28">
        <v>45500.869444444441</v>
      </c>
      <c r="D2685" s="47"/>
      <c r="E2685" s="47" t="s">
        <v>1</v>
      </c>
      <c r="G2685" s="47" t="s">
        <v>68</v>
      </c>
      <c r="H2685" s="47" t="s">
        <v>1123</v>
      </c>
      <c r="I2685" s="48" t="s">
        <v>4</v>
      </c>
    </row>
    <row r="2686" spans="1:9">
      <c r="A2686" s="47" t="s">
        <v>30</v>
      </c>
      <c r="B2686" s="47" t="s">
        <v>30</v>
      </c>
      <c r="C2686" s="28">
        <v>45500.869444444441</v>
      </c>
      <c r="D2686" s="66"/>
      <c r="E2686" s="47" t="s">
        <v>1</v>
      </c>
      <c r="F2686" s="27" t="s">
        <v>2</v>
      </c>
      <c r="G2686" s="47" t="s">
        <v>9</v>
      </c>
      <c r="H2686" s="47" t="s">
        <v>956</v>
      </c>
      <c r="I2686" s="48" t="s">
        <v>4</v>
      </c>
    </row>
    <row r="2687" spans="1:9">
      <c r="A2687" s="47" t="s">
        <v>56</v>
      </c>
      <c r="B2687" s="47" t="s">
        <v>57</v>
      </c>
      <c r="C2687" s="28">
        <v>45500.895138888889</v>
      </c>
      <c r="D2687" s="66"/>
      <c r="E2687" s="47" t="s">
        <v>1</v>
      </c>
      <c r="F2687" s="27" t="s">
        <v>2</v>
      </c>
      <c r="G2687" s="47" t="s">
        <v>9</v>
      </c>
      <c r="H2687" s="47" t="s">
        <v>955</v>
      </c>
      <c r="I2687" s="48" t="s">
        <v>4</v>
      </c>
    </row>
    <row r="2688" spans="1:9">
      <c r="A2688" s="47" t="s">
        <v>30</v>
      </c>
      <c r="B2688" s="47" t="s">
        <v>30</v>
      </c>
      <c r="C2688" s="28">
        <v>45500.913194444445</v>
      </c>
      <c r="D2688" s="66"/>
      <c r="E2688" s="47" t="s">
        <v>1</v>
      </c>
      <c r="F2688" s="27" t="s">
        <v>2</v>
      </c>
      <c r="G2688" s="47" t="s">
        <v>9</v>
      </c>
      <c r="H2688" s="47" t="s">
        <v>954</v>
      </c>
      <c r="I2688" s="48" t="s">
        <v>4</v>
      </c>
    </row>
    <row r="2689" spans="1:9" hidden="1">
      <c r="A2689" s="47" t="s">
        <v>17</v>
      </c>
      <c r="B2689" s="47" t="s">
        <v>17</v>
      </c>
      <c r="C2689" s="28">
        <v>45500.938194444447</v>
      </c>
      <c r="D2689" s="47"/>
      <c r="E2689" s="47" t="s">
        <v>1</v>
      </c>
      <c r="G2689" s="47" t="s">
        <v>68</v>
      </c>
      <c r="H2689" s="47" t="s">
        <v>1124</v>
      </c>
      <c r="I2689" s="48" t="s">
        <v>4</v>
      </c>
    </row>
    <row r="2690" spans="1:9">
      <c r="A2690" s="47" t="s">
        <v>38</v>
      </c>
      <c r="B2690" s="47" t="s">
        <v>38</v>
      </c>
      <c r="C2690" s="28">
        <v>45500.990277777775</v>
      </c>
      <c r="D2690" s="66"/>
      <c r="E2690" s="47" t="s">
        <v>1</v>
      </c>
      <c r="F2690" s="27" t="s">
        <v>2</v>
      </c>
      <c r="G2690" s="47" t="s">
        <v>9</v>
      </c>
      <c r="H2690" s="47" t="s">
        <v>953</v>
      </c>
      <c r="I2690" s="48" t="s">
        <v>4</v>
      </c>
    </row>
    <row r="2691" spans="1:9">
      <c r="A2691" s="47" t="s">
        <v>56</v>
      </c>
      <c r="B2691" s="47" t="s">
        <v>80</v>
      </c>
      <c r="C2691" s="28">
        <v>45501.660416666666</v>
      </c>
      <c r="D2691" s="66"/>
      <c r="E2691" s="47" t="s">
        <v>1</v>
      </c>
      <c r="F2691" s="27" t="s">
        <v>2</v>
      </c>
      <c r="G2691" s="47" t="s">
        <v>9</v>
      </c>
      <c r="H2691" s="47" t="s">
        <v>952</v>
      </c>
      <c r="I2691" s="48" t="s">
        <v>4</v>
      </c>
    </row>
    <row r="2692" spans="1:9">
      <c r="A2692" s="47" t="s">
        <v>56</v>
      </c>
      <c r="B2692" s="47" t="s">
        <v>57</v>
      </c>
      <c r="C2692" s="28">
        <v>45501.664583333331</v>
      </c>
      <c r="D2692" s="66"/>
      <c r="E2692" s="47" t="s">
        <v>1</v>
      </c>
      <c r="F2692" s="27" t="s">
        <v>2</v>
      </c>
      <c r="G2692" s="47" t="s">
        <v>9</v>
      </c>
      <c r="H2692" s="47" t="s">
        <v>951</v>
      </c>
      <c r="I2692" s="48" t="s">
        <v>4</v>
      </c>
    </row>
    <row r="2693" spans="1:9">
      <c r="A2693" s="47" t="s">
        <v>27</v>
      </c>
      <c r="B2693" s="47" t="s">
        <v>948</v>
      </c>
      <c r="C2693" s="28">
        <v>45501.67291666667</v>
      </c>
      <c r="D2693" s="66"/>
      <c r="E2693" s="47" t="s">
        <v>1</v>
      </c>
      <c r="F2693" s="27" t="s">
        <v>2</v>
      </c>
      <c r="G2693" s="47" t="s">
        <v>9</v>
      </c>
      <c r="H2693" s="47" t="s">
        <v>949</v>
      </c>
      <c r="I2693" s="47" t="s">
        <v>950</v>
      </c>
    </row>
    <row r="2694" spans="1:9">
      <c r="A2694" s="47" t="s">
        <v>369</v>
      </c>
      <c r="B2694" s="47" t="s">
        <v>370</v>
      </c>
      <c r="C2694" s="28">
        <v>45501.686805555553</v>
      </c>
      <c r="D2694" s="66"/>
      <c r="E2694" s="47" t="s">
        <v>1</v>
      </c>
      <c r="F2694" s="27" t="s">
        <v>2</v>
      </c>
      <c r="G2694" s="47" t="s">
        <v>9</v>
      </c>
      <c r="H2694" s="47" t="s">
        <v>946</v>
      </c>
      <c r="I2694" s="47" t="s">
        <v>947</v>
      </c>
    </row>
    <row r="2695" spans="1:9">
      <c r="A2695" s="47" t="s">
        <v>107</v>
      </c>
      <c r="B2695" s="47" t="s">
        <v>108</v>
      </c>
      <c r="C2695" s="28">
        <v>45501.69027777778</v>
      </c>
      <c r="D2695" s="66"/>
      <c r="E2695" s="47" t="s">
        <v>1</v>
      </c>
      <c r="F2695" s="27" t="s">
        <v>2</v>
      </c>
      <c r="G2695" s="47" t="s">
        <v>9</v>
      </c>
      <c r="H2695" s="47" t="s">
        <v>945</v>
      </c>
      <c r="I2695" s="48" t="s">
        <v>4</v>
      </c>
    </row>
    <row r="2696" spans="1:9">
      <c r="A2696" s="47" t="s">
        <v>463</v>
      </c>
      <c r="B2696" s="47" t="s">
        <v>464</v>
      </c>
      <c r="C2696" s="28">
        <v>45501.698611111111</v>
      </c>
      <c r="D2696" s="66"/>
      <c r="E2696" s="47" t="s">
        <v>1</v>
      </c>
      <c r="F2696" s="27" t="s">
        <v>2</v>
      </c>
      <c r="G2696" s="47" t="s">
        <v>9</v>
      </c>
      <c r="H2696" s="47" t="s">
        <v>943</v>
      </c>
      <c r="I2696" s="48" t="s">
        <v>4</v>
      </c>
    </row>
    <row r="2697" spans="1:9">
      <c r="A2697" s="47" t="s">
        <v>43</v>
      </c>
      <c r="B2697" s="47" t="s">
        <v>44</v>
      </c>
      <c r="C2697" s="28">
        <v>45501.734722222223</v>
      </c>
      <c r="D2697" s="66"/>
      <c r="E2697" s="47" t="s">
        <v>1</v>
      </c>
      <c r="F2697" s="27" t="s">
        <v>2</v>
      </c>
      <c r="G2697" s="47" t="s">
        <v>9</v>
      </c>
      <c r="H2697" s="47" t="s">
        <v>941</v>
      </c>
      <c r="I2697" s="48" t="s">
        <v>4</v>
      </c>
    </row>
    <row r="2698" spans="1:9">
      <c r="A2698" s="47" t="s">
        <v>17</v>
      </c>
      <c r="B2698" s="47" t="s">
        <v>17</v>
      </c>
      <c r="C2698" s="28">
        <v>45501.738888888889</v>
      </c>
      <c r="D2698" s="66"/>
      <c r="E2698" s="47" t="s">
        <v>1</v>
      </c>
      <c r="F2698" s="27" t="s">
        <v>2</v>
      </c>
      <c r="G2698" s="47" t="s">
        <v>9</v>
      </c>
      <c r="H2698" s="47" t="s">
        <v>938</v>
      </c>
      <c r="I2698" s="47" t="s">
        <v>939</v>
      </c>
    </row>
    <row r="2699" spans="1:9">
      <c r="A2699" s="47" t="s">
        <v>369</v>
      </c>
      <c r="B2699" s="47" t="s">
        <v>418</v>
      </c>
      <c r="C2699" s="28">
        <v>45501.75</v>
      </c>
      <c r="D2699" s="66"/>
      <c r="E2699" s="47" t="s">
        <v>1</v>
      </c>
      <c r="F2699" s="27" t="s">
        <v>2</v>
      </c>
      <c r="G2699" s="47" t="s">
        <v>9</v>
      </c>
      <c r="H2699" s="47" t="s">
        <v>1125</v>
      </c>
      <c r="I2699" s="48" t="s">
        <v>4</v>
      </c>
    </row>
    <row r="2700" spans="1:9">
      <c r="A2700" s="47" t="s">
        <v>369</v>
      </c>
      <c r="B2700" s="47" t="s">
        <v>418</v>
      </c>
      <c r="C2700" s="28">
        <v>45501.765972222223</v>
      </c>
      <c r="D2700" s="66"/>
      <c r="E2700" s="47" t="s">
        <v>1</v>
      </c>
      <c r="F2700" s="27" t="s">
        <v>2</v>
      </c>
      <c r="G2700" s="47" t="s">
        <v>9</v>
      </c>
      <c r="H2700" s="47" t="s">
        <v>937</v>
      </c>
      <c r="I2700" s="48" t="s">
        <v>4</v>
      </c>
    </row>
    <row r="2701" spans="1:9" hidden="1">
      <c r="A2701" s="47" t="s">
        <v>43</v>
      </c>
      <c r="B2701" s="47" t="s">
        <v>44</v>
      </c>
      <c r="C2701" s="28">
        <v>45501.776388888888</v>
      </c>
      <c r="D2701" s="47"/>
      <c r="E2701" s="47" t="s">
        <v>1</v>
      </c>
      <c r="G2701" s="47" t="s">
        <v>68</v>
      </c>
      <c r="H2701" s="47" t="s">
        <v>1126</v>
      </c>
      <c r="I2701" s="48" t="s">
        <v>4</v>
      </c>
    </row>
    <row r="2702" spans="1:9" hidden="1">
      <c r="A2702" s="47" t="s">
        <v>43</v>
      </c>
      <c r="B2702" s="47" t="s">
        <v>44</v>
      </c>
      <c r="C2702" s="28">
        <v>45501.776388888888</v>
      </c>
      <c r="D2702" s="47"/>
      <c r="E2702" s="47" t="s">
        <v>1</v>
      </c>
      <c r="G2702" s="47" t="s">
        <v>68</v>
      </c>
      <c r="H2702" s="47" t="s">
        <v>1127</v>
      </c>
      <c r="I2702" s="48" t="s">
        <v>4</v>
      </c>
    </row>
    <row r="2703" spans="1:9">
      <c r="A2703" s="47" t="s">
        <v>30</v>
      </c>
      <c r="B2703" s="47" t="s">
        <v>30</v>
      </c>
      <c r="C2703" s="28">
        <v>45501.82916666667</v>
      </c>
      <c r="D2703" s="66"/>
      <c r="E2703" s="47" t="s">
        <v>1</v>
      </c>
      <c r="F2703" s="27" t="s">
        <v>2</v>
      </c>
      <c r="G2703" s="47" t="s">
        <v>9</v>
      </c>
      <c r="H2703" s="47" t="s">
        <v>936</v>
      </c>
      <c r="I2703" s="48" t="s">
        <v>4</v>
      </c>
    </row>
    <row r="2704" spans="1:9">
      <c r="A2704" s="47" t="s">
        <v>39</v>
      </c>
      <c r="B2704" s="47" t="s">
        <v>40</v>
      </c>
      <c r="C2704" s="28">
        <v>45501.851388888892</v>
      </c>
      <c r="D2704" s="66"/>
      <c r="E2704" s="47" t="s">
        <v>1</v>
      </c>
      <c r="F2704" s="27" t="s">
        <v>2</v>
      </c>
      <c r="G2704" s="47" t="s">
        <v>9</v>
      </c>
      <c r="H2704" s="47" t="s">
        <v>934</v>
      </c>
      <c r="I2704" s="47" t="s">
        <v>935</v>
      </c>
    </row>
    <row r="2705" spans="1:9">
      <c r="A2705" s="47" t="s">
        <v>369</v>
      </c>
      <c r="B2705" s="47" t="s">
        <v>418</v>
      </c>
      <c r="C2705" s="28">
        <v>45501.98333333333</v>
      </c>
      <c r="D2705" s="66"/>
      <c r="E2705" s="47" t="s">
        <v>1</v>
      </c>
      <c r="F2705" s="27" t="s">
        <v>2</v>
      </c>
      <c r="G2705" s="47" t="s">
        <v>9</v>
      </c>
      <c r="H2705" s="47" t="s">
        <v>933</v>
      </c>
      <c r="I2705" s="48" t="s">
        <v>4</v>
      </c>
    </row>
    <row r="2706" spans="1:9">
      <c r="A2706" s="47" t="s">
        <v>11</v>
      </c>
      <c r="B2706" s="47" t="s">
        <v>11</v>
      </c>
      <c r="C2706" s="28">
        <v>45502.383333333331</v>
      </c>
      <c r="D2706" s="66"/>
      <c r="E2706" s="47" t="s">
        <v>1</v>
      </c>
      <c r="F2706" s="27" t="s">
        <v>2</v>
      </c>
      <c r="G2706" s="47" t="s">
        <v>9</v>
      </c>
      <c r="H2706" s="47" t="s">
        <v>932</v>
      </c>
      <c r="I2706" s="48" t="s">
        <v>4</v>
      </c>
    </row>
    <row r="2707" spans="1:9">
      <c r="A2707" s="47" t="s">
        <v>56</v>
      </c>
      <c r="B2707" s="47" t="s">
        <v>57</v>
      </c>
      <c r="C2707" s="28">
        <v>45502.53402777778</v>
      </c>
      <c r="D2707" s="66"/>
      <c r="E2707" s="47" t="s">
        <v>1</v>
      </c>
      <c r="F2707" s="27" t="s">
        <v>2</v>
      </c>
      <c r="G2707" s="47" t="s">
        <v>9</v>
      </c>
      <c r="H2707" s="47" t="s">
        <v>1128</v>
      </c>
      <c r="I2707" s="48" t="s">
        <v>4</v>
      </c>
    </row>
    <row r="2708" spans="1:9">
      <c r="A2708" s="47" t="s">
        <v>73</v>
      </c>
      <c r="B2708" s="47" t="s">
        <v>165</v>
      </c>
      <c r="C2708" s="28">
        <v>45502.561805555553</v>
      </c>
      <c r="D2708" s="66"/>
      <c r="E2708" s="47" t="s">
        <v>1</v>
      </c>
      <c r="F2708" s="27" t="s">
        <v>2</v>
      </c>
      <c r="G2708" s="47" t="s">
        <v>9</v>
      </c>
      <c r="H2708" s="47" t="s">
        <v>1129</v>
      </c>
      <c r="I2708" s="48" t="s">
        <v>4</v>
      </c>
    </row>
    <row r="2709" spans="1:9">
      <c r="A2709" s="47" t="s">
        <v>252</v>
      </c>
      <c r="B2709" s="47" t="s">
        <v>253</v>
      </c>
      <c r="C2709" s="28">
        <v>45502.620138888888</v>
      </c>
      <c r="D2709" s="66"/>
      <c r="E2709" s="47" t="s">
        <v>1</v>
      </c>
      <c r="F2709" s="27" t="s">
        <v>2</v>
      </c>
      <c r="G2709" s="47" t="s">
        <v>9</v>
      </c>
      <c r="H2709" s="47" t="s">
        <v>1130</v>
      </c>
      <c r="I2709" s="47" t="s">
        <v>1131</v>
      </c>
    </row>
    <row r="2710" spans="1:9">
      <c r="A2710" s="47" t="s">
        <v>39</v>
      </c>
      <c r="B2710" s="47" t="s">
        <v>40</v>
      </c>
      <c r="C2710" s="28">
        <v>45502.623611111114</v>
      </c>
      <c r="D2710" s="66"/>
      <c r="E2710" s="47" t="s">
        <v>1</v>
      </c>
      <c r="F2710" s="27" t="s">
        <v>2</v>
      </c>
      <c r="G2710" s="47" t="s">
        <v>9</v>
      </c>
      <c r="H2710" s="47" t="s">
        <v>1132</v>
      </c>
      <c r="I2710" s="48" t="s">
        <v>4</v>
      </c>
    </row>
    <row r="2711" spans="1:9">
      <c r="A2711" s="47" t="s">
        <v>17</v>
      </c>
      <c r="B2711" s="47" t="s">
        <v>17</v>
      </c>
      <c r="C2711" s="28">
        <v>45502.747916666667</v>
      </c>
      <c r="D2711" s="66"/>
      <c r="E2711" s="47" t="s">
        <v>1</v>
      </c>
      <c r="F2711" s="27" t="s">
        <v>2</v>
      </c>
      <c r="G2711" s="47" t="s">
        <v>9</v>
      </c>
      <c r="H2711" s="47" t="s">
        <v>1133</v>
      </c>
      <c r="I2711" s="47">
        <v>1000</v>
      </c>
    </row>
    <row r="2712" spans="1:9">
      <c r="A2712" s="47" t="s">
        <v>13</v>
      </c>
      <c r="B2712" s="47" t="s">
        <v>13</v>
      </c>
      <c r="C2712" s="28">
        <v>45502.752083333333</v>
      </c>
      <c r="D2712" s="66"/>
      <c r="E2712" s="47" t="s">
        <v>1</v>
      </c>
      <c r="F2712" s="27" t="s">
        <v>2</v>
      </c>
      <c r="G2712" s="47" t="s">
        <v>9</v>
      </c>
      <c r="H2712" s="47" t="s">
        <v>1134</v>
      </c>
      <c r="I2712" s="48" t="s">
        <v>4</v>
      </c>
    </row>
    <row r="2713" spans="1:9">
      <c r="A2713" s="47" t="s">
        <v>339</v>
      </c>
      <c r="B2713" s="47" t="s">
        <v>340</v>
      </c>
      <c r="C2713" s="28">
        <v>45502.779861111114</v>
      </c>
      <c r="D2713" s="66"/>
      <c r="E2713" s="47" t="s">
        <v>1</v>
      </c>
      <c r="F2713" s="27" t="s">
        <v>2</v>
      </c>
      <c r="G2713" s="47" t="s">
        <v>9</v>
      </c>
      <c r="H2713" s="47" t="s">
        <v>1135</v>
      </c>
      <c r="I2713" s="48" t="s">
        <v>4</v>
      </c>
    </row>
    <row r="2714" spans="1:9">
      <c r="A2714" s="47" t="s">
        <v>38</v>
      </c>
      <c r="B2714" s="47" t="s">
        <v>38</v>
      </c>
      <c r="C2714" s="28">
        <v>45502.81527777778</v>
      </c>
      <c r="D2714" s="66"/>
      <c r="E2714" s="47" t="s">
        <v>1</v>
      </c>
      <c r="F2714" s="27" t="s">
        <v>2</v>
      </c>
      <c r="G2714" s="47" t="s">
        <v>9</v>
      </c>
      <c r="H2714" s="47" t="s">
        <v>1136</v>
      </c>
      <c r="I2714" s="48" t="s">
        <v>4</v>
      </c>
    </row>
    <row r="2715" spans="1:9">
      <c r="A2715" s="47" t="s">
        <v>17</v>
      </c>
      <c r="B2715" s="47" t="s">
        <v>17</v>
      </c>
      <c r="C2715" s="28">
        <v>45502.822916666664</v>
      </c>
      <c r="D2715" s="66"/>
      <c r="E2715" s="47" t="s">
        <v>1</v>
      </c>
      <c r="F2715" s="27" t="s">
        <v>2</v>
      </c>
      <c r="G2715" s="47" t="s">
        <v>9</v>
      </c>
      <c r="H2715" s="47" t="s">
        <v>1137</v>
      </c>
      <c r="I2715" s="48" t="s">
        <v>4</v>
      </c>
    </row>
    <row r="2716" spans="1:9">
      <c r="A2716" s="47" t="s">
        <v>60</v>
      </c>
      <c r="B2716" s="47" t="s">
        <v>61</v>
      </c>
      <c r="C2716" s="28">
        <v>45502.854166666664</v>
      </c>
      <c r="D2716" s="66"/>
      <c r="E2716" s="47" t="s">
        <v>1</v>
      </c>
      <c r="F2716" s="27" t="s">
        <v>2</v>
      </c>
      <c r="G2716" s="47" t="s">
        <v>9</v>
      </c>
      <c r="H2716" s="47" t="s">
        <v>1138</v>
      </c>
      <c r="I2716" s="48" t="s">
        <v>4</v>
      </c>
    </row>
    <row r="2717" spans="1:9">
      <c r="A2717" s="47" t="s">
        <v>30</v>
      </c>
      <c r="B2717" s="47" t="s">
        <v>30</v>
      </c>
      <c r="C2717" s="28">
        <v>45502.882638888892</v>
      </c>
      <c r="D2717" s="66"/>
      <c r="E2717" s="47" t="s">
        <v>1</v>
      </c>
      <c r="F2717" s="27" t="s">
        <v>2</v>
      </c>
      <c r="G2717" s="47" t="s">
        <v>9</v>
      </c>
      <c r="H2717" s="47" t="s">
        <v>1139</v>
      </c>
      <c r="I2717" s="48" t="s">
        <v>4</v>
      </c>
    </row>
    <row r="2718" spans="1:9">
      <c r="A2718" s="47" t="s">
        <v>17</v>
      </c>
      <c r="B2718" s="47" t="s">
        <v>17</v>
      </c>
      <c r="C2718" s="28">
        <v>45502.9</v>
      </c>
      <c r="D2718" s="66"/>
      <c r="E2718" s="47" t="s">
        <v>1</v>
      </c>
      <c r="F2718" s="27" t="s">
        <v>2</v>
      </c>
      <c r="G2718" s="47" t="s">
        <v>9</v>
      </c>
      <c r="H2718" s="47" t="s">
        <v>1140</v>
      </c>
      <c r="I2718" s="48" t="s">
        <v>4</v>
      </c>
    </row>
    <row r="2719" spans="1:9">
      <c r="A2719" s="47" t="s">
        <v>38</v>
      </c>
      <c r="B2719" s="47" t="s">
        <v>38</v>
      </c>
      <c r="C2719" s="28">
        <v>45502.918749999997</v>
      </c>
      <c r="D2719" s="66"/>
      <c r="E2719" s="47" t="s">
        <v>1</v>
      </c>
      <c r="F2719" s="27" t="s">
        <v>2</v>
      </c>
      <c r="G2719" s="47" t="s">
        <v>9</v>
      </c>
      <c r="H2719" s="47" t="s">
        <v>1141</v>
      </c>
      <c r="I2719" s="48" t="s">
        <v>4</v>
      </c>
    </row>
    <row r="2720" spans="1:9">
      <c r="A2720" s="47" t="s">
        <v>181</v>
      </c>
      <c r="B2720" s="47" t="s">
        <v>181</v>
      </c>
      <c r="C2720" s="28">
        <v>45503.42291666667</v>
      </c>
      <c r="D2720" s="66"/>
      <c r="E2720" s="47" t="s">
        <v>1</v>
      </c>
      <c r="F2720" s="27" t="s">
        <v>2</v>
      </c>
      <c r="G2720" s="47" t="s">
        <v>9</v>
      </c>
      <c r="H2720" s="47" t="s">
        <v>1142</v>
      </c>
      <c r="I2720" s="47" t="s">
        <v>37</v>
      </c>
    </row>
    <row r="2721" spans="1:10">
      <c r="A2721" s="47" t="s">
        <v>30</v>
      </c>
      <c r="B2721" s="27" t="s">
        <v>30</v>
      </c>
      <c r="C2721" s="28">
        <v>45503.615277777775</v>
      </c>
      <c r="D2721" s="66"/>
      <c r="E2721" s="47" t="s">
        <v>1</v>
      </c>
      <c r="F2721" s="27" t="s">
        <v>2</v>
      </c>
      <c r="G2721" s="47" t="s">
        <v>9</v>
      </c>
      <c r="H2721" s="47" t="s">
        <v>1143</v>
      </c>
      <c r="I2721" s="48" t="s">
        <v>4</v>
      </c>
    </row>
    <row r="2722" spans="1:10">
      <c r="A2722" s="47" t="s">
        <v>38</v>
      </c>
      <c r="B2722" s="47" t="s">
        <v>38</v>
      </c>
      <c r="C2722" s="28">
        <v>45503.632638888892</v>
      </c>
      <c r="D2722" s="66"/>
      <c r="E2722" s="47" t="s">
        <v>1</v>
      </c>
      <c r="F2722" s="27" t="s">
        <v>2</v>
      </c>
      <c r="G2722" s="47" t="s">
        <v>9</v>
      </c>
      <c r="H2722" s="47" t="s">
        <v>1144</v>
      </c>
      <c r="I2722" s="48" t="s">
        <v>4</v>
      </c>
    </row>
    <row r="2723" spans="1:10">
      <c r="A2723" s="47" t="s">
        <v>56</v>
      </c>
      <c r="B2723" s="47" t="s">
        <v>57</v>
      </c>
      <c r="C2723" s="28">
        <v>45503.679861111108</v>
      </c>
      <c r="D2723" s="66"/>
      <c r="E2723" s="47" t="s">
        <v>1</v>
      </c>
      <c r="F2723" s="27" t="s">
        <v>2</v>
      </c>
      <c r="G2723" s="47" t="s">
        <v>9</v>
      </c>
      <c r="H2723" s="47" t="s">
        <v>1145</v>
      </c>
      <c r="I2723" s="48" t="s">
        <v>4</v>
      </c>
    </row>
    <row r="2724" spans="1:10" hidden="1">
      <c r="A2724" s="47" t="s">
        <v>38</v>
      </c>
      <c r="B2724" s="47" t="s">
        <v>38</v>
      </c>
      <c r="C2724" s="28">
        <v>45503.684027777781</v>
      </c>
      <c r="D2724" s="47"/>
      <c r="E2724" s="47" t="s">
        <v>1</v>
      </c>
      <c r="G2724" s="47" t="s">
        <v>68</v>
      </c>
      <c r="H2724" s="47" t="s">
        <v>1146</v>
      </c>
      <c r="I2724" s="48" t="s">
        <v>4</v>
      </c>
    </row>
    <row r="2725" spans="1:10">
      <c r="A2725" s="47" t="s">
        <v>56</v>
      </c>
      <c r="B2725" s="47" t="s">
        <v>57</v>
      </c>
      <c r="C2725" s="28">
        <v>45503.743750000001</v>
      </c>
      <c r="D2725" s="66"/>
      <c r="E2725" s="47" t="s">
        <v>1</v>
      </c>
      <c r="F2725" s="27" t="s">
        <v>2</v>
      </c>
      <c r="G2725" s="47" t="s">
        <v>9</v>
      </c>
      <c r="H2725" s="47" t="s">
        <v>1147</v>
      </c>
      <c r="I2725" s="48" t="s">
        <v>4</v>
      </c>
    </row>
    <row r="2726" spans="1:10">
      <c r="A2726" s="47" t="s">
        <v>382</v>
      </c>
      <c r="B2726" s="47" t="s">
        <v>383</v>
      </c>
      <c r="C2726" s="28">
        <v>45503.799305555556</v>
      </c>
      <c r="D2726" s="66"/>
      <c r="E2726" s="47" t="s">
        <v>1</v>
      </c>
      <c r="F2726" s="27" t="s">
        <v>105</v>
      </c>
      <c r="G2726" s="47" t="s">
        <v>9</v>
      </c>
      <c r="H2726" s="47" t="s">
        <v>1148</v>
      </c>
      <c r="I2726" s="48" t="s">
        <v>4</v>
      </c>
    </row>
    <row r="2727" spans="1:10">
      <c r="A2727" s="47" t="s">
        <v>17</v>
      </c>
      <c r="B2727" s="47" t="s">
        <v>17</v>
      </c>
      <c r="C2727" s="28">
        <v>45503.854861111111</v>
      </c>
      <c r="D2727" s="66"/>
      <c r="E2727" s="47" t="s">
        <v>1</v>
      </c>
      <c r="F2727" s="27" t="s">
        <v>105</v>
      </c>
      <c r="G2727" s="47" t="s">
        <v>9</v>
      </c>
      <c r="H2727" s="47" t="s">
        <v>1149</v>
      </c>
      <c r="I2727" s="48" t="s">
        <v>4</v>
      </c>
    </row>
    <row r="2728" spans="1:10">
      <c r="A2728" s="47" t="s">
        <v>38</v>
      </c>
      <c r="B2728" s="47" t="s">
        <v>38</v>
      </c>
      <c r="C2728" s="28">
        <v>45503.870138888888</v>
      </c>
      <c r="D2728" s="66"/>
      <c r="E2728" s="47" t="s">
        <v>1</v>
      </c>
      <c r="F2728" s="27" t="s">
        <v>105</v>
      </c>
      <c r="G2728" s="47" t="s">
        <v>9</v>
      </c>
      <c r="H2728" s="47" t="s">
        <v>1150</v>
      </c>
      <c r="I2728" s="47">
        <v>500</v>
      </c>
    </row>
    <row r="2729" spans="1:10">
      <c r="A2729" s="47" t="s">
        <v>43</v>
      </c>
      <c r="B2729" s="47" t="s">
        <v>44</v>
      </c>
      <c r="C2729" s="28">
        <v>45503.899305555555</v>
      </c>
      <c r="D2729" s="66"/>
      <c r="E2729" s="47" t="s">
        <v>1</v>
      </c>
      <c r="F2729" s="27" t="s">
        <v>105</v>
      </c>
      <c r="G2729" s="47" t="s">
        <v>9</v>
      </c>
      <c r="H2729" s="47" t="s">
        <v>1151</v>
      </c>
      <c r="I2729" s="48" t="s">
        <v>4</v>
      </c>
    </row>
    <row r="2730" spans="1:10">
      <c r="A2730" s="47" t="s">
        <v>76</v>
      </c>
      <c r="B2730" s="47" t="s">
        <v>76</v>
      </c>
      <c r="C2730" s="28">
        <v>45503.926388888889</v>
      </c>
      <c r="D2730" s="66"/>
      <c r="E2730" s="47" t="s">
        <v>1</v>
      </c>
      <c r="F2730" s="27" t="s">
        <v>105</v>
      </c>
      <c r="G2730" s="47" t="s">
        <v>9</v>
      </c>
      <c r="H2730" s="51" t="s">
        <v>1152</v>
      </c>
      <c r="I2730" s="48" t="s">
        <v>4</v>
      </c>
    </row>
    <row r="2731" spans="1:10">
      <c r="A2731" s="47" t="s">
        <v>60</v>
      </c>
      <c r="B2731" s="47" t="s">
        <v>61</v>
      </c>
      <c r="C2731" s="28">
        <v>45503.984027777777</v>
      </c>
      <c r="D2731" s="66"/>
      <c r="E2731" s="47" t="s">
        <v>1</v>
      </c>
      <c r="F2731" s="27" t="s">
        <v>105</v>
      </c>
      <c r="G2731" s="47" t="s">
        <v>9</v>
      </c>
      <c r="H2731" s="47" t="s">
        <v>1153</v>
      </c>
      <c r="I2731" s="48" t="s">
        <v>4</v>
      </c>
    </row>
    <row r="2732" spans="1:10">
      <c r="A2732" s="52" t="s">
        <v>0</v>
      </c>
      <c r="B2732" s="52" t="s">
        <v>0</v>
      </c>
      <c r="C2732" s="28">
        <v>45504.009722222225</v>
      </c>
      <c r="D2732" s="66"/>
      <c r="E2732" s="52" t="s">
        <v>1</v>
      </c>
      <c r="F2732" s="27" t="s">
        <v>105</v>
      </c>
      <c r="G2732" s="52" t="s">
        <v>9</v>
      </c>
      <c r="H2732" s="52" t="s">
        <v>1154</v>
      </c>
      <c r="I2732" s="49" t="s">
        <v>4</v>
      </c>
    </row>
    <row r="2733" spans="1:10">
      <c r="A2733" s="47" t="s">
        <v>30</v>
      </c>
      <c r="B2733" s="47" t="s">
        <v>30</v>
      </c>
      <c r="C2733" s="50">
        <v>45538.920138888891</v>
      </c>
      <c r="D2733" s="66"/>
      <c r="E2733" s="47" t="s">
        <v>1</v>
      </c>
      <c r="F2733" s="27" t="s">
        <v>105</v>
      </c>
      <c r="G2733" s="47" t="s">
        <v>9</v>
      </c>
      <c r="H2733" s="47" t="s">
        <v>261</v>
      </c>
      <c r="I2733" s="48"/>
      <c r="J2733" s="48" t="s">
        <v>4</v>
      </c>
    </row>
    <row r="2734" spans="1:10">
      <c r="A2734" s="47" t="s">
        <v>107</v>
      </c>
      <c r="B2734" s="47" t="s">
        <v>108</v>
      </c>
      <c r="C2734" s="50">
        <v>45538.919444444444</v>
      </c>
      <c r="D2734" s="66"/>
      <c r="E2734" s="47" t="s">
        <v>1</v>
      </c>
      <c r="F2734" s="27" t="s">
        <v>105</v>
      </c>
      <c r="G2734" s="47" t="s">
        <v>9</v>
      </c>
      <c r="H2734" s="47" t="s">
        <v>242</v>
      </c>
      <c r="I2734" s="48"/>
      <c r="J2734" s="48" t="s">
        <v>4</v>
      </c>
    </row>
    <row r="2735" spans="1:10">
      <c r="A2735" s="47" t="s">
        <v>17</v>
      </c>
      <c r="B2735" s="47" t="s">
        <v>17</v>
      </c>
      <c r="C2735" s="50">
        <v>45538.863888888889</v>
      </c>
      <c r="D2735" s="66"/>
      <c r="E2735" s="47" t="s">
        <v>1</v>
      </c>
      <c r="F2735" s="27" t="s">
        <v>105</v>
      </c>
      <c r="G2735" s="47" t="s">
        <v>9</v>
      </c>
      <c r="H2735" s="47" t="s">
        <v>183</v>
      </c>
      <c r="I2735" s="48"/>
      <c r="J2735" s="48" t="s">
        <v>4</v>
      </c>
    </row>
    <row r="2736" spans="1:10">
      <c r="A2736" s="47" t="s">
        <v>27</v>
      </c>
      <c r="B2736" s="47" t="s">
        <v>195</v>
      </c>
      <c r="C2736" s="50">
        <v>45538.775694444441</v>
      </c>
      <c r="D2736" s="66"/>
      <c r="E2736" s="47" t="s">
        <v>1</v>
      </c>
      <c r="F2736" s="27" t="s">
        <v>105</v>
      </c>
      <c r="G2736" s="47" t="s">
        <v>9</v>
      </c>
      <c r="H2736" s="47" t="s">
        <v>196</v>
      </c>
      <c r="I2736" s="47"/>
      <c r="J2736" s="48" t="s">
        <v>4</v>
      </c>
    </row>
    <row r="2737" spans="1:10" hidden="1">
      <c r="A2737" s="47" t="s">
        <v>47</v>
      </c>
      <c r="B2737" s="47" t="s">
        <v>153</v>
      </c>
      <c r="C2737" s="50">
        <v>45538.76458333333</v>
      </c>
      <c r="D2737" s="47"/>
      <c r="E2737" s="47" t="s">
        <v>1</v>
      </c>
      <c r="G2737" s="47" t="s">
        <v>68</v>
      </c>
      <c r="H2737" s="47" t="s">
        <v>2688</v>
      </c>
      <c r="I2737" s="47"/>
      <c r="J2737" s="48" t="s">
        <v>4</v>
      </c>
    </row>
    <row r="2738" spans="1:10" hidden="1">
      <c r="A2738" s="47" t="s">
        <v>47</v>
      </c>
      <c r="B2738" s="47" t="s">
        <v>153</v>
      </c>
      <c r="C2738" s="50">
        <v>45538.76458333333</v>
      </c>
      <c r="D2738" s="47"/>
      <c r="E2738" s="47" t="s">
        <v>1</v>
      </c>
      <c r="G2738" s="47" t="s">
        <v>68</v>
      </c>
      <c r="H2738" s="47" t="s">
        <v>220</v>
      </c>
      <c r="I2738" s="47"/>
      <c r="J2738" s="48" t="s">
        <v>4</v>
      </c>
    </row>
    <row r="2739" spans="1:10">
      <c r="A2739" s="47" t="s">
        <v>30</v>
      </c>
      <c r="B2739" s="47" t="s">
        <v>30</v>
      </c>
      <c r="C2739" s="50">
        <v>45538.743750000001</v>
      </c>
      <c r="D2739" s="66"/>
      <c r="E2739" s="47" t="s">
        <v>1</v>
      </c>
      <c r="F2739" s="27" t="s">
        <v>105</v>
      </c>
      <c r="G2739" s="47" t="s">
        <v>9</v>
      </c>
      <c r="H2739" s="47" t="s">
        <v>267</v>
      </c>
      <c r="I2739" s="48"/>
      <c r="J2739" s="48" t="s">
        <v>4</v>
      </c>
    </row>
    <row r="2740" spans="1:10">
      <c r="A2740" s="47" t="s">
        <v>114</v>
      </c>
      <c r="B2740" s="47" t="s">
        <v>115</v>
      </c>
      <c r="C2740" s="50">
        <v>45538.690972222219</v>
      </c>
      <c r="D2740" s="66"/>
      <c r="E2740" s="47" t="s">
        <v>1</v>
      </c>
      <c r="F2740" s="27" t="s">
        <v>105</v>
      </c>
      <c r="G2740" s="47" t="s">
        <v>9</v>
      </c>
      <c r="H2740" s="47" t="s">
        <v>2689</v>
      </c>
      <c r="I2740" s="47"/>
      <c r="J2740" s="48" t="s">
        <v>4</v>
      </c>
    </row>
    <row r="2741" spans="1:10" hidden="1">
      <c r="A2741" s="47" t="s">
        <v>47</v>
      </c>
      <c r="B2741" s="47" t="s">
        <v>153</v>
      </c>
      <c r="C2741" s="50">
        <v>45538.673611111109</v>
      </c>
      <c r="D2741" s="47"/>
      <c r="E2741" s="47" t="s">
        <v>1</v>
      </c>
      <c r="G2741" s="47" t="s">
        <v>68</v>
      </c>
      <c r="H2741" s="47" t="s">
        <v>228</v>
      </c>
      <c r="I2741" s="48"/>
      <c r="J2741" s="48" t="s">
        <v>4</v>
      </c>
    </row>
    <row r="2742" spans="1:10">
      <c r="A2742" s="47" t="s">
        <v>249</v>
      </c>
      <c r="B2742" s="47" t="s">
        <v>250</v>
      </c>
      <c r="C2742" s="50">
        <v>45538.671527777777</v>
      </c>
      <c r="D2742" s="66"/>
      <c r="E2742" s="47" t="s">
        <v>1</v>
      </c>
      <c r="F2742" s="27" t="s">
        <v>105</v>
      </c>
      <c r="G2742" s="47" t="s">
        <v>9</v>
      </c>
      <c r="H2742" s="47" t="s">
        <v>251</v>
      </c>
      <c r="I2742" s="48"/>
      <c r="J2742" s="48" t="s">
        <v>4</v>
      </c>
    </row>
    <row r="2743" spans="1:10">
      <c r="A2743" s="47" t="s">
        <v>15</v>
      </c>
      <c r="B2743" s="47" t="s">
        <v>15</v>
      </c>
      <c r="C2743" s="50">
        <v>45538.642361111109</v>
      </c>
      <c r="D2743" s="66"/>
      <c r="E2743" s="47" t="s">
        <v>1</v>
      </c>
      <c r="F2743" s="27" t="s">
        <v>105</v>
      </c>
      <c r="G2743" s="47" t="s">
        <v>9</v>
      </c>
      <c r="H2743" s="47" t="s">
        <v>211</v>
      </c>
      <c r="I2743" s="47"/>
      <c r="J2743" s="48" t="s">
        <v>4</v>
      </c>
    </row>
    <row r="2744" spans="1:10">
      <c r="A2744" s="47" t="s">
        <v>30</v>
      </c>
      <c r="B2744" s="47" t="s">
        <v>30</v>
      </c>
      <c r="C2744" s="50">
        <v>45538.629166666666</v>
      </c>
      <c r="D2744" s="66"/>
      <c r="E2744" s="47" t="s">
        <v>1</v>
      </c>
      <c r="F2744" s="27" t="s">
        <v>105</v>
      </c>
      <c r="G2744" s="47" t="s">
        <v>9</v>
      </c>
      <c r="H2744" s="47" t="s">
        <v>274</v>
      </c>
      <c r="I2744" s="48"/>
      <c r="J2744" s="48" t="s">
        <v>4</v>
      </c>
    </row>
    <row r="2745" spans="1:10">
      <c r="A2745" s="47" t="s">
        <v>27</v>
      </c>
      <c r="B2745" s="47" t="s">
        <v>203</v>
      </c>
      <c r="C2745" s="50">
        <v>45538.595833333333</v>
      </c>
      <c r="D2745" s="66"/>
      <c r="E2745" s="47" t="s">
        <v>1</v>
      </c>
      <c r="F2745" s="27" t="s">
        <v>105</v>
      </c>
      <c r="G2745" s="47" t="s">
        <v>9</v>
      </c>
      <c r="H2745" s="47" t="s">
        <v>204</v>
      </c>
      <c r="I2745" s="47"/>
      <c r="J2745" s="47" t="s">
        <v>94</v>
      </c>
    </row>
    <row r="2746" spans="1:10">
      <c r="A2746" s="47" t="s">
        <v>15</v>
      </c>
      <c r="B2746" s="47" t="s">
        <v>15</v>
      </c>
      <c r="C2746" s="50">
        <v>45543.62222222222</v>
      </c>
      <c r="D2746" s="66"/>
      <c r="E2746" s="47" t="s">
        <v>1</v>
      </c>
      <c r="F2746" s="27" t="s">
        <v>105</v>
      </c>
      <c r="G2746" s="47" t="s">
        <v>9</v>
      </c>
      <c r="H2746" s="47" t="s">
        <v>3877</v>
      </c>
      <c r="I2746" s="48"/>
      <c r="J2746" s="47" t="s">
        <v>3878</v>
      </c>
    </row>
    <row r="2747" spans="1:10">
      <c r="A2747" s="47" t="s">
        <v>20</v>
      </c>
      <c r="B2747" s="47" t="s">
        <v>21</v>
      </c>
      <c r="C2747" s="50">
        <v>45543.572222222225</v>
      </c>
      <c r="D2747" s="66"/>
      <c r="E2747" s="47" t="s">
        <v>1</v>
      </c>
      <c r="F2747" s="27" t="s">
        <v>105</v>
      </c>
      <c r="G2747" s="47" t="s">
        <v>9</v>
      </c>
      <c r="H2747" s="47" t="s">
        <v>3879</v>
      </c>
      <c r="I2747" s="47"/>
      <c r="J2747" s="48" t="s">
        <v>4</v>
      </c>
    </row>
    <row r="2748" spans="1:10">
      <c r="A2748" s="47" t="s">
        <v>524</v>
      </c>
      <c r="B2748" s="47" t="s">
        <v>524</v>
      </c>
      <c r="C2748" s="50">
        <v>45542.991666666669</v>
      </c>
      <c r="D2748" s="66"/>
      <c r="E2748" s="47" t="s">
        <v>1</v>
      </c>
      <c r="F2748" s="27" t="s">
        <v>105</v>
      </c>
      <c r="G2748" s="47" t="s">
        <v>9</v>
      </c>
      <c r="H2748" s="47" t="s">
        <v>3880</v>
      </c>
      <c r="I2748" s="47"/>
      <c r="J2748" s="48" t="s">
        <v>4</v>
      </c>
    </row>
    <row r="2749" spans="1:10">
      <c r="A2749" s="47" t="s">
        <v>60</v>
      </c>
      <c r="B2749" s="47" t="s">
        <v>61</v>
      </c>
      <c r="C2749" s="50">
        <v>45542.990972222222</v>
      </c>
      <c r="D2749" s="66"/>
      <c r="E2749" s="47" t="s">
        <v>1</v>
      </c>
      <c r="F2749" s="27" t="s">
        <v>105</v>
      </c>
      <c r="G2749" s="47" t="s">
        <v>9</v>
      </c>
      <c r="H2749" s="47" t="s">
        <v>3881</v>
      </c>
      <c r="I2749" s="48"/>
      <c r="J2749" s="48" t="s">
        <v>4</v>
      </c>
    </row>
    <row r="2750" spans="1:10" hidden="1">
      <c r="A2750" s="47" t="s">
        <v>60</v>
      </c>
      <c r="B2750" s="47" t="s">
        <v>61</v>
      </c>
      <c r="C2750" s="50">
        <v>45542.989583333336</v>
      </c>
      <c r="D2750" s="47"/>
      <c r="E2750" s="47" t="s">
        <v>1</v>
      </c>
      <c r="G2750" s="47" t="s">
        <v>68</v>
      </c>
      <c r="H2750" s="47" t="s">
        <v>3882</v>
      </c>
      <c r="I2750" s="48"/>
      <c r="J2750" s="48" t="s">
        <v>4</v>
      </c>
    </row>
    <row r="2751" spans="1:10">
      <c r="A2751" s="47" t="s">
        <v>339</v>
      </c>
      <c r="B2751" s="47" t="s">
        <v>340</v>
      </c>
      <c r="C2751" s="50">
        <v>45542.951388888891</v>
      </c>
      <c r="D2751" s="66"/>
      <c r="E2751" s="47" t="s">
        <v>1</v>
      </c>
      <c r="F2751" s="27" t="s">
        <v>105</v>
      </c>
      <c r="G2751" s="47" t="s">
        <v>9</v>
      </c>
      <c r="H2751" s="47" t="s">
        <v>3883</v>
      </c>
      <c r="I2751" s="48"/>
      <c r="J2751" s="48" t="s">
        <v>4</v>
      </c>
    </row>
    <row r="2752" spans="1:10">
      <c r="A2752" s="47" t="s">
        <v>50</v>
      </c>
      <c r="B2752" s="47" t="s">
        <v>50</v>
      </c>
      <c r="C2752" s="50">
        <v>45542.950694444444</v>
      </c>
      <c r="D2752" s="66"/>
      <c r="E2752" s="47" t="s">
        <v>1</v>
      </c>
      <c r="F2752" s="27" t="s">
        <v>105</v>
      </c>
      <c r="G2752" s="47" t="s">
        <v>9</v>
      </c>
      <c r="H2752" s="47" t="s">
        <v>3884</v>
      </c>
      <c r="I2752" s="47"/>
      <c r="J2752" s="48" t="s">
        <v>4</v>
      </c>
    </row>
    <row r="2753" spans="1:10">
      <c r="A2753" s="47" t="s">
        <v>47</v>
      </c>
      <c r="B2753" s="47" t="s">
        <v>48</v>
      </c>
      <c r="C2753" s="50">
        <v>45542.945138888892</v>
      </c>
      <c r="D2753" s="66"/>
      <c r="E2753" s="47" t="s">
        <v>1</v>
      </c>
      <c r="F2753" s="27" t="s">
        <v>105</v>
      </c>
      <c r="G2753" s="47" t="s">
        <v>9</v>
      </c>
      <c r="H2753" s="47" t="s">
        <v>3885</v>
      </c>
      <c r="I2753" s="48"/>
      <c r="J2753" s="48" t="s">
        <v>4</v>
      </c>
    </row>
    <row r="2754" spans="1:10">
      <c r="A2754" s="47" t="s">
        <v>131</v>
      </c>
      <c r="B2754" s="47" t="s">
        <v>131</v>
      </c>
      <c r="C2754" s="50">
        <v>45542.933333333334</v>
      </c>
      <c r="D2754" s="66"/>
      <c r="E2754" s="47" t="s">
        <v>1</v>
      </c>
      <c r="F2754" s="27" t="s">
        <v>105</v>
      </c>
      <c r="G2754" s="47" t="s">
        <v>9</v>
      </c>
      <c r="H2754" s="47" t="s">
        <v>3886</v>
      </c>
      <c r="I2754" s="48"/>
      <c r="J2754" s="47" t="s">
        <v>570</v>
      </c>
    </row>
    <row r="2755" spans="1:10">
      <c r="A2755" s="47" t="s">
        <v>43</v>
      </c>
      <c r="B2755" s="47" t="s">
        <v>44</v>
      </c>
      <c r="C2755" s="50">
        <v>45542.90902777778</v>
      </c>
      <c r="D2755" s="66"/>
      <c r="E2755" s="47" t="s">
        <v>1</v>
      </c>
      <c r="F2755" s="27" t="s">
        <v>105</v>
      </c>
      <c r="G2755" s="47" t="s">
        <v>9</v>
      </c>
      <c r="H2755" s="47" t="s">
        <v>3887</v>
      </c>
      <c r="I2755" s="48"/>
      <c r="J2755" s="48" t="s">
        <v>4</v>
      </c>
    </row>
    <row r="2756" spans="1:10">
      <c r="A2756" s="47" t="s">
        <v>547</v>
      </c>
      <c r="B2756" s="47" t="s">
        <v>547</v>
      </c>
      <c r="C2756" s="50">
        <v>45542.866666666669</v>
      </c>
      <c r="D2756" s="66"/>
      <c r="E2756" s="47" t="s">
        <v>1</v>
      </c>
      <c r="F2756" s="27" t="s">
        <v>105</v>
      </c>
      <c r="G2756" s="47" t="s">
        <v>9</v>
      </c>
      <c r="H2756" s="47" t="s">
        <v>3888</v>
      </c>
      <c r="I2756" s="48"/>
      <c r="J2756" s="47" t="s">
        <v>3889</v>
      </c>
    </row>
    <row r="2757" spans="1:10">
      <c r="A2757" s="47" t="s">
        <v>524</v>
      </c>
      <c r="B2757" s="47" t="s">
        <v>524</v>
      </c>
      <c r="C2757" s="50">
        <v>45542.84097222222</v>
      </c>
      <c r="D2757" s="66"/>
      <c r="E2757" s="47" t="s">
        <v>1</v>
      </c>
      <c r="F2757" s="27" t="s">
        <v>105</v>
      </c>
      <c r="G2757" s="47" t="s">
        <v>9</v>
      </c>
      <c r="H2757" s="47" t="s">
        <v>3890</v>
      </c>
      <c r="I2757" s="48"/>
      <c r="J2757" s="48" t="s">
        <v>4</v>
      </c>
    </row>
    <row r="2758" spans="1:10">
      <c r="A2758" s="47" t="s">
        <v>43</v>
      </c>
      <c r="B2758" s="47" t="s">
        <v>44</v>
      </c>
      <c r="C2758" s="50">
        <v>45542.811111111114</v>
      </c>
      <c r="D2758" s="66"/>
      <c r="E2758" s="47" t="s">
        <v>1</v>
      </c>
      <c r="F2758" s="27" t="s">
        <v>105</v>
      </c>
      <c r="G2758" s="47" t="s">
        <v>9</v>
      </c>
      <c r="H2758" s="47" t="s">
        <v>3891</v>
      </c>
      <c r="I2758" s="47"/>
      <c r="J2758" s="47" t="s">
        <v>2788</v>
      </c>
    </row>
    <row r="2759" spans="1:10">
      <c r="A2759" s="47" t="s">
        <v>43</v>
      </c>
      <c r="B2759" s="47" t="s">
        <v>44</v>
      </c>
      <c r="C2759" s="50">
        <v>45542.793749999997</v>
      </c>
      <c r="D2759" s="66"/>
      <c r="E2759" s="47" t="s">
        <v>1</v>
      </c>
      <c r="F2759" s="27" t="s">
        <v>105</v>
      </c>
      <c r="G2759" s="47" t="s">
        <v>9</v>
      </c>
      <c r="H2759" s="47" t="s">
        <v>3892</v>
      </c>
      <c r="I2759" s="48"/>
      <c r="J2759" s="48" t="s">
        <v>4</v>
      </c>
    </row>
    <row r="2760" spans="1:10">
      <c r="A2760" s="47" t="s">
        <v>47</v>
      </c>
      <c r="B2760" s="47" t="s">
        <v>48</v>
      </c>
      <c r="C2760" s="50">
        <v>45542.782638888886</v>
      </c>
      <c r="D2760" s="66"/>
      <c r="E2760" s="47" t="s">
        <v>1</v>
      </c>
      <c r="F2760" s="27" t="s">
        <v>105</v>
      </c>
      <c r="G2760" s="47" t="s">
        <v>9</v>
      </c>
      <c r="H2760" s="47" t="s">
        <v>3893</v>
      </c>
      <c r="I2760" s="48"/>
      <c r="J2760" s="48" t="s">
        <v>4</v>
      </c>
    </row>
    <row r="2761" spans="1:10">
      <c r="A2761" s="47" t="s">
        <v>107</v>
      </c>
      <c r="B2761" s="47" t="s">
        <v>108</v>
      </c>
      <c r="C2761" s="50">
        <v>45542.763194444444</v>
      </c>
      <c r="D2761" s="66"/>
      <c r="E2761" s="47" t="s">
        <v>1</v>
      </c>
      <c r="F2761" s="27" t="s">
        <v>105</v>
      </c>
      <c r="G2761" s="47" t="s">
        <v>9</v>
      </c>
      <c r="H2761" s="47" t="s">
        <v>3894</v>
      </c>
      <c r="I2761" s="48"/>
      <c r="J2761" s="48" t="s">
        <v>4</v>
      </c>
    </row>
    <row r="2762" spans="1:10">
      <c r="A2762" s="47" t="s">
        <v>38</v>
      </c>
      <c r="B2762" s="47" t="s">
        <v>38</v>
      </c>
      <c r="C2762" s="50">
        <v>45542.759722222225</v>
      </c>
      <c r="D2762" s="66"/>
      <c r="E2762" s="47" t="s">
        <v>1</v>
      </c>
      <c r="F2762" s="27" t="s">
        <v>105</v>
      </c>
      <c r="G2762" s="47" t="s">
        <v>9</v>
      </c>
      <c r="H2762" s="47" t="s">
        <v>3895</v>
      </c>
      <c r="I2762" s="48"/>
      <c r="J2762" s="47" t="s">
        <v>594</v>
      </c>
    </row>
    <row r="2763" spans="1:10">
      <c r="A2763" s="47" t="s">
        <v>43</v>
      </c>
      <c r="B2763" s="47" t="s">
        <v>44</v>
      </c>
      <c r="C2763" s="50">
        <v>45542.728472222225</v>
      </c>
      <c r="D2763" s="66"/>
      <c r="E2763" s="47" t="s">
        <v>1</v>
      </c>
      <c r="F2763" s="27" t="s">
        <v>105</v>
      </c>
      <c r="G2763" s="47" t="s">
        <v>9</v>
      </c>
      <c r="H2763" s="47" t="s">
        <v>3896</v>
      </c>
      <c r="I2763" s="48"/>
      <c r="J2763" s="48" t="s">
        <v>4</v>
      </c>
    </row>
    <row r="2764" spans="1:10">
      <c r="A2764" s="47" t="s">
        <v>13</v>
      </c>
      <c r="B2764" s="47" t="s">
        <v>13</v>
      </c>
      <c r="C2764" s="50">
        <v>45542.62222222222</v>
      </c>
      <c r="D2764" s="66"/>
      <c r="E2764" s="47" t="s">
        <v>1</v>
      </c>
      <c r="F2764" s="27" t="s">
        <v>105</v>
      </c>
      <c r="G2764" s="47" t="s">
        <v>9</v>
      </c>
      <c r="H2764" s="47" t="s">
        <v>3897</v>
      </c>
      <c r="I2764" s="48"/>
      <c r="J2764" s="48" t="s">
        <v>4</v>
      </c>
    </row>
    <row r="2765" spans="1:10">
      <c r="A2765" s="47" t="s">
        <v>107</v>
      </c>
      <c r="B2765" s="47" t="s">
        <v>108</v>
      </c>
      <c r="C2765" s="50">
        <v>45542.615277777775</v>
      </c>
      <c r="D2765" s="66"/>
      <c r="E2765" s="47" t="s">
        <v>1</v>
      </c>
      <c r="F2765" s="27" t="s">
        <v>105</v>
      </c>
      <c r="G2765" s="47" t="s">
        <v>9</v>
      </c>
      <c r="H2765" s="47" t="s">
        <v>3898</v>
      </c>
      <c r="I2765" s="47"/>
      <c r="J2765" s="48" t="s">
        <v>4</v>
      </c>
    </row>
    <row r="2766" spans="1:10">
      <c r="A2766" s="47" t="s">
        <v>15</v>
      </c>
      <c r="B2766" s="47" t="s">
        <v>15</v>
      </c>
      <c r="C2766" s="50">
        <v>45542.595833333333</v>
      </c>
      <c r="D2766" s="66"/>
      <c r="E2766" s="47" t="s">
        <v>1</v>
      </c>
      <c r="F2766" s="27" t="s">
        <v>105</v>
      </c>
      <c r="G2766" s="47" t="s">
        <v>9</v>
      </c>
      <c r="H2766" s="47" t="s">
        <v>3899</v>
      </c>
      <c r="I2766" s="47"/>
      <c r="J2766" s="48" t="s">
        <v>4</v>
      </c>
    </row>
    <row r="2767" spans="1:10">
      <c r="A2767" s="47" t="s">
        <v>20</v>
      </c>
      <c r="B2767" s="47" t="s">
        <v>21</v>
      </c>
      <c r="C2767" s="50">
        <v>45542.593055555553</v>
      </c>
      <c r="D2767" s="66"/>
      <c r="E2767" s="47" t="s">
        <v>1</v>
      </c>
      <c r="F2767" s="27" t="s">
        <v>105</v>
      </c>
      <c r="G2767" s="47" t="s">
        <v>9</v>
      </c>
      <c r="H2767" s="47" t="s">
        <v>3900</v>
      </c>
      <c r="I2767" s="48"/>
      <c r="J2767" s="48" t="s">
        <v>4</v>
      </c>
    </row>
    <row r="2768" spans="1:10">
      <c r="A2768" s="47" t="s">
        <v>15</v>
      </c>
      <c r="B2768" s="47" t="s">
        <v>15</v>
      </c>
      <c r="C2768" s="50">
        <v>45542.556250000001</v>
      </c>
      <c r="D2768" s="66"/>
      <c r="E2768" s="47" t="s">
        <v>1</v>
      </c>
      <c r="F2768" s="27" t="s">
        <v>105</v>
      </c>
      <c r="G2768" s="47" t="s">
        <v>9</v>
      </c>
      <c r="H2768" s="47" t="s">
        <v>3901</v>
      </c>
      <c r="I2768" s="47"/>
      <c r="J2768" s="48" t="s">
        <v>4</v>
      </c>
    </row>
    <row r="2769" spans="1:10">
      <c r="A2769" s="47" t="s">
        <v>268</v>
      </c>
      <c r="B2769" s="47" t="s">
        <v>439</v>
      </c>
      <c r="C2769" s="50">
        <v>45542.550694444442</v>
      </c>
      <c r="D2769" s="66"/>
      <c r="E2769" s="47" t="s">
        <v>1</v>
      </c>
      <c r="F2769" s="27" t="s">
        <v>105</v>
      </c>
      <c r="G2769" s="47" t="s">
        <v>9</v>
      </c>
      <c r="H2769" s="47" t="s">
        <v>3902</v>
      </c>
      <c r="I2769" s="48"/>
      <c r="J2769" s="47" t="s">
        <v>3903</v>
      </c>
    </row>
    <row r="2770" spans="1:10">
      <c r="A2770" s="47" t="s">
        <v>30</v>
      </c>
      <c r="B2770" s="47" t="s">
        <v>30</v>
      </c>
      <c r="C2770" s="50">
        <v>45542.52847222222</v>
      </c>
      <c r="D2770" s="66"/>
      <c r="E2770" s="47" t="s">
        <v>1</v>
      </c>
      <c r="F2770" s="27" t="s">
        <v>105</v>
      </c>
      <c r="G2770" s="47" t="s">
        <v>9</v>
      </c>
      <c r="H2770" s="47" t="s">
        <v>3904</v>
      </c>
      <c r="I2770" s="47"/>
      <c r="J2770" s="48" t="s">
        <v>4</v>
      </c>
    </row>
    <row r="2771" spans="1:10" hidden="1">
      <c r="A2771" s="47" t="s">
        <v>56</v>
      </c>
      <c r="B2771" s="47" t="s">
        <v>57</v>
      </c>
      <c r="C2771" s="50">
        <v>45542.511805555558</v>
      </c>
      <c r="D2771" s="47"/>
      <c r="E2771" s="47" t="s">
        <v>1</v>
      </c>
      <c r="G2771" s="47" t="s">
        <v>68</v>
      </c>
      <c r="H2771" s="47" t="s">
        <v>3905</v>
      </c>
      <c r="I2771" s="47"/>
      <c r="J2771" s="48" t="s">
        <v>4</v>
      </c>
    </row>
    <row r="2772" spans="1:10">
      <c r="A2772" s="47" t="s">
        <v>30</v>
      </c>
      <c r="B2772" s="47" t="s">
        <v>30</v>
      </c>
      <c r="C2772" s="50">
        <v>45542.509722222225</v>
      </c>
      <c r="D2772" s="66"/>
      <c r="E2772" s="47" t="s">
        <v>1</v>
      </c>
      <c r="F2772" s="27" t="s">
        <v>105</v>
      </c>
      <c r="G2772" s="47" t="s">
        <v>9</v>
      </c>
      <c r="H2772" s="47" t="s">
        <v>3906</v>
      </c>
      <c r="I2772" s="48"/>
      <c r="J2772" s="48" t="s">
        <v>4</v>
      </c>
    </row>
    <row r="2773" spans="1:10" hidden="1">
      <c r="A2773" s="47" t="s">
        <v>56</v>
      </c>
      <c r="B2773" s="47" t="s">
        <v>57</v>
      </c>
      <c r="C2773" s="50">
        <v>45542.498611111114</v>
      </c>
      <c r="D2773" s="47"/>
      <c r="E2773" s="47" t="s">
        <v>1</v>
      </c>
      <c r="G2773" s="47" t="s">
        <v>68</v>
      </c>
      <c r="H2773" s="47" t="s">
        <v>3907</v>
      </c>
      <c r="I2773" s="47"/>
      <c r="J2773" s="48" t="s">
        <v>4</v>
      </c>
    </row>
    <row r="2774" spans="1:10">
      <c r="A2774" s="47" t="s">
        <v>15</v>
      </c>
      <c r="B2774" s="47" t="s">
        <v>15</v>
      </c>
      <c r="C2774" s="50">
        <v>45542.48541666667</v>
      </c>
      <c r="D2774" s="66"/>
      <c r="E2774" s="47" t="s">
        <v>1</v>
      </c>
      <c r="F2774" s="27" t="s">
        <v>105</v>
      </c>
      <c r="G2774" s="47" t="s">
        <v>9</v>
      </c>
      <c r="H2774" s="47" t="s">
        <v>3908</v>
      </c>
      <c r="I2774" s="47"/>
      <c r="J2774" s="48" t="s">
        <v>4</v>
      </c>
    </row>
    <row r="2775" spans="1:10" hidden="1">
      <c r="A2775" s="47" t="s">
        <v>15</v>
      </c>
      <c r="B2775" s="47" t="s">
        <v>15</v>
      </c>
      <c r="C2775" s="50">
        <v>45542.48541666667</v>
      </c>
      <c r="D2775" s="47"/>
      <c r="E2775" s="47" t="s">
        <v>1</v>
      </c>
      <c r="G2775" s="47" t="s">
        <v>68</v>
      </c>
      <c r="H2775" s="47" t="s">
        <v>3909</v>
      </c>
      <c r="I2775" s="47"/>
      <c r="J2775" s="48" t="s">
        <v>4</v>
      </c>
    </row>
    <row r="2776" spans="1:10">
      <c r="A2776" s="47" t="s">
        <v>11</v>
      </c>
      <c r="B2776" s="47" t="s">
        <v>11</v>
      </c>
      <c r="C2776" s="50">
        <v>45542.402777777781</v>
      </c>
      <c r="D2776" s="66"/>
      <c r="E2776" s="47" t="s">
        <v>1</v>
      </c>
      <c r="F2776" s="27" t="s">
        <v>105</v>
      </c>
      <c r="G2776" s="47" t="s">
        <v>9</v>
      </c>
      <c r="H2776" s="47" t="s">
        <v>3910</v>
      </c>
      <c r="I2776" s="47"/>
      <c r="J2776" s="48" t="s">
        <v>4</v>
      </c>
    </row>
    <row r="2777" spans="1:10">
      <c r="A2777" s="47" t="s">
        <v>268</v>
      </c>
      <c r="B2777" s="47" t="s">
        <v>439</v>
      </c>
      <c r="C2777" s="50">
        <v>45541.963888888888</v>
      </c>
      <c r="D2777" s="66"/>
      <c r="E2777" s="47" t="s">
        <v>1</v>
      </c>
      <c r="F2777" s="27" t="s">
        <v>105</v>
      </c>
      <c r="G2777" s="47" t="s">
        <v>9</v>
      </c>
      <c r="H2777" s="47" t="s">
        <v>3911</v>
      </c>
      <c r="I2777" s="48"/>
      <c r="J2777" s="48" t="s">
        <v>4</v>
      </c>
    </row>
    <row r="2778" spans="1:10">
      <c r="A2778" s="47" t="s">
        <v>56</v>
      </c>
      <c r="B2778" s="47" t="s">
        <v>57</v>
      </c>
      <c r="C2778" s="50">
        <v>45541.95</v>
      </c>
      <c r="D2778" s="66"/>
      <c r="E2778" s="47" t="s">
        <v>1</v>
      </c>
      <c r="F2778" s="27" t="s">
        <v>105</v>
      </c>
      <c r="G2778" s="47" t="s">
        <v>9</v>
      </c>
      <c r="H2778" s="51" t="s">
        <v>3912</v>
      </c>
      <c r="I2778" s="47"/>
      <c r="J2778" s="48" t="s">
        <v>4</v>
      </c>
    </row>
    <row r="2779" spans="1:10">
      <c r="A2779" s="47" t="s">
        <v>15</v>
      </c>
      <c r="B2779" s="47" t="s">
        <v>15</v>
      </c>
      <c r="C2779" s="50">
        <v>45541.905555555553</v>
      </c>
      <c r="D2779" s="66"/>
      <c r="E2779" s="47" t="s">
        <v>1</v>
      </c>
      <c r="F2779" s="27" t="s">
        <v>105</v>
      </c>
      <c r="G2779" s="47" t="s">
        <v>9</v>
      </c>
      <c r="H2779" s="47" t="s">
        <v>3913</v>
      </c>
      <c r="I2779" s="48"/>
      <c r="J2779" s="48" t="s">
        <v>4</v>
      </c>
    </row>
    <row r="2780" spans="1:10">
      <c r="A2780" s="47" t="s">
        <v>43</v>
      </c>
      <c r="B2780" s="47" t="s">
        <v>44</v>
      </c>
      <c r="C2780" s="50">
        <v>45541.902083333334</v>
      </c>
      <c r="D2780" s="66"/>
      <c r="E2780" s="47" t="s">
        <v>1</v>
      </c>
      <c r="F2780" s="27" t="s">
        <v>105</v>
      </c>
      <c r="G2780" s="47" t="s">
        <v>9</v>
      </c>
      <c r="H2780" s="47" t="s">
        <v>3914</v>
      </c>
      <c r="I2780" s="48"/>
      <c r="J2780" s="48" t="s">
        <v>4</v>
      </c>
    </row>
    <row r="2781" spans="1:10">
      <c r="A2781" s="47" t="s">
        <v>13</v>
      </c>
      <c r="B2781" s="47" t="s">
        <v>13</v>
      </c>
      <c r="C2781" s="50">
        <v>45541.894444444442</v>
      </c>
      <c r="D2781" s="66"/>
      <c r="E2781" s="47" t="s">
        <v>1</v>
      </c>
      <c r="F2781" s="27" t="s">
        <v>105</v>
      </c>
      <c r="G2781" s="47" t="s">
        <v>9</v>
      </c>
      <c r="H2781" s="47" t="s">
        <v>3915</v>
      </c>
      <c r="I2781" s="47"/>
      <c r="J2781" s="48" t="s">
        <v>4</v>
      </c>
    </row>
    <row r="2782" spans="1:10">
      <c r="A2782" s="47" t="s">
        <v>56</v>
      </c>
      <c r="B2782" s="47" t="s">
        <v>80</v>
      </c>
      <c r="C2782" s="50">
        <v>45541.87222222222</v>
      </c>
      <c r="D2782" s="66"/>
      <c r="E2782" s="47" t="s">
        <v>1</v>
      </c>
      <c r="F2782" s="27" t="s">
        <v>105</v>
      </c>
      <c r="G2782" s="47" t="s">
        <v>9</v>
      </c>
      <c r="H2782" s="47" t="s">
        <v>3916</v>
      </c>
      <c r="I2782" s="48"/>
      <c r="J2782" s="48" t="s">
        <v>4</v>
      </c>
    </row>
    <row r="2783" spans="1:10">
      <c r="A2783" s="47" t="s">
        <v>128</v>
      </c>
      <c r="B2783" s="47" t="s">
        <v>129</v>
      </c>
      <c r="C2783" s="50">
        <v>45541.859027777777</v>
      </c>
      <c r="D2783" s="66"/>
      <c r="E2783" s="47" t="s">
        <v>1</v>
      </c>
      <c r="F2783" s="27" t="s">
        <v>105</v>
      </c>
      <c r="G2783" s="47" t="s">
        <v>9</v>
      </c>
      <c r="H2783" s="47" t="s">
        <v>3917</v>
      </c>
      <c r="I2783" s="48"/>
      <c r="J2783" s="48" t="s">
        <v>4</v>
      </c>
    </row>
    <row r="2784" spans="1:10">
      <c r="A2784" s="47" t="s">
        <v>140</v>
      </c>
      <c r="B2784" s="47" t="s">
        <v>141</v>
      </c>
      <c r="C2784" s="50">
        <v>45541.857638888891</v>
      </c>
      <c r="D2784" s="66"/>
      <c r="E2784" s="47" t="s">
        <v>1</v>
      </c>
      <c r="F2784" s="27" t="s">
        <v>105</v>
      </c>
      <c r="G2784" s="47" t="s">
        <v>9</v>
      </c>
      <c r="H2784" s="47" t="s">
        <v>3918</v>
      </c>
      <c r="I2784" s="47"/>
      <c r="J2784" s="48" t="s">
        <v>4</v>
      </c>
    </row>
    <row r="2785" spans="1:10">
      <c r="A2785" s="47" t="s">
        <v>131</v>
      </c>
      <c r="B2785" s="47" t="s">
        <v>131</v>
      </c>
      <c r="C2785" s="50">
        <v>45541.848611111112</v>
      </c>
      <c r="D2785" s="66"/>
      <c r="E2785" s="47" t="s">
        <v>1</v>
      </c>
      <c r="F2785" s="27" t="s">
        <v>105</v>
      </c>
      <c r="G2785" s="47" t="s">
        <v>9</v>
      </c>
      <c r="H2785" s="47" t="s">
        <v>3919</v>
      </c>
      <c r="I2785" s="48"/>
      <c r="J2785" s="48" t="s">
        <v>4</v>
      </c>
    </row>
    <row r="2786" spans="1:10">
      <c r="A2786" s="47" t="s">
        <v>15</v>
      </c>
      <c r="B2786" s="47" t="s">
        <v>15</v>
      </c>
      <c r="C2786" s="50">
        <v>45541.785416666666</v>
      </c>
      <c r="D2786" s="66"/>
      <c r="E2786" s="47" t="s">
        <v>1</v>
      </c>
      <c r="F2786" s="27" t="s">
        <v>105</v>
      </c>
      <c r="G2786" s="47" t="s">
        <v>9</v>
      </c>
      <c r="H2786" s="47" t="s">
        <v>3920</v>
      </c>
      <c r="I2786" s="47"/>
      <c r="J2786" s="48" t="s">
        <v>4</v>
      </c>
    </row>
    <row r="2787" spans="1:10">
      <c r="A2787" s="47" t="s">
        <v>140</v>
      </c>
      <c r="B2787" s="47" t="s">
        <v>141</v>
      </c>
      <c r="C2787" s="50">
        <v>45541.763194444444</v>
      </c>
      <c r="D2787" s="66"/>
      <c r="E2787" s="47" t="s">
        <v>1</v>
      </c>
      <c r="F2787" s="27" t="s">
        <v>105</v>
      </c>
      <c r="G2787" s="47" t="s">
        <v>9</v>
      </c>
      <c r="H2787" s="47" t="s">
        <v>3921</v>
      </c>
      <c r="I2787" s="47"/>
      <c r="J2787" s="48" t="s">
        <v>4</v>
      </c>
    </row>
    <row r="2788" spans="1:10">
      <c r="A2788" s="47" t="s">
        <v>30</v>
      </c>
      <c r="B2788" s="47" t="s">
        <v>30</v>
      </c>
      <c r="C2788" s="50">
        <v>45541.759027777778</v>
      </c>
      <c r="D2788" s="66"/>
      <c r="E2788" s="47" t="s">
        <v>1</v>
      </c>
      <c r="F2788" s="27" t="s">
        <v>105</v>
      </c>
      <c r="G2788" s="47" t="s">
        <v>9</v>
      </c>
      <c r="H2788" s="47" t="s">
        <v>3922</v>
      </c>
      <c r="I2788" s="48"/>
      <c r="J2788" s="48" t="s">
        <v>4</v>
      </c>
    </row>
    <row r="2789" spans="1:10">
      <c r="A2789" s="47" t="s">
        <v>73</v>
      </c>
      <c r="B2789" s="47" t="s">
        <v>165</v>
      </c>
      <c r="C2789" s="50">
        <v>45541.640277777777</v>
      </c>
      <c r="D2789" s="66"/>
      <c r="E2789" s="47" t="s">
        <v>1</v>
      </c>
      <c r="F2789" s="27" t="s">
        <v>105</v>
      </c>
      <c r="G2789" s="47" t="s">
        <v>9</v>
      </c>
      <c r="H2789" s="47" t="s">
        <v>3923</v>
      </c>
      <c r="I2789" s="47"/>
      <c r="J2789" s="48" t="s">
        <v>4</v>
      </c>
    </row>
    <row r="2790" spans="1:10">
      <c r="A2790" s="47" t="s">
        <v>30</v>
      </c>
      <c r="B2790" s="47" t="s">
        <v>30</v>
      </c>
      <c r="C2790" s="50">
        <v>45541.615277777775</v>
      </c>
      <c r="D2790" s="66"/>
      <c r="E2790" s="47" t="s">
        <v>1</v>
      </c>
      <c r="F2790" s="27" t="s">
        <v>105</v>
      </c>
      <c r="G2790" s="47" t="s">
        <v>9</v>
      </c>
      <c r="H2790" s="47" t="s">
        <v>3924</v>
      </c>
      <c r="I2790" s="48"/>
      <c r="J2790" s="48" t="s">
        <v>4</v>
      </c>
    </row>
    <row r="2791" spans="1:10">
      <c r="A2791" s="47" t="s">
        <v>56</v>
      </c>
      <c r="B2791" s="47" t="s">
        <v>57</v>
      </c>
      <c r="C2791" s="50">
        <v>45541.607638888891</v>
      </c>
      <c r="D2791" s="66"/>
      <c r="E2791" s="47" t="s">
        <v>1</v>
      </c>
      <c r="F2791" s="27" t="s">
        <v>105</v>
      </c>
      <c r="G2791" s="47" t="s">
        <v>9</v>
      </c>
      <c r="H2791" s="47" t="s">
        <v>3925</v>
      </c>
      <c r="I2791" s="47"/>
      <c r="J2791" s="48" t="s">
        <v>4</v>
      </c>
    </row>
    <row r="2792" spans="1:10">
      <c r="A2792" s="47" t="s">
        <v>252</v>
      </c>
      <c r="B2792" s="47" t="s">
        <v>253</v>
      </c>
      <c r="C2792" s="50">
        <v>45541.591666666667</v>
      </c>
      <c r="D2792" s="66"/>
      <c r="E2792" s="47" t="s">
        <v>1</v>
      </c>
      <c r="F2792" s="27" t="s">
        <v>105</v>
      </c>
      <c r="G2792" s="47" t="s">
        <v>9</v>
      </c>
      <c r="H2792" s="47" t="s">
        <v>3926</v>
      </c>
      <c r="I2792" s="48"/>
      <c r="J2792" s="48" t="s">
        <v>4</v>
      </c>
    </row>
    <row r="2793" spans="1:10">
      <c r="A2793" s="47" t="s">
        <v>50</v>
      </c>
      <c r="B2793" s="47" t="s">
        <v>50</v>
      </c>
      <c r="C2793" s="50">
        <v>45541.583333333336</v>
      </c>
      <c r="D2793" s="66"/>
      <c r="E2793" s="47" t="s">
        <v>1</v>
      </c>
      <c r="F2793" s="27" t="s">
        <v>105</v>
      </c>
      <c r="G2793" s="47" t="s">
        <v>9</v>
      </c>
      <c r="H2793" s="47" t="s">
        <v>3927</v>
      </c>
      <c r="I2793" s="47"/>
      <c r="J2793" s="48" t="s">
        <v>4</v>
      </c>
    </row>
    <row r="2794" spans="1:10">
      <c r="A2794" s="47" t="s">
        <v>47</v>
      </c>
      <c r="B2794" s="47" t="s">
        <v>48</v>
      </c>
      <c r="C2794" s="50">
        <v>45541.495138888888</v>
      </c>
      <c r="D2794" s="66"/>
      <c r="E2794" s="47" t="s">
        <v>1</v>
      </c>
      <c r="F2794" s="27" t="s">
        <v>105</v>
      </c>
      <c r="G2794" s="47" t="s">
        <v>9</v>
      </c>
      <c r="H2794" s="47" t="s">
        <v>3928</v>
      </c>
      <c r="I2794" s="48"/>
      <c r="J2794" s="48" t="s">
        <v>4</v>
      </c>
    </row>
    <row r="2795" spans="1:10">
      <c r="A2795" s="47" t="s">
        <v>47</v>
      </c>
      <c r="B2795" s="47" t="s">
        <v>48</v>
      </c>
      <c r="C2795" s="50">
        <v>45541.484027777777</v>
      </c>
      <c r="D2795" s="66"/>
      <c r="E2795" s="47" t="s">
        <v>1</v>
      </c>
      <c r="F2795" s="27" t="s">
        <v>105</v>
      </c>
      <c r="G2795" s="47" t="s">
        <v>9</v>
      </c>
      <c r="H2795" s="47" t="s">
        <v>3929</v>
      </c>
      <c r="I2795" s="47"/>
      <c r="J2795" s="48" t="s">
        <v>4</v>
      </c>
    </row>
    <row r="2796" spans="1:10">
      <c r="A2796" s="47" t="s">
        <v>38</v>
      </c>
      <c r="B2796" s="47" t="s">
        <v>38</v>
      </c>
      <c r="C2796" s="50">
        <v>45541.482638888891</v>
      </c>
      <c r="D2796" s="66"/>
      <c r="E2796" s="47" t="s">
        <v>1</v>
      </c>
      <c r="F2796" s="27" t="s">
        <v>105</v>
      </c>
      <c r="G2796" s="47" t="s">
        <v>9</v>
      </c>
      <c r="H2796" s="47" t="s">
        <v>3930</v>
      </c>
      <c r="I2796" s="48"/>
      <c r="J2796" s="48" t="s">
        <v>4</v>
      </c>
    </row>
    <row r="2797" spans="1:10" hidden="1">
      <c r="A2797" s="47" t="s">
        <v>103</v>
      </c>
      <c r="B2797" s="47" t="s">
        <v>104</v>
      </c>
      <c r="C2797" s="50">
        <v>45541.470138888886</v>
      </c>
      <c r="D2797" s="47"/>
      <c r="E2797" s="47" t="s">
        <v>1</v>
      </c>
      <c r="G2797" s="47" t="s">
        <v>68</v>
      </c>
      <c r="H2797" s="47" t="s">
        <v>3931</v>
      </c>
      <c r="I2797" s="47"/>
      <c r="J2797" s="48" t="s">
        <v>4</v>
      </c>
    </row>
    <row r="2798" spans="1:10" hidden="1">
      <c r="A2798" s="47" t="s">
        <v>103</v>
      </c>
      <c r="B2798" s="47" t="s">
        <v>104</v>
      </c>
      <c r="C2798" s="50">
        <v>45541.470138888886</v>
      </c>
      <c r="D2798" s="47"/>
      <c r="E2798" s="47" t="s">
        <v>1</v>
      </c>
      <c r="G2798" s="47" t="s">
        <v>68</v>
      </c>
      <c r="H2798" s="47" t="s">
        <v>3932</v>
      </c>
      <c r="I2798" s="47"/>
      <c r="J2798" s="48" t="s">
        <v>4</v>
      </c>
    </row>
    <row r="2799" spans="1:10" hidden="1">
      <c r="A2799" s="47" t="s">
        <v>103</v>
      </c>
      <c r="B2799" s="47" t="s">
        <v>104</v>
      </c>
      <c r="C2799" s="50">
        <v>45541.469444444447</v>
      </c>
      <c r="D2799" s="47"/>
      <c r="E2799" s="47" t="s">
        <v>1</v>
      </c>
      <c r="G2799" s="47" t="s">
        <v>68</v>
      </c>
      <c r="H2799" s="47" t="s">
        <v>3933</v>
      </c>
      <c r="I2799" s="47"/>
      <c r="J2799" s="47" t="s">
        <v>3061</v>
      </c>
    </row>
    <row r="2800" spans="1:10" hidden="1">
      <c r="A2800" s="47" t="s">
        <v>103</v>
      </c>
      <c r="B2800" s="47" t="s">
        <v>104</v>
      </c>
      <c r="C2800" s="50">
        <v>45541.469444444447</v>
      </c>
      <c r="D2800" s="47"/>
      <c r="E2800" s="47" t="s">
        <v>1</v>
      </c>
      <c r="G2800" s="47" t="s">
        <v>68</v>
      </c>
      <c r="H2800" s="47" t="s">
        <v>3934</v>
      </c>
      <c r="I2800" s="47"/>
      <c r="J2800" s="48" t="s">
        <v>4</v>
      </c>
    </row>
    <row r="2801" spans="1:10">
      <c r="A2801" s="47" t="s">
        <v>114</v>
      </c>
      <c r="B2801" s="47" t="s">
        <v>115</v>
      </c>
      <c r="C2801" s="50">
        <v>45541.404166666667</v>
      </c>
      <c r="D2801" s="66"/>
      <c r="E2801" s="47" t="s">
        <v>1</v>
      </c>
      <c r="F2801" s="27" t="s">
        <v>105</v>
      </c>
      <c r="G2801" s="47" t="s">
        <v>9</v>
      </c>
      <c r="H2801" s="47" t="s">
        <v>3935</v>
      </c>
      <c r="I2801" s="48"/>
      <c r="J2801" s="48" t="s">
        <v>4</v>
      </c>
    </row>
    <row r="2802" spans="1:10">
      <c r="A2802" s="47" t="s">
        <v>76</v>
      </c>
      <c r="B2802" s="47" t="s">
        <v>76</v>
      </c>
      <c r="C2802" s="50">
        <v>45540.925000000003</v>
      </c>
      <c r="D2802" s="66"/>
      <c r="E2802" s="47" t="s">
        <v>1</v>
      </c>
      <c r="F2802" s="27" t="s">
        <v>105</v>
      </c>
      <c r="G2802" s="47" t="s">
        <v>9</v>
      </c>
      <c r="H2802" s="47" t="s">
        <v>229</v>
      </c>
      <c r="I2802" s="48"/>
      <c r="J2802" s="48" t="s">
        <v>4</v>
      </c>
    </row>
    <row r="2803" spans="1:10">
      <c r="A2803" s="47" t="s">
        <v>131</v>
      </c>
      <c r="B2803" s="47" t="s">
        <v>131</v>
      </c>
      <c r="C2803" s="50">
        <v>45540.915972222225</v>
      </c>
      <c r="D2803" s="66"/>
      <c r="E2803" s="47" t="s">
        <v>1</v>
      </c>
      <c r="F2803" s="27" t="s">
        <v>105</v>
      </c>
      <c r="G2803" s="47" t="s">
        <v>9</v>
      </c>
      <c r="H2803" s="47" t="s">
        <v>132</v>
      </c>
      <c r="I2803" s="48"/>
      <c r="J2803" s="47" t="s">
        <v>3936</v>
      </c>
    </row>
    <row r="2804" spans="1:10">
      <c r="A2804" s="47" t="s">
        <v>50</v>
      </c>
      <c r="B2804" s="47" t="s">
        <v>50</v>
      </c>
      <c r="C2804" s="50">
        <v>45540.883333333331</v>
      </c>
      <c r="D2804" s="66"/>
      <c r="E2804" s="47" t="s">
        <v>1</v>
      </c>
      <c r="F2804" s="27" t="s">
        <v>105</v>
      </c>
      <c r="G2804" s="47" t="s">
        <v>9</v>
      </c>
      <c r="H2804" s="47" t="s">
        <v>51</v>
      </c>
      <c r="I2804" s="47"/>
      <c r="J2804" s="48" t="s">
        <v>4</v>
      </c>
    </row>
    <row r="2805" spans="1:10">
      <c r="A2805" s="47" t="s">
        <v>24</v>
      </c>
      <c r="B2805" s="47" t="s">
        <v>25</v>
      </c>
      <c r="C2805" s="50">
        <v>45540.872916666667</v>
      </c>
      <c r="D2805" s="66"/>
      <c r="E2805" s="47" t="s">
        <v>1</v>
      </c>
      <c r="F2805" s="27" t="s">
        <v>105</v>
      </c>
      <c r="G2805" s="47" t="s">
        <v>9</v>
      </c>
      <c r="H2805" s="47" t="s">
        <v>26</v>
      </c>
      <c r="I2805" s="47"/>
      <c r="J2805" s="48" t="s">
        <v>4</v>
      </c>
    </row>
    <row r="2806" spans="1:10">
      <c r="A2806" s="47" t="s">
        <v>56</v>
      </c>
      <c r="B2806" s="47" t="s">
        <v>57</v>
      </c>
      <c r="C2806" s="50">
        <v>45540.870833333334</v>
      </c>
      <c r="D2806" s="66"/>
      <c r="E2806" s="47" t="s">
        <v>1</v>
      </c>
      <c r="F2806" s="27" t="s">
        <v>105</v>
      </c>
      <c r="G2806" s="47" t="s">
        <v>9</v>
      </c>
      <c r="H2806" s="47" t="s">
        <v>184</v>
      </c>
      <c r="I2806" s="47"/>
      <c r="J2806" s="47">
        <v>200</v>
      </c>
    </row>
    <row r="2807" spans="1:10">
      <c r="A2807" s="47" t="s">
        <v>147</v>
      </c>
      <c r="B2807" s="47" t="s">
        <v>147</v>
      </c>
      <c r="C2807" s="50">
        <v>45540.868055555555</v>
      </c>
      <c r="D2807" s="66"/>
      <c r="E2807" s="47" t="s">
        <v>1</v>
      </c>
      <c r="F2807" s="27" t="s">
        <v>105</v>
      </c>
      <c r="G2807" s="47" t="s">
        <v>9</v>
      </c>
      <c r="H2807" s="47" t="s">
        <v>221</v>
      </c>
      <c r="I2807" s="47"/>
      <c r="J2807" s="47" t="s">
        <v>3937</v>
      </c>
    </row>
    <row r="2808" spans="1:10">
      <c r="A2808" s="47" t="s">
        <v>56</v>
      </c>
      <c r="B2808" s="47" t="s">
        <v>57</v>
      </c>
      <c r="C2808" s="50">
        <v>45540.865972222222</v>
      </c>
      <c r="D2808" s="66"/>
      <c r="E2808" s="47" t="s">
        <v>1</v>
      </c>
      <c r="F2808" s="27" t="s">
        <v>105</v>
      </c>
      <c r="G2808" s="47" t="s">
        <v>9</v>
      </c>
      <c r="H2808" s="47" t="s">
        <v>197</v>
      </c>
      <c r="I2808" s="47"/>
      <c r="J2808" s="48" t="s">
        <v>4</v>
      </c>
    </row>
    <row r="2809" spans="1:10">
      <c r="A2809" s="47" t="s">
        <v>131</v>
      </c>
      <c r="B2809" s="47" t="s">
        <v>131</v>
      </c>
      <c r="C2809" s="50">
        <v>45540.854861111111</v>
      </c>
      <c r="D2809" s="66"/>
      <c r="E2809" s="47" t="s">
        <v>1</v>
      </c>
      <c r="F2809" s="27" t="s">
        <v>105</v>
      </c>
      <c r="G2809" s="47" t="s">
        <v>9</v>
      </c>
      <c r="H2809" s="47" t="s">
        <v>145</v>
      </c>
      <c r="I2809" s="47"/>
      <c r="J2809" s="48" t="s">
        <v>4</v>
      </c>
    </row>
    <row r="2810" spans="1:10">
      <c r="A2810" s="47" t="s">
        <v>17</v>
      </c>
      <c r="B2810" s="47" t="s">
        <v>17</v>
      </c>
      <c r="C2810" s="50">
        <v>45540.820833333331</v>
      </c>
      <c r="D2810" s="66"/>
      <c r="E2810" s="47" t="s">
        <v>1</v>
      </c>
      <c r="F2810" s="27" t="s">
        <v>105</v>
      </c>
      <c r="G2810" s="47" t="s">
        <v>9</v>
      </c>
      <c r="H2810" s="47" t="s">
        <v>33</v>
      </c>
      <c r="I2810" s="47"/>
      <c r="J2810" s="48" t="s">
        <v>4</v>
      </c>
    </row>
    <row r="2811" spans="1:10">
      <c r="A2811" s="47" t="s">
        <v>252</v>
      </c>
      <c r="B2811" s="47" t="s">
        <v>253</v>
      </c>
      <c r="C2811" s="50">
        <v>45540.817361111112</v>
      </c>
      <c r="D2811" s="66"/>
      <c r="E2811" s="47" t="s">
        <v>1</v>
      </c>
      <c r="F2811" s="27" t="s">
        <v>105</v>
      </c>
      <c r="G2811" s="47" t="s">
        <v>9</v>
      </c>
      <c r="H2811" s="47" t="s">
        <v>254</v>
      </c>
      <c r="I2811" s="48"/>
      <c r="J2811" s="48" t="s">
        <v>4</v>
      </c>
    </row>
    <row r="2812" spans="1:10">
      <c r="A2812" s="47" t="s">
        <v>64</v>
      </c>
      <c r="B2812" s="47" t="s">
        <v>64</v>
      </c>
      <c r="C2812" s="50">
        <v>45540.795138888891</v>
      </c>
      <c r="D2812" s="66"/>
      <c r="E2812" s="47" t="s">
        <v>1</v>
      </c>
      <c r="F2812" s="27" t="s">
        <v>105</v>
      </c>
      <c r="G2812" s="47" t="s">
        <v>9</v>
      </c>
      <c r="H2812" s="47" t="s">
        <v>65</v>
      </c>
      <c r="I2812" s="48"/>
      <c r="J2812" s="48" t="s">
        <v>4</v>
      </c>
    </row>
    <row r="2813" spans="1:10">
      <c r="A2813" s="47" t="s">
        <v>15</v>
      </c>
      <c r="B2813" s="47" t="s">
        <v>15</v>
      </c>
      <c r="C2813" s="50">
        <v>45540.76458333333</v>
      </c>
      <c r="D2813" s="66"/>
      <c r="E2813" s="47" t="s">
        <v>1</v>
      </c>
      <c r="F2813" s="27" t="s">
        <v>105</v>
      </c>
      <c r="G2813" s="47" t="s">
        <v>9</v>
      </c>
      <c r="H2813" s="47" t="s">
        <v>78</v>
      </c>
      <c r="I2813" s="48"/>
      <c r="J2813" s="48" t="s">
        <v>4</v>
      </c>
    </row>
    <row r="2814" spans="1:10">
      <c r="A2814" s="47" t="s">
        <v>47</v>
      </c>
      <c r="B2814" s="47" t="s">
        <v>153</v>
      </c>
      <c r="C2814" s="50">
        <v>45540.748611111114</v>
      </c>
      <c r="D2814" s="66"/>
      <c r="E2814" s="47" t="s">
        <v>1</v>
      </c>
      <c r="F2814" s="27" t="s">
        <v>105</v>
      </c>
      <c r="G2814" s="47" t="s">
        <v>9</v>
      </c>
      <c r="H2814" s="47" t="s">
        <v>154</v>
      </c>
      <c r="I2814" s="48"/>
      <c r="J2814" s="48" t="s">
        <v>4</v>
      </c>
    </row>
    <row r="2815" spans="1:10" hidden="1">
      <c r="A2815" s="47" t="s">
        <v>47</v>
      </c>
      <c r="B2815" s="47" t="s">
        <v>153</v>
      </c>
      <c r="C2815" s="50">
        <v>45540.746527777781</v>
      </c>
      <c r="D2815" s="47"/>
      <c r="E2815" s="47" t="s">
        <v>1</v>
      </c>
      <c r="G2815" s="47" t="s">
        <v>68</v>
      </c>
      <c r="H2815" s="47" t="s">
        <v>3938</v>
      </c>
      <c r="I2815" s="48"/>
      <c r="J2815" s="48" t="s">
        <v>4</v>
      </c>
    </row>
    <row r="2816" spans="1:10">
      <c r="A2816" s="47" t="s">
        <v>30</v>
      </c>
      <c r="B2816" s="47" t="s">
        <v>30</v>
      </c>
      <c r="C2816" s="50">
        <v>45540.737500000003</v>
      </c>
      <c r="D2816" s="66"/>
      <c r="E2816" s="47" t="s">
        <v>1</v>
      </c>
      <c r="F2816" s="27" t="s">
        <v>105</v>
      </c>
      <c r="G2816" s="47" t="s">
        <v>9</v>
      </c>
      <c r="H2816" s="47" t="s">
        <v>236</v>
      </c>
      <c r="I2816" s="48"/>
      <c r="J2816" s="48" t="s">
        <v>4</v>
      </c>
    </row>
    <row r="2817" spans="1:10" hidden="1">
      <c r="A2817" s="47" t="s">
        <v>15</v>
      </c>
      <c r="B2817" s="47" t="s">
        <v>15</v>
      </c>
      <c r="C2817" s="50">
        <v>45540.663194444445</v>
      </c>
      <c r="D2817" s="47"/>
      <c r="E2817" s="47" t="s">
        <v>1</v>
      </c>
      <c r="G2817" s="47" t="s">
        <v>68</v>
      </c>
      <c r="H2817" s="47" t="s">
        <v>92</v>
      </c>
      <c r="I2817" s="47"/>
      <c r="J2817" s="48" t="s">
        <v>4</v>
      </c>
    </row>
    <row r="2818" spans="1:10" hidden="1">
      <c r="A2818" s="47" t="s">
        <v>15</v>
      </c>
      <c r="B2818" s="47" t="s">
        <v>15</v>
      </c>
      <c r="C2818" s="50">
        <v>45540.662499999999</v>
      </c>
      <c r="D2818" s="47"/>
      <c r="E2818" s="47" t="s">
        <v>1</v>
      </c>
      <c r="G2818" s="47" t="s">
        <v>68</v>
      </c>
      <c r="H2818" s="47" t="s">
        <v>3939</v>
      </c>
      <c r="I2818" s="47"/>
      <c r="J2818" s="48" t="s">
        <v>4</v>
      </c>
    </row>
    <row r="2819" spans="1:10">
      <c r="A2819" s="47" t="s">
        <v>103</v>
      </c>
      <c r="B2819" s="47" t="s">
        <v>104</v>
      </c>
      <c r="C2819" s="50">
        <v>45540.658333333333</v>
      </c>
      <c r="D2819" s="66"/>
      <c r="E2819" s="47" t="s">
        <v>1</v>
      </c>
      <c r="F2819" s="27" t="s">
        <v>105</v>
      </c>
      <c r="G2819" s="47" t="s">
        <v>9</v>
      </c>
      <c r="H2819" s="47" t="s">
        <v>175</v>
      </c>
      <c r="I2819" s="47"/>
      <c r="J2819" s="47" t="s">
        <v>3301</v>
      </c>
    </row>
    <row r="2820" spans="1:10">
      <c r="A2820" s="47" t="s">
        <v>27</v>
      </c>
      <c r="B2820" s="47" t="s">
        <v>2706</v>
      </c>
      <c r="C2820" s="50">
        <v>45540.645833333336</v>
      </c>
      <c r="D2820" s="66"/>
      <c r="E2820" s="47" t="s">
        <v>1</v>
      </c>
      <c r="F2820" s="27" t="s">
        <v>105</v>
      </c>
      <c r="G2820" s="47" t="s">
        <v>9</v>
      </c>
      <c r="H2820" s="47" t="s">
        <v>3940</v>
      </c>
      <c r="I2820" s="47"/>
      <c r="J2820" s="48" t="s">
        <v>4</v>
      </c>
    </row>
    <row r="2821" spans="1:10">
      <c r="A2821" s="47" t="s">
        <v>56</v>
      </c>
      <c r="B2821" s="47" t="s">
        <v>80</v>
      </c>
      <c r="C2821" s="50">
        <v>45540.627083333333</v>
      </c>
      <c r="D2821" s="66"/>
      <c r="E2821" s="47" t="s">
        <v>1</v>
      </c>
      <c r="F2821" s="27" t="s">
        <v>105</v>
      </c>
      <c r="G2821" s="47" t="s">
        <v>9</v>
      </c>
      <c r="H2821" s="47" t="s">
        <v>205</v>
      </c>
      <c r="I2821" s="47"/>
      <c r="J2821" s="48" t="s">
        <v>4</v>
      </c>
    </row>
    <row r="2822" spans="1:10">
      <c r="A2822" s="47" t="s">
        <v>107</v>
      </c>
      <c r="B2822" s="47" t="s">
        <v>108</v>
      </c>
      <c r="C2822" s="50">
        <v>45540.572916666664</v>
      </c>
      <c r="D2822" s="66"/>
      <c r="E2822" s="47" t="s">
        <v>1</v>
      </c>
      <c r="F2822" s="27" t="s">
        <v>105</v>
      </c>
      <c r="G2822" s="47" t="s">
        <v>9</v>
      </c>
      <c r="H2822" s="51" t="s">
        <v>162</v>
      </c>
      <c r="I2822" s="47"/>
      <c r="J2822" s="48" t="s">
        <v>4</v>
      </c>
    </row>
    <row r="2823" spans="1:10" hidden="1">
      <c r="A2823" s="47" t="s">
        <v>30</v>
      </c>
      <c r="B2823" s="47" t="s">
        <v>30</v>
      </c>
      <c r="C2823" s="50">
        <v>45540.563194444447</v>
      </c>
      <c r="D2823" s="47"/>
      <c r="E2823" s="47" t="s">
        <v>1</v>
      </c>
      <c r="G2823" s="47" t="s">
        <v>68</v>
      </c>
      <c r="H2823" s="47" t="s">
        <v>243</v>
      </c>
      <c r="I2823" s="48"/>
      <c r="J2823" s="48" t="s">
        <v>4</v>
      </c>
    </row>
    <row r="2824" spans="1:10">
      <c r="A2824" s="47" t="s">
        <v>38</v>
      </c>
      <c r="B2824" s="47" t="s">
        <v>38</v>
      </c>
      <c r="C2824" s="50">
        <v>45540.416666666664</v>
      </c>
      <c r="D2824" s="66"/>
      <c r="E2824" s="47" t="s">
        <v>1</v>
      </c>
      <c r="F2824" s="27" t="s">
        <v>105</v>
      </c>
      <c r="G2824" s="47" t="s">
        <v>9</v>
      </c>
      <c r="H2824" s="47" t="s">
        <v>120</v>
      </c>
      <c r="I2824" s="48"/>
      <c r="J2824" s="48" t="s">
        <v>4</v>
      </c>
    </row>
    <row r="2825" spans="1:10">
      <c r="A2825" s="47" t="s">
        <v>15</v>
      </c>
      <c r="B2825" s="47" t="s">
        <v>15</v>
      </c>
      <c r="C2825" s="50">
        <v>45540.407638888886</v>
      </c>
      <c r="D2825" s="66"/>
      <c r="E2825" s="47" t="s">
        <v>1</v>
      </c>
      <c r="F2825" s="27" t="s">
        <v>105</v>
      </c>
      <c r="G2825" s="47" t="s">
        <v>9</v>
      </c>
      <c r="H2825" s="51" t="s">
        <v>102</v>
      </c>
      <c r="I2825" s="47"/>
      <c r="J2825" s="48" t="s">
        <v>4</v>
      </c>
    </row>
    <row r="2826" spans="1:10">
      <c r="A2826" s="47" t="s">
        <v>56</v>
      </c>
      <c r="B2826" s="47" t="s">
        <v>57</v>
      </c>
      <c r="C2826" s="50">
        <v>45540.397222222222</v>
      </c>
      <c r="D2826" s="66"/>
      <c r="E2826" s="47" t="s">
        <v>1</v>
      </c>
      <c r="F2826" s="27" t="s">
        <v>105</v>
      </c>
      <c r="G2826" s="47" t="s">
        <v>9</v>
      </c>
      <c r="H2826" s="47" t="s">
        <v>212</v>
      </c>
      <c r="I2826" s="47"/>
      <c r="J2826" s="48" t="s">
        <v>4</v>
      </c>
    </row>
    <row r="2827" spans="1:10">
      <c r="A2827" s="47" t="s">
        <v>140</v>
      </c>
      <c r="B2827" s="47" t="s">
        <v>141</v>
      </c>
      <c r="C2827" s="50">
        <v>45540.394444444442</v>
      </c>
      <c r="D2827" s="66"/>
      <c r="E2827" s="47" t="s">
        <v>1</v>
      </c>
      <c r="F2827" s="27" t="s">
        <v>105</v>
      </c>
      <c r="G2827" s="47" t="s">
        <v>9</v>
      </c>
      <c r="H2827" s="47" t="s">
        <v>262</v>
      </c>
      <c r="I2827" s="47"/>
      <c r="J2827" s="48" t="s">
        <v>4</v>
      </c>
    </row>
    <row r="2828" spans="1:10">
      <c r="A2828" s="47" t="s">
        <v>30</v>
      </c>
      <c r="B2828" s="47" t="s">
        <v>30</v>
      </c>
      <c r="C2828" s="50">
        <v>45539.975694444445</v>
      </c>
      <c r="D2828" s="66"/>
      <c r="E2828" s="47" t="s">
        <v>1</v>
      </c>
      <c r="F2828" s="27" t="s">
        <v>105</v>
      </c>
      <c r="G2828" s="47" t="s">
        <v>9</v>
      </c>
      <c r="H2828" s="47" t="s">
        <v>695</v>
      </c>
      <c r="I2828" s="48"/>
      <c r="J2828" s="48" t="s">
        <v>4</v>
      </c>
    </row>
    <row r="2829" spans="1:10">
      <c r="A2829" s="47" t="s">
        <v>30</v>
      </c>
      <c r="B2829" s="47" t="s">
        <v>30</v>
      </c>
      <c r="C2829" s="50">
        <v>45539.963194444441</v>
      </c>
      <c r="D2829" s="66"/>
      <c r="E2829" s="47" t="s">
        <v>1</v>
      </c>
      <c r="F2829" s="27" t="s">
        <v>105</v>
      </c>
      <c r="G2829" s="47" t="s">
        <v>9</v>
      </c>
      <c r="H2829" s="47" t="s">
        <v>698</v>
      </c>
      <c r="I2829" s="48"/>
      <c r="J2829" s="48" t="s">
        <v>4</v>
      </c>
    </row>
    <row r="2830" spans="1:10">
      <c r="A2830" s="47" t="s">
        <v>76</v>
      </c>
      <c r="B2830" s="47" t="s">
        <v>76</v>
      </c>
      <c r="C2830" s="50">
        <v>45539.930555555555</v>
      </c>
      <c r="D2830" s="66"/>
      <c r="E2830" s="47" t="s">
        <v>1</v>
      </c>
      <c r="F2830" s="27" t="s">
        <v>105</v>
      </c>
      <c r="G2830" s="47" t="s">
        <v>9</v>
      </c>
      <c r="H2830" s="47" t="s">
        <v>690</v>
      </c>
      <c r="I2830" s="47"/>
      <c r="J2830" s="48" t="s">
        <v>4</v>
      </c>
    </row>
    <row r="2831" spans="1:10">
      <c r="A2831" s="47" t="s">
        <v>268</v>
      </c>
      <c r="B2831" s="47" t="s">
        <v>439</v>
      </c>
      <c r="C2831" s="50">
        <v>45539.899305555555</v>
      </c>
      <c r="D2831" s="66"/>
      <c r="E2831" s="47" t="s">
        <v>1</v>
      </c>
      <c r="F2831" s="27" t="s">
        <v>105</v>
      </c>
      <c r="G2831" s="47" t="s">
        <v>9</v>
      </c>
      <c r="H2831" s="47" t="s">
        <v>666</v>
      </c>
      <c r="I2831" s="48"/>
      <c r="J2831" s="48" t="s">
        <v>4</v>
      </c>
    </row>
    <row r="2832" spans="1:10">
      <c r="A2832" s="47" t="s">
        <v>17</v>
      </c>
      <c r="B2832" s="47" t="s">
        <v>17</v>
      </c>
      <c r="C2832" s="50">
        <v>45539.893750000003</v>
      </c>
      <c r="D2832" s="66"/>
      <c r="E2832" s="47" t="s">
        <v>1</v>
      </c>
      <c r="F2832" s="27" t="s">
        <v>2</v>
      </c>
      <c r="G2832" s="47" t="s">
        <v>9</v>
      </c>
      <c r="H2832" s="47" t="s">
        <v>656</v>
      </c>
      <c r="I2832" s="47"/>
      <c r="J2832" s="48" t="s">
        <v>4</v>
      </c>
    </row>
    <row r="2833" spans="1:10">
      <c r="A2833" s="47" t="s">
        <v>43</v>
      </c>
      <c r="B2833" s="47" t="s">
        <v>44</v>
      </c>
      <c r="C2833" s="50">
        <v>45539.868055555555</v>
      </c>
      <c r="D2833" s="66"/>
      <c r="E2833" s="47" t="s">
        <v>1</v>
      </c>
      <c r="F2833" s="27" t="s">
        <v>2</v>
      </c>
      <c r="G2833" s="47" t="s">
        <v>9</v>
      </c>
      <c r="H2833" s="47" t="s">
        <v>692</v>
      </c>
      <c r="I2833" s="48"/>
      <c r="J2833" s="48" t="s">
        <v>4</v>
      </c>
    </row>
    <row r="2834" spans="1:10">
      <c r="A2834" s="47" t="s">
        <v>11</v>
      </c>
      <c r="B2834" s="47" t="s">
        <v>11</v>
      </c>
      <c r="C2834" s="50">
        <v>45539.854166666664</v>
      </c>
      <c r="D2834" s="66"/>
      <c r="E2834" s="47" t="s">
        <v>1</v>
      </c>
      <c r="F2834" s="27" t="s">
        <v>2</v>
      </c>
      <c r="G2834" s="47" t="s">
        <v>9</v>
      </c>
      <c r="H2834" s="47" t="s">
        <v>675</v>
      </c>
      <c r="I2834" s="47"/>
      <c r="J2834" s="48" t="s">
        <v>4</v>
      </c>
    </row>
    <row r="2835" spans="1:10">
      <c r="A2835" s="47" t="s">
        <v>107</v>
      </c>
      <c r="B2835" s="47" t="s">
        <v>108</v>
      </c>
      <c r="C2835" s="50">
        <v>45539.831250000003</v>
      </c>
      <c r="D2835" s="66"/>
      <c r="E2835" s="47" t="s">
        <v>1</v>
      </c>
      <c r="F2835" s="27" t="s">
        <v>2</v>
      </c>
      <c r="G2835" s="47" t="s">
        <v>9</v>
      </c>
      <c r="H2835" s="47" t="s">
        <v>682</v>
      </c>
      <c r="I2835" s="48"/>
      <c r="J2835" s="48" t="s">
        <v>4</v>
      </c>
    </row>
    <row r="2836" spans="1:10">
      <c r="A2836" s="47" t="s">
        <v>60</v>
      </c>
      <c r="B2836" s="47" t="s">
        <v>61</v>
      </c>
      <c r="C2836" s="50">
        <v>45539.809027777781</v>
      </c>
      <c r="D2836" s="66"/>
      <c r="E2836" s="47" t="s">
        <v>1</v>
      </c>
      <c r="F2836" s="27" t="s">
        <v>2</v>
      </c>
      <c r="G2836" s="47" t="s">
        <v>9</v>
      </c>
      <c r="H2836" s="47" t="s">
        <v>647</v>
      </c>
      <c r="I2836" s="47"/>
      <c r="J2836" s="48" t="s">
        <v>4</v>
      </c>
    </row>
    <row r="2837" spans="1:10">
      <c r="A2837" s="47" t="s">
        <v>268</v>
      </c>
      <c r="B2837" s="47" t="s">
        <v>439</v>
      </c>
      <c r="C2837" s="50">
        <v>45539.79791666667</v>
      </c>
      <c r="D2837" s="66"/>
      <c r="E2837" s="47" t="s">
        <v>1</v>
      </c>
      <c r="F2837" s="27" t="s">
        <v>2</v>
      </c>
      <c r="G2837" s="47" t="s">
        <v>9</v>
      </c>
      <c r="H2837" s="47" t="s">
        <v>669</v>
      </c>
      <c r="I2837" s="47"/>
      <c r="J2837" s="48" t="s">
        <v>4</v>
      </c>
    </row>
    <row r="2838" spans="1:10">
      <c r="A2838" s="47" t="s">
        <v>186</v>
      </c>
      <c r="B2838" s="47" t="s">
        <v>186</v>
      </c>
      <c r="C2838" s="50">
        <v>45539.732638888891</v>
      </c>
      <c r="D2838" s="66"/>
      <c r="E2838" s="47" t="s">
        <v>1</v>
      </c>
      <c r="F2838" s="27" t="s">
        <v>2</v>
      </c>
      <c r="G2838" s="47" t="s">
        <v>9</v>
      </c>
      <c r="H2838" s="47" t="s">
        <v>685</v>
      </c>
      <c r="I2838" s="47"/>
      <c r="J2838" s="48" t="s">
        <v>4</v>
      </c>
    </row>
    <row r="2839" spans="1:10">
      <c r="A2839" s="47" t="s">
        <v>27</v>
      </c>
      <c r="B2839" s="47" t="s">
        <v>133</v>
      </c>
      <c r="C2839" s="50">
        <v>45539.7</v>
      </c>
      <c r="D2839" s="66"/>
      <c r="E2839" s="47" t="s">
        <v>1</v>
      </c>
      <c r="F2839" s="27" t="s">
        <v>2</v>
      </c>
      <c r="G2839" s="47" t="s">
        <v>9</v>
      </c>
      <c r="H2839" s="47" t="s">
        <v>663</v>
      </c>
      <c r="I2839" s="47"/>
      <c r="J2839" s="48" t="s">
        <v>4</v>
      </c>
    </row>
    <row r="2840" spans="1:10">
      <c r="A2840" s="47" t="s">
        <v>20</v>
      </c>
      <c r="B2840" s="47" t="s">
        <v>21</v>
      </c>
      <c r="C2840" s="50">
        <v>45539.598611111112</v>
      </c>
      <c r="D2840" s="66"/>
      <c r="E2840" s="47" t="s">
        <v>1</v>
      </c>
      <c r="F2840" s="27" t="s">
        <v>2</v>
      </c>
      <c r="G2840" s="47" t="s">
        <v>9</v>
      </c>
      <c r="H2840" s="47" t="s">
        <v>660</v>
      </c>
      <c r="I2840" s="47"/>
      <c r="J2840" s="48" t="s">
        <v>4</v>
      </c>
    </row>
    <row r="2841" spans="1:10">
      <c r="A2841" s="47" t="s">
        <v>38</v>
      </c>
      <c r="B2841" s="47" t="s">
        <v>38</v>
      </c>
      <c r="C2841" s="50">
        <v>45539.505555555559</v>
      </c>
      <c r="D2841" s="66"/>
      <c r="E2841" s="47" t="s">
        <v>1</v>
      </c>
      <c r="F2841" s="27" t="s">
        <v>2</v>
      </c>
      <c r="G2841" s="47" t="s">
        <v>9</v>
      </c>
      <c r="H2841" s="47" t="s">
        <v>679</v>
      </c>
      <c r="I2841" s="48"/>
      <c r="J2841" s="48" t="s">
        <v>4</v>
      </c>
    </row>
    <row r="2842" spans="1:10">
      <c r="A2842" s="47" t="s">
        <v>15</v>
      </c>
      <c r="B2842" s="47" t="s">
        <v>15</v>
      </c>
      <c r="C2842" s="50">
        <v>45539.464583333334</v>
      </c>
      <c r="D2842" s="66"/>
      <c r="E2842" s="47" t="s">
        <v>1</v>
      </c>
      <c r="F2842" s="27" t="s">
        <v>2</v>
      </c>
      <c r="G2842" s="47" t="s">
        <v>9</v>
      </c>
      <c r="H2842" s="47" t="s">
        <v>672</v>
      </c>
      <c r="I2842" s="47"/>
      <c r="J2842" s="48" t="s">
        <v>4</v>
      </c>
    </row>
    <row r="2843" spans="1:10">
      <c r="A2843" s="47" t="s">
        <v>114</v>
      </c>
      <c r="B2843" s="47" t="s">
        <v>115</v>
      </c>
      <c r="C2843" s="50">
        <v>45539.368750000001</v>
      </c>
      <c r="D2843" s="66"/>
      <c r="E2843" s="47" t="s">
        <v>1</v>
      </c>
      <c r="F2843" s="27" t="s">
        <v>105</v>
      </c>
      <c r="G2843" s="47" t="s">
        <v>9</v>
      </c>
      <c r="H2843" s="47" t="s">
        <v>651</v>
      </c>
      <c r="I2843" s="48"/>
      <c r="J2843" s="48" t="s">
        <v>4</v>
      </c>
    </row>
    <row r="2844" spans="1:10">
      <c r="A2844" s="47" t="s">
        <v>114</v>
      </c>
      <c r="B2844" s="47" t="s">
        <v>115</v>
      </c>
      <c r="C2844" s="50">
        <v>45539.367361111108</v>
      </c>
      <c r="D2844" s="66"/>
      <c r="E2844" s="47" t="s">
        <v>1</v>
      </c>
      <c r="F2844" s="27" t="s">
        <v>105</v>
      </c>
      <c r="G2844" s="47" t="s">
        <v>9</v>
      </c>
      <c r="H2844" s="47" t="s">
        <v>161</v>
      </c>
      <c r="I2844" s="48"/>
      <c r="J2844" s="48" t="s">
        <v>4</v>
      </c>
    </row>
    <row r="2845" spans="1:10">
      <c r="A2845" s="47" t="s">
        <v>20</v>
      </c>
      <c r="B2845" s="47" t="s">
        <v>21</v>
      </c>
      <c r="C2845" s="50">
        <v>45538.95</v>
      </c>
      <c r="D2845" s="66"/>
      <c r="E2845" s="47" t="s">
        <v>1</v>
      </c>
      <c r="F2845" s="27" t="s">
        <v>105</v>
      </c>
      <c r="G2845" s="47" t="s">
        <v>9</v>
      </c>
      <c r="H2845" s="47" t="s">
        <v>3941</v>
      </c>
      <c r="I2845" s="48"/>
      <c r="J2845" s="48" t="s">
        <v>4</v>
      </c>
    </row>
  </sheetData>
  <autoFilter ref="A1:I2845" xr:uid="{525C64B6-37D8-47D7-851E-91A8EE495AE5}">
    <filterColumn colId="6">
      <filters>
        <filter val="finished"/>
      </filters>
    </filterColumn>
    <sortState xmlns:xlrd2="http://schemas.microsoft.com/office/spreadsheetml/2017/richdata2" ref="A2:I1372">
      <sortCondition descending="1" ref="C1:C13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53E5-BB00-41C4-BFC2-F9404202427A}">
  <sheetPr>
    <tabColor rgb="FF00B0F0"/>
  </sheetPr>
  <dimension ref="A1:P365"/>
  <sheetViews>
    <sheetView topLeftCell="K1" workbookViewId="0">
      <selection activeCell="F9" sqref="F9"/>
    </sheetView>
  </sheetViews>
  <sheetFormatPr defaultRowHeight="15"/>
  <cols>
    <col min="1" max="1" width="11" customWidth="1"/>
    <col min="3" max="3" width="17.140625" customWidth="1"/>
    <col min="6" max="6" width="18.7109375" customWidth="1"/>
    <col min="7" max="7" width="36.85546875" bestFit="1" customWidth="1"/>
    <col min="8" max="8" width="24.42578125" customWidth="1"/>
    <col min="9" max="9" width="25.140625" bestFit="1" customWidth="1"/>
    <col min="10" max="10" width="20.28515625" style="59" customWidth="1"/>
    <col min="11" max="11" width="21.28515625" customWidth="1"/>
    <col min="12" max="12" width="16" customWidth="1"/>
    <col min="13" max="13" width="14.140625" style="1" customWidth="1"/>
    <col min="14" max="14" width="17.85546875" customWidth="1"/>
    <col min="15" max="15" width="20.85546875" customWidth="1"/>
    <col min="16" max="16" width="23" style="43" customWidth="1"/>
  </cols>
  <sheetData>
    <row r="1" spans="1:16">
      <c r="A1" t="s">
        <v>3942</v>
      </c>
      <c r="B1" s="10" t="s">
        <v>3943</v>
      </c>
      <c r="C1" s="10" t="s">
        <v>3944</v>
      </c>
      <c r="D1" s="10" t="s">
        <v>3945</v>
      </c>
      <c r="E1" s="10" t="s">
        <v>3946</v>
      </c>
      <c r="F1" s="32" t="s">
        <v>3947</v>
      </c>
      <c r="G1" s="32" t="s">
        <v>3948</v>
      </c>
      <c r="H1" s="32" t="s">
        <v>3949</v>
      </c>
      <c r="I1" s="32" t="s">
        <v>3950</v>
      </c>
      <c r="J1" s="58" t="s">
        <v>3951</v>
      </c>
      <c r="K1" s="32" t="s">
        <v>3952</v>
      </c>
      <c r="L1" s="32" t="s">
        <v>3953</v>
      </c>
      <c r="M1" s="32" t="s">
        <v>3954</v>
      </c>
      <c r="N1" s="32" t="s">
        <v>3955</v>
      </c>
      <c r="O1" s="32" t="s">
        <v>3956</v>
      </c>
      <c r="P1"/>
    </row>
    <row r="2" spans="1:16" ht="15" customHeight="1">
      <c r="A2" cm="1">
        <f t="array" ref="A2">IFERROR(INDEX(Phone_ID[userId], MATCH(RIGHT(Partner_details[[#This Row],[phoneNumber]], 8), RIGHT(Phone_ID[?column?], 8), 0)), 0)</f>
        <v>11722</v>
      </c>
      <c r="B2" s="10" t="b">
        <f>ISNA(MATCH(Partner_details[[#This Row],[user id]], Fake_pages[User ID], 0))</f>
        <v>1</v>
      </c>
      <c r="C2" s="10"/>
      <c r="D2" s="10"/>
      <c r="E2">
        <v>578</v>
      </c>
      <c r="F2" t="s">
        <v>433</v>
      </c>
      <c r="G2" t="s">
        <v>3957</v>
      </c>
      <c r="H2" t="s">
        <v>3958</v>
      </c>
      <c r="I2" t="s">
        <v>3959</v>
      </c>
      <c r="J2">
        <v>37477270474</v>
      </c>
      <c r="K2" t="s">
        <v>433</v>
      </c>
      <c r="L2" t="b">
        <v>0</v>
      </c>
      <c r="M2"/>
      <c r="N2" s="38">
        <v>45443.433920682874</v>
      </c>
      <c r="O2" t="s">
        <v>3960</v>
      </c>
      <c r="P2"/>
    </row>
    <row r="3" spans="1:16">
      <c r="A3" cm="1">
        <f t="array" ref="A3">IFERROR(INDEX(Phone_ID[userId], MATCH(RIGHT(Partner_details[[#This Row],[phoneNumber]], 8), RIGHT(Phone_ID[?column?], 8), 0)), 0)</f>
        <v>653549</v>
      </c>
      <c r="B3" s="10" t="b">
        <f>ISNA(MATCH(Partner_details[[#This Row],[user id]], Fake_pages[User ID], 0))</f>
        <v>0</v>
      </c>
      <c r="C3" s="10" t="str">
        <f>IFERROR(VLOOKUP(Partner_details[[#This Row],[email]],#REF!, 3, FALSE), "")</f>
        <v/>
      </c>
      <c r="D3" s="10" t="str">
        <f>IFERROR(VLOOKUP(Partner_details[[#This Row],[email]],#REF!, 2, FALSE), "")</f>
        <v/>
      </c>
      <c r="E3">
        <v>38</v>
      </c>
      <c r="F3" t="s">
        <v>3961</v>
      </c>
      <c r="G3" t="s">
        <v>3962</v>
      </c>
      <c r="H3" t="s">
        <v>3963</v>
      </c>
      <c r="I3" t="s">
        <v>3964</v>
      </c>
      <c r="J3" t="s">
        <v>3965</v>
      </c>
      <c r="K3" t="s">
        <v>3966</v>
      </c>
      <c r="L3" t="b">
        <v>1</v>
      </c>
      <c r="M3" t="s">
        <v>3967</v>
      </c>
      <c r="N3" s="38">
        <v>45047.289319004631</v>
      </c>
      <c r="O3" t="s">
        <v>3968</v>
      </c>
      <c r="P3"/>
    </row>
    <row r="4" spans="1:16">
      <c r="A4" cm="1">
        <f t="array" ref="A4">IFERROR(INDEX(Phone_ID[userId], MATCH(RIGHT(Partner_details[[#This Row],[phoneNumber]], 8), RIGHT(Phone_ID[?column?], 8), 0)), 0)</f>
        <v>1129284</v>
      </c>
      <c r="B4" s="10" t="b">
        <f>ISNA(MATCH(Partner_details[[#This Row],[user id]], Fake_pages[User ID], 0))</f>
        <v>1</v>
      </c>
      <c r="C4" s="10" t="str">
        <f>IFERROR(VLOOKUP(Partner_details[[#This Row],[email]],#REF!, 3, FALSE), "")</f>
        <v/>
      </c>
      <c r="D4" s="10" t="str">
        <f>IFERROR(VLOOKUP(Partner_details[[#This Row],[email]],#REF!, 2, FALSE), "")</f>
        <v/>
      </c>
      <c r="E4">
        <v>436</v>
      </c>
      <c r="F4" t="s">
        <v>3969</v>
      </c>
      <c r="G4" t="s">
        <v>3970</v>
      </c>
      <c r="H4" t="s">
        <v>3971</v>
      </c>
      <c r="I4" t="s">
        <v>3972</v>
      </c>
      <c r="J4">
        <v>37498010119</v>
      </c>
      <c r="K4" t="s">
        <v>2739</v>
      </c>
      <c r="L4" t="b">
        <v>0</v>
      </c>
      <c r="M4"/>
      <c r="N4" s="38">
        <v>45381.262922048612</v>
      </c>
      <c r="O4" t="s">
        <v>3968</v>
      </c>
      <c r="P4"/>
    </row>
    <row r="5" spans="1:16">
      <c r="A5" cm="1">
        <f t="array" ref="A5">IFERROR(INDEX(Phone_ID[userId], MATCH(RIGHT(Partner_details[[#This Row],[phoneNumber]], 8), RIGHT(Phone_ID[?column?], 8), 0)), 0)</f>
        <v>197887</v>
      </c>
      <c r="B5" s="10" t="b">
        <f>ISNA(MATCH(Partner_details[[#This Row],[user id]], Fake_pages[User ID], 0))</f>
        <v>1</v>
      </c>
      <c r="C5" s="10" t="str">
        <f>IFERROR(VLOOKUP(Partner_details[[#This Row],[email]],#REF!, 3, FALSE), "")</f>
        <v/>
      </c>
      <c r="D5" s="10" t="str">
        <f>IFERROR(VLOOKUP(Partner_details[[#This Row],[email]],#REF!, 2, FALSE), "")</f>
        <v/>
      </c>
      <c r="E5">
        <v>700</v>
      </c>
      <c r="F5" t="s">
        <v>3973</v>
      </c>
      <c r="G5" t="s">
        <v>3974</v>
      </c>
      <c r="H5" t="s">
        <v>3975</v>
      </c>
      <c r="I5" t="s">
        <v>3976</v>
      </c>
      <c r="J5" t="s">
        <v>3977</v>
      </c>
      <c r="K5" t="s">
        <v>524</v>
      </c>
      <c r="L5" t="b">
        <v>1</v>
      </c>
      <c r="M5"/>
      <c r="N5" s="38">
        <v>45506.241990312497</v>
      </c>
      <c r="O5" t="s">
        <v>3978</v>
      </c>
      <c r="P5"/>
    </row>
    <row r="6" spans="1:16">
      <c r="A6" cm="1">
        <f t="array" ref="A6">IFERROR(INDEX(Phone_ID[userId], MATCH(RIGHT(Partner_details[[#This Row],[phoneNumber]], 8), RIGHT(Phone_ID[?column?], 8), 0)), 0)</f>
        <v>1113183</v>
      </c>
      <c r="B6" s="10" t="b">
        <f>ISNA(MATCH(Partner_details[[#This Row],[user id]], Fake_pages[User ID], 0))</f>
        <v>1</v>
      </c>
      <c r="C6" s="10" t="str">
        <f>IFERROR(VLOOKUP(Partner_details[[#This Row],[email]],#REF!, 3, FALSE), "")</f>
        <v/>
      </c>
      <c r="D6" s="10" t="str">
        <f>IFERROR(VLOOKUP(Partner_details[[#This Row],[email]],#REF!, 2, FALSE), "")</f>
        <v/>
      </c>
      <c r="E6">
        <v>419</v>
      </c>
      <c r="F6" t="s">
        <v>2901</v>
      </c>
      <c r="G6" t="s">
        <v>3979</v>
      </c>
      <c r="H6" t="s">
        <v>3980</v>
      </c>
      <c r="I6" t="s">
        <v>3981</v>
      </c>
      <c r="J6">
        <v>37499622042</v>
      </c>
      <c r="K6" t="s">
        <v>73</v>
      </c>
      <c r="L6" t="b">
        <v>1</v>
      </c>
      <c r="M6" t="s">
        <v>1167</v>
      </c>
      <c r="N6" s="38">
        <v>45374.302036354165</v>
      </c>
      <c r="O6" t="s">
        <v>3982</v>
      </c>
      <c r="P6"/>
    </row>
    <row r="7" spans="1:16">
      <c r="A7" cm="1">
        <f t="array" ref="A7">IFERROR(INDEX(Phone_ID[userId], MATCH(RIGHT(Partner_details[[#This Row],[phoneNumber]], 8), RIGHT(Phone_ID[?column?], 8), 0)), 0)</f>
        <v>1092080</v>
      </c>
      <c r="B7" s="10" t="b">
        <f>ISNA(MATCH(Partner_details[[#This Row],[user id]], Fake_pages[User ID], 0))</f>
        <v>1</v>
      </c>
      <c r="C7" s="10" t="str">
        <f>IFERROR(VLOOKUP(Partner_details[[#This Row],[email]],#REF!, 3, FALSE), "")</f>
        <v/>
      </c>
      <c r="D7" s="10" t="str">
        <f>IFERROR(VLOOKUP(Partner_details[[#This Row],[email]],#REF!, 2, FALSE), "")</f>
        <v/>
      </c>
      <c r="E7">
        <v>405</v>
      </c>
      <c r="F7" t="s">
        <v>3040</v>
      </c>
      <c r="G7" t="s">
        <v>3983</v>
      </c>
      <c r="H7" t="s">
        <v>3984</v>
      </c>
      <c r="I7" t="s">
        <v>3985</v>
      </c>
      <c r="J7" t="s">
        <v>3986</v>
      </c>
      <c r="K7" t="s">
        <v>3987</v>
      </c>
      <c r="L7" t="b">
        <v>1</v>
      </c>
      <c r="M7" t="s">
        <v>81</v>
      </c>
      <c r="N7" s="38">
        <v>45308.308656967594</v>
      </c>
      <c r="O7" t="s">
        <v>3988</v>
      </c>
      <c r="P7"/>
    </row>
    <row r="8" spans="1:16">
      <c r="A8" cm="1">
        <f t="array" ref="A8">IFERROR(INDEX(Phone_ID[userId], MATCH(RIGHT(Partner_details[[#This Row],[phoneNumber]], 8), RIGHT(Phone_ID[?column?], 8), 0)), 0)</f>
        <v>1108889</v>
      </c>
      <c r="B8" s="10" t="b">
        <f>ISNA(MATCH(Partner_details[[#This Row],[user id]], Fake_pages[User ID], 0))</f>
        <v>0</v>
      </c>
      <c r="C8" s="10" t="str">
        <f>IFERROR(VLOOKUP(Partner_details[[#This Row],[email]],#REF!, 3, FALSE), "")</f>
        <v/>
      </c>
      <c r="D8" s="10" t="str">
        <f>IFERROR(VLOOKUP(Partner_details[[#This Row],[email]],#REF!, 2, FALSE), "")</f>
        <v/>
      </c>
      <c r="E8">
        <v>387</v>
      </c>
      <c r="F8" t="s">
        <v>3989</v>
      </c>
      <c r="G8" t="s">
        <v>3990</v>
      </c>
      <c r="H8" t="s">
        <v>3991</v>
      </c>
      <c r="I8" t="s">
        <v>3992</v>
      </c>
      <c r="J8" t="s">
        <v>3993</v>
      </c>
      <c r="K8" t="s">
        <v>3994</v>
      </c>
      <c r="L8" t="b">
        <v>0</v>
      </c>
      <c r="M8"/>
      <c r="N8" s="38">
        <v>45357.448314907408</v>
      </c>
      <c r="O8" t="s">
        <v>3968</v>
      </c>
      <c r="P8"/>
    </row>
    <row r="9" spans="1:16">
      <c r="A9" cm="1">
        <f t="array" ref="A9">IFERROR(INDEX(Phone_ID[userId], MATCH(RIGHT(Partner_details[[#This Row],[phoneNumber]], 8), RIGHT(Phone_ID[?column?], 8), 0)), 0)</f>
        <v>17617</v>
      </c>
      <c r="B9" s="10" t="b">
        <f>ISNA(MATCH(Partner_details[[#This Row],[user id]], Fake_pages[User ID], 0))</f>
        <v>1</v>
      </c>
      <c r="C9" s="10" t="str">
        <f>IFERROR(VLOOKUP(Partner_details[[#This Row],[email]],#REF!, 3, FALSE), "")</f>
        <v/>
      </c>
      <c r="D9" s="10" t="str">
        <f>IFERROR(VLOOKUP(Partner_details[[#This Row],[email]],#REF!, 2, FALSE), "")</f>
        <v/>
      </c>
      <c r="E9">
        <v>25</v>
      </c>
      <c r="F9" t="s">
        <v>452</v>
      </c>
      <c r="G9" t="s">
        <v>3995</v>
      </c>
      <c r="H9" t="s">
        <v>3996</v>
      </c>
      <c r="I9" t="s">
        <v>3997</v>
      </c>
      <c r="J9" t="s">
        <v>3998</v>
      </c>
      <c r="K9" t="s">
        <v>3966</v>
      </c>
      <c r="L9" t="b">
        <v>1</v>
      </c>
      <c r="M9" t="s">
        <v>3999</v>
      </c>
      <c r="N9" s="38">
        <v>45149.337670555557</v>
      </c>
      <c r="O9" t="s">
        <v>4000</v>
      </c>
      <c r="P9"/>
    </row>
    <row r="10" spans="1:16" ht="15.75" hidden="1" customHeight="1">
      <c r="A10" cm="1">
        <f t="array" ref="A10">IFERROR(INDEX(Phone_ID[userId], MATCH(RIGHT(Partner_details[[#This Row],[phoneNumber]], 8), RIGHT(Phone_ID[?column?], 8), 0)), 0)</f>
        <v>0</v>
      </c>
      <c r="B10" s="10" t="b">
        <f>ISNA(MATCH(Partner_details[[#This Row],[user id]], Fake_pages[User ID], 0))</f>
        <v>1</v>
      </c>
      <c r="C10" s="10" t="str">
        <f>IFERROR(VLOOKUP(Partner_details[[#This Row],[email]],#REF!, 3, FALSE), "")</f>
        <v/>
      </c>
      <c r="D10" s="10" t="str">
        <f>IFERROR(VLOOKUP(Partner_details[[#This Row],[email]],#REF!, 2, FALSE), "")</f>
        <v/>
      </c>
      <c r="E10">
        <v>728</v>
      </c>
      <c r="F10" t="s">
        <v>4001</v>
      </c>
      <c r="G10" t="s">
        <v>4002</v>
      </c>
      <c r="H10" t="s">
        <v>4002</v>
      </c>
      <c r="I10" t="s">
        <v>4003</v>
      </c>
      <c r="J10" t="s">
        <v>4004</v>
      </c>
      <c r="K10" t="s">
        <v>168</v>
      </c>
      <c r="L10" t="b">
        <v>0</v>
      </c>
      <c r="M10"/>
      <c r="N10" s="38">
        <v>45514.333312002316</v>
      </c>
      <c r="O10" t="s">
        <v>3968</v>
      </c>
      <c r="P10"/>
    </row>
    <row r="11" spans="1:16">
      <c r="A11" cm="1">
        <f t="array" ref="A11">IFERROR(INDEX(Phone_ID[userId], MATCH(RIGHT(Partner_details[[#This Row],[phoneNumber]], 8), RIGHT(Phone_ID[?column?], 8), 0)), 0)</f>
        <v>80996</v>
      </c>
      <c r="B11" s="10" t="b">
        <f>ISNA(MATCH(Partner_details[[#This Row],[user id]], Fake_pages[User ID], 0))</f>
        <v>1</v>
      </c>
      <c r="C11" s="10" t="str">
        <f>IFERROR(VLOOKUP(Partner_details[[#This Row],[email]],#REF!, 3, FALSE), "")</f>
        <v/>
      </c>
      <c r="D11" s="10" t="str">
        <f>IFERROR(VLOOKUP(Partner_details[[#This Row],[email]],#REF!, 2, FALSE), "")</f>
        <v/>
      </c>
      <c r="E11">
        <v>240</v>
      </c>
      <c r="F11" t="s">
        <v>11</v>
      </c>
      <c r="G11" t="s">
        <v>4005</v>
      </c>
      <c r="H11" t="s">
        <v>4006</v>
      </c>
      <c r="I11" t="s">
        <v>4007</v>
      </c>
      <c r="J11" t="s">
        <v>4008</v>
      </c>
      <c r="K11" t="s">
        <v>11</v>
      </c>
      <c r="L11" t="b">
        <v>1</v>
      </c>
      <c r="M11" t="s">
        <v>1167</v>
      </c>
      <c r="N11" s="38">
        <v>45303.34493835648</v>
      </c>
      <c r="O11" t="s">
        <v>4009</v>
      </c>
      <c r="P11"/>
    </row>
    <row r="12" spans="1:16">
      <c r="A12" cm="1">
        <f t="array" ref="A12">IFERROR(INDEX(Phone_ID[userId], MATCH(RIGHT(Partner_details[[#This Row],[phoneNumber]], 8), RIGHT(Phone_ID[?column?], 8), 0)), 0)</f>
        <v>285634</v>
      </c>
      <c r="B12" s="10" t="b">
        <f>ISNA(MATCH(Partner_details[[#This Row],[user id]], Fake_pages[User ID], 0))</f>
        <v>0</v>
      </c>
      <c r="C12" s="10" t="str">
        <f>IFERROR(VLOOKUP(Partner_details[[#This Row],[email]],#REF!, 3, FALSE), "")</f>
        <v/>
      </c>
      <c r="D12" s="10" t="str">
        <f>IFERROR(VLOOKUP(Partner_details[[#This Row],[email]],#REF!, 2, FALSE), "")</f>
        <v/>
      </c>
      <c r="E12">
        <v>178</v>
      </c>
      <c r="F12" t="s">
        <v>4010</v>
      </c>
      <c r="G12" t="s">
        <v>4011</v>
      </c>
      <c r="H12" t="s">
        <v>4012</v>
      </c>
      <c r="I12" t="s">
        <v>4013</v>
      </c>
      <c r="J12" t="s">
        <v>4014</v>
      </c>
      <c r="K12" t="s">
        <v>4015</v>
      </c>
      <c r="L12" t="b">
        <v>0</v>
      </c>
      <c r="M12"/>
      <c r="N12" s="38">
        <v>45257.504257916669</v>
      </c>
      <c r="O12" t="s">
        <v>4016</v>
      </c>
      <c r="P12"/>
    </row>
    <row r="13" spans="1:16">
      <c r="A13" cm="1">
        <f t="array" ref="A13">IFERROR(INDEX(Phone_ID[userId], MATCH(RIGHT(Partner_details[[#This Row],[phoneNumber]], 8), RIGHT(Phone_ID[?column?], 8), 0)), 0)</f>
        <v>855597</v>
      </c>
      <c r="B13" s="10" t="b">
        <f>ISNA(MATCH(Partner_details[[#This Row],[user id]], Fake_pages[User ID], 0))</f>
        <v>1</v>
      </c>
      <c r="C13" s="10" t="str">
        <f>IFERROR(VLOOKUP(Partner_details[[#This Row],[email]],#REF!, 3, FALSE), "")</f>
        <v/>
      </c>
      <c r="D13" s="10" t="str">
        <f>IFERROR(VLOOKUP(Partner_details[[#This Row],[email]],#REF!, 2, FALSE), "")</f>
        <v/>
      </c>
      <c r="E13">
        <v>278</v>
      </c>
      <c r="F13" t="s">
        <v>2905</v>
      </c>
      <c r="G13" t="s">
        <v>4017</v>
      </c>
      <c r="H13" t="s">
        <v>4018</v>
      </c>
      <c r="I13" t="s">
        <v>4019</v>
      </c>
      <c r="J13" t="s">
        <v>4020</v>
      </c>
      <c r="K13" t="s">
        <v>11</v>
      </c>
      <c r="L13" t="b">
        <v>1</v>
      </c>
      <c r="M13" t="s">
        <v>4021</v>
      </c>
      <c r="N13" s="38">
        <v>45306.643688344906</v>
      </c>
      <c r="O13" t="s">
        <v>4022</v>
      </c>
      <c r="P13"/>
    </row>
    <row r="14" spans="1:16">
      <c r="A14" cm="1">
        <f t="array" ref="A14">IFERROR(INDEX(Phone_ID[userId], MATCH(RIGHT(Partner_details[[#This Row],[phoneNumber]], 8), RIGHT(Phone_ID[?column?], 8), 0)), 0)</f>
        <v>1113150</v>
      </c>
      <c r="B14" s="10" t="b">
        <f>ISNA(MATCH(Partner_details[[#This Row],[user id]], Fake_pages[User ID], 0))</f>
        <v>1</v>
      </c>
      <c r="C14" s="10" t="str">
        <f>IFERROR(VLOOKUP(Partner_details[[#This Row],[email]],#REF!, 3, FALSE), "")</f>
        <v/>
      </c>
      <c r="D14" s="10" t="str">
        <f>IFERROR(VLOOKUP(Partner_details[[#This Row],[email]],#REF!, 2, FALSE), "")</f>
        <v/>
      </c>
      <c r="E14">
        <v>415</v>
      </c>
      <c r="F14" t="s">
        <v>4023</v>
      </c>
      <c r="G14" t="s">
        <v>4024</v>
      </c>
      <c r="H14" t="s">
        <v>4025</v>
      </c>
      <c r="I14" t="s">
        <v>4026</v>
      </c>
      <c r="J14" t="s">
        <v>4027</v>
      </c>
      <c r="K14" t="s">
        <v>4028</v>
      </c>
      <c r="L14" t="b">
        <v>1</v>
      </c>
      <c r="M14" t="s">
        <v>1167</v>
      </c>
      <c r="N14" s="38">
        <v>45373.456764641203</v>
      </c>
      <c r="O14" t="s">
        <v>4029</v>
      </c>
      <c r="P14"/>
    </row>
    <row r="15" spans="1:16">
      <c r="A15" cm="1">
        <f t="array" ref="A15">IFERROR(INDEX(Phone_ID[userId], MATCH(RIGHT(Partner_details[[#This Row],[phoneNumber]], 8), RIGHT(Phone_ID[?column?], 8), 0)), 0)</f>
        <v>304332</v>
      </c>
      <c r="B15" s="10" t="b">
        <f>ISNA(MATCH(Partner_details[[#This Row],[user id]], Fake_pages[User ID], 0))</f>
        <v>1</v>
      </c>
      <c r="C15" s="10" t="str">
        <f>IFERROR(VLOOKUP(Partner_details[[#This Row],[email]],#REF!, 3, FALSE), "")</f>
        <v/>
      </c>
      <c r="D15" s="10" t="str">
        <f>IFERROR(VLOOKUP(Partner_details[[#This Row],[email]],#REF!, 2, FALSE), "")</f>
        <v/>
      </c>
      <c r="E15">
        <v>190</v>
      </c>
      <c r="F15" t="s">
        <v>543</v>
      </c>
      <c r="G15" t="s">
        <v>4030</v>
      </c>
      <c r="H15" t="s">
        <v>4030</v>
      </c>
      <c r="I15" t="s">
        <v>4031</v>
      </c>
      <c r="J15" t="s">
        <v>4032</v>
      </c>
      <c r="K15" t="s">
        <v>3966</v>
      </c>
      <c r="L15" t="b">
        <v>1</v>
      </c>
      <c r="M15"/>
      <c r="N15" s="38">
        <v>45260.222175555558</v>
      </c>
      <c r="O15" t="s">
        <v>4033</v>
      </c>
      <c r="P15"/>
    </row>
    <row r="16" spans="1:16" hidden="1">
      <c r="A16" cm="1">
        <f t="array" ref="A16">IFERROR(INDEX(Phone_ID[userId], MATCH(RIGHT(Partner_details[[#This Row],[phoneNumber]], 8), RIGHT(Phone_ID[?column?], 8), 0)), 0)</f>
        <v>0</v>
      </c>
      <c r="B16" s="10" t="b">
        <f>ISNA(MATCH(Partner_details[[#This Row],[user id]], Fake_pages[User ID], 0))</f>
        <v>1</v>
      </c>
      <c r="C16" s="10" t="str">
        <f>IFERROR(VLOOKUP(Partner_details[[#This Row],[email]],#REF!, 3, FALSE), "")</f>
        <v/>
      </c>
      <c r="D16" s="10" t="str">
        <f>IFERROR(VLOOKUP(Partner_details[[#This Row],[email]],#REF!, 2, FALSE), "")</f>
        <v/>
      </c>
      <c r="E16">
        <v>673</v>
      </c>
      <c r="F16" t="s">
        <v>4034</v>
      </c>
      <c r="G16" t="s">
        <v>4035</v>
      </c>
      <c r="H16" t="s">
        <v>4036</v>
      </c>
      <c r="I16" t="s">
        <v>4037</v>
      </c>
      <c r="J16" t="s">
        <v>4038</v>
      </c>
      <c r="K16" t="s">
        <v>86</v>
      </c>
      <c r="L16" t="b">
        <v>1</v>
      </c>
      <c r="M16" t="s">
        <v>117</v>
      </c>
      <c r="N16" s="38">
        <v>45491.483738171293</v>
      </c>
      <c r="O16" t="s">
        <v>3968</v>
      </c>
      <c r="P16"/>
    </row>
    <row r="17" spans="1:16">
      <c r="A17" cm="1">
        <f t="array" ref="A17">IFERROR(INDEX(Phone_ID[userId], MATCH(RIGHT(Partner_details[[#This Row],[phoneNumber]], 8), RIGHT(Phone_ID[?column?], 8), 0)), 0)</f>
        <v>1111624</v>
      </c>
      <c r="B17" s="10" t="b">
        <f>ISNA(MATCH(Partner_details[[#This Row],[user id]], Fake_pages[User ID], 0))</f>
        <v>1</v>
      </c>
      <c r="C17" s="10" t="str">
        <f>IFERROR(VLOOKUP(Partner_details[[#This Row],[email]],#REF!, 3, FALSE), "")</f>
        <v/>
      </c>
      <c r="D17" s="10" t="str">
        <f>IFERROR(VLOOKUP(Partner_details[[#This Row],[email]],#REF!, 2, FALSE), "")</f>
        <v/>
      </c>
      <c r="E17">
        <v>406</v>
      </c>
      <c r="F17" t="s">
        <v>2839</v>
      </c>
      <c r="G17" t="s">
        <v>4039</v>
      </c>
      <c r="H17" t="s">
        <v>4040</v>
      </c>
      <c r="I17" t="s">
        <v>4041</v>
      </c>
      <c r="J17" t="s">
        <v>4042</v>
      </c>
      <c r="K17" t="s">
        <v>13</v>
      </c>
      <c r="L17" t="b">
        <v>1</v>
      </c>
      <c r="M17" t="s">
        <v>2788</v>
      </c>
      <c r="N17" s="38">
        <v>45367.306472546297</v>
      </c>
      <c r="O17" t="s">
        <v>4043</v>
      </c>
      <c r="P17"/>
    </row>
    <row r="18" spans="1:16" ht="15" customHeight="1">
      <c r="A18" cm="1">
        <f t="array" ref="A18">IFERROR(INDEX(Phone_ID[userId], MATCH(RIGHT(Partner_details[[#This Row],[phoneNumber]], 8), RIGHT(Phone_ID[?column?], 8), 0)), 0)</f>
        <v>1042334</v>
      </c>
      <c r="B18" s="10" t="b">
        <f>ISNA(MATCH(Partner_details[[#This Row],[user id]], Fake_pages[User ID], 0))</f>
        <v>1</v>
      </c>
      <c r="C18" s="10" t="str">
        <f>IFERROR(VLOOKUP(Partner_details[[#This Row],[email]],#REF!, 3, FALSE), "")</f>
        <v/>
      </c>
      <c r="D18" s="10" t="str">
        <f>IFERROR(VLOOKUP(Partner_details[[#This Row],[email]],#REF!, 2, FALSE), "")</f>
        <v/>
      </c>
      <c r="E18">
        <v>334</v>
      </c>
      <c r="F18" t="s">
        <v>4044</v>
      </c>
      <c r="G18" t="s">
        <v>4045</v>
      </c>
      <c r="H18" t="s">
        <v>4046</v>
      </c>
      <c r="I18" t="s">
        <v>4047</v>
      </c>
      <c r="J18" t="s">
        <v>4048</v>
      </c>
      <c r="K18" t="s">
        <v>4049</v>
      </c>
      <c r="L18" t="b">
        <v>1</v>
      </c>
      <c r="M18" t="s">
        <v>1167</v>
      </c>
      <c r="N18" s="38">
        <v>45280.506173321759</v>
      </c>
      <c r="O18" t="s">
        <v>4050</v>
      </c>
      <c r="P18"/>
    </row>
    <row r="19" spans="1:16" ht="17.25" customHeight="1">
      <c r="A19" cm="1">
        <f t="array" ref="A19">IFERROR(INDEX(Phone_ID[userId], MATCH(RIGHT(Partner_details[[#This Row],[phoneNumber]], 8), RIGHT(Phone_ID[?column?], 8), 0)), 0)</f>
        <v>468782</v>
      </c>
      <c r="B19" s="10" t="b">
        <f>ISNA(MATCH(Partner_details[[#This Row],[user id]], Fake_pages[User ID], 0))</f>
        <v>1</v>
      </c>
      <c r="C19" s="10" t="str">
        <f>IFERROR(VLOOKUP(Partner_details[[#This Row],[email]],#REF!, 3, FALSE), "")</f>
        <v/>
      </c>
      <c r="D19" s="10" t="str">
        <f>IFERROR(VLOOKUP(Partner_details[[#This Row],[email]],#REF!, 2, FALSE), "")</f>
        <v/>
      </c>
      <c r="E19">
        <v>35</v>
      </c>
      <c r="F19" t="s">
        <v>3404</v>
      </c>
      <c r="G19" t="s">
        <v>4051</v>
      </c>
      <c r="H19" t="s">
        <v>4051</v>
      </c>
      <c r="I19" t="s">
        <v>4052</v>
      </c>
      <c r="J19" t="s">
        <v>4053</v>
      </c>
      <c r="K19" t="s">
        <v>3966</v>
      </c>
      <c r="L19" t="b">
        <v>1</v>
      </c>
      <c r="M19" t="s">
        <v>1167</v>
      </c>
      <c r="N19" s="38">
        <v>45040.273486747683</v>
      </c>
      <c r="O19" t="s">
        <v>4054</v>
      </c>
      <c r="P19"/>
    </row>
    <row r="20" spans="1:16">
      <c r="A20" cm="1">
        <f t="array" ref="A20">IFERROR(INDEX(Phone_ID[userId], MATCH(RIGHT(Partner_details[[#This Row],[phoneNumber]], 8), RIGHT(Phone_ID[?column?], 8), 0)), 0)</f>
        <v>736628</v>
      </c>
      <c r="B20" s="10" t="b">
        <f>ISNA(MATCH(Partner_details[[#This Row],[user id]], Fake_pages[User ID], 0))</f>
        <v>1</v>
      </c>
      <c r="C20" s="10" t="str">
        <f>IFERROR(VLOOKUP(Partner_details[[#This Row],[email]],#REF!, 3, FALSE), "")</f>
        <v/>
      </c>
      <c r="D20" s="10" t="str">
        <f>IFERROR(VLOOKUP(Partner_details[[#This Row],[email]],#REF!, 2, FALSE), "")</f>
        <v/>
      </c>
      <c r="E20">
        <v>196</v>
      </c>
      <c r="F20" t="s">
        <v>195</v>
      </c>
      <c r="G20" t="s">
        <v>4055</v>
      </c>
      <c r="H20" t="s">
        <v>4055</v>
      </c>
      <c r="I20" t="s">
        <v>4056</v>
      </c>
      <c r="J20" t="s">
        <v>4057</v>
      </c>
      <c r="K20" t="s">
        <v>3966</v>
      </c>
      <c r="L20" t="b">
        <v>1</v>
      </c>
      <c r="M20"/>
      <c r="N20" s="38">
        <v>45261.215217743054</v>
      </c>
      <c r="O20" t="s">
        <v>4058</v>
      </c>
      <c r="P20"/>
    </row>
    <row r="21" spans="1:16">
      <c r="A21" cm="1">
        <f t="array" ref="A21">IFERROR(INDEX(Phone_ID[userId], MATCH(RIGHT(Partner_details[[#This Row],[phoneNumber]], 8), RIGHT(Phone_ID[?column?], 8), 0)), 0)</f>
        <v>748384</v>
      </c>
      <c r="B21" s="10" t="b">
        <f>ISNA(MATCH(Partner_details[[#This Row],[user id]], Fake_pages[User ID], 0))</f>
        <v>1</v>
      </c>
      <c r="C21" s="10" t="str">
        <f>IFERROR(VLOOKUP(Partner_details[[#This Row],[email]],#REF!, 3, FALSE), "")</f>
        <v/>
      </c>
      <c r="D21" s="10" t="str">
        <f>IFERROR(VLOOKUP(Partner_details[[#This Row],[email]],#REF!, 2, FALSE), "")</f>
        <v/>
      </c>
      <c r="E21">
        <v>150</v>
      </c>
      <c r="F21" t="s">
        <v>2759</v>
      </c>
      <c r="G21" t="s">
        <v>4059</v>
      </c>
      <c r="H21" t="s">
        <v>4060</v>
      </c>
      <c r="I21" t="s">
        <v>4061</v>
      </c>
      <c r="J21" t="s">
        <v>4062</v>
      </c>
      <c r="K21" t="s">
        <v>3966</v>
      </c>
      <c r="L21" t="b">
        <v>1</v>
      </c>
      <c r="M21" t="s">
        <v>117</v>
      </c>
      <c r="N21" s="38">
        <v>45223.549763495372</v>
      </c>
      <c r="O21" t="s">
        <v>4063</v>
      </c>
      <c r="P21"/>
    </row>
    <row r="22" spans="1:16">
      <c r="A22" cm="1">
        <f t="array" ref="A22">IFERROR(INDEX(Phone_ID[userId], MATCH(RIGHT(Partner_details[[#This Row],[phoneNumber]], 8), RIGHT(Phone_ID[?column?], 8), 0)), 0)</f>
        <v>1006862</v>
      </c>
      <c r="B22" s="10" t="b">
        <f>ISNA(MATCH(Partner_details[[#This Row],[user id]], Fake_pages[User ID], 0))</f>
        <v>1</v>
      </c>
      <c r="C22" s="10" t="str">
        <f>IFERROR(VLOOKUP(Partner_details[[#This Row],[email]],#REF!, 3, FALSE), "")</f>
        <v/>
      </c>
      <c r="D22" s="10" t="str">
        <f>IFERROR(VLOOKUP(Partner_details[[#This Row],[email]],#REF!, 2, FALSE), "")</f>
        <v/>
      </c>
      <c r="E22">
        <v>513</v>
      </c>
      <c r="F22" t="s">
        <v>8</v>
      </c>
      <c r="G22" t="s">
        <v>4064</v>
      </c>
      <c r="H22" t="s">
        <v>4065</v>
      </c>
      <c r="I22" t="s">
        <v>4066</v>
      </c>
      <c r="J22" t="s">
        <v>4067</v>
      </c>
      <c r="K22" t="s">
        <v>7</v>
      </c>
      <c r="L22" t="b">
        <v>0</v>
      </c>
      <c r="M22"/>
      <c r="N22" s="38">
        <v>45329.680405740743</v>
      </c>
      <c r="O22" t="s">
        <v>4068</v>
      </c>
      <c r="P22"/>
    </row>
    <row r="23" spans="1:16" ht="17.25" hidden="1" customHeight="1">
      <c r="A23" cm="1">
        <f t="array" ref="A23">IFERROR(INDEX(Phone_ID[userId], MATCH(RIGHT(Partner_details[[#This Row],[phoneNumber]], 8), RIGHT(Phone_ID[?column?], 8), 0)), 0)</f>
        <v>0</v>
      </c>
      <c r="B23" s="10" t="b">
        <f>ISNA(MATCH(Partner_details[[#This Row],[user id]], Fake_pages[User ID], 0))</f>
        <v>1</v>
      </c>
      <c r="C23" s="10" t="str">
        <f>IFERROR(VLOOKUP(Partner_details[[#This Row],[email]],#REF!, 3, FALSE), "")</f>
        <v/>
      </c>
      <c r="D23" s="10" t="str">
        <f>IFERROR(VLOOKUP(Partner_details[[#This Row],[email]],#REF!, 2, FALSE), "")</f>
        <v/>
      </c>
      <c r="E23">
        <v>659</v>
      </c>
      <c r="F23" t="s">
        <v>386</v>
      </c>
      <c r="G23" t="s">
        <v>4069</v>
      </c>
      <c r="H23" t="s">
        <v>4069</v>
      </c>
      <c r="I23" t="s">
        <v>4070</v>
      </c>
      <c r="J23" t="s">
        <v>4071</v>
      </c>
      <c r="K23" t="s">
        <v>385</v>
      </c>
      <c r="L23" t="b">
        <v>1</v>
      </c>
      <c r="M23" t="s">
        <v>3418</v>
      </c>
      <c r="N23" s="38">
        <v>45491.266544722224</v>
      </c>
      <c r="O23" t="s">
        <v>4072</v>
      </c>
      <c r="P23"/>
    </row>
    <row r="24" spans="1:16">
      <c r="A24" cm="1">
        <f t="array" ref="A24">IFERROR(INDEX(Phone_ID[userId], MATCH(RIGHT(Partner_details[[#This Row],[phoneNumber]], 8), RIGHT(Phone_ID[?column?], 8), 0)), 0)</f>
        <v>692767</v>
      </c>
      <c r="B24" s="10" t="b">
        <f>ISNA(MATCH(Partner_details[[#This Row],[user id]], Fake_pages[User ID], 0))</f>
        <v>1</v>
      </c>
      <c r="C24" s="10" t="str">
        <f>IFERROR(VLOOKUP(Partner_details[[#This Row],[email]],#REF!, 3, FALSE), "")</f>
        <v/>
      </c>
      <c r="D24" s="10" t="str">
        <f>IFERROR(VLOOKUP(Partner_details[[#This Row],[email]],#REF!, 2, FALSE), "")</f>
        <v/>
      </c>
      <c r="E24">
        <v>684</v>
      </c>
      <c r="F24" t="s">
        <v>1032</v>
      </c>
      <c r="G24" t="s">
        <v>4073</v>
      </c>
      <c r="H24" t="s">
        <v>4074</v>
      </c>
      <c r="I24" t="s">
        <v>4075</v>
      </c>
      <c r="J24" t="s">
        <v>4076</v>
      </c>
      <c r="K24" t="s">
        <v>339</v>
      </c>
      <c r="L24" t="b">
        <v>1</v>
      </c>
      <c r="M24" t="s">
        <v>4077</v>
      </c>
      <c r="N24" s="38">
        <v>45492.354919606485</v>
      </c>
      <c r="O24" t="s">
        <v>4078</v>
      </c>
      <c r="P24"/>
    </row>
    <row r="25" spans="1:16">
      <c r="A25" cm="1">
        <f t="array" ref="A25">IFERROR(INDEX(Phone_ID[userId], MATCH(RIGHT(Partner_details[[#This Row],[phoneNumber]], 8), RIGHT(Phone_ID[?column?], 8), 0)), 0)</f>
        <v>995315</v>
      </c>
      <c r="B25" s="10" t="b">
        <f>ISNA(MATCH(Partner_details[[#This Row],[user id]], Fake_pages[User ID], 0))</f>
        <v>1</v>
      </c>
      <c r="C25" s="10" t="str">
        <f>IFERROR(VLOOKUP(Partner_details[[#This Row],[email]],#REF!, 3, FALSE), "")</f>
        <v/>
      </c>
      <c r="D25" s="10" t="str">
        <f>IFERROR(VLOOKUP(Partner_details[[#This Row],[email]],#REF!, 2, FALSE), "")</f>
        <v/>
      </c>
      <c r="E25">
        <v>356</v>
      </c>
      <c r="F25" t="s">
        <v>515</v>
      </c>
      <c r="G25" t="s">
        <v>4079</v>
      </c>
      <c r="H25" t="s">
        <v>4080</v>
      </c>
      <c r="I25" t="s">
        <v>4081</v>
      </c>
      <c r="J25" t="s">
        <v>4082</v>
      </c>
      <c r="K25" t="s">
        <v>107</v>
      </c>
      <c r="L25" t="b">
        <v>1</v>
      </c>
      <c r="M25" t="s">
        <v>3205</v>
      </c>
      <c r="N25" s="38">
        <v>45343.597161863428</v>
      </c>
      <c r="O25" t="s">
        <v>4083</v>
      </c>
      <c r="P25"/>
    </row>
    <row r="26" spans="1:16">
      <c r="A26" cm="1">
        <f t="array" ref="A26">IFERROR(INDEX(Phone_ID[userId], MATCH(RIGHT(Partner_details[[#This Row],[phoneNumber]], 8), RIGHT(Phone_ID[?column?], 8), 0)), 0)</f>
        <v>1122474</v>
      </c>
      <c r="B26" s="10" t="b">
        <f>ISNA(MATCH(Partner_details[[#This Row],[user id]], Fake_pages[User ID], 0))</f>
        <v>1</v>
      </c>
      <c r="C26" s="10" t="str">
        <f>IFERROR(VLOOKUP(Partner_details[[#This Row],[email]],#REF!, 3, FALSE), "")</f>
        <v/>
      </c>
      <c r="D26" s="10" t="str">
        <f>IFERROR(VLOOKUP(Partner_details[[#This Row],[email]],#REF!, 2, FALSE), "")</f>
        <v/>
      </c>
      <c r="E26">
        <v>478</v>
      </c>
      <c r="F26" t="s">
        <v>52</v>
      </c>
      <c r="G26" t="s">
        <v>4084</v>
      </c>
      <c r="H26" t="s">
        <v>4085</v>
      </c>
      <c r="I26" t="s">
        <v>4086</v>
      </c>
      <c r="J26" t="s">
        <v>4087</v>
      </c>
      <c r="K26" t="s">
        <v>4088</v>
      </c>
      <c r="L26" t="b">
        <v>0</v>
      </c>
      <c r="M26"/>
      <c r="N26" s="38">
        <v>45397.526306678243</v>
      </c>
      <c r="O26" t="s">
        <v>4089</v>
      </c>
      <c r="P26"/>
    </row>
    <row r="27" spans="1:16">
      <c r="A27" cm="1">
        <f t="array" ref="A27">IFERROR(INDEX(Phone_ID[userId], MATCH(RIGHT(Partner_details[[#This Row],[phoneNumber]], 8), RIGHT(Phone_ID[?column?], 8), 0)), 0)</f>
        <v>441653</v>
      </c>
      <c r="B27" s="10" t="b">
        <f>ISNA(MATCH(Partner_details[[#This Row],[user id]], Fake_pages[User ID], 0))</f>
        <v>1</v>
      </c>
      <c r="C27" s="10" t="str">
        <f>IFERROR(VLOOKUP(Partner_details[[#This Row],[email]],#REF!, 3, FALSE), "")</f>
        <v/>
      </c>
      <c r="D27" s="10" t="str">
        <f>IFERROR(VLOOKUP(Partner_details[[#This Row],[email]],#REF!, 2, FALSE), "")</f>
        <v/>
      </c>
      <c r="E27">
        <v>230</v>
      </c>
      <c r="F27" t="s">
        <v>4090</v>
      </c>
      <c r="G27" t="s">
        <v>4091</v>
      </c>
      <c r="H27" t="s">
        <v>4092</v>
      </c>
      <c r="I27" t="s">
        <v>4093</v>
      </c>
      <c r="J27" t="s">
        <v>4094</v>
      </c>
      <c r="K27" t="s">
        <v>4095</v>
      </c>
      <c r="L27" t="b">
        <v>0</v>
      </c>
      <c r="M27"/>
      <c r="N27" s="38">
        <v>45295.585900983795</v>
      </c>
      <c r="O27" t="s">
        <v>4096</v>
      </c>
      <c r="P27"/>
    </row>
    <row r="28" spans="1:16">
      <c r="A28" cm="1">
        <f t="array" ref="A28">IFERROR(INDEX(Phone_ID[userId], MATCH(RIGHT(Partner_details[[#This Row],[phoneNumber]], 8), RIGHT(Phone_ID[?column?], 8), 0)), 0)</f>
        <v>1038570</v>
      </c>
      <c r="B28" s="10" t="b">
        <f>ISNA(MATCH(Partner_details[[#This Row],[user id]], Fake_pages[User ID], 0))</f>
        <v>0</v>
      </c>
      <c r="C28" s="10" t="str">
        <f>IFERROR(VLOOKUP(Partner_details[[#This Row],[email]],#REF!, 3, FALSE), "")</f>
        <v/>
      </c>
      <c r="D28" s="10" t="str">
        <f>IFERROR(VLOOKUP(Partner_details[[#This Row],[email]],#REF!, 2, FALSE), "")</f>
        <v/>
      </c>
      <c r="E28">
        <v>76</v>
      </c>
      <c r="F28" t="s">
        <v>3072</v>
      </c>
      <c r="G28" t="s">
        <v>4097</v>
      </c>
      <c r="H28" t="s">
        <v>4098</v>
      </c>
      <c r="I28" t="s">
        <v>4099</v>
      </c>
      <c r="J28" t="s">
        <v>4100</v>
      </c>
      <c r="K28" t="s">
        <v>3966</v>
      </c>
      <c r="L28" t="b">
        <v>1</v>
      </c>
      <c r="M28" t="s">
        <v>222</v>
      </c>
      <c r="N28" s="38">
        <v>45050.601923263886</v>
      </c>
      <c r="O28" t="s">
        <v>4101</v>
      </c>
      <c r="P28"/>
    </row>
    <row r="29" spans="1:16">
      <c r="A29" cm="1">
        <f t="array" ref="A29">IFERROR(INDEX(Phone_ID[userId], MATCH(RIGHT(Partner_details[[#This Row],[phoneNumber]], 8), RIGHT(Phone_ID[?column?], 8), 0)), 0)</f>
        <v>815282</v>
      </c>
      <c r="B29" s="10" t="b">
        <f>ISNA(MATCH(Partner_details[[#This Row],[user id]], Fake_pages[User ID], 0))</f>
        <v>1</v>
      </c>
      <c r="C29" s="10" t="str">
        <f>IFERROR(VLOOKUP(Partner_details[[#This Row],[email]],#REF!, 3, FALSE), "")</f>
        <v/>
      </c>
      <c r="D29" s="10" t="str">
        <f>IFERROR(VLOOKUP(Partner_details[[#This Row],[email]],#REF!, 2, FALSE), "")</f>
        <v/>
      </c>
      <c r="E29">
        <v>425</v>
      </c>
      <c r="F29" t="s">
        <v>165</v>
      </c>
      <c r="G29" t="s">
        <v>4102</v>
      </c>
      <c r="H29" t="s">
        <v>4103</v>
      </c>
      <c r="I29" t="s">
        <v>4104</v>
      </c>
      <c r="J29" t="s">
        <v>4105</v>
      </c>
      <c r="K29" t="s">
        <v>73</v>
      </c>
      <c r="L29" t="b">
        <v>1</v>
      </c>
      <c r="M29" t="s">
        <v>4106</v>
      </c>
      <c r="N29" s="38">
        <v>45374.304668124998</v>
      </c>
      <c r="O29" t="s">
        <v>4107</v>
      </c>
      <c r="P29"/>
    </row>
    <row r="30" spans="1:16">
      <c r="A30" cm="1">
        <f t="array" ref="A30">IFERROR(INDEX(Phone_ID[userId], MATCH(RIGHT(Partner_details[[#This Row],[phoneNumber]], 8), RIGHT(Phone_ID[?column?], 8), 0)), 0)</f>
        <v>1127736</v>
      </c>
      <c r="B30" s="10" t="b">
        <f>ISNA(MATCH(Partner_details[[#This Row],[user id]], Fake_pages[User ID], 0))</f>
        <v>1</v>
      </c>
      <c r="C30" s="10" t="str">
        <f>IFERROR(VLOOKUP(Partner_details[[#This Row],[email]],#REF!, 3, FALSE), "")</f>
        <v/>
      </c>
      <c r="D30" s="10" t="str">
        <f>IFERROR(VLOOKUP(Partner_details[[#This Row],[email]],#REF!, 2, FALSE), "")</f>
        <v/>
      </c>
      <c r="E30">
        <v>533</v>
      </c>
      <c r="F30" t="s">
        <v>4108</v>
      </c>
      <c r="G30" t="s">
        <v>4109</v>
      </c>
      <c r="H30" t="s">
        <v>4110</v>
      </c>
      <c r="I30" t="s">
        <v>4111</v>
      </c>
      <c r="J30" t="s">
        <v>4112</v>
      </c>
      <c r="K30" t="s">
        <v>4088</v>
      </c>
      <c r="L30" t="b">
        <v>0</v>
      </c>
      <c r="M30"/>
      <c r="N30" s="38">
        <v>45393.680774421293</v>
      </c>
      <c r="O30" t="s">
        <v>4113</v>
      </c>
      <c r="P30"/>
    </row>
    <row r="31" spans="1:16">
      <c r="A31" cm="1">
        <f t="array" ref="A31">IFERROR(INDEX(Phone_ID[userId], MATCH(RIGHT(Partner_details[[#This Row],[phoneNumber]], 8), RIGHT(Phone_ID[?column?], 8), 0)), 0)</f>
        <v>1092076</v>
      </c>
      <c r="B31" s="10" t="b">
        <f>ISNA(MATCH(Partner_details[[#This Row],[user id]], Fake_pages[User ID], 0))</f>
        <v>1</v>
      </c>
      <c r="C31" s="10" t="str">
        <f>IFERROR(VLOOKUP(Partner_details[[#This Row],[email]],#REF!, 3, FALSE), "")</f>
        <v/>
      </c>
      <c r="D31" s="10" t="str">
        <f>IFERROR(VLOOKUP(Partner_details[[#This Row],[email]],#REF!, 2, FALSE), "")</f>
        <v/>
      </c>
      <c r="E31">
        <v>180</v>
      </c>
      <c r="F31" t="s">
        <v>4114</v>
      </c>
      <c r="G31" t="s">
        <v>4115</v>
      </c>
      <c r="H31" t="s">
        <v>4116</v>
      </c>
      <c r="I31" t="s">
        <v>4117</v>
      </c>
      <c r="J31" t="s">
        <v>4118</v>
      </c>
      <c r="K31" t="s">
        <v>4015</v>
      </c>
      <c r="L31" t="b">
        <v>0</v>
      </c>
      <c r="M31"/>
      <c r="N31" s="38">
        <v>45257.516967557873</v>
      </c>
      <c r="O31" t="s">
        <v>4119</v>
      </c>
      <c r="P31"/>
    </row>
    <row r="32" spans="1:16" hidden="1">
      <c r="A32" cm="1">
        <f t="array" ref="A32">IFERROR(INDEX(Phone_ID[userId], MATCH(RIGHT(Partner_details[[#This Row],[phoneNumber]], 8), RIGHT(Phone_ID[?column?], 8), 0)), 0)</f>
        <v>0</v>
      </c>
      <c r="B32" s="10" t="b">
        <f>ISNA(MATCH(Partner_details[[#This Row],[user id]], Fake_pages[User ID], 0))</f>
        <v>1</v>
      </c>
      <c r="C32" s="10" t="str">
        <f>IFERROR(VLOOKUP(Partner_details[[#This Row],[email]],#REF!, 3, FALSE), "")</f>
        <v/>
      </c>
      <c r="D32" s="10" t="str">
        <f>IFERROR(VLOOKUP(Partner_details[[#This Row],[email]],#REF!, 2, FALSE), "")</f>
        <v/>
      </c>
      <c r="E32">
        <v>662</v>
      </c>
      <c r="F32" t="s">
        <v>4120</v>
      </c>
      <c r="G32" t="s">
        <v>4121</v>
      </c>
      <c r="H32" t="s">
        <v>4122</v>
      </c>
      <c r="I32" t="s">
        <v>4123</v>
      </c>
      <c r="J32" t="s">
        <v>4124</v>
      </c>
      <c r="K32" t="s">
        <v>385</v>
      </c>
      <c r="L32" t="b">
        <v>1</v>
      </c>
      <c r="M32" t="s">
        <v>117</v>
      </c>
      <c r="N32" s="38">
        <v>45491.285207291665</v>
      </c>
      <c r="O32" t="s">
        <v>3968</v>
      </c>
      <c r="P32"/>
    </row>
    <row r="33" spans="1:16">
      <c r="A33" cm="1">
        <f t="array" ref="A33">IFERROR(INDEX(Phone_ID[userId], MATCH(RIGHT(Partner_details[[#This Row],[phoneNumber]], 8), RIGHT(Phone_ID[?column?], 8), 0)), 0)</f>
        <v>1122469</v>
      </c>
      <c r="B33" s="10" t="b">
        <f>ISNA(MATCH(Partner_details[[#This Row],[user id]], Fake_pages[User ID], 0))</f>
        <v>1</v>
      </c>
      <c r="C33" s="10" t="str">
        <f>IFERROR(VLOOKUP(Partner_details[[#This Row],[email]],#REF!, 3, FALSE), "")</f>
        <v/>
      </c>
      <c r="D33" s="10" t="str">
        <f>IFERROR(VLOOKUP(Partner_details[[#This Row],[email]],#REF!, 2, FALSE), "")</f>
        <v/>
      </c>
      <c r="E33">
        <v>477</v>
      </c>
      <c r="F33" t="s">
        <v>4125</v>
      </c>
      <c r="G33" t="s">
        <v>4126</v>
      </c>
      <c r="H33" t="s">
        <v>4127</v>
      </c>
      <c r="I33" t="s">
        <v>4128</v>
      </c>
      <c r="J33" t="s">
        <v>4129</v>
      </c>
      <c r="K33" t="s">
        <v>4088</v>
      </c>
      <c r="L33" t="b">
        <v>0</v>
      </c>
      <c r="M33"/>
      <c r="N33" s="38">
        <v>45393.680729907406</v>
      </c>
      <c r="O33" t="s">
        <v>4130</v>
      </c>
      <c r="P33"/>
    </row>
    <row r="34" spans="1:16">
      <c r="A34" cm="1">
        <f t="array" ref="A34">IFERROR(INDEX(Phone_ID[userId], MATCH(RIGHT(Partner_details[[#This Row],[phoneNumber]], 8), RIGHT(Phone_ID[?column?], 8), 0)), 0)</f>
        <v>512333</v>
      </c>
      <c r="B34" s="10" t="b">
        <f>ISNA(MATCH(Partner_details[[#This Row],[user id]], Fake_pages[User ID], 0))</f>
        <v>1</v>
      </c>
      <c r="C34" s="10" t="str">
        <f>IFERROR(VLOOKUP(Partner_details[[#This Row],[email]],#REF!, 3, FALSE), "")</f>
        <v/>
      </c>
      <c r="D34" s="10" t="str">
        <f>IFERROR(VLOOKUP(Partner_details[[#This Row],[email]],#REF!, 2, FALSE), "")</f>
        <v/>
      </c>
      <c r="E34">
        <v>221</v>
      </c>
      <c r="F34" t="s">
        <v>3097</v>
      </c>
      <c r="G34" t="s">
        <v>4131</v>
      </c>
      <c r="H34" t="s">
        <v>4132</v>
      </c>
      <c r="I34" t="s">
        <v>4133</v>
      </c>
      <c r="J34" t="s">
        <v>4134</v>
      </c>
      <c r="K34" t="s">
        <v>3096</v>
      </c>
      <c r="L34" t="b">
        <v>0</v>
      </c>
      <c r="M34" t="s">
        <v>1167</v>
      </c>
      <c r="N34" s="38">
        <v>45286.546540243056</v>
      </c>
      <c r="O34" t="s">
        <v>4135</v>
      </c>
      <c r="P34"/>
    </row>
    <row r="35" spans="1:16">
      <c r="A35" cm="1">
        <f t="array" ref="A35">IFERROR(INDEX(Phone_ID[userId], MATCH(RIGHT(Partner_details[[#This Row],[phoneNumber]], 8), RIGHT(Phone_ID[?column?], 8), 0)), 0)</f>
        <v>925671</v>
      </c>
      <c r="B35" s="10" t="b">
        <f>ISNA(MATCH(Partner_details[[#This Row],[user id]], Fake_pages[User ID], 0))</f>
        <v>1</v>
      </c>
      <c r="C35" s="10" t="str">
        <f>IFERROR(VLOOKUP(Partner_details[[#This Row],[email]],#REF!, 3, FALSE), "")</f>
        <v/>
      </c>
      <c r="D35" s="10" t="str">
        <f>IFERROR(VLOOKUP(Partner_details[[#This Row],[email]],#REF!, 2, FALSE), "")</f>
        <v/>
      </c>
      <c r="E35">
        <v>59</v>
      </c>
      <c r="F35" t="s">
        <v>2901</v>
      </c>
      <c r="G35" t="s">
        <v>4136</v>
      </c>
      <c r="H35" t="s">
        <v>4137</v>
      </c>
      <c r="I35" t="s">
        <v>4138</v>
      </c>
      <c r="J35" t="s">
        <v>4139</v>
      </c>
      <c r="K35" t="s">
        <v>3966</v>
      </c>
      <c r="L35" t="b">
        <v>1</v>
      </c>
      <c r="M35" t="s">
        <v>4140</v>
      </c>
      <c r="N35" s="38">
        <v>45050.243159814818</v>
      </c>
      <c r="O35" t="s">
        <v>4141</v>
      </c>
      <c r="P35"/>
    </row>
    <row r="36" spans="1:16">
      <c r="A36" cm="1">
        <f t="array" ref="A36">IFERROR(INDEX(Phone_ID[userId], MATCH(RIGHT(Partner_details[[#This Row],[phoneNumber]], 8), RIGHT(Phone_ID[?column?], 8), 0)), 0)</f>
        <v>905596</v>
      </c>
      <c r="B36" s="10" t="b">
        <f>ISNA(MATCH(Partner_details[[#This Row],[user id]], Fake_pages[User ID], 0))</f>
        <v>1</v>
      </c>
      <c r="C36" s="10" t="str">
        <f>IFERROR(VLOOKUP(Partner_details[[#This Row],[email]],#REF!, 3, FALSE), "")</f>
        <v/>
      </c>
      <c r="D36" s="10" t="str">
        <f>IFERROR(VLOOKUP(Partner_details[[#This Row],[email]],#REF!, 2, FALSE), "")</f>
        <v/>
      </c>
      <c r="E36">
        <v>211</v>
      </c>
      <c r="F36" t="s">
        <v>3449</v>
      </c>
      <c r="G36" t="s">
        <v>4142</v>
      </c>
      <c r="H36" t="s">
        <v>4143</v>
      </c>
      <c r="I36" t="s">
        <v>4144</v>
      </c>
      <c r="J36" t="s">
        <v>4145</v>
      </c>
      <c r="K36" t="s">
        <v>3966</v>
      </c>
      <c r="L36" t="b">
        <v>1</v>
      </c>
      <c r="M36" t="s">
        <v>1167</v>
      </c>
      <c r="N36" s="38">
        <v>45260.448728912037</v>
      </c>
      <c r="O36" t="s">
        <v>4146</v>
      </c>
      <c r="P36"/>
    </row>
    <row r="37" spans="1:16">
      <c r="A37" cm="1">
        <f t="array" ref="A37">IFERROR(INDEX(Phone_ID[userId], MATCH(RIGHT(Partner_details[[#This Row],[phoneNumber]], 8), RIGHT(Phone_ID[?column?], 8), 0)), 0)</f>
        <v>193283</v>
      </c>
      <c r="B37" s="10" t="b">
        <f>ISNA(MATCH(Partner_details[[#This Row],[user id]], Fake_pages[User ID], 0))</f>
        <v>1</v>
      </c>
      <c r="C37" s="10" t="str">
        <f>IFERROR(VLOOKUP(Partner_details[[#This Row],[email]],#REF!, 3, FALSE), "")</f>
        <v/>
      </c>
      <c r="D37" s="10" t="str">
        <f>IFERROR(VLOOKUP(Partner_details[[#This Row],[email]],#REF!, 2, FALSE), "")</f>
        <v/>
      </c>
      <c r="E37">
        <v>348</v>
      </c>
      <c r="F37" t="s">
        <v>2839</v>
      </c>
      <c r="G37" t="s">
        <v>4147</v>
      </c>
      <c r="H37" t="s">
        <v>4148</v>
      </c>
      <c r="I37" t="s">
        <v>4149</v>
      </c>
      <c r="J37" t="s">
        <v>4150</v>
      </c>
      <c r="K37" t="s">
        <v>3966</v>
      </c>
      <c r="L37" t="b">
        <v>1</v>
      </c>
      <c r="M37"/>
      <c r="N37" s="38">
        <v>45040.62415747685</v>
      </c>
      <c r="O37" t="s">
        <v>4151</v>
      </c>
      <c r="P37"/>
    </row>
    <row r="38" spans="1:16">
      <c r="A38" cm="1">
        <f t="array" ref="A38">IFERROR(INDEX(Phone_ID[userId], MATCH(RIGHT(Partner_details[[#This Row],[phoneNumber]], 8), RIGHT(Phone_ID[?column?], 8), 0)), 0)</f>
        <v>872682</v>
      </c>
      <c r="B38" s="10" t="b">
        <f>ISNA(MATCH(Partner_details[[#This Row],[user id]], Fake_pages[User ID], 0))</f>
        <v>1</v>
      </c>
      <c r="C38" s="10" t="str">
        <f>IFERROR(VLOOKUP(Partner_details[[#This Row],[email]],#REF!, 3, FALSE), "")</f>
        <v/>
      </c>
      <c r="D38" s="10" t="str">
        <f>IFERROR(VLOOKUP(Partner_details[[#This Row],[email]],#REF!, 2, FALSE), "")</f>
        <v/>
      </c>
      <c r="E38">
        <v>49</v>
      </c>
      <c r="F38" t="s">
        <v>3679</v>
      </c>
      <c r="G38" t="s">
        <v>4152</v>
      </c>
      <c r="H38" t="s">
        <v>4152</v>
      </c>
      <c r="I38" t="s">
        <v>4153</v>
      </c>
      <c r="J38" t="s">
        <v>4154</v>
      </c>
      <c r="K38" t="s">
        <v>3966</v>
      </c>
      <c r="L38" t="b">
        <v>1</v>
      </c>
      <c r="M38"/>
      <c r="N38" s="38">
        <v>45041.257389664352</v>
      </c>
      <c r="O38" t="s">
        <v>4155</v>
      </c>
      <c r="P38"/>
    </row>
    <row r="39" spans="1:16">
      <c r="A39" cm="1">
        <f t="array" ref="A39">IFERROR(INDEX(Phone_ID[userId], MATCH(RIGHT(Partner_details[[#This Row],[phoneNumber]], 8), RIGHT(Phone_ID[?column?], 8), 0)), 0)</f>
        <v>274718</v>
      </c>
      <c r="B39" s="10" t="b">
        <f>ISNA(MATCH(Partner_details[[#This Row],[user id]], Fake_pages[User ID], 0))</f>
        <v>1</v>
      </c>
      <c r="C39" s="10" t="str">
        <f>IFERROR(VLOOKUP(Partner_details[[#This Row],[email]],#REF!, 3, FALSE), "")</f>
        <v/>
      </c>
      <c r="D39" s="10" t="str">
        <f>IFERROR(VLOOKUP(Partner_details[[#This Row],[email]],#REF!, 2, FALSE), "")</f>
        <v/>
      </c>
      <c r="E39">
        <v>576</v>
      </c>
      <c r="F39" t="s">
        <v>30</v>
      </c>
      <c r="G39" t="s">
        <v>4156</v>
      </c>
      <c r="H39" t="s">
        <v>4157</v>
      </c>
      <c r="I39" t="s">
        <v>4158</v>
      </c>
      <c r="J39" t="s">
        <v>4159</v>
      </c>
      <c r="K39" t="s">
        <v>30</v>
      </c>
      <c r="L39" t="b">
        <v>0</v>
      </c>
      <c r="M39"/>
      <c r="N39" s="38">
        <v>45442.539714687497</v>
      </c>
      <c r="O39" t="s">
        <v>4160</v>
      </c>
      <c r="P39"/>
    </row>
    <row r="40" spans="1:16">
      <c r="A40" cm="1">
        <f t="array" ref="A40">IFERROR(INDEX(Phone_ID[userId], MATCH(RIGHT(Partner_details[[#This Row],[phoneNumber]], 8), RIGHT(Phone_ID[?column?], 8), 0)), 0)</f>
        <v>388226</v>
      </c>
      <c r="B40" s="10" t="b">
        <f>ISNA(MATCH(Partner_details[[#This Row],[user id]], Fake_pages[User ID], 0))</f>
        <v>1</v>
      </c>
      <c r="C40" s="10" t="str">
        <f>IFERROR(VLOOKUP(Partner_details[[#This Row],[email]],#REF!, 3, FALSE), "")</f>
        <v/>
      </c>
      <c r="D40" s="10" t="str">
        <f>IFERROR(VLOOKUP(Partner_details[[#This Row],[email]],#REF!, 2, FALSE), "")</f>
        <v/>
      </c>
      <c r="E40">
        <v>141</v>
      </c>
      <c r="F40" t="s">
        <v>3462</v>
      </c>
      <c r="G40" t="s">
        <v>4161</v>
      </c>
      <c r="H40" t="s">
        <v>4162</v>
      </c>
      <c r="I40" t="s">
        <v>4163</v>
      </c>
      <c r="J40" t="s">
        <v>4164</v>
      </c>
      <c r="K40" t="s">
        <v>3966</v>
      </c>
      <c r="L40" t="b">
        <v>1</v>
      </c>
      <c r="M40" t="s">
        <v>1167</v>
      </c>
      <c r="N40" s="38">
        <v>45223.326021574074</v>
      </c>
      <c r="O40" t="s">
        <v>3968</v>
      </c>
      <c r="P40"/>
    </row>
    <row r="41" spans="1:16">
      <c r="A41" cm="1">
        <f t="array" ref="A41">IFERROR(INDEX(Phone_ID[userId], MATCH(RIGHT(Partner_details[[#This Row],[phoneNumber]], 8), RIGHT(Phone_ID[?column?], 8), 0)), 0)</f>
        <v>296783</v>
      </c>
      <c r="B41" s="10" t="b">
        <f>ISNA(MATCH(Partner_details[[#This Row],[user id]], Fake_pages[User ID], 0))</f>
        <v>1</v>
      </c>
      <c r="C41" s="10" t="str">
        <f>IFERROR(VLOOKUP(Partner_details[[#This Row],[email]],#REF!, 3, FALSE), "")</f>
        <v/>
      </c>
      <c r="D41" s="10" t="str">
        <f>IFERROR(VLOOKUP(Partner_details[[#This Row],[email]],#REF!, 2, FALSE), "")</f>
        <v/>
      </c>
      <c r="E41">
        <v>321</v>
      </c>
      <c r="F41" t="s">
        <v>61</v>
      </c>
      <c r="G41" t="s">
        <v>4165</v>
      </c>
      <c r="H41" t="s">
        <v>4166</v>
      </c>
      <c r="I41" t="s">
        <v>4167</v>
      </c>
      <c r="J41" t="s">
        <v>4168</v>
      </c>
      <c r="K41" t="s">
        <v>4169</v>
      </c>
      <c r="L41" t="b">
        <v>0</v>
      </c>
      <c r="M41"/>
      <c r="N41" s="38">
        <v>45328.539109490739</v>
      </c>
      <c r="O41" t="s">
        <v>3968</v>
      </c>
      <c r="P41"/>
    </row>
    <row r="42" spans="1:16" ht="18" customHeight="1">
      <c r="A42" cm="1">
        <f t="array" ref="A42">IFERROR(INDEX(Phone_ID[userId], MATCH(RIGHT(Partner_details[[#This Row],[phoneNumber]], 8), RIGHT(Phone_ID[?column?], 8), 0)), 0)</f>
        <v>847012</v>
      </c>
      <c r="B42" s="10" t="b">
        <f>ISNA(MATCH(Partner_details[[#This Row],[user id]], Fake_pages[User ID], 0))</f>
        <v>1</v>
      </c>
      <c r="C42" s="10" t="str">
        <f>IFERROR(VLOOKUP(Partner_details[[#This Row],[email]],#REF!, 3, FALSE), "")</f>
        <v/>
      </c>
      <c r="D42" s="10" t="str">
        <f>IFERROR(VLOOKUP(Partner_details[[#This Row],[email]],#REF!, 2, FALSE), "")</f>
        <v/>
      </c>
      <c r="E42">
        <v>214</v>
      </c>
      <c r="F42" t="s">
        <v>3046</v>
      </c>
      <c r="G42" t="s">
        <v>4170</v>
      </c>
      <c r="H42" t="s">
        <v>4171</v>
      </c>
      <c r="I42" t="s">
        <v>4172</v>
      </c>
      <c r="J42" t="s">
        <v>4173</v>
      </c>
      <c r="K42" t="s">
        <v>4015</v>
      </c>
      <c r="L42" t="b">
        <v>0</v>
      </c>
      <c r="M42"/>
      <c r="N42" s="38">
        <v>45268.372555138892</v>
      </c>
      <c r="O42" t="s">
        <v>4174</v>
      </c>
      <c r="P42"/>
    </row>
    <row r="43" spans="1:16" hidden="1">
      <c r="A43" cm="1">
        <f t="array" ref="A43">IFERROR(INDEX(Phone_ID[userId], MATCH(RIGHT(Partner_details[[#This Row],[phoneNumber]], 8), RIGHT(Phone_ID[?column?], 8), 0)), 0)</f>
        <v>0</v>
      </c>
      <c r="B43" s="10" t="b">
        <f>ISNA(MATCH(Partner_details[[#This Row],[user id]], Fake_pages[User ID], 0))</f>
        <v>1</v>
      </c>
      <c r="C43" s="10" t="str">
        <f>IFERROR(VLOOKUP(Partner_details[[#This Row],[email]],#REF!, 3, FALSE), "")</f>
        <v/>
      </c>
      <c r="D43" s="10" t="str">
        <f>IFERROR(VLOOKUP(Partner_details[[#This Row],[email]],#REF!, 2, FALSE), "")</f>
        <v/>
      </c>
      <c r="E43">
        <v>144</v>
      </c>
      <c r="F43" t="s">
        <v>203</v>
      </c>
      <c r="G43" t="s">
        <v>4175</v>
      </c>
      <c r="H43" t="s">
        <v>4175</v>
      </c>
      <c r="I43" t="s">
        <v>4176</v>
      </c>
      <c r="J43" t="s">
        <v>4177</v>
      </c>
      <c r="K43" t="s">
        <v>3966</v>
      </c>
      <c r="L43" t="b">
        <v>1</v>
      </c>
      <c r="M43" t="s">
        <v>4178</v>
      </c>
      <c r="N43" s="38">
        <v>45223.316740173614</v>
      </c>
      <c r="O43" t="s">
        <v>4179</v>
      </c>
      <c r="P43"/>
    </row>
    <row r="44" spans="1:16">
      <c r="A44" cm="1">
        <f t="array" ref="A44">IFERROR(INDEX(Phone_ID[userId], MATCH(RIGHT(Partner_details[[#This Row],[phoneNumber]], 8), RIGHT(Phone_ID[?column?], 8), 0)), 0)</f>
        <v>345</v>
      </c>
      <c r="B44" s="10" t="b">
        <f>ISNA(MATCH(Partner_details[[#This Row],[user id]], Fake_pages[User ID], 0))</f>
        <v>1</v>
      </c>
      <c r="C44" s="10" t="str">
        <f>IFERROR(VLOOKUP(Partner_details[[#This Row],[email]],#REF!, 3, FALSE), "")</f>
        <v/>
      </c>
      <c r="D44" s="10" t="str">
        <f>IFERROR(VLOOKUP(Partner_details[[#This Row],[email]],#REF!, 2, FALSE), "")</f>
        <v/>
      </c>
      <c r="E44">
        <v>143</v>
      </c>
      <c r="F44" t="s">
        <v>4180</v>
      </c>
      <c r="G44" t="s">
        <v>4181</v>
      </c>
      <c r="H44" t="s">
        <v>4181</v>
      </c>
      <c r="I44" t="s">
        <v>4182</v>
      </c>
      <c r="J44" t="s">
        <v>4183</v>
      </c>
      <c r="K44" t="s">
        <v>3966</v>
      </c>
      <c r="L44" t="b">
        <v>1</v>
      </c>
      <c r="M44" t="s">
        <v>4184</v>
      </c>
      <c r="N44" s="38">
        <v>45223.31657653935</v>
      </c>
      <c r="O44" t="s">
        <v>4185</v>
      </c>
      <c r="P44"/>
    </row>
    <row r="45" spans="1:16">
      <c r="A45" cm="1">
        <f t="array" ref="A45">IFERROR(INDEX(Phone_ID[userId], MATCH(RIGHT(Partner_details[[#This Row],[phoneNumber]], 8), RIGHT(Phone_ID[?column?], 8), 0)), 0)</f>
        <v>272900</v>
      </c>
      <c r="B45" s="10" t="b">
        <f>ISNA(MATCH(Partner_details[[#This Row],[user id]], Fake_pages[User ID], 0))</f>
        <v>1</v>
      </c>
      <c r="C45" s="10" t="str">
        <f>IFERROR(VLOOKUP(Partner_details[[#This Row],[email]],#REF!, 3, FALSE), "")</f>
        <v/>
      </c>
      <c r="D45" s="10" t="str">
        <f>IFERROR(VLOOKUP(Partner_details[[#This Row],[email]],#REF!, 2, FALSE), "")</f>
        <v/>
      </c>
      <c r="E45">
        <v>57</v>
      </c>
      <c r="F45" t="s">
        <v>3026</v>
      </c>
      <c r="G45" t="s">
        <v>4186</v>
      </c>
      <c r="H45" t="s">
        <v>4186</v>
      </c>
      <c r="I45" t="s">
        <v>4187</v>
      </c>
      <c r="J45" t="s">
        <v>4188</v>
      </c>
      <c r="K45" t="s">
        <v>3966</v>
      </c>
      <c r="L45" t="b">
        <v>1</v>
      </c>
      <c r="M45" t="s">
        <v>1167</v>
      </c>
      <c r="N45" s="38">
        <v>45041.571116388892</v>
      </c>
      <c r="O45" t="s">
        <v>4189</v>
      </c>
      <c r="P45"/>
    </row>
    <row r="46" spans="1:16" hidden="1">
      <c r="A46" cm="1">
        <f t="array" ref="A46">IFERROR(INDEX(Phone_ID[userId], MATCH(RIGHT(Partner_details[[#This Row],[phoneNumber]], 8), RIGHT(Phone_ID[?column?], 8), 0)), 0)</f>
        <v>0</v>
      </c>
      <c r="B46" s="10" t="b">
        <f>ISNA(MATCH(Partner_details[[#This Row],[user id]], Fake_pages[User ID], 0))</f>
        <v>1</v>
      </c>
      <c r="C46" s="10" t="str">
        <f>IFERROR(VLOOKUP(Partner_details[[#This Row],[email]],#REF!, 3, FALSE), "")</f>
        <v/>
      </c>
      <c r="D46" s="10" t="str">
        <f>IFERROR(VLOOKUP(Partner_details[[#This Row],[email]],#REF!, 2, FALSE), "")</f>
        <v/>
      </c>
      <c r="E46">
        <v>378</v>
      </c>
      <c r="F46" t="s">
        <v>4190</v>
      </c>
      <c r="G46" t="s">
        <v>4191</v>
      </c>
      <c r="H46" t="s">
        <v>4192</v>
      </c>
      <c r="I46" t="s">
        <v>4193</v>
      </c>
      <c r="J46" t="s">
        <v>4194</v>
      </c>
      <c r="K46" t="s">
        <v>2969</v>
      </c>
      <c r="L46" t="b">
        <v>0</v>
      </c>
      <c r="M46" t="s">
        <v>1167</v>
      </c>
      <c r="N46" s="38">
        <v>45355.556677037035</v>
      </c>
      <c r="O46" t="s">
        <v>4195</v>
      </c>
      <c r="P46"/>
    </row>
    <row r="47" spans="1:16">
      <c r="A47" cm="1">
        <f t="array" ref="A47">IFERROR(INDEX(Phone_ID[userId], MATCH(RIGHT(Partner_details[[#This Row],[phoneNumber]], 8), RIGHT(Phone_ID[?column?], 8), 0)), 0)</f>
        <v>602696</v>
      </c>
      <c r="B47" s="10" t="b">
        <f>ISNA(MATCH(Partner_details[[#This Row],[user id]], Fake_pages[User ID], 0))</f>
        <v>1</v>
      </c>
      <c r="C47" s="10" t="str">
        <f>IFERROR(VLOOKUP(Partner_details[[#This Row],[email]],#REF!, 3, FALSE), "")</f>
        <v/>
      </c>
      <c r="D47" s="10" t="str">
        <f>IFERROR(VLOOKUP(Partner_details[[#This Row],[email]],#REF!, 2, FALSE), "")</f>
        <v/>
      </c>
      <c r="E47">
        <v>317</v>
      </c>
      <c r="F47" t="s">
        <v>3149</v>
      </c>
      <c r="G47" t="s">
        <v>4196</v>
      </c>
      <c r="H47" t="s">
        <v>4197</v>
      </c>
      <c r="I47" t="s">
        <v>4198</v>
      </c>
      <c r="J47" t="s">
        <v>4199</v>
      </c>
      <c r="K47" t="s">
        <v>369</v>
      </c>
      <c r="L47" t="b">
        <v>1</v>
      </c>
      <c r="M47" t="s">
        <v>4200</v>
      </c>
      <c r="N47" s="38">
        <v>45323.490797858794</v>
      </c>
      <c r="O47" t="s">
        <v>4201</v>
      </c>
      <c r="P47"/>
    </row>
    <row r="48" spans="1:16">
      <c r="A48" cm="1">
        <f t="array" ref="A48">IFERROR(INDEX(Phone_ID[userId], MATCH(RIGHT(Partner_details[[#This Row],[phoneNumber]], 8), RIGHT(Phone_ID[?column?], 8), 0)), 0)</f>
        <v>299967</v>
      </c>
      <c r="B48" s="10" t="b">
        <f>ISNA(MATCH(Partner_details[[#This Row],[user id]], Fake_pages[User ID], 0))</f>
        <v>1</v>
      </c>
      <c r="C48" s="10" t="str">
        <f>IFERROR(VLOOKUP(Partner_details[[#This Row],[email]],#REF!, 3, FALSE), "")</f>
        <v/>
      </c>
      <c r="D48" s="10" t="str">
        <f>IFERROR(VLOOKUP(Partner_details[[#This Row],[email]],#REF!, 2, FALSE), "")</f>
        <v/>
      </c>
      <c r="E48">
        <v>109</v>
      </c>
      <c r="F48" t="s">
        <v>3571</v>
      </c>
      <c r="G48" t="s">
        <v>4202</v>
      </c>
      <c r="H48" t="s">
        <v>4203</v>
      </c>
      <c r="I48" t="s">
        <v>4204</v>
      </c>
      <c r="J48" t="s">
        <v>4205</v>
      </c>
      <c r="K48" t="s">
        <v>3966</v>
      </c>
      <c r="L48" t="b">
        <v>0</v>
      </c>
      <c r="M48" t="s">
        <v>1167</v>
      </c>
      <c r="N48" s="38">
        <v>45022.330803831021</v>
      </c>
      <c r="O48" t="s">
        <v>3968</v>
      </c>
      <c r="P48"/>
    </row>
    <row r="49" spans="1:16" hidden="1">
      <c r="A49" cm="1">
        <f t="array" ref="A49">IFERROR(INDEX(Phone_ID[userId], MATCH(RIGHT(Partner_details[[#This Row],[phoneNumber]], 8), RIGHT(Phone_ID[?column?], 8), 0)), 0)</f>
        <v>0</v>
      </c>
      <c r="B49" s="10" t="b">
        <f>ISNA(MATCH(Partner_details[[#This Row],[user id]], Fake_pages[User ID], 0))</f>
        <v>1</v>
      </c>
      <c r="C49" s="10" t="str">
        <f>IFERROR(VLOOKUP(Partner_details[[#This Row],[email]],#REF!, 3, FALSE), "")</f>
        <v/>
      </c>
      <c r="D49" s="10" t="str">
        <f>IFERROR(VLOOKUP(Partner_details[[#This Row],[email]],#REF!, 2, FALSE), "")</f>
        <v/>
      </c>
      <c r="E49">
        <v>677</v>
      </c>
      <c r="F49" t="s">
        <v>960</v>
      </c>
      <c r="G49" t="s">
        <v>4206</v>
      </c>
      <c r="H49" t="s">
        <v>4207</v>
      </c>
      <c r="I49" t="s">
        <v>4208</v>
      </c>
      <c r="J49" t="s">
        <v>4209</v>
      </c>
      <c r="K49" t="s">
        <v>959</v>
      </c>
      <c r="L49" t="b">
        <v>1</v>
      </c>
      <c r="M49" t="s">
        <v>3729</v>
      </c>
      <c r="N49" s="38">
        <v>45490.547313761577</v>
      </c>
      <c r="O49" t="s">
        <v>4210</v>
      </c>
      <c r="P49"/>
    </row>
    <row r="50" spans="1:16" hidden="1">
      <c r="A50" cm="1">
        <f t="array" ref="A50">IFERROR(INDEX(Phone_ID[userId], MATCH(RIGHT(Partner_details[[#This Row],[phoneNumber]], 8), RIGHT(Phone_ID[?column?], 8), 0)), 0)</f>
        <v>0</v>
      </c>
      <c r="B50" s="10" t="b">
        <f>ISNA(MATCH(Partner_details[[#This Row],[user id]], Fake_pages[User ID], 0))</f>
        <v>1</v>
      </c>
      <c r="C50" s="10" t="str">
        <f>IFERROR(VLOOKUP(Partner_details[[#This Row],[email]],#REF!, 3, FALSE), "")</f>
        <v/>
      </c>
      <c r="D50" s="10" t="str">
        <f>IFERROR(VLOOKUP(Partner_details[[#This Row],[email]],#REF!, 2, FALSE), "")</f>
        <v/>
      </c>
      <c r="E50">
        <v>554</v>
      </c>
      <c r="F50" t="s">
        <v>2740</v>
      </c>
      <c r="G50" t="s">
        <v>4211</v>
      </c>
      <c r="H50" t="s">
        <v>4212</v>
      </c>
      <c r="I50" t="s">
        <v>4213</v>
      </c>
      <c r="J50" t="s">
        <v>4214</v>
      </c>
      <c r="K50" t="s">
        <v>3994</v>
      </c>
      <c r="L50" t="b">
        <v>0</v>
      </c>
      <c r="M50"/>
      <c r="N50" s="38">
        <v>45419.439552974538</v>
      </c>
      <c r="O50" t="s">
        <v>4215</v>
      </c>
      <c r="P50"/>
    </row>
    <row r="51" spans="1:16">
      <c r="A51" cm="1">
        <f t="array" ref="A51">IFERROR(INDEX(Phone_ID[userId], MATCH(RIGHT(Partner_details[[#This Row],[phoneNumber]], 8), RIGHT(Phone_ID[?column?], 8), 0)), 0)</f>
        <v>1035309</v>
      </c>
      <c r="B51" s="10" t="b">
        <f>ISNA(MATCH(Partner_details[[#This Row],[user id]], Fake_pages[User ID], 0))</f>
        <v>1</v>
      </c>
      <c r="C51" s="10" t="str">
        <f>IFERROR(VLOOKUP(Partner_details[[#This Row],[email]],#REF!, 3, FALSE), "")</f>
        <v/>
      </c>
      <c r="D51" s="10" t="str">
        <f>IFERROR(VLOOKUP(Partner_details[[#This Row],[email]],#REF!, 2, FALSE), "")</f>
        <v/>
      </c>
      <c r="E51">
        <v>228</v>
      </c>
      <c r="F51" t="s">
        <v>948</v>
      </c>
      <c r="G51" t="s">
        <v>4216</v>
      </c>
      <c r="H51" t="s">
        <v>4217</v>
      </c>
      <c r="I51" t="s">
        <v>4218</v>
      </c>
      <c r="J51" t="s">
        <v>4219</v>
      </c>
      <c r="K51" t="s">
        <v>3966</v>
      </c>
      <c r="L51" t="b">
        <v>1</v>
      </c>
      <c r="M51" t="s">
        <v>4220</v>
      </c>
      <c r="N51" s="38">
        <v>45294.301518391207</v>
      </c>
      <c r="O51" t="s">
        <v>4221</v>
      </c>
      <c r="P51"/>
    </row>
    <row r="52" spans="1:16">
      <c r="A52" cm="1">
        <f t="array" ref="A52">IFERROR(INDEX(Phone_ID[userId], MATCH(RIGHT(Partner_details[[#This Row],[phoneNumber]], 8), RIGHT(Phone_ID[?column?], 8), 0)), 0)</f>
        <v>1092074</v>
      </c>
      <c r="B52" s="10" t="b">
        <f>ISNA(MATCH(Partner_details[[#This Row],[user id]], Fake_pages[User ID], 0))</f>
        <v>1</v>
      </c>
      <c r="C52" s="10" t="str">
        <f>IFERROR(VLOOKUP(Partner_details[[#This Row],[email]],#REF!, 3, FALSE), "")</f>
        <v/>
      </c>
      <c r="D52" s="10" t="str">
        <f>IFERROR(VLOOKUP(Partner_details[[#This Row],[email]],#REF!, 2, FALSE), "")</f>
        <v/>
      </c>
      <c r="E52">
        <v>174</v>
      </c>
      <c r="F52" t="s">
        <v>4222</v>
      </c>
      <c r="G52" t="s">
        <v>4223</v>
      </c>
      <c r="H52" t="s">
        <v>4224</v>
      </c>
      <c r="I52" t="s">
        <v>4225</v>
      </c>
      <c r="J52" t="s">
        <v>4226</v>
      </c>
      <c r="K52" t="s">
        <v>3390</v>
      </c>
      <c r="L52" t="b">
        <v>0</v>
      </c>
      <c r="M52"/>
      <c r="N52" s="38">
        <v>45253.608040277781</v>
      </c>
      <c r="O52" t="s">
        <v>4227</v>
      </c>
      <c r="P52"/>
    </row>
    <row r="53" spans="1:16">
      <c r="A53" cm="1">
        <f t="array" ref="A53">IFERROR(INDEX(Phone_ID[userId], MATCH(RIGHT(Partner_details[[#This Row],[phoneNumber]], 8), RIGHT(Phone_ID[?column?], 8), 0)), 0)</f>
        <v>685480</v>
      </c>
      <c r="B53" s="10" t="b">
        <f>ISNA(MATCH(Partner_details[[#This Row],[user id]], Fake_pages[User ID], 0))</f>
        <v>1</v>
      </c>
      <c r="C53" s="10" t="str">
        <f>IFERROR(VLOOKUP(Partner_details[[#This Row],[email]],#REF!, 3, FALSE), "")</f>
        <v/>
      </c>
      <c r="D53" s="10" t="str">
        <f>IFERROR(VLOOKUP(Partner_details[[#This Row],[email]],#REF!, 2, FALSE), "")</f>
        <v/>
      </c>
      <c r="E53">
        <v>186</v>
      </c>
      <c r="F53" t="s">
        <v>3016</v>
      </c>
      <c r="G53" t="s">
        <v>4228</v>
      </c>
      <c r="H53" t="s">
        <v>4228</v>
      </c>
      <c r="I53" t="s">
        <v>4229</v>
      </c>
      <c r="J53" t="s">
        <v>4230</v>
      </c>
      <c r="K53" t="s">
        <v>3966</v>
      </c>
      <c r="L53" t="b">
        <v>1</v>
      </c>
      <c r="M53" t="s">
        <v>1167</v>
      </c>
      <c r="N53" s="38">
        <v>45259.552204178239</v>
      </c>
      <c r="O53" t="s">
        <v>4231</v>
      </c>
      <c r="P53"/>
    </row>
    <row r="54" spans="1:16" ht="18.75" hidden="1" customHeight="1">
      <c r="A54" cm="1">
        <f t="array" ref="A54">IFERROR(INDEX(Phone_ID[userId], MATCH(RIGHT(Partner_details[[#This Row],[phoneNumber]], 8), RIGHT(Phone_ID[?column?], 8), 0)), 0)</f>
        <v>0</v>
      </c>
      <c r="B54" s="10" t="b">
        <f>ISNA(MATCH(Partner_details[[#This Row],[user id]], Fake_pages[User ID], 0))</f>
        <v>1</v>
      </c>
      <c r="C54" s="10" t="str">
        <f>IFERROR(VLOOKUP(Partner_details[[#This Row],[email]],#REF!, 3, FALSE), "")</f>
        <v/>
      </c>
      <c r="D54" s="10" t="str">
        <f>IFERROR(VLOOKUP(Partner_details[[#This Row],[email]],#REF!, 2, FALSE), "")</f>
        <v/>
      </c>
      <c r="E54">
        <v>676</v>
      </c>
      <c r="F54" t="s">
        <v>4232</v>
      </c>
      <c r="G54" t="s">
        <v>4233</v>
      </c>
      <c r="H54" t="s">
        <v>4233</v>
      </c>
      <c r="I54" t="s">
        <v>4234</v>
      </c>
      <c r="J54" t="s">
        <v>4235</v>
      </c>
      <c r="K54" t="s">
        <v>959</v>
      </c>
      <c r="L54" t="b">
        <v>0</v>
      </c>
      <c r="M54" t="s">
        <v>4236</v>
      </c>
      <c r="N54" s="38">
        <v>45490.547160185182</v>
      </c>
      <c r="O54" t="s">
        <v>3968</v>
      </c>
      <c r="P54"/>
    </row>
    <row r="55" spans="1:16">
      <c r="A55" cm="1">
        <f t="array" ref="A55">IFERROR(INDEX(Phone_ID[userId], MATCH(RIGHT(Partner_details[[#This Row],[phoneNumber]], 8), RIGHT(Phone_ID[?column?], 8), 0)), 0)</f>
        <v>821204</v>
      </c>
      <c r="B55" s="10" t="b">
        <f>ISNA(MATCH(Partner_details[[#This Row],[user id]], Fake_pages[User ID], 0))</f>
        <v>1</v>
      </c>
      <c r="C55" s="10" t="str">
        <f>IFERROR(VLOOKUP(Partner_details[[#This Row],[email]],#REF!, 3, FALSE), "")</f>
        <v/>
      </c>
      <c r="D55" s="10" t="str">
        <f>IFERROR(VLOOKUP(Partner_details[[#This Row],[email]],#REF!, 2, FALSE), "")</f>
        <v/>
      </c>
      <c r="E55">
        <v>29</v>
      </c>
      <c r="F55" t="s">
        <v>536</v>
      </c>
      <c r="G55" t="s">
        <v>4237</v>
      </c>
      <c r="H55" t="s">
        <v>4238</v>
      </c>
      <c r="I55" t="s">
        <v>4239</v>
      </c>
      <c r="J55" t="s">
        <v>4240</v>
      </c>
      <c r="K55" t="s">
        <v>3966</v>
      </c>
      <c r="L55" t="b">
        <v>1</v>
      </c>
      <c r="M55" t="s">
        <v>4241</v>
      </c>
      <c r="N55" s="38">
        <v>45043.572967800923</v>
      </c>
      <c r="O55" t="s">
        <v>4242</v>
      </c>
      <c r="P55"/>
    </row>
    <row r="56" spans="1:16" ht="16.5" customHeight="1">
      <c r="A56" cm="1">
        <f t="array" ref="A56">IFERROR(INDEX(Phone_ID[userId], MATCH(RIGHT(Partner_details[[#This Row],[phoneNumber]], 8), RIGHT(Phone_ID[?column?], 8), 0)), 0)</f>
        <v>1107533</v>
      </c>
      <c r="B56" s="10" t="b">
        <f>ISNA(MATCH(Partner_details[[#This Row],[user id]], Fake_pages[User ID], 0))</f>
        <v>1</v>
      </c>
      <c r="C56" s="10" t="str">
        <f>IFERROR(VLOOKUP(Partner_details[[#This Row],[email]],#REF!, 3, FALSE), "")</f>
        <v/>
      </c>
      <c r="D56" s="10" t="str">
        <f>IFERROR(VLOOKUP(Partner_details[[#This Row],[email]],#REF!, 2, FALSE), "")</f>
        <v/>
      </c>
      <c r="E56">
        <v>369</v>
      </c>
      <c r="F56" t="s">
        <v>2866</v>
      </c>
      <c r="G56" t="s">
        <v>4243</v>
      </c>
      <c r="H56" t="s">
        <v>4244</v>
      </c>
      <c r="I56" t="s">
        <v>4245</v>
      </c>
      <c r="J56" t="s">
        <v>4246</v>
      </c>
      <c r="K56" t="s">
        <v>2750</v>
      </c>
      <c r="L56" t="b">
        <v>1</v>
      </c>
      <c r="M56"/>
      <c r="N56" s="38">
        <v>45352.455331377314</v>
      </c>
      <c r="O56" t="s">
        <v>4247</v>
      </c>
      <c r="P56"/>
    </row>
    <row r="57" spans="1:16">
      <c r="A57" cm="1">
        <f t="array" ref="A57">IFERROR(INDEX(Phone_ID[userId], MATCH(RIGHT(Partner_details[[#This Row],[phoneNumber]], 8), RIGHT(Phone_ID[?column?], 8), 0)), 0)</f>
        <v>357392</v>
      </c>
      <c r="B57" s="10" t="b">
        <f>ISNA(MATCH(Partner_details[[#This Row],[user id]], Fake_pages[User ID], 0))</f>
        <v>1</v>
      </c>
      <c r="C57" s="10" t="str">
        <f>IFERROR(VLOOKUP(Partner_details[[#This Row],[email]],#REF!, 3, FALSE), "")</f>
        <v/>
      </c>
      <c r="D57" s="10" t="str">
        <f>IFERROR(VLOOKUP(Partner_details[[#This Row],[email]],#REF!, 2, FALSE), "")</f>
        <v/>
      </c>
      <c r="E57">
        <v>237</v>
      </c>
      <c r="F57" t="s">
        <v>4248</v>
      </c>
      <c r="G57" t="s">
        <v>4249</v>
      </c>
      <c r="H57" t="s">
        <v>4250</v>
      </c>
      <c r="I57" t="s">
        <v>4251</v>
      </c>
      <c r="J57" t="s">
        <v>4252</v>
      </c>
      <c r="K57" t="s">
        <v>4253</v>
      </c>
      <c r="L57" t="b">
        <v>0</v>
      </c>
      <c r="M57"/>
      <c r="N57" s="38">
        <v>45302.449807523146</v>
      </c>
      <c r="O57" t="s">
        <v>4254</v>
      </c>
      <c r="P57"/>
    </row>
    <row r="58" spans="1:16">
      <c r="A58" cm="1">
        <f t="array" ref="A58">IFERROR(INDEX(Phone_ID[userId], MATCH(RIGHT(Partner_details[[#This Row],[phoneNumber]], 8), RIGHT(Phone_ID[?column?], 8), 0)), 0)</f>
        <v>946207</v>
      </c>
      <c r="B58" s="10" t="b">
        <f>ISNA(MATCH(Partner_details[[#This Row],[user id]], Fake_pages[User ID], 0))</f>
        <v>1</v>
      </c>
      <c r="C58" s="10" t="str">
        <f>IFERROR(VLOOKUP(Partner_details[[#This Row],[email]],#REF!, 3, FALSE), "")</f>
        <v/>
      </c>
      <c r="D58" s="10" t="str">
        <f>IFERROR(VLOOKUP(Partner_details[[#This Row],[email]],#REF!, 2, FALSE), "")</f>
        <v/>
      </c>
      <c r="E58">
        <v>100</v>
      </c>
      <c r="F58" t="s">
        <v>4255</v>
      </c>
      <c r="G58" t="s">
        <v>4256</v>
      </c>
      <c r="H58" t="s">
        <v>4257</v>
      </c>
      <c r="I58" t="s">
        <v>4258</v>
      </c>
      <c r="J58" t="s">
        <v>4259</v>
      </c>
      <c r="K58" t="s">
        <v>3966</v>
      </c>
      <c r="L58" t="b">
        <v>1</v>
      </c>
      <c r="M58" t="s">
        <v>1167</v>
      </c>
      <c r="N58" s="38">
        <v>45289.48073609954</v>
      </c>
      <c r="O58" t="s">
        <v>4260</v>
      </c>
      <c r="P58"/>
    </row>
    <row r="59" spans="1:16">
      <c r="A59" cm="1">
        <f t="array" ref="A59">IFERROR(INDEX(Phone_ID[userId], MATCH(RIGHT(Partner_details[[#This Row],[phoneNumber]], 8), RIGHT(Phone_ID[?column?], 8), 0)), 0)</f>
        <v>977662</v>
      </c>
      <c r="B59" s="10" t="b">
        <f>ISNA(MATCH(Partner_details[[#This Row],[user id]], Fake_pages[User ID], 0))</f>
        <v>1</v>
      </c>
      <c r="C59" s="10" t="str">
        <f>IFERROR(VLOOKUP(Partner_details[[#This Row],[email]],#REF!, 3, FALSE), "")</f>
        <v/>
      </c>
      <c r="D59" s="10" t="str">
        <f>IFERROR(VLOOKUP(Partner_details[[#This Row],[email]],#REF!, 2, FALSE), "")</f>
        <v/>
      </c>
      <c r="E59">
        <v>552</v>
      </c>
      <c r="F59" t="s">
        <v>137</v>
      </c>
      <c r="G59" t="s">
        <v>4261</v>
      </c>
      <c r="H59" t="s">
        <v>4262</v>
      </c>
      <c r="I59" t="s">
        <v>4263</v>
      </c>
      <c r="J59" t="s">
        <v>4264</v>
      </c>
      <c r="K59" t="s">
        <v>2739</v>
      </c>
      <c r="L59" t="b">
        <v>0</v>
      </c>
      <c r="M59"/>
      <c r="N59" s="38">
        <v>45381.263244016205</v>
      </c>
      <c r="O59" t="s">
        <v>4265</v>
      </c>
      <c r="P59"/>
    </row>
    <row r="60" spans="1:16">
      <c r="A60" cm="1">
        <f t="array" ref="A60">IFERROR(INDEX(Phone_ID[userId], MATCH(RIGHT(Partner_details[[#This Row],[phoneNumber]], 8), RIGHT(Phone_ID[?column?], 8), 0)), 0)</f>
        <v>1113931</v>
      </c>
      <c r="B60" s="10" t="b">
        <f>ISNA(MATCH(Partner_details[[#This Row],[user id]], Fake_pages[User ID], 0))</f>
        <v>1</v>
      </c>
      <c r="C60" s="10" t="str">
        <f>IFERROR(VLOOKUP(Partner_details[[#This Row],[email]],#REF!, 3, FALSE), "")</f>
        <v/>
      </c>
      <c r="D60" s="10" t="str">
        <f>IFERROR(VLOOKUP(Partner_details[[#This Row],[email]],#REF!, 2, FALSE), "")</f>
        <v/>
      </c>
      <c r="E60">
        <v>430</v>
      </c>
      <c r="F60" t="s">
        <v>4266</v>
      </c>
      <c r="G60" t="s">
        <v>4267</v>
      </c>
      <c r="H60" t="s">
        <v>4268</v>
      </c>
      <c r="I60" t="s">
        <v>4269</v>
      </c>
      <c r="J60" t="s">
        <v>4270</v>
      </c>
      <c r="K60" t="s">
        <v>13</v>
      </c>
      <c r="L60" t="b">
        <v>0</v>
      </c>
      <c r="M60"/>
      <c r="N60" s="38">
        <v>45371.647039687501</v>
      </c>
      <c r="O60" t="s">
        <v>4271</v>
      </c>
      <c r="P60"/>
    </row>
    <row r="61" spans="1:16">
      <c r="A61" cm="1">
        <f t="array" ref="A61">IFERROR(INDEX(Phone_ID[userId], MATCH(RIGHT(Partner_details[[#This Row],[phoneNumber]], 8), RIGHT(Phone_ID[?column?], 8), 0)), 0)</f>
        <v>53599</v>
      </c>
      <c r="B61" s="10" t="b">
        <f>ISNA(MATCH(Partner_details[[#This Row],[user id]], Fake_pages[User ID], 0))</f>
        <v>1</v>
      </c>
      <c r="C61" s="10" t="str">
        <f>IFERROR(VLOOKUP(Partner_details[[#This Row],[email]],#REF!, 3, FALSE), "")</f>
        <v/>
      </c>
      <c r="D61" s="10" t="str">
        <f>IFERROR(VLOOKUP(Partner_details[[#This Row],[email]],#REF!, 2, FALSE), "")</f>
        <v/>
      </c>
      <c r="E61">
        <v>725</v>
      </c>
      <c r="F61" t="s">
        <v>4272</v>
      </c>
      <c r="G61" t="s">
        <v>4273</v>
      </c>
      <c r="H61" t="s">
        <v>4274</v>
      </c>
      <c r="I61" t="s">
        <v>4275</v>
      </c>
      <c r="J61" t="s">
        <v>4276</v>
      </c>
      <c r="K61" t="s">
        <v>4277</v>
      </c>
      <c r="L61" t="b">
        <v>0</v>
      </c>
      <c r="M61"/>
      <c r="N61" s="38">
        <v>45519.30091189815</v>
      </c>
      <c r="O61" t="s">
        <v>3968</v>
      </c>
      <c r="P61"/>
    </row>
    <row r="62" spans="1:16">
      <c r="A62" cm="1">
        <f t="array" ref="A62">IFERROR(INDEX(Phone_ID[userId], MATCH(RIGHT(Partner_details[[#This Row],[phoneNumber]], 8), RIGHT(Phone_ID[?column?], 8), 0)), 0)</f>
        <v>699562</v>
      </c>
      <c r="B62" s="10" t="b">
        <f>ISNA(MATCH(Partner_details[[#This Row],[user id]], Fake_pages[User ID], 0))</f>
        <v>0</v>
      </c>
      <c r="C62" s="10" t="str">
        <f>IFERROR(VLOOKUP(Partner_details[[#This Row],[email]],#REF!, 3, FALSE), "")</f>
        <v/>
      </c>
      <c r="D62" s="10" t="str">
        <f>IFERROR(VLOOKUP(Partner_details[[#This Row],[email]],#REF!, 2, FALSE), "")</f>
        <v/>
      </c>
      <c r="E62">
        <v>176</v>
      </c>
      <c r="F62" t="s">
        <v>3477</v>
      </c>
      <c r="G62" t="s">
        <v>4278</v>
      </c>
      <c r="H62" t="s">
        <v>4279</v>
      </c>
      <c r="I62" t="s">
        <v>4280</v>
      </c>
      <c r="J62" t="s">
        <v>4281</v>
      </c>
      <c r="K62" t="s">
        <v>3390</v>
      </c>
      <c r="L62" t="b">
        <v>0</v>
      </c>
      <c r="M62" t="s">
        <v>117</v>
      </c>
      <c r="N62" s="38">
        <v>45254.344858287041</v>
      </c>
      <c r="O62" t="s">
        <v>4282</v>
      </c>
      <c r="P62"/>
    </row>
    <row r="63" spans="1:16" hidden="1">
      <c r="A63" cm="1">
        <f t="array" ref="A63">IFERROR(INDEX(Phone_ID[userId], MATCH(RIGHT(Partner_details[[#This Row],[phoneNumber]], 8), RIGHT(Phone_ID[?column?], 8), 0)), 0)</f>
        <v>0</v>
      </c>
      <c r="B63" s="10" t="b">
        <f>ISNA(MATCH(Partner_details[[#This Row],[user id]], Fake_pages[User ID], 0))</f>
        <v>1</v>
      </c>
      <c r="C63" s="10" t="str">
        <f>IFERROR(VLOOKUP(Partner_details[[#This Row],[email]],#REF!, 3, FALSE), "")</f>
        <v/>
      </c>
      <c r="D63" s="10" t="str">
        <f>IFERROR(VLOOKUP(Partner_details[[#This Row],[email]],#REF!, 2, FALSE), "")</f>
        <v/>
      </c>
      <c r="E63">
        <v>660</v>
      </c>
      <c r="F63" t="s">
        <v>4283</v>
      </c>
      <c r="G63" t="s">
        <v>4284</v>
      </c>
      <c r="H63" t="s">
        <v>4284</v>
      </c>
      <c r="I63" t="s">
        <v>4285</v>
      </c>
      <c r="J63" t="s">
        <v>4286</v>
      </c>
      <c r="K63" t="s">
        <v>385</v>
      </c>
      <c r="L63" t="b">
        <v>0</v>
      </c>
      <c r="M63"/>
      <c r="N63" s="38">
        <v>45491.272338842595</v>
      </c>
      <c r="O63" t="s">
        <v>3968</v>
      </c>
      <c r="P63"/>
    </row>
    <row r="64" spans="1:16">
      <c r="A64" cm="1">
        <f t="array" ref="A64">IFERROR(INDEX(Phone_ID[userId], MATCH(RIGHT(Partner_details[[#This Row],[phoneNumber]], 8), RIGHT(Phone_ID[?column?], 8), 0)), 0)</f>
        <v>1143389</v>
      </c>
      <c r="B64" s="10" t="b">
        <f>ISNA(MATCH(Partner_details[[#This Row],[user id]], Fake_pages[User ID], 0))</f>
        <v>1</v>
      </c>
      <c r="C64" s="10" t="str">
        <f>IFERROR(VLOOKUP(Partner_details[[#This Row],[email]],#REF!, 3, FALSE), "")</f>
        <v/>
      </c>
      <c r="D64" s="10" t="str">
        <f>IFERROR(VLOOKUP(Partner_details[[#This Row],[email]],#REF!, 2, FALSE), "")</f>
        <v/>
      </c>
      <c r="E64">
        <v>631</v>
      </c>
      <c r="F64" t="s">
        <v>3748</v>
      </c>
      <c r="G64" t="s">
        <v>4287</v>
      </c>
      <c r="H64" t="s">
        <v>4288</v>
      </c>
      <c r="I64" t="s">
        <v>4289</v>
      </c>
      <c r="J64" t="s">
        <v>4290</v>
      </c>
      <c r="K64" t="s">
        <v>136</v>
      </c>
      <c r="L64" t="b">
        <v>1</v>
      </c>
      <c r="M64"/>
      <c r="N64" s="38">
        <v>45456.663456342591</v>
      </c>
      <c r="O64" t="s">
        <v>4291</v>
      </c>
      <c r="P64"/>
    </row>
    <row r="65" spans="1:16">
      <c r="A65" cm="1">
        <f t="array" ref="A65">IFERROR(INDEX(Phone_ID[userId], MATCH(RIGHT(Partner_details[[#This Row],[phoneNumber]], 8), RIGHT(Phone_ID[?column?], 8), 0)), 0)</f>
        <v>80729</v>
      </c>
      <c r="B65" s="10" t="b">
        <f>ISNA(MATCH(Partner_details[[#This Row],[user id]], Fake_pages[User ID], 0))</f>
        <v>1</v>
      </c>
      <c r="C65" s="10" t="str">
        <f>IFERROR(VLOOKUP(Partner_details[[#This Row],[email]],#REF!, 3, FALSE), "")</f>
        <v/>
      </c>
      <c r="D65" s="10" t="str">
        <f>IFERROR(VLOOKUP(Partner_details[[#This Row],[email]],#REF!, 2, FALSE), "")</f>
        <v/>
      </c>
      <c r="E65">
        <v>324</v>
      </c>
      <c r="F65" t="s">
        <v>44</v>
      </c>
      <c r="G65" t="s">
        <v>4292</v>
      </c>
      <c r="H65" t="s">
        <v>4293</v>
      </c>
      <c r="I65" t="s">
        <v>4294</v>
      </c>
      <c r="J65" t="s">
        <v>4295</v>
      </c>
      <c r="K65" t="s">
        <v>43</v>
      </c>
      <c r="L65" t="b">
        <v>1</v>
      </c>
      <c r="M65" t="s">
        <v>1167</v>
      </c>
      <c r="N65" s="38">
        <v>45488.446126423609</v>
      </c>
      <c r="O65" t="s">
        <v>4296</v>
      </c>
      <c r="P65"/>
    </row>
    <row r="66" spans="1:16" hidden="1">
      <c r="A66" cm="1">
        <f t="array" ref="A66">IFERROR(INDEX(Phone_ID[userId], MATCH(RIGHT(Partner_details[[#This Row],[phoneNumber]], 8), RIGHT(Phone_ID[?column?], 8), 0)), 0)</f>
        <v>0</v>
      </c>
      <c r="B66" s="10" t="b">
        <f>ISNA(MATCH(Partner_details[[#This Row],[user id]], Fake_pages[User ID], 0))</f>
        <v>1</v>
      </c>
      <c r="C66" s="10"/>
      <c r="D66" s="10" t="str">
        <f>IFERROR(VLOOKUP(Partner_details[[#This Row],[email]],#REF!, 2, FALSE), "")</f>
        <v/>
      </c>
      <c r="E66">
        <v>701</v>
      </c>
      <c r="F66" t="s">
        <v>1038</v>
      </c>
      <c r="G66" t="s">
        <v>4297</v>
      </c>
      <c r="H66" t="s">
        <v>4298</v>
      </c>
      <c r="I66" t="s">
        <v>4299</v>
      </c>
      <c r="J66" t="s">
        <v>4300</v>
      </c>
      <c r="K66" t="s">
        <v>1037</v>
      </c>
      <c r="L66" t="b">
        <v>1</v>
      </c>
      <c r="M66" t="s">
        <v>1167</v>
      </c>
      <c r="N66" s="38">
        <v>45509.522279583332</v>
      </c>
      <c r="O66" t="s">
        <v>4301</v>
      </c>
      <c r="P66"/>
    </row>
    <row r="67" spans="1:16">
      <c r="A67" cm="1">
        <f t="array" ref="A67">IFERROR(INDEX(Phone_ID[userId], MATCH(RIGHT(Partner_details[[#This Row],[phoneNumber]], 8), RIGHT(Phone_ID[?column?], 8), 0)), 0)</f>
        <v>879643</v>
      </c>
      <c r="B67" s="10" t="b">
        <f>ISNA(MATCH(Partner_details[[#This Row],[user id]], Fake_pages[User ID], 0))</f>
        <v>1</v>
      </c>
      <c r="C67" s="10" t="str">
        <f>IFERROR(VLOOKUP(Partner_details[[#This Row],[email]],#REF!, 3, FALSE), "")</f>
        <v/>
      </c>
      <c r="D67" s="10" t="str">
        <f>IFERROR(VLOOKUP(Partner_details[[#This Row],[email]],#REF!, 2, FALSE), "")</f>
        <v/>
      </c>
      <c r="E67">
        <v>340</v>
      </c>
      <c r="F67" t="s">
        <v>3139</v>
      </c>
      <c r="G67" t="s">
        <v>4302</v>
      </c>
      <c r="H67" t="s">
        <v>4303</v>
      </c>
      <c r="I67" t="s">
        <v>4304</v>
      </c>
      <c r="J67" t="s">
        <v>4305</v>
      </c>
      <c r="K67" t="s">
        <v>3994</v>
      </c>
      <c r="L67" t="b">
        <v>0</v>
      </c>
      <c r="M67" t="s">
        <v>1167</v>
      </c>
      <c r="N67" s="38">
        <v>45337.478833773152</v>
      </c>
      <c r="O67" t="s">
        <v>4306</v>
      </c>
      <c r="P67"/>
    </row>
    <row r="68" spans="1:16">
      <c r="A68" cm="1">
        <f t="array" ref="A68">IFERROR(INDEX(Phone_ID[userId], MATCH(RIGHT(Partner_details[[#This Row],[phoneNumber]], 8), RIGHT(Phone_ID[?column?], 8), 0)), 0)</f>
        <v>1113529</v>
      </c>
      <c r="B68" s="10" t="b">
        <f>ISNA(MATCH(Partner_details[[#This Row],[user id]], Fake_pages[User ID], 0))</f>
        <v>1</v>
      </c>
      <c r="C68" s="10" t="str">
        <f>IFERROR(VLOOKUP(Partner_details[[#This Row],[email]],#REF!, 3, FALSE), "")</f>
        <v/>
      </c>
      <c r="D68" s="10" t="str">
        <f>IFERROR(VLOOKUP(Partner_details[[#This Row],[email]],#REF!, 2, FALSE), "")</f>
        <v/>
      </c>
      <c r="E68">
        <v>420</v>
      </c>
      <c r="F68" t="s">
        <v>386</v>
      </c>
      <c r="G68" t="s">
        <v>4307</v>
      </c>
      <c r="H68" t="s">
        <v>4308</v>
      </c>
      <c r="I68" t="s">
        <v>4309</v>
      </c>
      <c r="J68" t="s">
        <v>4310</v>
      </c>
      <c r="K68" t="s">
        <v>73</v>
      </c>
      <c r="L68" t="b">
        <v>1</v>
      </c>
      <c r="M68" t="s">
        <v>4311</v>
      </c>
      <c r="N68" s="38">
        <v>45374.30213625</v>
      </c>
      <c r="O68" t="s">
        <v>4312</v>
      </c>
      <c r="P68"/>
    </row>
    <row r="69" spans="1:16">
      <c r="A69" cm="1">
        <f t="array" ref="A69">IFERROR(INDEX(Phone_ID[userId], MATCH(RIGHT(Partner_details[[#This Row],[phoneNumber]], 8), RIGHT(Phone_ID[?column?], 8), 0)), 0)</f>
        <v>1092669</v>
      </c>
      <c r="B69" s="10" t="b">
        <f>ISNA(MATCH(Partner_details[[#This Row],[user id]], Fake_pages[User ID], 0))</f>
        <v>1</v>
      </c>
      <c r="C69" s="10" t="str">
        <f>IFERROR(VLOOKUP(Partner_details[[#This Row],[email]],#REF!, 3, FALSE), "")</f>
        <v/>
      </c>
      <c r="D69" s="10" t="str">
        <f>IFERROR(VLOOKUP(Partner_details[[#This Row],[email]],#REF!, 2, FALSE), "")</f>
        <v/>
      </c>
      <c r="E69">
        <v>313</v>
      </c>
      <c r="F69" t="s">
        <v>3265</v>
      </c>
      <c r="G69" t="s">
        <v>4313</v>
      </c>
      <c r="H69" t="s">
        <v>4314</v>
      </c>
      <c r="I69" t="s">
        <v>4315</v>
      </c>
      <c r="J69" t="s">
        <v>4316</v>
      </c>
      <c r="K69" t="s">
        <v>369</v>
      </c>
      <c r="L69" t="b">
        <v>1</v>
      </c>
      <c r="M69" t="s">
        <v>4317</v>
      </c>
      <c r="N69" s="38">
        <v>45323.491445520835</v>
      </c>
      <c r="O69" t="s">
        <v>4318</v>
      </c>
      <c r="P69"/>
    </row>
    <row r="70" spans="1:16" hidden="1">
      <c r="A70" cm="1">
        <f t="array" ref="A70">IFERROR(INDEX(Phone_ID[userId], MATCH(RIGHT(Partner_details[[#This Row],[phoneNumber]], 8), RIGHT(Phone_ID[?column?], 8), 0)), 0)</f>
        <v>0</v>
      </c>
      <c r="B70" s="10" t="b">
        <f>ISNA(MATCH(Partner_details[[#This Row],[user id]], Fake_pages[User ID], 0))</f>
        <v>1</v>
      </c>
      <c r="C70" s="10" t="str">
        <f>IFERROR(VLOOKUP(Partner_details[[#This Row],[email]],#REF!, 3, FALSE), "")</f>
        <v/>
      </c>
      <c r="D70" s="10" t="str">
        <f>IFERROR(VLOOKUP(Partner_details[[#This Row],[email]],#REF!, 2, FALSE), "")</f>
        <v/>
      </c>
      <c r="E70">
        <v>721</v>
      </c>
      <c r="F70" t="s">
        <v>4319</v>
      </c>
      <c r="G70" t="s">
        <v>4320</v>
      </c>
      <c r="H70" t="s">
        <v>4321</v>
      </c>
      <c r="I70" t="s">
        <v>4322</v>
      </c>
      <c r="J70" t="s">
        <v>4323</v>
      </c>
      <c r="K70" t="s">
        <v>168</v>
      </c>
      <c r="L70" t="b">
        <v>0</v>
      </c>
      <c r="M70"/>
      <c r="N70" s="38">
        <v>45514.330748703702</v>
      </c>
      <c r="O70" t="s">
        <v>3968</v>
      </c>
      <c r="P70"/>
    </row>
    <row r="71" spans="1:16" ht="15" customHeight="1">
      <c r="A71" cm="1">
        <f t="array" ref="A71">IFERROR(INDEX(Phone_ID[userId], MATCH(RIGHT(Partner_details[[#This Row],[phoneNumber]], 8), RIGHT(Phone_ID[?column?], 8), 0)), 0)</f>
        <v>984474</v>
      </c>
      <c r="B71" s="10" t="b">
        <f>ISNA(MATCH(Partner_details[[#This Row],[user id]], Fake_pages[User ID], 0))</f>
        <v>1</v>
      </c>
      <c r="C71" s="10" t="str">
        <f>IFERROR(VLOOKUP(Partner_details[[#This Row],[email]],#REF!, 3, FALSE), "")</f>
        <v/>
      </c>
      <c r="D71" s="10" t="str">
        <f>IFERROR(VLOOKUP(Partner_details[[#This Row],[email]],#REF!, 2, FALSE), "")</f>
        <v/>
      </c>
      <c r="E71">
        <v>165</v>
      </c>
      <c r="F71" t="s">
        <v>3325</v>
      </c>
      <c r="G71" t="s">
        <v>4324</v>
      </c>
      <c r="H71" t="s">
        <v>4325</v>
      </c>
      <c r="I71" t="s">
        <v>4326</v>
      </c>
      <c r="J71" t="s">
        <v>4327</v>
      </c>
      <c r="K71" t="s">
        <v>3422</v>
      </c>
      <c r="L71" t="b">
        <v>0</v>
      </c>
      <c r="M71"/>
      <c r="N71" s="38">
        <v>45251.556910740743</v>
      </c>
      <c r="O71" t="s">
        <v>3968</v>
      </c>
      <c r="P71"/>
    </row>
    <row r="72" spans="1:16" ht="15" hidden="1" customHeight="1">
      <c r="A72" cm="1">
        <f t="array" ref="A72">IFERROR(INDEX(Phone_ID[userId], MATCH(RIGHT(Partner_details[[#This Row],[phoneNumber]], 8), RIGHT(Phone_ID[?column?], 8), 0)), 0)</f>
        <v>0</v>
      </c>
      <c r="B72" s="10" t="b">
        <f>ISNA(MATCH(Partner_details[[#This Row],[user id]], Fake_pages[User ID], 0))</f>
        <v>1</v>
      </c>
      <c r="C72" s="10" t="str">
        <f>IFERROR(VLOOKUP(Partner_details[[#This Row],[email]],#REF!, 3, FALSE), "")</f>
        <v/>
      </c>
      <c r="D72" s="10" t="str">
        <f>IFERROR(VLOOKUP(Partner_details[[#This Row],[email]],#REF!, 2, FALSE), "")</f>
        <v/>
      </c>
      <c r="E72">
        <v>709</v>
      </c>
      <c r="F72" t="s">
        <v>4328</v>
      </c>
      <c r="G72" t="s">
        <v>4329</v>
      </c>
      <c r="H72" t="s">
        <v>4329</v>
      </c>
      <c r="I72" t="s">
        <v>4330</v>
      </c>
      <c r="J72" t="s">
        <v>4331</v>
      </c>
      <c r="K72" t="s">
        <v>343</v>
      </c>
      <c r="L72" t="b">
        <v>0</v>
      </c>
      <c r="M72"/>
      <c r="N72" s="38">
        <v>45510.432316701386</v>
      </c>
      <c r="O72" t="s">
        <v>4332</v>
      </c>
      <c r="P72"/>
    </row>
    <row r="73" spans="1:16">
      <c r="A73" cm="1">
        <f t="array" ref="A73">IFERROR(INDEX(Phone_ID[userId], MATCH(RIGHT(Partner_details[[#This Row],[phoneNumber]], 8), RIGHT(Phone_ID[?column?], 8), 0)), 0)</f>
        <v>1092078</v>
      </c>
      <c r="B73" s="10" t="b">
        <f>ISNA(MATCH(Partner_details[[#This Row],[user id]], Fake_pages[User ID], 0))</f>
        <v>1</v>
      </c>
      <c r="C73" s="10" t="str">
        <f>IFERROR(VLOOKUP(Partner_details[[#This Row],[email]],#REF!, 3, FALSE), "")</f>
        <v/>
      </c>
      <c r="D73" s="10" t="str">
        <f>IFERROR(VLOOKUP(Partner_details[[#This Row],[email]],#REF!, 2, FALSE), "")</f>
        <v/>
      </c>
      <c r="E73">
        <v>244</v>
      </c>
      <c r="F73" t="s">
        <v>3339</v>
      </c>
      <c r="G73" t="s">
        <v>4333</v>
      </c>
      <c r="H73" t="s">
        <v>4334</v>
      </c>
      <c r="I73" t="s">
        <v>4335</v>
      </c>
      <c r="J73" t="s">
        <v>4336</v>
      </c>
      <c r="K73" t="s">
        <v>3987</v>
      </c>
      <c r="L73" t="b">
        <v>1</v>
      </c>
      <c r="M73" t="s">
        <v>1167</v>
      </c>
      <c r="N73" s="38">
        <v>45308.30910337963</v>
      </c>
      <c r="O73" t="s">
        <v>4337</v>
      </c>
      <c r="P73"/>
    </row>
    <row r="74" spans="1:16">
      <c r="A74" cm="1">
        <f t="array" ref="A74">IFERROR(INDEX(Phone_ID[userId], MATCH(RIGHT(Partner_details[[#This Row],[phoneNumber]], 8), RIGHT(Phone_ID[?column?], 8), 0)), 0)</f>
        <v>171318</v>
      </c>
      <c r="B74" s="10" t="b">
        <f>ISNA(MATCH(Partner_details[[#This Row],[user id]], Fake_pages[User ID], 0))</f>
        <v>1</v>
      </c>
      <c r="C74" s="10" t="str">
        <f>IFERROR(VLOOKUP(Partner_details[[#This Row],[email]],#REF!, 3, FALSE), "")</f>
        <v/>
      </c>
      <c r="D74" s="10" t="str">
        <f>IFERROR(VLOOKUP(Partner_details[[#This Row],[email]],#REF!, 2, FALSE), "")</f>
        <v/>
      </c>
      <c r="E74">
        <v>699</v>
      </c>
      <c r="F74" t="s">
        <v>21</v>
      </c>
      <c r="G74" t="s">
        <v>4338</v>
      </c>
      <c r="H74" t="s">
        <v>4339</v>
      </c>
      <c r="I74" t="s">
        <v>4340</v>
      </c>
      <c r="J74" t="s">
        <v>4341</v>
      </c>
      <c r="K74" t="s">
        <v>20</v>
      </c>
      <c r="L74" t="b">
        <v>0</v>
      </c>
      <c r="M74" t="s">
        <v>1167</v>
      </c>
      <c r="N74" s="38">
        <v>45505.266335081018</v>
      </c>
      <c r="O74" t="s">
        <v>4342</v>
      </c>
      <c r="P74"/>
    </row>
    <row r="75" spans="1:16">
      <c r="A75" cm="1">
        <f t="array" ref="A75">IFERROR(INDEX(Phone_ID[userId], MATCH(RIGHT(Partner_details[[#This Row],[phoneNumber]], 8), RIGHT(Phone_ID[?column?], 8), 0)), 0)</f>
        <v>54916</v>
      </c>
      <c r="B75" s="10" t="b">
        <f>ISNA(MATCH(Partner_details[[#This Row],[user id]], Fake_pages[User ID], 0))</f>
        <v>1</v>
      </c>
      <c r="C75" s="10" t="str">
        <f>IFERROR(VLOOKUP(Partner_details[[#This Row],[email]],#REF!, 3, FALSE), "")</f>
        <v/>
      </c>
      <c r="D75" s="10" t="str">
        <f>IFERROR(VLOOKUP(Partner_details[[#This Row],[email]],#REF!, 2, FALSE), "")</f>
        <v/>
      </c>
      <c r="E75">
        <v>323</v>
      </c>
      <c r="F75" t="s">
        <v>334</v>
      </c>
      <c r="G75" t="s">
        <v>4343</v>
      </c>
      <c r="H75" t="s">
        <v>4344</v>
      </c>
      <c r="I75" t="s">
        <v>4345</v>
      </c>
      <c r="J75" t="s">
        <v>4346</v>
      </c>
      <c r="K75" t="s">
        <v>39</v>
      </c>
      <c r="L75" t="b">
        <v>0</v>
      </c>
      <c r="M75"/>
      <c r="N75" s="38">
        <v>45321.54888065972</v>
      </c>
      <c r="O75" t="s">
        <v>4347</v>
      </c>
      <c r="P75"/>
    </row>
    <row r="76" spans="1:16">
      <c r="A76" cm="1">
        <f t="array" ref="A76">IFERROR(INDEX(Phone_ID[userId], MATCH(RIGHT(Partner_details[[#This Row],[phoneNumber]], 8), RIGHT(Phone_ID[?column?], 8), 0)), 0)</f>
        <v>190024</v>
      </c>
      <c r="B76" s="10" t="b">
        <f>ISNA(MATCH(Partner_details[[#This Row],[user id]], Fake_pages[User ID], 0))</f>
        <v>1</v>
      </c>
      <c r="C76" s="10" t="str">
        <f>IFERROR(VLOOKUP(Partner_details[[#This Row],[email]],#REF!, 3, FALSE), "")</f>
        <v/>
      </c>
      <c r="D76" s="10" t="str">
        <f>IFERROR(VLOOKUP(Partner_details[[#This Row],[email]],#REF!, 2, FALSE), "")</f>
        <v/>
      </c>
      <c r="E76">
        <v>169</v>
      </c>
      <c r="F76" t="s">
        <v>4348</v>
      </c>
      <c r="G76" t="s">
        <v>4349</v>
      </c>
      <c r="H76" t="s">
        <v>4350</v>
      </c>
      <c r="I76" t="s">
        <v>4351</v>
      </c>
      <c r="J76" t="s">
        <v>4352</v>
      </c>
      <c r="K76" t="s">
        <v>3422</v>
      </c>
      <c r="L76" t="b">
        <v>0</v>
      </c>
      <c r="M76"/>
      <c r="N76" s="38">
        <v>45254.334101608794</v>
      </c>
      <c r="O76" t="s">
        <v>3968</v>
      </c>
      <c r="P76"/>
    </row>
    <row r="77" spans="1:16">
      <c r="A77" cm="1">
        <f t="array" ref="A77">IFERROR(INDEX(Phone_ID[userId], MATCH(RIGHT(Partner_details[[#This Row],[phoneNumber]], 8), RIGHT(Phone_ID[?column?], 8), 0)), 0)</f>
        <v>733425</v>
      </c>
      <c r="B77" s="10" t="b">
        <f>ISNA(MATCH(Partner_details[[#This Row],[user id]], Fake_pages[User ID], 0))</f>
        <v>1</v>
      </c>
      <c r="C77" s="10" t="str">
        <f>IFERROR(VLOOKUP(Partner_details[[#This Row],[email]],#REF!, 3, FALSE), "")</f>
        <v/>
      </c>
      <c r="D77" s="10" t="str">
        <f>IFERROR(VLOOKUP(Partner_details[[#This Row],[email]],#REF!, 2, FALSE), "")</f>
        <v/>
      </c>
      <c r="E77">
        <v>142</v>
      </c>
      <c r="F77" t="s">
        <v>3278</v>
      </c>
      <c r="G77" t="s">
        <v>4353</v>
      </c>
      <c r="H77" t="s">
        <v>4353</v>
      </c>
      <c r="I77" t="s">
        <v>4354</v>
      </c>
      <c r="J77" t="s">
        <v>4355</v>
      </c>
      <c r="K77" t="s">
        <v>3966</v>
      </c>
      <c r="L77" t="b">
        <v>1</v>
      </c>
      <c r="M77" t="s">
        <v>4356</v>
      </c>
      <c r="N77" s="38">
        <v>45223.316171655089</v>
      </c>
      <c r="O77" t="s">
        <v>4357</v>
      </c>
      <c r="P77"/>
    </row>
    <row r="78" spans="1:16">
      <c r="A78" cm="1">
        <f t="array" ref="A78">IFERROR(INDEX(Phone_ID[userId], MATCH(RIGHT(Partner_details[[#This Row],[phoneNumber]], 8), RIGHT(Phone_ID[?column?], 8), 0)), 0)</f>
        <v>1109984</v>
      </c>
      <c r="B78" s="10" t="b">
        <f>ISNA(MATCH(Partner_details[[#This Row],[user id]], Fake_pages[User ID], 0))</f>
        <v>1</v>
      </c>
      <c r="C78" s="10" t="str">
        <f>IFERROR(VLOOKUP(Partner_details[[#This Row],[email]],#REF!, 3, FALSE), "")</f>
        <v/>
      </c>
      <c r="D78" s="10" t="str">
        <f>IFERROR(VLOOKUP(Partner_details[[#This Row],[email]],#REF!, 2, FALSE), "")</f>
        <v/>
      </c>
      <c r="E78">
        <v>396</v>
      </c>
      <c r="F78" t="s">
        <v>370</v>
      </c>
      <c r="G78" t="s">
        <v>4358</v>
      </c>
      <c r="H78" t="s">
        <v>4359</v>
      </c>
      <c r="I78" t="s">
        <v>4360</v>
      </c>
      <c r="J78" t="s">
        <v>4361</v>
      </c>
      <c r="K78" t="s">
        <v>369</v>
      </c>
      <c r="L78" t="b">
        <v>1</v>
      </c>
      <c r="M78" t="s">
        <v>594</v>
      </c>
      <c r="N78" s="38">
        <v>45349.37012107639</v>
      </c>
      <c r="O78" t="s">
        <v>4362</v>
      </c>
      <c r="P78"/>
    </row>
    <row r="79" spans="1:16">
      <c r="A79" cm="1">
        <f t="array" ref="A79">IFERROR(INDEX(Phone_ID[userId], MATCH(RIGHT(Partner_details[[#This Row],[phoneNumber]], 8), RIGHT(Phone_ID[?column?], 8), 0)), 0)</f>
        <v>1141531</v>
      </c>
      <c r="B79" s="10" t="b">
        <f>ISNA(MATCH(Partner_details[[#This Row],[user id]], Fake_pages[User ID], 0))</f>
        <v>1</v>
      </c>
      <c r="C79" s="10" t="str">
        <f>IFERROR(VLOOKUP(Partner_details[[#This Row],[email]],#REF!, 3, FALSE), "")</f>
        <v/>
      </c>
      <c r="D79" s="10" t="str">
        <f>IFERROR(VLOOKUP(Partner_details[[#This Row],[email]],#REF!, 2, FALSE), "")</f>
        <v/>
      </c>
      <c r="E79">
        <v>591</v>
      </c>
      <c r="F79" t="s">
        <v>3738</v>
      </c>
      <c r="G79" t="s">
        <v>4363</v>
      </c>
      <c r="H79" t="s">
        <v>4364</v>
      </c>
      <c r="I79" t="s">
        <v>4365</v>
      </c>
      <c r="J79" t="s">
        <v>4366</v>
      </c>
      <c r="K79" t="s">
        <v>114</v>
      </c>
      <c r="L79" t="b">
        <v>1</v>
      </c>
      <c r="M79" t="s">
        <v>4367</v>
      </c>
      <c r="N79" s="38">
        <v>45453.333930856483</v>
      </c>
      <c r="O79" t="s">
        <v>4368</v>
      </c>
      <c r="P79"/>
    </row>
    <row r="80" spans="1:16">
      <c r="A80" cm="1">
        <f t="array" ref="A80">IFERROR(INDEX(Phone_ID[userId], MATCH(RIGHT(Partner_details[[#This Row],[phoneNumber]], 8), RIGHT(Phone_ID[?column?], 8), 0)), 0)</f>
        <v>286295</v>
      </c>
      <c r="B80" s="10" t="b">
        <f>ISNA(MATCH(Partner_details[[#This Row],[user id]], Fake_pages[User ID], 0))</f>
        <v>1</v>
      </c>
      <c r="C80" s="10" t="str">
        <f>IFERROR(VLOOKUP(Partner_details[[#This Row],[email]],#REF!, 3, FALSE), "")</f>
        <v/>
      </c>
      <c r="D80" s="10" t="str">
        <f>IFERROR(VLOOKUP(Partner_details[[#This Row],[email]],#REF!, 2, FALSE), "")</f>
        <v/>
      </c>
      <c r="E80">
        <v>656</v>
      </c>
      <c r="F80" t="s">
        <v>253</v>
      </c>
      <c r="G80" t="s">
        <v>4369</v>
      </c>
      <c r="H80" t="s">
        <v>4370</v>
      </c>
      <c r="I80" t="s">
        <v>4371</v>
      </c>
      <c r="J80" t="s">
        <v>4372</v>
      </c>
      <c r="K80" t="s">
        <v>252</v>
      </c>
      <c r="L80" t="b">
        <v>0</v>
      </c>
      <c r="M80"/>
      <c r="N80" s="38">
        <v>45490.470025625</v>
      </c>
      <c r="O80" t="s">
        <v>4373</v>
      </c>
      <c r="P80"/>
    </row>
    <row r="81" spans="1:16">
      <c r="A81" cm="1">
        <f t="array" ref="A81">IFERROR(INDEX(Phone_ID[userId], MATCH(RIGHT(Partner_details[[#This Row],[phoneNumber]], 8), RIGHT(Phone_ID[?column?], 8), 0)), 0)</f>
        <v>36972</v>
      </c>
      <c r="B81" s="10" t="b">
        <f>ISNA(MATCH(Partner_details[[#This Row],[user id]], Fake_pages[User ID], 0))</f>
        <v>1</v>
      </c>
      <c r="C81" s="10" t="str">
        <f>IFERROR(VLOOKUP(Partner_details[[#This Row],[email]],#REF!, 3, FALSE), "")</f>
        <v/>
      </c>
      <c r="D81" s="10" t="str">
        <f>IFERROR(VLOOKUP(Partner_details[[#This Row],[email]],#REF!, 2, FALSE), "")</f>
        <v/>
      </c>
      <c r="E81">
        <v>394</v>
      </c>
      <c r="F81" t="s">
        <v>4374</v>
      </c>
      <c r="G81" t="s">
        <v>4375</v>
      </c>
      <c r="H81" t="s">
        <v>4376</v>
      </c>
      <c r="I81" t="s">
        <v>4377</v>
      </c>
      <c r="J81" t="s">
        <v>4378</v>
      </c>
      <c r="K81" t="s">
        <v>463</v>
      </c>
      <c r="L81" t="b">
        <v>0</v>
      </c>
      <c r="M81" t="s">
        <v>1167</v>
      </c>
      <c r="N81" s="38">
        <v>45362.66798395833</v>
      </c>
      <c r="O81" t="s">
        <v>4379</v>
      </c>
      <c r="P81"/>
    </row>
    <row r="82" spans="1:16">
      <c r="A82" cm="1">
        <f t="array" ref="A82">IFERROR(INDEX(Phone_ID[userId], MATCH(RIGHT(Partner_details[[#This Row],[phoneNumber]], 8), RIGHT(Phone_ID[?column?], 8), 0)), 0)</f>
        <v>1176456</v>
      </c>
      <c r="B82" s="10" t="b">
        <f>ISNA(MATCH(Partner_details[[#This Row],[user id]], Fake_pages[User ID], 0))</f>
        <v>1</v>
      </c>
      <c r="C82" s="10" t="str">
        <f>IFERROR(VLOOKUP(Partner_details[[#This Row],[email]],#REF!, 3, FALSE), "")</f>
        <v/>
      </c>
      <c r="D82" s="10" t="str">
        <f>IFERROR(VLOOKUP(Partner_details[[#This Row],[email]],#REF!, 2, FALSE), "")</f>
        <v/>
      </c>
      <c r="E82">
        <v>349</v>
      </c>
      <c r="F82" t="s">
        <v>4380</v>
      </c>
      <c r="G82" t="s">
        <v>4381</v>
      </c>
      <c r="H82" t="s">
        <v>4382</v>
      </c>
      <c r="I82" t="s">
        <v>4383</v>
      </c>
      <c r="J82" t="s">
        <v>4384</v>
      </c>
      <c r="K82" t="s">
        <v>2881</v>
      </c>
      <c r="L82" t="b">
        <v>0</v>
      </c>
      <c r="M82"/>
      <c r="N82" s="38">
        <v>45335.68705177083</v>
      </c>
      <c r="O82" t="s">
        <v>3968</v>
      </c>
      <c r="P82"/>
    </row>
    <row r="83" spans="1:16">
      <c r="A83" cm="1">
        <f t="array" ref="A83">IFERROR(INDEX(Phone_ID[userId], MATCH(RIGHT(Partner_details[[#This Row],[phoneNumber]], 8), RIGHT(Phone_ID[?column?], 8), 0)), 0)</f>
        <v>3065</v>
      </c>
      <c r="B83" s="10" t="b">
        <f>ISNA(MATCH(Partner_details[[#This Row],[user id]], Fake_pages[User ID], 0))</f>
        <v>1</v>
      </c>
      <c r="C83" s="10" t="str">
        <f>IFERROR(VLOOKUP(Partner_details[[#This Row],[email]],#REF!, 3, FALSE), "")</f>
        <v/>
      </c>
      <c r="D83" s="10" t="str">
        <f>IFERROR(VLOOKUP(Partner_details[[#This Row],[email]],#REF!, 2, FALSE), "")</f>
        <v/>
      </c>
      <c r="E83">
        <v>26</v>
      </c>
      <c r="F83" t="s">
        <v>3617</v>
      </c>
      <c r="G83" t="s">
        <v>4385</v>
      </c>
      <c r="H83" t="s">
        <v>4386</v>
      </c>
      <c r="I83" t="s">
        <v>4387</v>
      </c>
      <c r="J83" t="s">
        <v>4388</v>
      </c>
      <c r="K83" t="s">
        <v>3966</v>
      </c>
      <c r="L83" t="b">
        <v>1</v>
      </c>
      <c r="M83" t="s">
        <v>4389</v>
      </c>
      <c r="N83" s="38">
        <v>45037.522984467592</v>
      </c>
      <c r="O83" t="s">
        <v>4390</v>
      </c>
      <c r="P83"/>
    </row>
    <row r="84" spans="1:16">
      <c r="A84" cm="1">
        <f t="array" ref="A84">IFERROR(INDEX(Phone_ID[userId], MATCH(RIGHT(Partner_details[[#This Row],[phoneNumber]], 8), RIGHT(Phone_ID[?column?], 8), 0)), 0)</f>
        <v>877584</v>
      </c>
      <c r="B84" s="10" t="b">
        <f>ISNA(MATCH(Partner_details[[#This Row],[user id]], Fake_pages[User ID], 0))</f>
        <v>1</v>
      </c>
      <c r="C84" s="10" t="str">
        <f>IFERROR(VLOOKUP(Partner_details[[#This Row],[email]],#REF!, 3, FALSE), "")</f>
        <v/>
      </c>
      <c r="D84" s="10" t="str">
        <f>IFERROR(VLOOKUP(Partner_details[[#This Row],[email]],#REF!, 2, FALSE), "")</f>
        <v/>
      </c>
      <c r="E84">
        <v>400</v>
      </c>
      <c r="F84" t="s">
        <v>3059</v>
      </c>
      <c r="G84" t="s">
        <v>4391</v>
      </c>
      <c r="H84" t="s">
        <v>4392</v>
      </c>
      <c r="I84" t="s">
        <v>4393</v>
      </c>
      <c r="J84" t="s">
        <v>4394</v>
      </c>
      <c r="K84" t="s">
        <v>2969</v>
      </c>
      <c r="L84" t="b">
        <v>1</v>
      </c>
      <c r="M84" t="s">
        <v>1167</v>
      </c>
      <c r="N84" s="38">
        <v>45355.579635509261</v>
      </c>
      <c r="O84" t="s">
        <v>4395</v>
      </c>
      <c r="P84"/>
    </row>
    <row r="85" spans="1:16">
      <c r="A85" cm="1">
        <f t="array" ref="A85">IFERROR(INDEX(Phone_ID[userId], MATCH(RIGHT(Partner_details[[#This Row],[phoneNumber]], 8), RIGHT(Phone_ID[?column?], 8), 0)), 0)</f>
        <v>72085</v>
      </c>
      <c r="B85" s="10" t="b">
        <f>ISNA(MATCH(Partner_details[[#This Row],[user id]], Fake_pages[User ID], 0))</f>
        <v>1</v>
      </c>
      <c r="C85" s="10" t="str">
        <f>IFERROR(VLOOKUP(Partner_details[[#This Row],[email]],#REF!, 3, FALSE), "")</f>
        <v/>
      </c>
      <c r="D85" s="10" t="str">
        <f>IFERROR(VLOOKUP(Partner_details[[#This Row],[email]],#REF!, 2, FALSE), "")</f>
        <v/>
      </c>
      <c r="E85">
        <v>62</v>
      </c>
      <c r="F85" t="s">
        <v>2968</v>
      </c>
      <c r="G85" t="s">
        <v>4396</v>
      </c>
      <c r="H85" t="s">
        <v>4396</v>
      </c>
      <c r="I85" t="s">
        <v>4397</v>
      </c>
      <c r="J85" t="s">
        <v>4398</v>
      </c>
      <c r="K85" t="s">
        <v>3966</v>
      </c>
      <c r="L85" t="b">
        <v>1</v>
      </c>
      <c r="M85" t="s">
        <v>1167</v>
      </c>
      <c r="N85" s="38">
        <v>45042.378873472226</v>
      </c>
      <c r="O85" t="s">
        <v>4399</v>
      </c>
      <c r="P85"/>
    </row>
    <row r="86" spans="1:16">
      <c r="A86" cm="1">
        <f t="array" ref="A86">IFERROR(INDEX(Phone_ID[userId], MATCH(RIGHT(Partner_details[[#This Row],[phoneNumber]], 8), RIGHT(Phone_ID[?column?], 8), 0)), 0)</f>
        <v>480863</v>
      </c>
      <c r="B86" s="10" t="b">
        <f>ISNA(MATCH(Partner_details[[#This Row],[user id]], Fake_pages[User ID], 0))</f>
        <v>1</v>
      </c>
      <c r="C86" s="10" t="str">
        <f>IFERROR(VLOOKUP(Partner_details[[#This Row],[email]],#REF!, 3, FALSE), "")</f>
        <v/>
      </c>
      <c r="D86" s="10" t="str">
        <f>IFERROR(VLOOKUP(Partner_details[[#This Row],[email]],#REF!, 2, FALSE), "")</f>
        <v/>
      </c>
      <c r="E86">
        <v>37</v>
      </c>
      <c r="F86" t="s">
        <v>4400</v>
      </c>
      <c r="G86" t="s">
        <v>4401</v>
      </c>
      <c r="H86" t="s">
        <v>4401</v>
      </c>
      <c r="I86" t="s">
        <v>4402</v>
      </c>
      <c r="J86" t="s">
        <v>4403</v>
      </c>
      <c r="K86" t="s">
        <v>3966</v>
      </c>
      <c r="L86" t="b">
        <v>1</v>
      </c>
      <c r="M86" t="s">
        <v>1167</v>
      </c>
      <c r="N86" s="38">
        <v>45040.489229884261</v>
      </c>
      <c r="O86" t="s">
        <v>3968</v>
      </c>
      <c r="P86"/>
    </row>
    <row r="87" spans="1:16">
      <c r="A87" cm="1">
        <f t="array" ref="A87">IFERROR(INDEX(Phone_ID[userId], MATCH(RIGHT(Partner_details[[#This Row],[phoneNumber]], 8), RIGHT(Phone_ID[?column?], 8), 0)), 0)</f>
        <v>709046</v>
      </c>
      <c r="B87" s="10" t="b">
        <f>ISNA(MATCH(Partner_details[[#This Row],[user id]], Fake_pages[User ID], 0))</f>
        <v>1</v>
      </c>
      <c r="C87" s="10" t="str">
        <f>IFERROR(VLOOKUP(Partner_details[[#This Row],[email]],#REF!, 3, FALSE), "")</f>
        <v/>
      </c>
      <c r="D87" s="10" t="str">
        <f>IFERROR(VLOOKUP(Partner_details[[#This Row],[email]],#REF!, 2, FALSE), "")</f>
        <v/>
      </c>
      <c r="E87">
        <v>570</v>
      </c>
      <c r="F87" t="s">
        <v>4404</v>
      </c>
      <c r="G87" t="s">
        <v>4405</v>
      </c>
      <c r="H87" t="s">
        <v>4406</v>
      </c>
      <c r="I87" t="s">
        <v>4407</v>
      </c>
      <c r="J87" t="s">
        <v>4408</v>
      </c>
      <c r="K87" t="s">
        <v>3732</v>
      </c>
      <c r="L87" t="b">
        <v>0</v>
      </c>
      <c r="M87"/>
      <c r="N87" s="38">
        <v>45435.351183206018</v>
      </c>
      <c r="O87" t="s">
        <v>3968</v>
      </c>
      <c r="P87"/>
    </row>
    <row r="88" spans="1:16" hidden="1">
      <c r="A88" cm="1">
        <f t="array" ref="A88">IFERROR(INDEX(Phone_ID[userId], MATCH(RIGHT(Partner_details[[#This Row],[phoneNumber]], 8), RIGHT(Phone_ID[?column?], 8), 0)), 0)</f>
        <v>0</v>
      </c>
      <c r="B88" s="10" t="b">
        <f>ISNA(MATCH(Partner_details[[#This Row],[user id]], Fake_pages[User ID], 0))</f>
        <v>1</v>
      </c>
      <c r="C88" s="10" t="str">
        <f>IFERROR(VLOOKUP(Partner_details[[#This Row],[email]],#REF!, 3, FALSE), "")</f>
        <v/>
      </c>
      <c r="D88" s="10" t="str">
        <f>IFERROR(VLOOKUP(Partner_details[[#This Row],[email]],#REF!, 2, FALSE), "")</f>
        <v/>
      </c>
      <c r="E88">
        <v>458</v>
      </c>
      <c r="F88" t="s">
        <v>4409</v>
      </c>
      <c r="G88" t="s">
        <v>4410</v>
      </c>
      <c r="H88" t="s">
        <v>4411</v>
      </c>
      <c r="I88" t="s">
        <v>4412</v>
      </c>
      <c r="J88" t="s">
        <v>4413</v>
      </c>
      <c r="K88" t="s">
        <v>4414</v>
      </c>
      <c r="L88" t="b">
        <v>1</v>
      </c>
      <c r="M88"/>
      <c r="N88" s="38">
        <v>45386.343530613427</v>
      </c>
      <c r="O88" t="s">
        <v>3968</v>
      </c>
      <c r="P88"/>
    </row>
    <row r="89" spans="1:16">
      <c r="A89" cm="1">
        <f t="array" ref="A89">IFERROR(INDEX(Phone_ID[userId], MATCH(RIGHT(Partner_details[[#This Row],[phoneNumber]], 8), RIGHT(Phone_ID[?column?], 8), 0)), 0)</f>
        <v>1109476</v>
      </c>
      <c r="B89" s="10" t="b">
        <f>ISNA(MATCH(Partner_details[[#This Row],[user id]], Fake_pages[User ID], 0))</f>
        <v>1</v>
      </c>
      <c r="C89" s="10" t="str">
        <f>IFERROR(VLOOKUP(Partner_details[[#This Row],[email]],#REF!, 3, FALSE), "")</f>
        <v/>
      </c>
      <c r="D89" s="10" t="str">
        <f>IFERROR(VLOOKUP(Partner_details[[#This Row],[email]],#REF!, 2, FALSE), "")</f>
        <v/>
      </c>
      <c r="E89">
        <v>374</v>
      </c>
      <c r="F89" t="s">
        <v>104</v>
      </c>
      <c r="G89" t="s">
        <v>4415</v>
      </c>
      <c r="H89" t="s">
        <v>4416</v>
      </c>
      <c r="I89" t="s">
        <v>4417</v>
      </c>
      <c r="J89" t="s">
        <v>4418</v>
      </c>
      <c r="K89" t="s">
        <v>103</v>
      </c>
      <c r="L89" t="b">
        <v>0</v>
      </c>
      <c r="M89"/>
      <c r="N89" s="38">
        <v>45353.340885937498</v>
      </c>
      <c r="O89" t="s">
        <v>4419</v>
      </c>
      <c r="P89"/>
    </row>
    <row r="90" spans="1:16" ht="16.5" customHeight="1">
      <c r="A90" cm="1">
        <f t="array" ref="A90">IFERROR(INDEX(Phone_ID[userId], MATCH(RIGHT(Partner_details[[#This Row],[phoneNumber]], 8), RIGHT(Phone_ID[?column?], 8), 0)), 0)</f>
        <v>828659</v>
      </c>
      <c r="B90" s="10" t="b">
        <f>ISNA(MATCH(Partner_details[[#This Row],[user id]], Fake_pages[User ID], 0))</f>
        <v>1</v>
      </c>
      <c r="C90" s="10" t="str">
        <f>IFERROR(VLOOKUP(Partner_details[[#This Row],[email]],#REF!, 3, FALSE), "")</f>
        <v/>
      </c>
      <c r="D90" s="10" t="str">
        <f>IFERROR(VLOOKUP(Partner_details[[#This Row],[email]],#REF!, 2, FALSE), "")</f>
        <v/>
      </c>
      <c r="E90">
        <v>602</v>
      </c>
      <c r="F90" t="s">
        <v>4420</v>
      </c>
      <c r="G90" t="s">
        <v>4421</v>
      </c>
      <c r="H90" t="s">
        <v>4422</v>
      </c>
      <c r="I90" t="s">
        <v>4423</v>
      </c>
      <c r="J90" t="s">
        <v>4424</v>
      </c>
      <c r="K90" t="s">
        <v>114</v>
      </c>
      <c r="L90" t="b">
        <v>1</v>
      </c>
      <c r="M90" t="s">
        <v>1167</v>
      </c>
      <c r="N90" s="38">
        <v>45453.335616666664</v>
      </c>
      <c r="O90" t="s">
        <v>3968</v>
      </c>
      <c r="P90"/>
    </row>
    <row r="91" spans="1:16">
      <c r="A91" cm="1">
        <f t="array" ref="A91">IFERROR(INDEX(Phone_ID[userId], MATCH(RIGHT(Partner_details[[#This Row],[phoneNumber]], 8), RIGHT(Phone_ID[?column?], 8), 0)), 0)</f>
        <v>21590</v>
      </c>
      <c r="B91" s="10" t="b">
        <f>ISNA(MATCH(Partner_details[[#This Row],[user id]], Fake_pages[User ID], 0))</f>
        <v>1</v>
      </c>
      <c r="C91" s="10" t="str">
        <f>IFERROR(VLOOKUP(Partner_details[[#This Row],[email]],#REF!, 3, FALSE), "")</f>
        <v/>
      </c>
      <c r="D91" s="10" t="str">
        <f>IFERROR(VLOOKUP(Partner_details[[#This Row],[email]],#REF!, 2, FALSE), "")</f>
        <v/>
      </c>
      <c r="E91">
        <v>303</v>
      </c>
      <c r="F91" t="s">
        <v>2793</v>
      </c>
      <c r="G91" t="s">
        <v>4425</v>
      </c>
      <c r="H91" t="s">
        <v>4426</v>
      </c>
      <c r="I91" t="s">
        <v>4427</v>
      </c>
      <c r="J91" t="s">
        <v>4428</v>
      </c>
      <c r="K91" t="s">
        <v>2792</v>
      </c>
      <c r="L91" t="b">
        <v>0</v>
      </c>
      <c r="M91" t="s">
        <v>117</v>
      </c>
      <c r="N91" s="38">
        <v>45322.308452534722</v>
      </c>
      <c r="O91" t="s">
        <v>4429</v>
      </c>
      <c r="P91"/>
    </row>
    <row r="92" spans="1:16">
      <c r="A92" cm="1">
        <f t="array" ref="A92">IFERROR(INDEX(Phone_ID[userId], MATCH(RIGHT(Partner_details[[#This Row],[phoneNumber]], 8), RIGHT(Phone_ID[?column?], 8), 0)), 0)</f>
        <v>1142352</v>
      </c>
      <c r="B92" s="10" t="b">
        <f>ISNA(MATCH(Partner_details[[#This Row],[user id]], Fake_pages[User ID], 0))</f>
        <v>1</v>
      </c>
      <c r="C92" s="10" t="str">
        <f>IFERROR(VLOOKUP(Partner_details[[#This Row],[email]],#REF!, 3, FALSE), "")</f>
        <v/>
      </c>
      <c r="D92" s="10" t="str">
        <f>IFERROR(VLOOKUP(Partner_details[[#This Row],[email]],#REF!, 2, FALSE), "")</f>
        <v/>
      </c>
      <c r="E92">
        <v>622</v>
      </c>
      <c r="F92" t="s">
        <v>3751</v>
      </c>
      <c r="G92" t="s">
        <v>4430</v>
      </c>
      <c r="H92" t="s">
        <v>4431</v>
      </c>
      <c r="I92" t="s">
        <v>4432</v>
      </c>
      <c r="J92" t="s">
        <v>4433</v>
      </c>
      <c r="K92" t="s">
        <v>489</v>
      </c>
      <c r="L92" t="b">
        <v>0</v>
      </c>
      <c r="M92"/>
      <c r="N92" s="38">
        <v>45455.602864386572</v>
      </c>
      <c r="O92" t="s">
        <v>4434</v>
      </c>
      <c r="P92"/>
    </row>
    <row r="93" spans="1:16">
      <c r="A93" cm="1">
        <f t="array" ref="A93">IFERROR(INDEX(Phone_ID[userId], MATCH(RIGHT(Partner_details[[#This Row],[phoneNumber]], 8), RIGHT(Phone_ID[?column?], 8), 0)), 0)</f>
        <v>1091829</v>
      </c>
      <c r="B93" s="10" t="b">
        <f>ISNA(MATCH(Partner_details[[#This Row],[user id]], Fake_pages[User ID], 0))</f>
        <v>1</v>
      </c>
      <c r="C93" s="10" t="str">
        <f>IFERROR(VLOOKUP(Partner_details[[#This Row],[email]],#REF!, 3, FALSE), "")</f>
        <v/>
      </c>
      <c r="D93" s="10" t="str">
        <f>IFERROR(VLOOKUP(Partner_details[[#This Row],[email]],#REF!, 2, FALSE), "")</f>
        <v/>
      </c>
      <c r="E93">
        <v>161</v>
      </c>
      <c r="F93" t="s">
        <v>4435</v>
      </c>
      <c r="G93" t="s">
        <v>4436</v>
      </c>
      <c r="H93" t="s">
        <v>4437</v>
      </c>
      <c r="I93" t="s">
        <v>4438</v>
      </c>
      <c r="J93" t="s">
        <v>4439</v>
      </c>
      <c r="K93" t="s">
        <v>3422</v>
      </c>
      <c r="L93" t="b">
        <v>0</v>
      </c>
      <c r="M93"/>
      <c r="N93" s="38">
        <v>45254.326590682867</v>
      </c>
      <c r="O93" t="s">
        <v>3968</v>
      </c>
      <c r="P93"/>
    </row>
    <row r="94" spans="1:16">
      <c r="A94" cm="1">
        <f t="array" ref="A94">IFERROR(INDEX(Phone_ID[userId], MATCH(RIGHT(Partner_details[[#This Row],[phoneNumber]], 8), RIGHT(Phone_ID[?column?], 8), 0)), 0)</f>
        <v>681243</v>
      </c>
      <c r="B94" s="10" t="b">
        <f>ISNA(MATCH(Partner_details[[#This Row],[user id]], Fake_pages[User ID], 0))</f>
        <v>1</v>
      </c>
      <c r="C94" s="10" t="str">
        <f>IFERROR(VLOOKUP(Partner_details[[#This Row],[email]],#REF!, 3, FALSE), "")</f>
        <v/>
      </c>
      <c r="D94" s="10" t="str">
        <f>IFERROR(VLOOKUP(Partner_details[[#This Row],[email]],#REF!, 2, FALSE), "")</f>
        <v/>
      </c>
      <c r="E94">
        <v>45</v>
      </c>
      <c r="F94" t="s">
        <v>2858</v>
      </c>
      <c r="G94" t="s">
        <v>4440</v>
      </c>
      <c r="H94" t="s">
        <v>4440</v>
      </c>
      <c r="I94" t="s">
        <v>4441</v>
      </c>
      <c r="J94" t="s">
        <v>4442</v>
      </c>
      <c r="K94" t="s">
        <v>3966</v>
      </c>
      <c r="L94" t="b">
        <v>1</v>
      </c>
      <c r="M94" t="s">
        <v>1167</v>
      </c>
      <c r="N94" s="38">
        <v>45040.633193310183</v>
      </c>
      <c r="O94" t="s">
        <v>4443</v>
      </c>
      <c r="P94"/>
    </row>
    <row r="95" spans="1:16">
      <c r="A95" cm="1">
        <f t="array" ref="A95">IFERROR(INDEX(Phone_ID[userId], MATCH(RIGHT(Partner_details[[#This Row],[phoneNumber]], 8), RIGHT(Phone_ID[?column?], 8), 0)), 0)</f>
        <v>346899</v>
      </c>
      <c r="B95" s="10" t="b">
        <f>ISNA(MATCH(Partner_details[[#This Row],[user id]], Fake_pages[User ID], 0))</f>
        <v>1</v>
      </c>
      <c r="C95" s="10" t="str">
        <f>IFERROR(VLOOKUP(Partner_details[[#This Row],[email]],#REF!, 3, FALSE), "")</f>
        <v/>
      </c>
      <c r="D95" s="10" t="str">
        <f>IFERROR(VLOOKUP(Partner_details[[#This Row],[email]],#REF!, 2, FALSE), "")</f>
        <v/>
      </c>
      <c r="E95">
        <v>227</v>
      </c>
      <c r="F95" t="s">
        <v>4444</v>
      </c>
      <c r="G95" t="s">
        <v>4445</v>
      </c>
      <c r="H95" t="s">
        <v>4445</v>
      </c>
      <c r="I95" t="s">
        <v>4446</v>
      </c>
      <c r="J95" t="s">
        <v>4447</v>
      </c>
      <c r="K95" t="s">
        <v>3966</v>
      </c>
      <c r="L95" t="b">
        <v>1</v>
      </c>
      <c r="M95" t="s">
        <v>1167</v>
      </c>
      <c r="N95" s="38">
        <v>45290.579587939814</v>
      </c>
      <c r="O95" t="s">
        <v>4448</v>
      </c>
      <c r="P95"/>
    </row>
    <row r="96" spans="1:16">
      <c r="A96" cm="1">
        <f t="array" ref="A96">IFERROR(INDEX(Phone_ID[userId], MATCH(RIGHT(Partner_details[[#This Row],[phoneNumber]], 8), RIGHT(Phone_ID[?column?], 8), 0)), 0)</f>
        <v>1141718</v>
      </c>
      <c r="B96" s="10" t="b">
        <f>ISNA(MATCH(Partner_details[[#This Row],[user id]], Fake_pages[User ID], 0))</f>
        <v>1</v>
      </c>
      <c r="C96" s="10" t="str">
        <f>IFERROR(VLOOKUP(Partner_details[[#This Row],[email]],#REF!, 3, FALSE), "")</f>
        <v/>
      </c>
      <c r="D96" s="10" t="str">
        <f>IFERROR(VLOOKUP(Partner_details[[#This Row],[email]],#REF!, 2, FALSE), "")</f>
        <v/>
      </c>
      <c r="E96">
        <v>610</v>
      </c>
      <c r="F96" t="s">
        <v>386</v>
      </c>
      <c r="G96" t="s">
        <v>4449</v>
      </c>
      <c r="H96" t="s">
        <v>4450</v>
      </c>
      <c r="I96" t="s">
        <v>4451</v>
      </c>
      <c r="J96" t="s">
        <v>4452</v>
      </c>
      <c r="K96" t="s">
        <v>114</v>
      </c>
      <c r="L96" t="b">
        <v>0</v>
      </c>
      <c r="M96"/>
      <c r="N96" s="38">
        <v>45453.335831655095</v>
      </c>
      <c r="O96" t="s">
        <v>3968</v>
      </c>
      <c r="P96"/>
    </row>
    <row r="97" spans="1:16">
      <c r="A97" cm="1">
        <f t="array" ref="A97">IFERROR(INDEX(Phone_ID[userId], MATCH(RIGHT(Partner_details[[#This Row],[phoneNumber]], 8), RIGHT(Phone_ID[?column?], 8), 0)), 0)</f>
        <v>1140095</v>
      </c>
      <c r="B97" s="10" t="b">
        <f>ISNA(MATCH(Partner_details[[#This Row],[user id]], Fake_pages[User ID], 0))</f>
        <v>1</v>
      </c>
      <c r="C97" s="10" t="str">
        <f>IFERROR(VLOOKUP(Partner_details[[#This Row],[email]],#REF!, 3, FALSE), "")</f>
        <v/>
      </c>
      <c r="D97" s="10" t="str">
        <f>IFERROR(VLOOKUP(Partner_details[[#This Row],[email]],#REF!, 2, FALSE), "")</f>
        <v/>
      </c>
      <c r="E97">
        <v>586</v>
      </c>
      <c r="F97" t="s">
        <v>3776</v>
      </c>
      <c r="G97" t="s">
        <v>4453</v>
      </c>
      <c r="H97" t="s">
        <v>4454</v>
      </c>
      <c r="I97" t="s">
        <v>4455</v>
      </c>
      <c r="J97" t="s">
        <v>4456</v>
      </c>
      <c r="K97" t="s">
        <v>114</v>
      </c>
      <c r="L97" t="b">
        <v>0</v>
      </c>
      <c r="M97" t="s">
        <v>1167</v>
      </c>
      <c r="N97" s="38">
        <v>45449.512181192127</v>
      </c>
      <c r="O97" t="s">
        <v>3968</v>
      </c>
      <c r="P97"/>
    </row>
    <row r="98" spans="1:16">
      <c r="A98" cm="1">
        <f t="array" ref="A98">IFERROR(INDEX(Phone_ID[userId], MATCH(RIGHT(Partner_details[[#This Row],[phoneNumber]], 8), RIGHT(Phone_ID[?column?], 8), 0)), 0)</f>
        <v>884492</v>
      </c>
      <c r="B98" s="10" t="b">
        <f>ISNA(MATCH(Partner_details[[#This Row],[user id]], Fake_pages[User ID], 0))</f>
        <v>1</v>
      </c>
      <c r="C98" s="10" t="str">
        <f>IFERROR(VLOOKUP(Partner_details[[#This Row],[email]],#REF!, 3, FALSE), "")</f>
        <v/>
      </c>
      <c r="D98" s="10" t="str">
        <f>IFERROR(VLOOKUP(Partner_details[[#This Row],[email]],#REF!, 2, FALSE), "")</f>
        <v/>
      </c>
      <c r="E98">
        <v>371</v>
      </c>
      <c r="F98" t="s">
        <v>3121</v>
      </c>
      <c r="G98" t="s">
        <v>4457</v>
      </c>
      <c r="H98" t="s">
        <v>4458</v>
      </c>
      <c r="I98" t="s">
        <v>4459</v>
      </c>
      <c r="J98" t="s">
        <v>4460</v>
      </c>
      <c r="K98" t="s">
        <v>365</v>
      </c>
      <c r="L98" t="b">
        <v>0</v>
      </c>
      <c r="M98"/>
      <c r="N98" s="38">
        <v>45352.499744907407</v>
      </c>
      <c r="O98" t="s">
        <v>4461</v>
      </c>
      <c r="P98"/>
    </row>
    <row r="99" spans="1:16">
      <c r="A99" cm="1">
        <f t="array" ref="A99">IFERROR(INDEX(Phone_ID[userId], MATCH(RIGHT(Partner_details[[#This Row],[phoneNumber]], 8), RIGHT(Phone_ID[?column?], 8), 0)), 0)</f>
        <v>287336</v>
      </c>
      <c r="B99" s="10" t="b">
        <f>ISNA(MATCH(Partner_details[[#This Row],[user id]], Fake_pages[User ID], 0))</f>
        <v>1</v>
      </c>
      <c r="C99" s="10" t="str">
        <f>IFERROR(VLOOKUP(Partner_details[[#This Row],[email]],#REF!, 3, FALSE), "")</f>
        <v/>
      </c>
      <c r="D99" s="10" t="str">
        <f>IFERROR(VLOOKUP(Partner_details[[#This Row],[email]],#REF!, 2, FALSE), "")</f>
        <v/>
      </c>
      <c r="E99">
        <v>163</v>
      </c>
      <c r="F99" t="s">
        <v>4462</v>
      </c>
      <c r="G99" t="s">
        <v>4463</v>
      </c>
      <c r="H99" t="s">
        <v>4464</v>
      </c>
      <c r="I99" t="s">
        <v>4465</v>
      </c>
      <c r="J99" t="s">
        <v>4466</v>
      </c>
      <c r="K99" t="s">
        <v>3422</v>
      </c>
      <c r="L99" t="b">
        <v>0</v>
      </c>
      <c r="M99"/>
      <c r="N99" s="38">
        <v>45251.546769745371</v>
      </c>
      <c r="O99" t="s">
        <v>3968</v>
      </c>
      <c r="P99"/>
    </row>
    <row r="100" spans="1:16">
      <c r="A100" cm="1">
        <f t="array" ref="A100">IFERROR(INDEX(Phone_ID[userId], MATCH(RIGHT(Partner_details[[#This Row],[phoneNumber]], 8), RIGHT(Phone_ID[?column?], 8), 0)), 0)</f>
        <v>80729</v>
      </c>
      <c r="B100" s="10" t="b">
        <f>ISNA(MATCH(Partner_details[[#This Row],[user id]], Fake_pages[User ID], 0))</f>
        <v>1</v>
      </c>
      <c r="C100" s="10" t="str">
        <f>IFERROR(VLOOKUP(Partner_details[[#This Row],[email]],#REF!, 3, FALSE), "")</f>
        <v/>
      </c>
      <c r="D100" s="10" t="str">
        <f>IFERROR(VLOOKUP(Partner_details[[#This Row],[email]],#REF!, 2, FALSE), "")</f>
        <v/>
      </c>
      <c r="E100">
        <v>324</v>
      </c>
      <c r="F100" t="s">
        <v>44</v>
      </c>
      <c r="G100" t="s">
        <v>4292</v>
      </c>
      <c r="H100" t="s">
        <v>4467</v>
      </c>
      <c r="I100" t="s">
        <v>4468</v>
      </c>
      <c r="J100" t="s">
        <v>4295</v>
      </c>
      <c r="K100" t="s">
        <v>753</v>
      </c>
      <c r="L100" t="b">
        <v>1</v>
      </c>
      <c r="M100" t="s">
        <v>1167</v>
      </c>
      <c r="N100" s="38">
        <v>45328.611218298611</v>
      </c>
      <c r="O100" t="s">
        <v>4296</v>
      </c>
      <c r="P100"/>
    </row>
    <row r="101" spans="1:16">
      <c r="A101" cm="1">
        <f t="array" ref="A101">IFERROR(INDEX(Phone_ID[userId], MATCH(RIGHT(Partner_details[[#This Row],[phoneNumber]], 8), RIGHT(Phone_ID[?column?], 8), 0)), 0)</f>
        <v>973236</v>
      </c>
      <c r="B101" s="10" t="b">
        <f>ISNA(MATCH(Partner_details[[#This Row],[user id]], Fake_pages[User ID], 0))</f>
        <v>1</v>
      </c>
      <c r="C101" s="10" t="str">
        <f>IFERROR(VLOOKUP(Partner_details[[#This Row],[email]],#REF!, 3, FALSE), "")</f>
        <v/>
      </c>
      <c r="D101" s="10" t="str">
        <f>IFERROR(VLOOKUP(Partner_details[[#This Row],[email]],#REF!, 2, FALSE), "")</f>
        <v/>
      </c>
      <c r="E101">
        <v>171</v>
      </c>
      <c r="F101" t="s">
        <v>4469</v>
      </c>
      <c r="G101" t="s">
        <v>4470</v>
      </c>
      <c r="H101" t="s">
        <v>4471</v>
      </c>
      <c r="I101" t="s">
        <v>4472</v>
      </c>
      <c r="J101" t="s">
        <v>4473</v>
      </c>
      <c r="K101" t="s">
        <v>3422</v>
      </c>
      <c r="L101" t="b">
        <v>0</v>
      </c>
      <c r="M101"/>
      <c r="N101" s="38">
        <v>45254.335778831017</v>
      </c>
      <c r="O101" t="s">
        <v>4474</v>
      </c>
      <c r="P101"/>
    </row>
    <row r="102" spans="1:16">
      <c r="A102" cm="1">
        <f t="array" ref="A102">IFERROR(INDEX(Phone_ID[userId], MATCH(RIGHT(Partner_details[[#This Row],[phoneNumber]], 8), RIGHT(Phone_ID[?column?], 8), 0)), 0)</f>
        <v>805809</v>
      </c>
      <c r="B102" s="10" t="b">
        <f>ISNA(MATCH(Partner_details[[#This Row],[user id]], Fake_pages[User ID], 0))</f>
        <v>1</v>
      </c>
      <c r="C102" s="10" t="str">
        <f>IFERROR(VLOOKUP(Partner_details[[#This Row],[email]],#REF!, 3, FALSE), "")</f>
        <v/>
      </c>
      <c r="D102" s="10" t="str">
        <f>IFERROR(VLOOKUP(Partner_details[[#This Row],[email]],#REF!, 2, FALSE), "")</f>
        <v/>
      </c>
      <c r="E102">
        <v>575</v>
      </c>
      <c r="F102" t="s">
        <v>64</v>
      </c>
      <c r="G102" t="s">
        <v>4475</v>
      </c>
      <c r="H102" t="s">
        <v>4476</v>
      </c>
      <c r="I102" t="s">
        <v>4477</v>
      </c>
      <c r="J102" t="s">
        <v>4478</v>
      </c>
      <c r="K102" t="s">
        <v>64</v>
      </c>
      <c r="L102" t="b">
        <v>0</v>
      </c>
      <c r="M102"/>
      <c r="N102" s="38">
        <v>45442.435330162036</v>
      </c>
      <c r="O102" t="s">
        <v>4479</v>
      </c>
      <c r="P102"/>
    </row>
    <row r="103" spans="1:16">
      <c r="A103" cm="1">
        <f t="array" ref="A103">IFERROR(INDEX(Phone_ID[userId], MATCH(RIGHT(Partner_details[[#This Row],[phoneNumber]], 8), RIGHT(Phone_ID[?column?], 8), 0)), 0)</f>
        <v>1092171</v>
      </c>
      <c r="B103" s="10" t="b">
        <f>ISNA(MATCH(Partner_details[[#This Row],[user id]], Fake_pages[User ID], 0))</f>
        <v>1</v>
      </c>
      <c r="C103" s="10" t="str">
        <f>IFERROR(VLOOKUP(Partner_details[[#This Row],[email]],#REF!, 3, FALSE), "")</f>
        <v/>
      </c>
      <c r="D103" s="10" t="str">
        <f>IFERROR(VLOOKUP(Partner_details[[#This Row],[email]],#REF!, 2, FALSE), "")</f>
        <v/>
      </c>
      <c r="E103">
        <v>307</v>
      </c>
      <c r="F103" t="s">
        <v>3365</v>
      </c>
      <c r="G103" t="s">
        <v>4480</v>
      </c>
      <c r="H103" t="s">
        <v>4481</v>
      </c>
      <c r="I103" t="s">
        <v>4482</v>
      </c>
      <c r="J103" t="s">
        <v>4483</v>
      </c>
      <c r="K103" t="s">
        <v>2792</v>
      </c>
      <c r="L103" t="b">
        <v>0</v>
      </c>
      <c r="M103"/>
      <c r="N103" s="38">
        <v>45322.317696030092</v>
      </c>
      <c r="O103" t="s">
        <v>4484</v>
      </c>
      <c r="P103"/>
    </row>
    <row r="104" spans="1:16" ht="18.75" hidden="1" customHeight="1">
      <c r="A104" cm="1">
        <f t="array" ref="A104">IFERROR(INDEX(Phone_ID[userId], MATCH(RIGHT(Partner_details[[#This Row],[phoneNumber]], 8), RIGHT(Phone_ID[?column?], 8), 0)), 0)</f>
        <v>0</v>
      </c>
      <c r="B104" s="10" t="b">
        <f>ISNA(MATCH(Partner_details[[#This Row],[user id]], Fake_pages[User ID], 0))</f>
        <v>1</v>
      </c>
      <c r="C104" s="10" t="str">
        <f>IFERROR(VLOOKUP(Partner_details[[#This Row],[email]],#REF!, 3, FALSE), "")</f>
        <v/>
      </c>
      <c r="D104" s="10" t="str">
        <f>IFERROR(VLOOKUP(Partner_details[[#This Row],[email]],#REF!, 2, FALSE), "")</f>
        <v/>
      </c>
      <c r="E104">
        <v>666</v>
      </c>
      <c r="F104" t="s">
        <v>87</v>
      </c>
      <c r="G104" t="s">
        <v>4485</v>
      </c>
      <c r="H104" t="s">
        <v>4486</v>
      </c>
      <c r="I104" t="s">
        <v>4487</v>
      </c>
      <c r="J104" t="s">
        <v>4488</v>
      </c>
      <c r="K104" t="s">
        <v>86</v>
      </c>
      <c r="L104" t="b">
        <v>0</v>
      </c>
      <c r="M104" t="s">
        <v>4489</v>
      </c>
      <c r="N104" s="38">
        <v>45491.482438564817</v>
      </c>
      <c r="O104" t="s">
        <v>4490</v>
      </c>
      <c r="P104"/>
    </row>
    <row r="105" spans="1:16">
      <c r="A105" cm="1">
        <f t="array" ref="A105">IFERROR(INDEX(Phone_ID[userId], MATCH(RIGHT(Partner_details[[#This Row],[phoneNumber]], 8), RIGHT(Phone_ID[?column?], 8), 0)), 0)</f>
        <v>1112708</v>
      </c>
      <c r="B105" s="10" t="b">
        <f>ISNA(MATCH(Partner_details[[#This Row],[user id]], Fake_pages[User ID], 0))</f>
        <v>1</v>
      </c>
      <c r="C105" s="10" t="str">
        <f>IFERROR(VLOOKUP(Partner_details[[#This Row],[email]],#REF!, 3, FALSE), "")</f>
        <v/>
      </c>
      <c r="D105" s="10" t="str">
        <f>IFERROR(VLOOKUP(Partner_details[[#This Row],[email]],#REF!, 2, FALSE), "")</f>
        <v/>
      </c>
      <c r="E105">
        <v>411</v>
      </c>
      <c r="F105" t="s">
        <v>4491</v>
      </c>
      <c r="G105" t="s">
        <v>4492</v>
      </c>
      <c r="H105" t="s">
        <v>4493</v>
      </c>
      <c r="I105" t="s">
        <v>4494</v>
      </c>
      <c r="J105" t="s">
        <v>4495</v>
      </c>
      <c r="K105" t="s">
        <v>13</v>
      </c>
      <c r="L105" t="b">
        <v>0</v>
      </c>
      <c r="M105"/>
      <c r="N105" s="38">
        <v>45371.646766111109</v>
      </c>
      <c r="O105" t="s">
        <v>3968</v>
      </c>
      <c r="P105"/>
    </row>
    <row r="106" spans="1:16" hidden="1">
      <c r="A106" cm="1">
        <f t="array" ref="A106">IFERROR(INDEX(Phone_ID[userId], MATCH(RIGHT(Partner_details[[#This Row],[phoneNumber]], 8), RIGHT(Phone_ID[?column?], 8), 0)), 0)</f>
        <v>0</v>
      </c>
      <c r="B106" s="10" t="b">
        <f>ISNA(MATCH(Partner_details[[#This Row],[user id]], Fake_pages[User ID], 0))</f>
        <v>1</v>
      </c>
      <c r="C106" s="10" t="str">
        <f>IFERROR(VLOOKUP(Partner_details[[#This Row],[email]],#REF!, 3, FALSE), "")</f>
        <v/>
      </c>
      <c r="D106" s="10" t="str">
        <f>IFERROR(VLOOKUP(Partner_details[[#This Row],[email]],#REF!, 2, FALSE), "")</f>
        <v/>
      </c>
      <c r="E106">
        <v>658</v>
      </c>
      <c r="F106" t="s">
        <v>4496</v>
      </c>
      <c r="G106" t="s">
        <v>4497</v>
      </c>
      <c r="H106" t="s">
        <v>4497</v>
      </c>
      <c r="I106" t="s">
        <v>4498</v>
      </c>
      <c r="J106" t="s">
        <v>4499</v>
      </c>
      <c r="K106" t="s">
        <v>4496</v>
      </c>
      <c r="L106" t="b">
        <v>0</v>
      </c>
      <c r="M106"/>
      <c r="N106" s="38">
        <v>45490.512938009262</v>
      </c>
      <c r="O106" t="s">
        <v>3968</v>
      </c>
      <c r="P106"/>
    </row>
    <row r="107" spans="1:16" hidden="1">
      <c r="A107" cm="1">
        <f t="array" ref="A107">IFERROR(INDEX(Phone_ID[userId], MATCH(RIGHT(Partner_details[[#This Row],[phoneNumber]], 8), RIGHT(Phone_ID[?column?], 8), 0)), 0)</f>
        <v>0</v>
      </c>
      <c r="B107" s="10" t="b">
        <f>ISNA(MATCH(Partner_details[[#This Row],[user id]], Fake_pages[User ID], 0))</f>
        <v>1</v>
      </c>
      <c r="C107" s="10" t="str">
        <f>IFERROR(VLOOKUP(Partner_details[[#This Row],[email]],#REF!, 3, FALSE), "")</f>
        <v/>
      </c>
      <c r="D107" s="10" t="str">
        <f>IFERROR(VLOOKUP(Partner_details[[#This Row],[email]],#REF!, 2, FALSE), "")</f>
        <v/>
      </c>
      <c r="E107">
        <v>678</v>
      </c>
      <c r="F107" t="s">
        <v>4500</v>
      </c>
      <c r="G107" t="s">
        <v>4501</v>
      </c>
      <c r="H107" t="s">
        <v>4501</v>
      </c>
      <c r="I107" t="s">
        <v>4502</v>
      </c>
      <c r="J107" t="s">
        <v>4503</v>
      </c>
      <c r="K107" t="s">
        <v>959</v>
      </c>
      <c r="L107" t="b">
        <v>0</v>
      </c>
      <c r="M107" t="s">
        <v>3999</v>
      </c>
      <c r="N107" s="38">
        <v>45490.54735616898</v>
      </c>
      <c r="O107" t="s">
        <v>3968</v>
      </c>
      <c r="P107"/>
    </row>
    <row r="108" spans="1:16">
      <c r="A108" cm="1">
        <f t="array" ref="A108">IFERROR(INDEX(Phone_ID[userId], MATCH(RIGHT(Partner_details[[#This Row],[phoneNumber]], 8), RIGHT(Phone_ID[?column?], 8), 0)), 0)</f>
        <v>589340</v>
      </c>
      <c r="B108" s="10" t="b">
        <f>ISNA(MATCH(Partner_details[[#This Row],[user id]], Fake_pages[User ID], 0))</f>
        <v>1</v>
      </c>
      <c r="C108" s="10" t="str">
        <f>IFERROR(VLOOKUP(Partner_details[[#This Row],[email]],#REF!, 3, FALSE), "")</f>
        <v/>
      </c>
      <c r="D108" s="10" t="str">
        <f>IFERROR(VLOOKUP(Partner_details[[#This Row],[email]],#REF!, 2, FALSE), "")</f>
        <v/>
      </c>
      <c r="E108">
        <v>625</v>
      </c>
      <c r="F108" t="s">
        <v>115</v>
      </c>
      <c r="G108" t="s">
        <v>4504</v>
      </c>
      <c r="H108" t="s">
        <v>4505</v>
      </c>
      <c r="I108" t="s">
        <v>4506</v>
      </c>
      <c r="J108" t="s">
        <v>4507</v>
      </c>
      <c r="K108" t="s">
        <v>114</v>
      </c>
      <c r="L108" t="b">
        <v>0</v>
      </c>
      <c r="M108"/>
      <c r="N108" s="38">
        <v>45453.343481932869</v>
      </c>
      <c r="O108" t="s">
        <v>4508</v>
      </c>
      <c r="P108"/>
    </row>
    <row r="109" spans="1:16" ht="12" customHeight="1">
      <c r="A109" cm="1">
        <f t="array" ref="A109">IFERROR(INDEX(Phone_ID[userId], MATCH(RIGHT(Partner_details[[#This Row],[phoneNumber]], 8), RIGHT(Phone_ID[?column?], 8), 0)), 0)</f>
        <v>30072</v>
      </c>
      <c r="B109" s="10" t="b">
        <f>ISNA(MATCH(Partner_details[[#This Row],[user id]], Fake_pages[User ID], 0))</f>
        <v>1</v>
      </c>
      <c r="C109" s="10" t="str">
        <f>IFERROR(VLOOKUP(Partner_details[[#This Row],[email]],#REF!, 3, FALSE), "")</f>
        <v/>
      </c>
      <c r="D109" s="10" t="str">
        <f>IFERROR(VLOOKUP(Partner_details[[#This Row],[email]],#REF!, 2, FALSE), "")</f>
        <v/>
      </c>
      <c r="E109">
        <v>386</v>
      </c>
      <c r="F109" t="s">
        <v>779</v>
      </c>
      <c r="G109" t="s">
        <v>4509</v>
      </c>
      <c r="H109" t="s">
        <v>4510</v>
      </c>
      <c r="I109" t="s">
        <v>4511</v>
      </c>
      <c r="J109" t="s">
        <v>4512</v>
      </c>
      <c r="K109" t="s">
        <v>778</v>
      </c>
      <c r="L109" t="b">
        <v>1</v>
      </c>
      <c r="M109" t="s">
        <v>4513</v>
      </c>
      <c r="N109" s="38">
        <v>45356.75486641204</v>
      </c>
      <c r="O109" t="s">
        <v>4514</v>
      </c>
      <c r="P109"/>
    </row>
    <row r="110" spans="1:16" ht="13.5" customHeight="1">
      <c r="A110" cm="1">
        <f t="array" ref="A110">IFERROR(INDEX(Phone_ID[userId], MATCH(RIGHT(Partner_details[[#This Row],[phoneNumber]], 8), RIGHT(Phone_ID[?column?], 8), 0)), 0)</f>
        <v>236892</v>
      </c>
      <c r="B110" s="10" t="b">
        <f>ISNA(MATCH(Partner_details[[#This Row],[user id]], Fake_pages[User ID], 0))</f>
        <v>1</v>
      </c>
      <c r="C110" s="10" t="str">
        <f>IFERROR(VLOOKUP(Partner_details[[#This Row],[email]],#REF!, 3, FALSE), "")</f>
        <v/>
      </c>
      <c r="D110" s="10" t="str">
        <f>IFERROR(VLOOKUP(Partner_details[[#This Row],[email]],#REF!, 2, FALSE), "")</f>
        <v/>
      </c>
      <c r="E110">
        <v>569</v>
      </c>
      <c r="F110" t="s">
        <v>25</v>
      </c>
      <c r="G110" t="s">
        <v>4515</v>
      </c>
      <c r="H110" t="s">
        <v>4516</v>
      </c>
      <c r="I110" t="s">
        <v>4517</v>
      </c>
      <c r="J110" t="s">
        <v>4518</v>
      </c>
      <c r="K110" t="s">
        <v>24</v>
      </c>
      <c r="L110" t="b">
        <v>0</v>
      </c>
      <c r="M110"/>
      <c r="N110" s="38">
        <v>45433.385898252316</v>
      </c>
      <c r="O110" t="s">
        <v>4519</v>
      </c>
      <c r="P110"/>
    </row>
    <row r="111" spans="1:16">
      <c r="A111" cm="1">
        <f t="array" ref="A111">IFERROR(INDEX(Phone_ID[userId], MATCH(RIGHT(Partner_details[[#This Row],[phoneNumber]], 8), RIGHT(Phone_ID[?column?], 8), 0)), 0)</f>
        <v>957589</v>
      </c>
      <c r="B111" s="10" t="b">
        <f>ISNA(MATCH(Partner_details[[#This Row],[user id]], Fake_pages[User ID], 0))</f>
        <v>1</v>
      </c>
      <c r="C111" s="10" t="str">
        <f>IFERROR(VLOOKUP(Partner_details[[#This Row],[email]],#REF!, 3, FALSE), "")</f>
        <v/>
      </c>
      <c r="D111" s="10" t="str">
        <f>IFERROR(VLOOKUP(Partner_details[[#This Row],[email]],#REF!, 2, FALSE), "")</f>
        <v/>
      </c>
      <c r="E111">
        <v>159</v>
      </c>
      <c r="F111" t="s">
        <v>4520</v>
      </c>
      <c r="G111" t="s">
        <v>4521</v>
      </c>
      <c r="H111" t="s">
        <v>4522</v>
      </c>
      <c r="I111" t="s">
        <v>4523</v>
      </c>
      <c r="J111" t="s">
        <v>4524</v>
      </c>
      <c r="K111" t="s">
        <v>3422</v>
      </c>
      <c r="L111" t="b">
        <v>0</v>
      </c>
      <c r="M111" t="s">
        <v>1167</v>
      </c>
      <c r="N111" s="38">
        <v>45251.440060277775</v>
      </c>
      <c r="O111" t="s">
        <v>4525</v>
      </c>
      <c r="P111"/>
    </row>
    <row r="112" spans="1:16" ht="15" customHeight="1">
      <c r="A112" cm="1">
        <f t="array" ref="A112">IFERROR(INDEX(Phone_ID[userId], MATCH(RIGHT(Partner_details[[#This Row],[phoneNumber]], 8), RIGHT(Phone_ID[?column?], 8), 0)), 0)</f>
        <v>1128489</v>
      </c>
      <c r="B112" s="10" t="b">
        <f>ISNA(MATCH(Partner_details[[#This Row],[user id]], Fake_pages[User ID], 0))</f>
        <v>1</v>
      </c>
      <c r="C112" s="10" t="str">
        <f>IFERROR(VLOOKUP(Partner_details[[#This Row],[email]],#REF!, 3, FALSE), "")</f>
        <v/>
      </c>
      <c r="D112" s="10" t="str">
        <f>IFERROR(VLOOKUP(Partner_details[[#This Row],[email]],#REF!, 2, FALSE), "")</f>
        <v/>
      </c>
      <c r="E112">
        <v>527</v>
      </c>
      <c r="F112" t="s">
        <v>98</v>
      </c>
      <c r="G112" t="s">
        <v>4526</v>
      </c>
      <c r="H112" t="s">
        <v>4527</v>
      </c>
      <c r="I112" t="s">
        <v>4528</v>
      </c>
      <c r="J112" t="s">
        <v>4529</v>
      </c>
      <c r="K112" t="s">
        <v>98</v>
      </c>
      <c r="L112" t="b">
        <v>1</v>
      </c>
      <c r="M112" t="s">
        <v>4530</v>
      </c>
      <c r="N112" s="38">
        <v>45531.540846956021</v>
      </c>
      <c r="O112" t="s">
        <v>3968</v>
      </c>
      <c r="P112"/>
    </row>
    <row r="113" spans="1:16">
      <c r="A113" cm="1">
        <f t="array" ref="A113">IFERROR(INDEX(Phone_ID[userId], MATCH(RIGHT(Partner_details[[#This Row],[phoneNumber]], 8), RIGHT(Phone_ID[?column?], 8), 0)), 0)</f>
        <v>6596</v>
      </c>
      <c r="B113" s="10" t="b">
        <f>ISNA(MATCH(Partner_details[[#This Row],[user id]], Fake_pages[User ID], 0))</f>
        <v>1</v>
      </c>
      <c r="C113" s="10" t="str">
        <f>IFERROR(VLOOKUP(Partner_details[[#This Row],[email]],#REF!, 3, FALSE), "")</f>
        <v/>
      </c>
      <c r="D113" s="10" t="str">
        <f>IFERROR(VLOOKUP(Partner_details[[#This Row],[email]],#REF!, 2, FALSE), "")</f>
        <v/>
      </c>
      <c r="E113">
        <v>322</v>
      </c>
      <c r="F113" t="s">
        <v>40</v>
      </c>
      <c r="G113" t="s">
        <v>4531</v>
      </c>
      <c r="H113" t="s">
        <v>4532</v>
      </c>
      <c r="I113" t="s">
        <v>4533</v>
      </c>
      <c r="J113" t="s">
        <v>4534</v>
      </c>
      <c r="K113" t="s">
        <v>39</v>
      </c>
      <c r="L113" t="b">
        <v>1</v>
      </c>
      <c r="M113"/>
      <c r="N113" s="38">
        <v>45321.548791238427</v>
      </c>
      <c r="O113" t="s">
        <v>4347</v>
      </c>
      <c r="P113"/>
    </row>
    <row r="114" spans="1:16">
      <c r="A114" cm="1">
        <f t="array" ref="A114">IFERROR(INDEX(Phone_ID[userId], MATCH(RIGHT(Partner_details[[#This Row],[phoneNumber]], 8), RIGHT(Phone_ID[?column?], 8), 0)), 0)</f>
        <v>112956</v>
      </c>
      <c r="B114" s="10" t="b">
        <f>ISNA(MATCH(Partner_details[[#This Row],[user id]], Fake_pages[User ID], 0))</f>
        <v>1</v>
      </c>
      <c r="C114" s="10" t="str">
        <f>IFERROR(VLOOKUP(Partner_details[[#This Row],[email]],#REF!, 3, FALSE), "")</f>
        <v/>
      </c>
      <c r="D114" s="10" t="str">
        <f>IFERROR(VLOOKUP(Partner_details[[#This Row],[email]],#REF!, 2, FALSE), "")</f>
        <v/>
      </c>
      <c r="E114">
        <v>627</v>
      </c>
      <c r="F114" t="s">
        <v>3799</v>
      </c>
      <c r="G114" t="s">
        <v>4535</v>
      </c>
      <c r="H114" t="s">
        <v>4536</v>
      </c>
      <c r="I114" t="s">
        <v>4537</v>
      </c>
      <c r="J114" t="s">
        <v>4538</v>
      </c>
      <c r="K114" t="s">
        <v>3799</v>
      </c>
      <c r="L114" t="b">
        <v>0</v>
      </c>
      <c r="M114"/>
      <c r="N114" s="38">
        <v>45464.585265555557</v>
      </c>
      <c r="O114" t="s">
        <v>3968</v>
      </c>
      <c r="P114"/>
    </row>
    <row r="115" spans="1:16" hidden="1">
      <c r="A115" cm="1">
        <f t="array" ref="A115">IFERROR(INDEX(Phone_ID[userId], MATCH(RIGHT(Partner_details[[#This Row],[phoneNumber]], 8), RIGHT(Phone_ID[?column?], 8), 0)), 0)</f>
        <v>0</v>
      </c>
      <c r="B115" s="10" t="b">
        <f>ISNA(MATCH(Partner_details[[#This Row],[user id]], Fake_pages[User ID], 0))</f>
        <v>1</v>
      </c>
      <c r="C115" s="10" t="str">
        <f>IFERROR(VLOOKUP(Partner_details[[#This Row],[email]],#REF!, 3, FALSE), "")</f>
        <v/>
      </c>
      <c r="D115" s="10" t="str">
        <f>IFERROR(VLOOKUP(Partner_details[[#This Row],[email]],#REF!, 2, FALSE), "")</f>
        <v/>
      </c>
      <c r="E115">
        <v>620</v>
      </c>
      <c r="F115" t="s">
        <v>688</v>
      </c>
      <c r="G115" t="s">
        <v>4539</v>
      </c>
      <c r="H115" t="s">
        <v>4540</v>
      </c>
      <c r="I115" t="s">
        <v>4541</v>
      </c>
      <c r="J115" t="s">
        <v>4542</v>
      </c>
      <c r="K115" t="s">
        <v>489</v>
      </c>
      <c r="L115" t="b">
        <v>0</v>
      </c>
      <c r="M115"/>
      <c r="N115" s="38">
        <v>45455.581130914354</v>
      </c>
      <c r="O115" t="s">
        <v>4543</v>
      </c>
      <c r="P115"/>
    </row>
    <row r="116" spans="1:16" ht="15" hidden="1" customHeight="1">
      <c r="A116" cm="1">
        <f t="array" ref="A116">IFERROR(INDEX(Phone_ID[userId], MATCH(RIGHT(Partner_details[[#This Row],[phoneNumber]], 8), RIGHT(Phone_ID[?column?], 8), 0)), 0)</f>
        <v>0</v>
      </c>
      <c r="B116" s="10" t="b">
        <f>ISNA(MATCH(Partner_details[[#This Row],[user id]], Fake_pages[User ID], 0))</f>
        <v>1</v>
      </c>
      <c r="C116" s="10" t="str">
        <f>IFERROR(VLOOKUP(Partner_details[[#This Row],[email]],#REF!, 3, FALSE), "")</f>
        <v/>
      </c>
      <c r="D116" s="10" t="str">
        <f>IFERROR(VLOOKUP(Partner_details[[#This Row],[email]],#REF!, 2, FALSE), "")</f>
        <v/>
      </c>
      <c r="E116">
        <v>711</v>
      </c>
      <c r="F116" t="s">
        <v>3750</v>
      </c>
      <c r="G116" t="s">
        <v>4544</v>
      </c>
      <c r="H116" t="s">
        <v>4544</v>
      </c>
      <c r="I116" t="s">
        <v>4545</v>
      </c>
      <c r="J116" t="s">
        <v>4546</v>
      </c>
      <c r="K116" t="s">
        <v>343</v>
      </c>
      <c r="L116" t="b">
        <v>0</v>
      </c>
      <c r="M116" t="s">
        <v>4547</v>
      </c>
      <c r="N116" s="38">
        <v>45510.431898692128</v>
      </c>
      <c r="O116" t="s">
        <v>4548</v>
      </c>
      <c r="P116"/>
    </row>
    <row r="117" spans="1:16">
      <c r="A117" cm="1">
        <f t="array" ref="A117">IFERROR(INDEX(Phone_ID[userId], MATCH(RIGHT(Partner_details[[#This Row],[phoneNumber]], 8), RIGHT(Phone_ID[?column?], 8), 0)), 0)</f>
        <v>681930</v>
      </c>
      <c r="B117" s="10" t="b">
        <f>ISNA(MATCH(Partner_details[[#This Row],[user id]], Fake_pages[User ID], 0))</f>
        <v>1</v>
      </c>
      <c r="C117" s="10" t="str">
        <f>IFERROR(VLOOKUP(Partner_details[[#This Row],[email]],#REF!, 3, FALSE), "")</f>
        <v/>
      </c>
      <c r="D117" s="10" t="str">
        <f>IFERROR(VLOOKUP(Partner_details[[#This Row],[email]],#REF!, 2, FALSE), "")</f>
        <v/>
      </c>
      <c r="E117">
        <v>273</v>
      </c>
      <c r="F117" t="s">
        <v>4549</v>
      </c>
      <c r="G117" t="s">
        <v>4550</v>
      </c>
      <c r="H117" t="s">
        <v>4551</v>
      </c>
      <c r="I117" t="s">
        <v>4552</v>
      </c>
      <c r="J117" t="s">
        <v>4553</v>
      </c>
      <c r="K117" t="s">
        <v>38</v>
      </c>
      <c r="L117" t="b">
        <v>0</v>
      </c>
      <c r="M117"/>
      <c r="N117" s="38">
        <v>45317.395148136573</v>
      </c>
      <c r="O117" t="s">
        <v>3968</v>
      </c>
      <c r="P117"/>
    </row>
    <row r="118" spans="1:16">
      <c r="A118" cm="1">
        <f t="array" ref="A118">IFERROR(INDEX(Phone_ID[userId], MATCH(RIGHT(Partner_details[[#This Row],[phoneNumber]], 8), RIGHT(Phone_ID[?column?], 8), 0)), 0)</f>
        <v>328558</v>
      </c>
      <c r="B118" s="10" t="b">
        <f>ISNA(MATCH(Partner_details[[#This Row],[user id]], Fake_pages[User ID], 0))</f>
        <v>1</v>
      </c>
      <c r="C118" s="10" t="str">
        <f>IFERROR(VLOOKUP(Partner_details[[#This Row],[email]],#REF!, 3, FALSE), "")</f>
        <v/>
      </c>
      <c r="D118" s="10" t="str">
        <f>IFERROR(VLOOKUP(Partner_details[[#This Row],[email]],#REF!, 2, FALSE), "")</f>
        <v/>
      </c>
      <c r="E118">
        <v>151</v>
      </c>
      <c r="F118" t="s">
        <v>4554</v>
      </c>
      <c r="G118" t="s">
        <v>4555</v>
      </c>
      <c r="H118" t="s">
        <v>4556</v>
      </c>
      <c r="I118" t="s">
        <v>4557</v>
      </c>
      <c r="J118" t="s">
        <v>4558</v>
      </c>
      <c r="K118" t="s">
        <v>3966</v>
      </c>
      <c r="L118" t="b">
        <v>1</v>
      </c>
      <c r="M118"/>
      <c r="N118" s="38">
        <v>45040.553701192126</v>
      </c>
      <c r="O118" t="s">
        <v>4559</v>
      </c>
      <c r="P118"/>
    </row>
    <row r="119" spans="1:16">
      <c r="A119" cm="1">
        <f t="array" ref="A119">IFERROR(INDEX(Phone_ID[userId], MATCH(RIGHT(Partner_details[[#This Row],[phoneNumber]], 8), RIGHT(Phone_ID[?column?], 8), 0)), 0)</f>
        <v>1036132</v>
      </c>
      <c r="B119" s="10" t="b">
        <f>ISNA(MATCH(Partner_details[[#This Row],[user id]], Fake_pages[User ID], 0))</f>
        <v>1</v>
      </c>
      <c r="C119" s="10" t="str">
        <f>IFERROR(VLOOKUP(Partner_details[[#This Row],[email]],#REF!, 3, FALSE), "")</f>
        <v/>
      </c>
      <c r="D119" s="10" t="str">
        <f>IFERROR(VLOOKUP(Partner_details[[#This Row],[email]],#REF!, 2, FALSE), "")</f>
        <v/>
      </c>
      <c r="E119">
        <v>705</v>
      </c>
      <c r="F119" t="s">
        <v>841</v>
      </c>
      <c r="G119" t="s">
        <v>4560</v>
      </c>
      <c r="H119" t="s">
        <v>4561</v>
      </c>
      <c r="I119" t="s">
        <v>4562</v>
      </c>
      <c r="J119" t="s">
        <v>4563</v>
      </c>
      <c r="K119" t="s">
        <v>4564</v>
      </c>
      <c r="L119" t="b">
        <v>0</v>
      </c>
      <c r="M119"/>
      <c r="N119" s="38">
        <v>45506.333526400464</v>
      </c>
      <c r="O119" t="s">
        <v>3968</v>
      </c>
      <c r="P119"/>
    </row>
    <row r="120" spans="1:16">
      <c r="A120" cm="1">
        <f t="array" ref="A120">IFERROR(INDEX(Phone_ID[userId], MATCH(RIGHT(Partner_details[[#This Row],[phoneNumber]], 8), RIGHT(Phone_ID[?column?], 8), 0)), 0)</f>
        <v>625932</v>
      </c>
      <c r="B120" s="10" t="b">
        <f>ISNA(MATCH(Partner_details[[#This Row],[user id]], Fake_pages[User ID], 0))</f>
        <v>1</v>
      </c>
      <c r="C120" s="10" t="str">
        <f>IFERROR(VLOOKUP(Partner_details[[#This Row],[email]],#REF!, 3, FALSE), "")</f>
        <v/>
      </c>
      <c r="D120" s="10" t="str">
        <f>IFERROR(VLOOKUP(Partner_details[[#This Row],[email]],#REF!, 2, FALSE), "")</f>
        <v/>
      </c>
      <c r="E120">
        <v>416</v>
      </c>
      <c r="F120" t="s">
        <v>4565</v>
      </c>
      <c r="G120" t="s">
        <v>4566</v>
      </c>
      <c r="H120" t="s">
        <v>4567</v>
      </c>
      <c r="I120" t="s">
        <v>4568</v>
      </c>
      <c r="J120" t="s">
        <v>4569</v>
      </c>
      <c r="K120" t="s">
        <v>4028</v>
      </c>
      <c r="L120" t="b">
        <v>0</v>
      </c>
      <c r="M120"/>
      <c r="N120" s="38">
        <v>45373.457491666668</v>
      </c>
      <c r="O120" t="s">
        <v>3968</v>
      </c>
      <c r="P120"/>
    </row>
    <row r="121" spans="1:16">
      <c r="A121" cm="1">
        <f t="array" ref="A121">IFERROR(INDEX(Phone_ID[userId], MATCH(RIGHT(Partner_details[[#This Row],[phoneNumber]], 8), RIGHT(Phone_ID[?column?], 8), 0)), 0)</f>
        <v>530539</v>
      </c>
      <c r="B121" s="10" t="b">
        <f>ISNA(MATCH(Partner_details[[#This Row],[user id]], Fake_pages[User ID], 0))</f>
        <v>1</v>
      </c>
      <c r="C121" s="10" t="str">
        <f>IFERROR(VLOOKUP(Partner_details[[#This Row],[email]],#REF!, 3, FALSE), "")</f>
        <v/>
      </c>
      <c r="D121" s="10" t="str">
        <f>IFERROR(VLOOKUP(Partner_details[[#This Row],[email]],#REF!, 2, FALSE), "")</f>
        <v/>
      </c>
      <c r="E121">
        <v>373</v>
      </c>
      <c r="F121" t="s">
        <v>2751</v>
      </c>
      <c r="G121" t="s">
        <v>4570</v>
      </c>
      <c r="H121" t="s">
        <v>4571</v>
      </c>
      <c r="I121" t="s">
        <v>4572</v>
      </c>
      <c r="J121" t="s">
        <v>4573</v>
      </c>
      <c r="K121" t="s">
        <v>2750</v>
      </c>
      <c r="L121" t="b">
        <v>1</v>
      </c>
      <c r="M121" t="s">
        <v>4573</v>
      </c>
      <c r="N121" s="38">
        <v>45352.455447881941</v>
      </c>
      <c r="O121" t="s">
        <v>4574</v>
      </c>
      <c r="P121"/>
    </row>
    <row r="122" spans="1:16">
      <c r="A122" cm="1">
        <f t="array" ref="A122">IFERROR(INDEX(Phone_ID[userId], MATCH(RIGHT(Partner_details[[#This Row],[phoneNumber]], 8), RIGHT(Phone_ID[?column?], 8), 0)), 0)</f>
        <v>318064</v>
      </c>
      <c r="B122" s="10" t="b">
        <f>ISNA(MATCH(Partner_details[[#This Row],[user id]], Fake_pages[User ID], 0))</f>
        <v>1</v>
      </c>
      <c r="C122" s="10" t="str">
        <f>IFERROR(VLOOKUP(Partner_details[[#This Row],[email]],#REF!, 3, FALSE), "")</f>
        <v/>
      </c>
      <c r="D122" s="10" t="str">
        <f>IFERROR(VLOOKUP(Partner_details[[#This Row],[email]],#REF!, 2, FALSE), "")</f>
        <v/>
      </c>
      <c r="E122">
        <v>198</v>
      </c>
      <c r="F122" t="s">
        <v>4575</v>
      </c>
      <c r="G122" t="s">
        <v>4576</v>
      </c>
      <c r="H122" t="s">
        <v>4576</v>
      </c>
      <c r="I122" t="s">
        <v>4577</v>
      </c>
      <c r="J122" t="s">
        <v>4578</v>
      </c>
      <c r="K122" t="s">
        <v>3966</v>
      </c>
      <c r="L122" t="b">
        <v>1</v>
      </c>
      <c r="M122" t="s">
        <v>1167</v>
      </c>
      <c r="N122" s="38">
        <v>45260.242757395834</v>
      </c>
      <c r="O122" t="s">
        <v>4579</v>
      </c>
      <c r="P122"/>
    </row>
    <row r="123" spans="1:16" ht="16.5" customHeight="1">
      <c r="A123" cm="1">
        <f t="array" ref="A123">IFERROR(INDEX(Phone_ID[userId], MATCH(RIGHT(Partner_details[[#This Row],[phoneNumber]], 8), RIGHT(Phone_ID[?column?], 8), 0)), 0)</f>
        <v>53599</v>
      </c>
      <c r="B123" s="10" t="b">
        <f>ISNA(MATCH(Partner_details[[#This Row],[user id]], Fake_pages[User ID], 0))</f>
        <v>1</v>
      </c>
      <c r="C123" s="10" t="str">
        <f>IFERROR(VLOOKUP(Partner_details[[#This Row],[email]],#REF!, 3, FALSE), "")</f>
        <v/>
      </c>
      <c r="D123" s="10" t="str">
        <f>IFERROR(VLOOKUP(Partner_details[[#This Row],[email]],#REF!, 2, FALSE), "")</f>
        <v/>
      </c>
      <c r="E123">
        <v>725</v>
      </c>
      <c r="F123" t="s">
        <v>4272</v>
      </c>
      <c r="G123" t="s">
        <v>4273</v>
      </c>
      <c r="H123" t="s">
        <v>4273</v>
      </c>
      <c r="I123" t="s">
        <v>4580</v>
      </c>
      <c r="J123" t="s">
        <v>4276</v>
      </c>
      <c r="K123" t="s">
        <v>4581</v>
      </c>
      <c r="L123" t="b">
        <v>0</v>
      </c>
      <c r="M123"/>
      <c r="N123" s="38">
        <v>45518.408862534721</v>
      </c>
      <c r="O123" t="s">
        <v>3968</v>
      </c>
      <c r="P123"/>
    </row>
    <row r="124" spans="1:16">
      <c r="A124" cm="1">
        <f t="array" ref="A124">IFERROR(INDEX(Phone_ID[userId], MATCH(RIGHT(Partner_details[[#This Row],[phoneNumber]], 8), RIGHT(Phone_ID[?column?], 8), 0)), 0)</f>
        <v>897698</v>
      </c>
      <c r="B124" s="10" t="b">
        <f>ISNA(MATCH(Partner_details[[#This Row],[user id]], Fake_pages[User ID], 0))</f>
        <v>1</v>
      </c>
      <c r="C124" s="10" t="str">
        <f>IFERROR(VLOOKUP(Partner_details[[#This Row],[email]],#REF!, 3, FALSE), "")</f>
        <v/>
      </c>
      <c r="D124" s="10" t="str">
        <f>IFERROR(VLOOKUP(Partner_details[[#This Row],[email]],#REF!, 2, FALSE), "")</f>
        <v/>
      </c>
      <c r="E124">
        <v>212</v>
      </c>
      <c r="F124" t="s">
        <v>4582</v>
      </c>
      <c r="G124" t="s">
        <v>4583</v>
      </c>
      <c r="H124" t="s">
        <v>4584</v>
      </c>
      <c r="I124" t="s">
        <v>4585</v>
      </c>
      <c r="J124" t="s">
        <v>4586</v>
      </c>
      <c r="K124" t="s">
        <v>4015</v>
      </c>
      <c r="L124" t="b">
        <v>1</v>
      </c>
      <c r="M124" t="s">
        <v>1167</v>
      </c>
      <c r="N124" s="38">
        <v>45257.511801261571</v>
      </c>
      <c r="O124" t="s">
        <v>4587</v>
      </c>
      <c r="P124"/>
    </row>
    <row r="125" spans="1:16">
      <c r="A125" cm="1">
        <f t="array" ref="A125">IFERROR(INDEX(Phone_ID[userId], MATCH(RIGHT(Partner_details[[#This Row],[phoneNumber]], 8), RIGHT(Phone_ID[?column?], 8), 0)), 0)</f>
        <v>1091065</v>
      </c>
      <c r="B125" s="10" t="b">
        <f>ISNA(MATCH(Partner_details[[#This Row],[user id]], Fake_pages[User ID], 0))</f>
        <v>0</v>
      </c>
      <c r="C125" s="10" t="str">
        <f>IFERROR(VLOOKUP(Partner_details[[#This Row],[email]],#REF!, 3, FALSE), "")</f>
        <v/>
      </c>
      <c r="D125" s="10" t="str">
        <f>IFERROR(VLOOKUP(Partner_details[[#This Row],[email]],#REF!, 2, FALSE), "")</f>
        <v/>
      </c>
      <c r="E125">
        <v>314</v>
      </c>
      <c r="F125" t="s">
        <v>2989</v>
      </c>
      <c r="G125" t="s">
        <v>4588</v>
      </c>
      <c r="H125" t="s">
        <v>4589</v>
      </c>
      <c r="I125" t="s">
        <v>4590</v>
      </c>
      <c r="J125" t="s">
        <v>4591</v>
      </c>
      <c r="K125" t="s">
        <v>369</v>
      </c>
      <c r="L125" t="b">
        <v>1</v>
      </c>
      <c r="M125" t="s">
        <v>4592</v>
      </c>
      <c r="N125" s="38">
        <v>45323.491393402779</v>
      </c>
      <c r="O125" t="s">
        <v>4593</v>
      </c>
      <c r="P125"/>
    </row>
    <row r="126" spans="1:16">
      <c r="A126" cm="1">
        <f t="array" ref="A126">IFERROR(INDEX(Phone_ID[userId], MATCH(RIGHT(Partner_details[[#This Row],[phoneNumber]], 8), RIGHT(Phone_ID[?column?], 8), 0)), 0)</f>
        <v>506517</v>
      </c>
      <c r="B126" s="10" t="b">
        <f>ISNA(MATCH(Partner_details[[#This Row],[user id]], Fake_pages[User ID], 0))</f>
        <v>1</v>
      </c>
      <c r="C126" s="10" t="str">
        <f>IFERROR(VLOOKUP(Partner_details[[#This Row],[email]],#REF!, 3, FALSE), "")</f>
        <v/>
      </c>
      <c r="D126" s="10" t="str">
        <f>IFERROR(VLOOKUP(Partner_details[[#This Row],[email]],#REF!, 2, FALSE), "")</f>
        <v/>
      </c>
      <c r="E126">
        <v>235</v>
      </c>
      <c r="F126" t="s">
        <v>2965</v>
      </c>
      <c r="G126" t="s">
        <v>4594</v>
      </c>
      <c r="H126" t="s">
        <v>4595</v>
      </c>
      <c r="I126" t="s">
        <v>4596</v>
      </c>
      <c r="J126" t="s">
        <v>4597</v>
      </c>
      <c r="K126" t="s">
        <v>2965</v>
      </c>
      <c r="L126" t="b">
        <v>0</v>
      </c>
      <c r="M126"/>
      <c r="N126" s="38">
        <v>45301.682119999998</v>
      </c>
      <c r="O126" t="s">
        <v>4598</v>
      </c>
      <c r="P126"/>
    </row>
    <row r="127" spans="1:16">
      <c r="A127" cm="1">
        <f t="array" ref="A127">IFERROR(INDEX(Phone_ID[userId], MATCH(RIGHT(Partner_details[[#This Row],[phoneNumber]], 8), RIGHT(Phone_ID[?column?], 8), 0)), 0)</f>
        <v>677545</v>
      </c>
      <c r="B127" s="10" t="b">
        <f>ISNA(MATCH(Partner_details[[#This Row],[user id]], Fake_pages[User ID], 0))</f>
        <v>0</v>
      </c>
      <c r="C127" s="10" t="str">
        <f>IFERROR(VLOOKUP(Partner_details[[#This Row],[email]],#REF!, 3, FALSE), "")</f>
        <v/>
      </c>
      <c r="D127" s="10" t="str">
        <f>IFERROR(VLOOKUP(Partner_details[[#This Row],[email]],#REF!, 2, FALSE), "")</f>
        <v/>
      </c>
      <c r="E127">
        <v>40</v>
      </c>
      <c r="F127" t="s">
        <v>3546</v>
      </c>
      <c r="G127" t="s">
        <v>4599</v>
      </c>
      <c r="H127" t="s">
        <v>4600</v>
      </c>
      <c r="I127" t="s">
        <v>4601</v>
      </c>
      <c r="J127" t="s">
        <v>4602</v>
      </c>
      <c r="K127" t="s">
        <v>3966</v>
      </c>
      <c r="L127" t="b">
        <v>1</v>
      </c>
      <c r="M127" t="s">
        <v>1167</v>
      </c>
      <c r="N127" s="38">
        <v>45049.455667719907</v>
      </c>
      <c r="O127" t="s">
        <v>3968</v>
      </c>
      <c r="P127"/>
    </row>
    <row r="128" spans="1:16">
      <c r="A128" cm="1">
        <f t="array" ref="A128">IFERROR(INDEX(Phone_ID[userId], MATCH(RIGHT(Partner_details[[#This Row],[phoneNumber]], 8), RIGHT(Phone_ID[?column?], 8), 0)), 0)</f>
        <v>1141735</v>
      </c>
      <c r="B128" s="10" t="b">
        <f>ISNA(MATCH(Partner_details[[#This Row],[user id]], Fake_pages[User ID], 0))</f>
        <v>1</v>
      </c>
      <c r="C128" s="10" t="str">
        <f>IFERROR(VLOOKUP(Partner_details[[#This Row],[email]],#REF!, 3, FALSE), "")</f>
        <v/>
      </c>
      <c r="D128" s="10" t="str">
        <f>IFERROR(VLOOKUP(Partner_details[[#This Row],[email]],#REF!, 2, FALSE), "")</f>
        <v/>
      </c>
      <c r="E128">
        <v>614</v>
      </c>
      <c r="F128" t="s">
        <v>688</v>
      </c>
      <c r="G128" t="s">
        <v>4603</v>
      </c>
      <c r="H128" t="s">
        <v>4604</v>
      </c>
      <c r="I128" t="s">
        <v>4605</v>
      </c>
      <c r="J128" t="s">
        <v>4606</v>
      </c>
      <c r="K128" t="s">
        <v>114</v>
      </c>
      <c r="L128" t="b">
        <v>1</v>
      </c>
      <c r="M128" t="s">
        <v>1167</v>
      </c>
      <c r="N128" s="38">
        <v>45455.428542141206</v>
      </c>
      <c r="O128" t="s">
        <v>4607</v>
      </c>
      <c r="P128"/>
    </row>
    <row r="129" spans="1:16">
      <c r="A129" cm="1">
        <f t="array" ref="A129">IFERROR(INDEX(Phone_ID[userId], MATCH(RIGHT(Partner_details[[#This Row],[phoneNumber]], 8), RIGHT(Phone_ID[?column?], 8), 0)), 0)</f>
        <v>876590</v>
      </c>
      <c r="B129" s="10" t="b">
        <f>ISNA(MATCH(Partner_details[[#This Row],[user id]], Fake_pages[User ID], 0))</f>
        <v>1</v>
      </c>
      <c r="C129" s="10" t="str">
        <f>IFERROR(VLOOKUP(Partner_details[[#This Row],[email]],#REF!, 3, FALSE), "")</f>
        <v/>
      </c>
      <c r="D129" s="10" t="str">
        <f>IFERROR(VLOOKUP(Partner_details[[#This Row],[email]],#REF!, 2, FALSE), "")</f>
        <v/>
      </c>
      <c r="E129">
        <v>418</v>
      </c>
      <c r="F129" t="s">
        <v>2884</v>
      </c>
      <c r="G129" t="s">
        <v>4608</v>
      </c>
      <c r="H129" t="s">
        <v>4609</v>
      </c>
      <c r="I129" t="s">
        <v>4610</v>
      </c>
      <c r="J129" t="s">
        <v>4611</v>
      </c>
      <c r="K129" t="s">
        <v>3987</v>
      </c>
      <c r="L129" t="b">
        <v>0</v>
      </c>
      <c r="M129"/>
      <c r="N129" s="38">
        <v>45308.308773645833</v>
      </c>
      <c r="O129" t="s">
        <v>4612</v>
      </c>
      <c r="P129"/>
    </row>
    <row r="130" spans="1:16">
      <c r="A130" cm="1">
        <f t="array" ref="A130">IFERROR(INDEX(Phone_ID[userId], MATCH(RIGHT(Partner_details[[#This Row],[phoneNumber]], 8), RIGHT(Phone_ID[?column?], 8), 0)), 0)</f>
        <v>527778</v>
      </c>
      <c r="B130" s="10" t="b">
        <f>ISNA(MATCH(Partner_details[[#This Row],[user id]], Fake_pages[User ID], 0))</f>
        <v>1</v>
      </c>
      <c r="C130" s="10" t="str">
        <f>IFERROR(VLOOKUP(Partner_details[[#This Row],[email]],#REF!, 3, FALSE), "")</f>
        <v/>
      </c>
      <c r="D130" s="10" t="str">
        <f>IFERROR(VLOOKUP(Partner_details[[#This Row],[email]],#REF!, 2, FALSE), "")</f>
        <v/>
      </c>
      <c r="E130">
        <v>735</v>
      </c>
      <c r="F130" t="s">
        <v>48</v>
      </c>
      <c r="G130" t="s">
        <v>4613</v>
      </c>
      <c r="H130" t="s">
        <v>4613</v>
      </c>
      <c r="I130" t="s">
        <v>4614</v>
      </c>
      <c r="J130" t="s">
        <v>4615</v>
      </c>
      <c r="K130" t="s">
        <v>47</v>
      </c>
      <c r="L130" t="b">
        <v>0</v>
      </c>
      <c r="M130"/>
      <c r="N130" s="38">
        <v>45531.642740023148</v>
      </c>
      <c r="O130" t="s">
        <v>4616</v>
      </c>
      <c r="P130"/>
    </row>
    <row r="131" spans="1:16">
      <c r="A131" cm="1">
        <f t="array" ref="A131">IFERROR(INDEX(Phone_ID[userId], MATCH(RIGHT(Partner_details[[#This Row],[phoneNumber]], 8), RIGHT(Phone_ID[?column?], 8), 0)), 0)</f>
        <v>1146805</v>
      </c>
      <c r="B131" s="10" t="b">
        <f>ISNA(MATCH(Partner_details[[#This Row],[user id]], Fake_pages[User ID], 0))</f>
        <v>1</v>
      </c>
      <c r="C131" s="10" t="str">
        <f>IFERROR(VLOOKUP(Partner_details[[#This Row],[email]],#REF!, 3, FALSE), "")</f>
        <v/>
      </c>
      <c r="D131" s="10" t="str">
        <f>IFERROR(VLOOKUP(Partner_details[[#This Row],[email]],#REF!, 2, FALSE), "")</f>
        <v/>
      </c>
      <c r="E131">
        <v>637</v>
      </c>
      <c r="F131" t="s">
        <v>3790</v>
      </c>
      <c r="G131" t="s">
        <v>4617</v>
      </c>
      <c r="H131" t="s">
        <v>4618</v>
      </c>
      <c r="I131" t="s">
        <v>4619</v>
      </c>
      <c r="J131" t="s">
        <v>4620</v>
      </c>
      <c r="K131" t="s">
        <v>114</v>
      </c>
      <c r="L131" t="b">
        <v>0</v>
      </c>
      <c r="M131"/>
      <c r="N131" s="38">
        <v>45453.343536030094</v>
      </c>
      <c r="O131" t="s">
        <v>3968</v>
      </c>
      <c r="P131"/>
    </row>
    <row r="132" spans="1:16" hidden="1">
      <c r="A132" cm="1">
        <f t="array" ref="A132">IFERROR(INDEX(Phone_ID[userId], MATCH(RIGHT(Partner_details[[#This Row],[phoneNumber]], 8), RIGHT(Phone_ID[?column?], 8), 0)), 0)</f>
        <v>0</v>
      </c>
      <c r="B132" s="10" t="b">
        <f>ISNA(MATCH(Partner_details[[#This Row],[user id]], Fake_pages[User ID], 0))</f>
        <v>1</v>
      </c>
      <c r="C132" s="10" t="str">
        <f>IFERROR(VLOOKUP(Partner_details[[#This Row],[email]],#REF!, 3, FALSE), "")</f>
        <v/>
      </c>
      <c r="D132" s="10" t="str">
        <f>IFERROR(VLOOKUP(Partner_details[[#This Row],[email]],#REF!, 2, FALSE), "")</f>
        <v/>
      </c>
      <c r="E132">
        <v>679</v>
      </c>
      <c r="F132" t="s">
        <v>129</v>
      </c>
      <c r="G132" t="s">
        <v>4621</v>
      </c>
      <c r="H132" t="s">
        <v>4621</v>
      </c>
      <c r="I132" t="s">
        <v>4622</v>
      </c>
      <c r="J132" t="s">
        <v>4623</v>
      </c>
      <c r="K132" t="s">
        <v>128</v>
      </c>
      <c r="L132" t="b">
        <v>1</v>
      </c>
      <c r="M132" t="s">
        <v>4624</v>
      </c>
      <c r="N132" s="38">
        <v>45491.412084456017</v>
      </c>
      <c r="O132" t="s">
        <v>4625</v>
      </c>
      <c r="P132"/>
    </row>
    <row r="133" spans="1:16">
      <c r="A133" cm="1">
        <f t="array" ref="A133">IFERROR(INDEX(Phone_ID[userId], MATCH(RIGHT(Partner_details[[#This Row],[phoneNumber]], 8), RIGHT(Phone_ID[?column?], 8), 0)), 0)</f>
        <v>1113736</v>
      </c>
      <c r="B133" s="10" t="b">
        <f>ISNA(MATCH(Partner_details[[#This Row],[user id]], Fake_pages[User ID], 0))</f>
        <v>0</v>
      </c>
      <c r="C133" s="10" t="str">
        <f>IFERROR(VLOOKUP(Partner_details[[#This Row],[email]],#REF!, 3, FALSE), "")</f>
        <v/>
      </c>
      <c r="D133" s="10" t="str">
        <f>IFERROR(VLOOKUP(Partner_details[[#This Row],[email]],#REF!, 2, FALSE), "")</f>
        <v/>
      </c>
      <c r="E133">
        <v>215</v>
      </c>
      <c r="F133" t="s">
        <v>222</v>
      </c>
      <c r="G133" t="s">
        <v>4626</v>
      </c>
      <c r="H133" t="s">
        <v>4626</v>
      </c>
      <c r="I133" t="s">
        <v>4627</v>
      </c>
      <c r="J133" t="s">
        <v>4628</v>
      </c>
      <c r="K133" t="s">
        <v>3966</v>
      </c>
      <c r="L133" t="b">
        <v>1</v>
      </c>
      <c r="M133" t="s">
        <v>4629</v>
      </c>
      <c r="N133" s="38">
        <v>45271.584952164354</v>
      </c>
      <c r="O133" t="s">
        <v>4630</v>
      </c>
      <c r="P133"/>
    </row>
    <row r="134" spans="1:16">
      <c r="A134" cm="1">
        <f t="array" ref="A134">IFERROR(INDEX(Phone_ID[userId], MATCH(RIGHT(Partner_details[[#This Row],[phoneNumber]], 8), RIGHT(Phone_ID[?column?], 8), 0)), 0)</f>
        <v>1145894</v>
      </c>
      <c r="B134" s="10" t="b">
        <f>ISNA(MATCH(Partner_details[[#This Row],[user id]], Fake_pages[User ID], 0))</f>
        <v>1</v>
      </c>
      <c r="C134" s="10" t="str">
        <f>IFERROR(VLOOKUP(Partner_details[[#This Row],[email]],#REF!, 3, FALSE), "")</f>
        <v/>
      </c>
      <c r="D134" s="10" t="str">
        <f>IFERROR(VLOOKUP(Partner_details[[#This Row],[email]],#REF!, 2, FALSE), "")</f>
        <v/>
      </c>
      <c r="E134">
        <v>635</v>
      </c>
      <c r="F134" t="s">
        <v>3772</v>
      </c>
      <c r="G134" t="s">
        <v>4631</v>
      </c>
      <c r="H134" t="s">
        <v>4632</v>
      </c>
      <c r="I134" t="s">
        <v>4633</v>
      </c>
      <c r="J134" t="s">
        <v>4634</v>
      </c>
      <c r="K134" t="s">
        <v>136</v>
      </c>
      <c r="L134" t="b">
        <v>0</v>
      </c>
      <c r="M134"/>
      <c r="N134" s="38">
        <v>45456.663258379631</v>
      </c>
      <c r="O134" t="s">
        <v>3968</v>
      </c>
      <c r="P134"/>
    </row>
    <row r="135" spans="1:16">
      <c r="A135" cm="1">
        <f t="array" ref="A135">IFERROR(INDEX(Phone_ID[userId], MATCH(RIGHT(Partner_details[[#This Row],[phoneNumber]], 8), RIGHT(Phone_ID[?column?], 8), 0)), 0)</f>
        <v>698317</v>
      </c>
      <c r="B135" s="10" t="b">
        <f>ISNA(MATCH(Partner_details[[#This Row],[user id]], Fake_pages[User ID], 0))</f>
        <v>1</v>
      </c>
      <c r="C135" s="10" t="str">
        <f>IFERROR(VLOOKUP(Partner_details[[#This Row],[email]],#REF!, 3, FALSE), "")</f>
        <v/>
      </c>
      <c r="D135" s="10" t="str">
        <f>IFERROR(VLOOKUP(Partner_details[[#This Row],[email]],#REF!, 2, FALSE), "")</f>
        <v/>
      </c>
      <c r="E135">
        <v>654</v>
      </c>
      <c r="F135" t="s">
        <v>547</v>
      </c>
      <c r="G135" t="s">
        <v>4635</v>
      </c>
      <c r="H135" t="s">
        <v>4636</v>
      </c>
      <c r="I135" t="s">
        <v>4637</v>
      </c>
      <c r="J135" t="s">
        <v>4638</v>
      </c>
      <c r="K135" t="s">
        <v>547</v>
      </c>
      <c r="L135" t="b">
        <v>1</v>
      </c>
      <c r="M135" t="s">
        <v>4639</v>
      </c>
      <c r="N135" s="38">
        <v>45490.279907384262</v>
      </c>
      <c r="O135" t="s">
        <v>4640</v>
      </c>
      <c r="P135"/>
    </row>
    <row r="136" spans="1:16">
      <c r="A136" cm="1">
        <f t="array" ref="A136">IFERROR(INDEX(Phone_ID[userId], MATCH(RIGHT(Partner_details[[#This Row],[phoneNumber]], 8), RIGHT(Phone_ID[?column?], 8), 0)), 0)</f>
        <v>1077215</v>
      </c>
      <c r="B136" s="10" t="b">
        <f>ISNA(MATCH(Partner_details[[#This Row],[user id]], Fake_pages[User ID], 0))</f>
        <v>1</v>
      </c>
      <c r="C136" s="10" t="str">
        <f>IFERROR(VLOOKUP(Partner_details[[#This Row],[email]],#REF!, 3, FALSE), "")</f>
        <v/>
      </c>
      <c r="D136" s="10" t="str">
        <f>IFERROR(VLOOKUP(Partner_details[[#This Row],[email]],#REF!, 2, FALSE), "")</f>
        <v/>
      </c>
      <c r="E136">
        <v>469</v>
      </c>
      <c r="F136" t="s">
        <v>4641</v>
      </c>
      <c r="G136" t="s">
        <v>4642</v>
      </c>
      <c r="H136" t="s">
        <v>4643</v>
      </c>
      <c r="I136" t="s">
        <v>4644</v>
      </c>
      <c r="J136" t="s">
        <v>4645</v>
      </c>
      <c r="K136" t="s">
        <v>4088</v>
      </c>
      <c r="L136" t="b">
        <v>0</v>
      </c>
      <c r="M136"/>
      <c r="N136" s="38">
        <v>45393.656944351853</v>
      </c>
      <c r="O136" t="s">
        <v>3968</v>
      </c>
      <c r="P136"/>
    </row>
    <row r="137" spans="1:16">
      <c r="A137" cm="1">
        <f t="array" ref="A137">IFERROR(INDEX(Phone_ID[userId], MATCH(RIGHT(Partner_details[[#This Row],[phoneNumber]], 8), RIGHT(Phone_ID[?column?], 8), 0)), 0)</f>
        <v>78115</v>
      </c>
      <c r="B137" s="10" t="b">
        <f>ISNA(MATCH(Partner_details[[#This Row],[user id]], Fake_pages[User ID], 0))</f>
        <v>0</v>
      </c>
      <c r="C137" s="10" t="str">
        <f>IFERROR(VLOOKUP(Partner_details[[#This Row],[email]],#REF!, 3, FALSE), "")</f>
        <v/>
      </c>
      <c r="D137" s="10" t="str">
        <f>IFERROR(VLOOKUP(Partner_details[[#This Row],[email]],#REF!, 2, FALSE), "")</f>
        <v/>
      </c>
      <c r="E137">
        <v>206</v>
      </c>
      <c r="F137" t="s">
        <v>2963</v>
      </c>
      <c r="G137" t="s">
        <v>4646</v>
      </c>
      <c r="H137" t="s">
        <v>4647</v>
      </c>
      <c r="I137" t="s">
        <v>4648</v>
      </c>
      <c r="J137" t="s">
        <v>4649</v>
      </c>
      <c r="K137" t="s">
        <v>4650</v>
      </c>
      <c r="L137" t="b">
        <v>0</v>
      </c>
      <c r="M137"/>
      <c r="N137" s="38">
        <v>45264.495422824075</v>
      </c>
      <c r="O137" t="s">
        <v>4651</v>
      </c>
      <c r="P137"/>
    </row>
    <row r="138" spans="1:16">
      <c r="A138" cm="1">
        <f t="array" ref="A138">IFERROR(INDEX(Phone_ID[userId], MATCH(RIGHT(Partner_details[[#This Row],[phoneNumber]], 8), RIGHT(Phone_ID[?column?], 8), 0)), 0)</f>
        <v>1141734</v>
      </c>
      <c r="B138" s="10" t="b">
        <f>ISNA(MATCH(Partner_details[[#This Row],[user id]], Fake_pages[User ID], 0))</f>
        <v>1</v>
      </c>
      <c r="C138" s="10" t="str">
        <f>IFERROR(VLOOKUP(Partner_details[[#This Row],[email]],#REF!, 3, FALSE), "")</f>
        <v/>
      </c>
      <c r="D138" s="10" t="str">
        <f>IFERROR(VLOOKUP(Partner_details[[#This Row],[email]],#REF!, 2, FALSE), "")</f>
        <v/>
      </c>
      <c r="E138">
        <v>613</v>
      </c>
      <c r="F138" t="s">
        <v>3773</v>
      </c>
      <c r="G138" t="s">
        <v>4652</v>
      </c>
      <c r="H138" t="s">
        <v>4653</v>
      </c>
      <c r="I138" t="s">
        <v>4654</v>
      </c>
      <c r="J138" t="s">
        <v>4655</v>
      </c>
      <c r="K138" t="s">
        <v>114</v>
      </c>
      <c r="L138" t="b">
        <v>0</v>
      </c>
      <c r="M138"/>
      <c r="N138" s="38">
        <v>45453.338506145832</v>
      </c>
      <c r="O138" t="s">
        <v>3968</v>
      </c>
      <c r="P138"/>
    </row>
    <row r="139" spans="1:16">
      <c r="A139" cm="1">
        <f t="array" ref="A139">IFERROR(INDEX(Phone_ID[userId], MATCH(RIGHT(Partner_details[[#This Row],[phoneNumber]], 8), RIGHT(Phone_ID[?column?], 8), 0)), 0)</f>
        <v>479715</v>
      </c>
      <c r="B139" s="10" t="b">
        <f>ISNA(MATCH(Partner_details[[#This Row],[user id]], Fake_pages[User ID], 0))</f>
        <v>1</v>
      </c>
      <c r="C139" s="10" t="str">
        <f>IFERROR(VLOOKUP(Partner_details[[#This Row],[email]],#REF!, 3, FALSE), "")</f>
        <v/>
      </c>
      <c r="D139" s="10" t="str">
        <f>IFERROR(VLOOKUP(Partner_details[[#This Row],[email]],#REF!, 2, FALSE), "")</f>
        <v/>
      </c>
      <c r="E139">
        <v>191</v>
      </c>
      <c r="F139" t="s">
        <v>3032</v>
      </c>
      <c r="G139" t="s">
        <v>4656</v>
      </c>
      <c r="H139" t="s">
        <v>4656</v>
      </c>
      <c r="I139" t="s">
        <v>4657</v>
      </c>
      <c r="J139" t="s">
        <v>4658</v>
      </c>
      <c r="K139" t="s">
        <v>3966</v>
      </c>
      <c r="L139" t="b">
        <v>1</v>
      </c>
      <c r="M139" t="s">
        <v>4659</v>
      </c>
      <c r="N139" s="38">
        <v>45260.240913587964</v>
      </c>
      <c r="O139" t="s">
        <v>4660</v>
      </c>
      <c r="P139"/>
    </row>
    <row r="140" spans="1:16" hidden="1">
      <c r="A140" cm="1">
        <f t="array" ref="A140">IFERROR(INDEX(Phone_ID[userId], MATCH(RIGHT(Partner_details[[#This Row],[phoneNumber]], 8), RIGHT(Phone_ID[?column?], 8), 0)), 0)</f>
        <v>0</v>
      </c>
      <c r="B140" s="10" t="b">
        <f>ISNA(MATCH(Partner_details[[#This Row],[user id]], Fake_pages[User ID], 0))</f>
        <v>1</v>
      </c>
      <c r="C140" s="10" t="str">
        <f>IFERROR(VLOOKUP(Partner_details[[#This Row],[email]],#REF!, 3, FALSE), "")</f>
        <v/>
      </c>
      <c r="D140" s="10" t="str">
        <f>IFERROR(VLOOKUP(Partner_details[[#This Row],[email]],#REF!, 2, FALSE), "")</f>
        <v/>
      </c>
      <c r="E140">
        <v>426</v>
      </c>
      <c r="F140" t="s">
        <v>74</v>
      </c>
      <c r="G140" t="s">
        <v>4661</v>
      </c>
      <c r="H140" t="s">
        <v>4662</v>
      </c>
      <c r="I140" t="s">
        <v>4663</v>
      </c>
      <c r="J140" t="s">
        <v>4664</v>
      </c>
      <c r="K140" t="s">
        <v>73</v>
      </c>
      <c r="L140" t="b">
        <v>0</v>
      </c>
      <c r="M140"/>
      <c r="N140" s="38">
        <v>45374.304907708334</v>
      </c>
      <c r="O140" t="s">
        <v>4665</v>
      </c>
      <c r="P140"/>
    </row>
    <row r="141" spans="1:16">
      <c r="A141" cm="1">
        <f t="array" ref="A141">IFERROR(INDEX(Phone_ID[userId], MATCH(RIGHT(Partner_details[[#This Row],[phoneNumber]], 8), RIGHT(Phone_ID[?column?], 8), 0)), 0)</f>
        <v>790546</v>
      </c>
      <c r="B141" s="10" t="b">
        <f>ISNA(MATCH(Partner_details[[#This Row],[user id]], Fake_pages[User ID], 0))</f>
        <v>1</v>
      </c>
      <c r="C141" s="10" t="str">
        <f>IFERROR(VLOOKUP(Partner_details[[#This Row],[email]],#REF!, 3, FALSE), "")</f>
        <v/>
      </c>
      <c r="D141" s="10" t="str">
        <f>IFERROR(VLOOKUP(Partner_details[[#This Row],[email]],#REF!, 2, FALSE), "")</f>
        <v/>
      </c>
      <c r="E141">
        <v>435</v>
      </c>
      <c r="F141" t="s">
        <v>2748</v>
      </c>
      <c r="G141" t="s">
        <v>4666</v>
      </c>
      <c r="H141" t="s">
        <v>4667</v>
      </c>
      <c r="I141" t="s">
        <v>4668</v>
      </c>
      <c r="J141" t="s">
        <v>4669</v>
      </c>
      <c r="K141" t="s">
        <v>2739</v>
      </c>
      <c r="L141" t="b">
        <v>1</v>
      </c>
      <c r="M141" t="s">
        <v>1167</v>
      </c>
      <c r="N141" s="38">
        <v>45381.262455127318</v>
      </c>
      <c r="O141" t="s">
        <v>4265</v>
      </c>
      <c r="P141"/>
    </row>
    <row r="142" spans="1:16">
      <c r="A142" cm="1">
        <f t="array" ref="A142">IFERROR(INDEX(Phone_ID[userId], MATCH(RIGHT(Partner_details[[#This Row],[phoneNumber]], 8), RIGHT(Phone_ID[?column?], 8), 0)), 0)</f>
        <v>653821</v>
      </c>
      <c r="B142" s="10" t="b">
        <f>ISNA(MATCH(Partner_details[[#This Row],[user id]], Fake_pages[User ID], 0))</f>
        <v>0</v>
      </c>
      <c r="C142" s="10" t="str">
        <f>IFERROR(VLOOKUP(Partner_details[[#This Row],[email]],#REF!, 3, FALSE), "")</f>
        <v/>
      </c>
      <c r="D142" s="10" t="str">
        <f>IFERROR(VLOOKUP(Partner_details[[#This Row],[email]],#REF!, 2, FALSE), "")</f>
        <v/>
      </c>
      <c r="E142">
        <v>236</v>
      </c>
      <c r="F142" t="s">
        <v>4670</v>
      </c>
      <c r="G142" t="s">
        <v>4671</v>
      </c>
      <c r="H142" t="s">
        <v>4672</v>
      </c>
      <c r="I142" t="s">
        <v>4673</v>
      </c>
      <c r="J142" t="s">
        <v>4674</v>
      </c>
      <c r="K142" t="s">
        <v>4675</v>
      </c>
      <c r="L142" t="b">
        <v>0</v>
      </c>
      <c r="M142"/>
      <c r="N142" s="38">
        <v>45302.279780069446</v>
      </c>
      <c r="O142" t="s">
        <v>3968</v>
      </c>
      <c r="P142"/>
    </row>
    <row r="143" spans="1:16">
      <c r="A143" cm="1">
        <f t="array" ref="A143">IFERROR(INDEX(Phone_ID[userId], MATCH(RIGHT(Partner_details[[#This Row],[phoneNumber]], 8), RIGHT(Phone_ID[?column?], 8), 0)), 0)</f>
        <v>156746</v>
      </c>
      <c r="B143" s="10" t="b">
        <f>ISNA(MATCH(Partner_details[[#This Row],[user id]], Fake_pages[User ID], 0))</f>
        <v>1</v>
      </c>
      <c r="C143" s="10" t="str">
        <f>IFERROR(VLOOKUP(Partner_details[[#This Row],[email]],#REF!, 3, FALSE), "")</f>
        <v/>
      </c>
      <c r="D143" s="10" t="str">
        <f>IFERROR(VLOOKUP(Partner_details[[#This Row],[email]],#REF!, 2, FALSE), "")</f>
        <v/>
      </c>
      <c r="E143">
        <v>355</v>
      </c>
      <c r="F143" t="s">
        <v>745</v>
      </c>
      <c r="G143" t="s">
        <v>4676</v>
      </c>
      <c r="H143" t="s">
        <v>4677</v>
      </c>
      <c r="I143" t="s">
        <v>4678</v>
      </c>
      <c r="J143" t="s">
        <v>4679</v>
      </c>
      <c r="K143" t="s">
        <v>744</v>
      </c>
      <c r="L143" t="b">
        <v>1</v>
      </c>
      <c r="M143" t="s">
        <v>4680</v>
      </c>
      <c r="N143" s="38">
        <v>45349.224285972225</v>
      </c>
      <c r="O143" t="s">
        <v>4681</v>
      </c>
      <c r="P143"/>
    </row>
    <row r="144" spans="1:16" hidden="1">
      <c r="A144" cm="1">
        <f t="array" ref="A144">IFERROR(INDEX(Phone_ID[userId], MATCH(RIGHT(Partner_details[[#This Row],[phoneNumber]], 8), RIGHT(Phone_ID[?column?], 8), 0)), 0)</f>
        <v>0</v>
      </c>
      <c r="B144" s="10" t="b">
        <f>ISNA(MATCH(Partner_details[[#This Row],[user id]], Fake_pages[User ID], 0))</f>
        <v>1</v>
      </c>
      <c r="C144" s="10" t="str">
        <f>IFERROR(VLOOKUP(Partner_details[[#This Row],[email]],#REF!, 3, FALSE), "")</f>
        <v/>
      </c>
      <c r="D144" s="10" t="str">
        <f>IFERROR(VLOOKUP(Partner_details[[#This Row],[email]],#REF!, 2, FALSE), "")</f>
        <v/>
      </c>
      <c r="E144">
        <v>350</v>
      </c>
      <c r="F144" t="s">
        <v>4682</v>
      </c>
      <c r="G144" t="s">
        <v>4683</v>
      </c>
      <c r="H144" t="s">
        <v>4684</v>
      </c>
      <c r="I144" t="s">
        <v>4685</v>
      </c>
      <c r="J144" t="s">
        <v>4686</v>
      </c>
      <c r="K144" t="s">
        <v>2881</v>
      </c>
      <c r="L144" t="b">
        <v>0</v>
      </c>
      <c r="M144" t="s">
        <v>1167</v>
      </c>
      <c r="N144" s="38">
        <v>45335.68709752315</v>
      </c>
      <c r="O144" t="s">
        <v>3968</v>
      </c>
      <c r="P144"/>
    </row>
    <row r="145" spans="1:16" hidden="1">
      <c r="A145" cm="1">
        <f t="array" ref="A145">IFERROR(INDEX(Phone_ID[userId], MATCH(RIGHT(Partner_details[[#This Row],[phoneNumber]], 8), RIGHT(Phone_ID[?column?], 8), 0)), 0)</f>
        <v>0</v>
      </c>
      <c r="B145" s="10" t="b">
        <f>ISNA(MATCH(Partner_details[[#This Row],[user id]], Fake_pages[User ID], 0))</f>
        <v>1</v>
      </c>
      <c r="C145" s="10" t="str">
        <f>IFERROR(VLOOKUP(Partner_details[[#This Row],[email]],#REF!, 3, FALSE), "")</f>
        <v/>
      </c>
      <c r="D145" s="10" t="str">
        <f>IFERROR(VLOOKUP(Partner_details[[#This Row],[email]],#REF!, 2, FALSE), "")</f>
        <v/>
      </c>
      <c r="E145">
        <v>680</v>
      </c>
      <c r="F145" t="s">
        <v>927</v>
      </c>
      <c r="G145" t="s">
        <v>4687</v>
      </c>
      <c r="H145" t="s">
        <v>4687</v>
      </c>
      <c r="I145" t="s">
        <v>4688</v>
      </c>
      <c r="J145" t="s">
        <v>4689</v>
      </c>
      <c r="K145" t="s">
        <v>128</v>
      </c>
      <c r="L145" t="b">
        <v>1</v>
      </c>
      <c r="M145" t="s">
        <v>4690</v>
      </c>
      <c r="N145" s="38">
        <v>45491.411969317131</v>
      </c>
      <c r="O145" t="s">
        <v>4691</v>
      </c>
      <c r="P145"/>
    </row>
    <row r="146" spans="1:16">
      <c r="A146" cm="1">
        <f t="array" ref="A146">IFERROR(INDEX(Phone_ID[userId], MATCH(RIGHT(Partner_details[[#This Row],[phoneNumber]], 8), RIGHT(Phone_ID[?column?], 8), 0)), 0)</f>
        <v>1044005</v>
      </c>
      <c r="B146" s="10" t="b">
        <f>ISNA(MATCH(Partner_details[[#This Row],[user id]], Fake_pages[User ID], 0))</f>
        <v>1</v>
      </c>
      <c r="C146" s="10" t="str">
        <f>IFERROR(VLOOKUP(Partner_details[[#This Row],[email]],#REF!, 3, FALSE), "")</f>
        <v/>
      </c>
      <c r="D146" s="10" t="str">
        <f>IFERROR(VLOOKUP(Partner_details[[#This Row],[email]],#REF!, 2, FALSE), "")</f>
        <v/>
      </c>
      <c r="E146">
        <v>588</v>
      </c>
      <c r="F146" t="s">
        <v>3740</v>
      </c>
      <c r="G146" t="s">
        <v>4692</v>
      </c>
      <c r="H146" t="s">
        <v>4693</v>
      </c>
      <c r="I146" t="s">
        <v>4694</v>
      </c>
      <c r="J146" t="s">
        <v>4695</v>
      </c>
      <c r="K146" t="s">
        <v>114</v>
      </c>
      <c r="L146" t="b">
        <v>0</v>
      </c>
      <c r="M146"/>
      <c r="N146" s="38">
        <v>45453.333882083331</v>
      </c>
      <c r="O146" t="s">
        <v>4696</v>
      </c>
      <c r="P146"/>
    </row>
    <row r="147" spans="1:16">
      <c r="A147" cm="1">
        <f t="array" ref="A147">IFERROR(INDEX(Phone_ID[userId], MATCH(RIGHT(Partner_details[[#This Row],[phoneNumber]], 8), RIGHT(Phone_ID[?column?], 8), 0)), 0)</f>
        <v>1108985</v>
      </c>
      <c r="B147" s="10" t="b">
        <f>ISNA(MATCH(Partner_details[[#This Row],[user id]], Fake_pages[User ID], 0))</f>
        <v>1</v>
      </c>
      <c r="C147" s="10" t="str">
        <f>IFERROR(VLOOKUP(Partner_details[[#This Row],[email]],#REF!, 3, FALSE), "")</f>
        <v/>
      </c>
      <c r="D147" s="10" t="str">
        <f>IFERROR(VLOOKUP(Partner_details[[#This Row],[email]],#REF!, 2, FALSE), "")</f>
        <v/>
      </c>
      <c r="E147">
        <v>692</v>
      </c>
      <c r="F147" t="s">
        <v>3866</v>
      </c>
      <c r="G147" t="s">
        <v>4697</v>
      </c>
      <c r="H147" t="s">
        <v>4698</v>
      </c>
      <c r="I147" t="s">
        <v>4699</v>
      </c>
      <c r="J147" t="s">
        <v>4700</v>
      </c>
      <c r="K147" t="s">
        <v>3865</v>
      </c>
      <c r="L147" t="b">
        <v>0</v>
      </c>
      <c r="M147"/>
      <c r="N147" s="38">
        <v>45499.502914421297</v>
      </c>
      <c r="O147" t="s">
        <v>3968</v>
      </c>
      <c r="P147"/>
    </row>
    <row r="148" spans="1:16">
      <c r="A148" cm="1">
        <f t="array" ref="A148">IFERROR(INDEX(Phone_ID[userId], MATCH(RIGHT(Partner_details[[#This Row],[phoneNumber]], 8), RIGHT(Phone_ID[?column?], 8), 0)), 0)</f>
        <v>1121093</v>
      </c>
      <c r="B148" s="10" t="b">
        <f>ISNA(MATCH(Partner_details[[#This Row],[user id]], Fake_pages[User ID], 0))</f>
        <v>1</v>
      </c>
      <c r="C148" s="10" t="str">
        <f>IFERROR(VLOOKUP(Partner_details[[#This Row],[email]],#REF!, 3, FALSE), "")</f>
        <v/>
      </c>
      <c r="D148" s="10" t="str">
        <f>IFERROR(VLOOKUP(Partner_details[[#This Row],[email]],#REF!, 2, FALSE), "")</f>
        <v/>
      </c>
      <c r="E148">
        <v>431</v>
      </c>
      <c r="F148" t="s">
        <v>4701</v>
      </c>
      <c r="G148" t="s">
        <v>4702</v>
      </c>
      <c r="H148" t="s">
        <v>4703</v>
      </c>
      <c r="I148" t="s">
        <v>4704</v>
      </c>
      <c r="J148" t="s">
        <v>4705</v>
      </c>
      <c r="K148" t="s">
        <v>2881</v>
      </c>
      <c r="L148" t="b">
        <v>0</v>
      </c>
      <c r="M148"/>
      <c r="N148" s="38">
        <v>45335.687496840277</v>
      </c>
      <c r="O148" t="s">
        <v>3968</v>
      </c>
      <c r="P148"/>
    </row>
    <row r="149" spans="1:16">
      <c r="A149" cm="1">
        <f t="array" ref="A149">IFERROR(INDEX(Phone_ID[userId], MATCH(RIGHT(Partner_details[[#This Row],[phoneNumber]], 8), RIGHT(Phone_ID[?column?], 8), 0)), 0)</f>
        <v>480221</v>
      </c>
      <c r="B149" s="10" t="b">
        <f>ISNA(MATCH(Partner_details[[#This Row],[user id]], Fake_pages[User ID], 0))</f>
        <v>1</v>
      </c>
      <c r="C149" s="10" t="str">
        <f>IFERROR(VLOOKUP(Partner_details[[#This Row],[email]],#REF!, 3, FALSE), "")</f>
        <v/>
      </c>
      <c r="D149" s="10" t="str">
        <f>IFERROR(VLOOKUP(Partner_details[[#This Row],[email]],#REF!, 2, FALSE), "")</f>
        <v/>
      </c>
      <c r="E149">
        <v>192</v>
      </c>
      <c r="F149" t="s">
        <v>2858</v>
      </c>
      <c r="G149" t="s">
        <v>4706</v>
      </c>
      <c r="H149" t="s">
        <v>4707</v>
      </c>
      <c r="I149" t="s">
        <v>4708</v>
      </c>
      <c r="J149" t="s">
        <v>4709</v>
      </c>
      <c r="K149" t="s">
        <v>3966</v>
      </c>
      <c r="L149" t="b">
        <v>1</v>
      </c>
      <c r="M149" t="s">
        <v>4710</v>
      </c>
      <c r="N149" s="38">
        <v>45040.521123622682</v>
      </c>
      <c r="O149" t="s">
        <v>4711</v>
      </c>
      <c r="P149"/>
    </row>
    <row r="150" spans="1:16">
      <c r="A150" cm="1">
        <f t="array" ref="A150">IFERROR(INDEX(Phone_ID[userId], MATCH(RIGHT(Partner_details[[#This Row],[phoneNumber]], 8), RIGHT(Phone_ID[?column?], 8), 0)), 0)</f>
        <v>1142318</v>
      </c>
      <c r="B150" s="10" t="b">
        <f>ISNA(MATCH(Partner_details[[#This Row],[user id]], Fake_pages[User ID], 0))</f>
        <v>1</v>
      </c>
      <c r="C150" s="10" t="str">
        <f>IFERROR(VLOOKUP(Partner_details[[#This Row],[email]],#REF!, 3, FALSE), "")</f>
        <v/>
      </c>
      <c r="D150" s="10" t="str">
        <f>IFERROR(VLOOKUP(Partner_details[[#This Row],[email]],#REF!, 2, FALSE), "")</f>
        <v/>
      </c>
      <c r="E150">
        <v>619</v>
      </c>
      <c r="F150" t="s">
        <v>4712</v>
      </c>
      <c r="G150" t="s">
        <v>4713</v>
      </c>
      <c r="H150" t="s">
        <v>4714</v>
      </c>
      <c r="I150" t="s">
        <v>4715</v>
      </c>
      <c r="J150" t="s">
        <v>4716</v>
      </c>
      <c r="K150" t="s">
        <v>489</v>
      </c>
      <c r="L150" t="b">
        <v>0</v>
      </c>
      <c r="M150"/>
      <c r="N150" s="38">
        <v>45455.58118601852</v>
      </c>
      <c r="O150" t="s">
        <v>4717</v>
      </c>
      <c r="P150"/>
    </row>
    <row r="151" spans="1:16">
      <c r="A151" cm="1">
        <f t="array" ref="A151">IFERROR(INDEX(Phone_ID[userId], MATCH(RIGHT(Partner_details[[#This Row],[phoneNumber]], 8), RIGHT(Phone_ID[?column?], 8), 0)), 0)</f>
        <v>1128489</v>
      </c>
      <c r="B151" s="10" t="b">
        <f>ISNA(MATCH(Partner_details[[#This Row],[user id]], Fake_pages[User ID], 0))</f>
        <v>1</v>
      </c>
      <c r="C151" s="10" t="str">
        <f>IFERROR(VLOOKUP(Partner_details[[#This Row],[email]],#REF!, 3, FALSE), "")</f>
        <v/>
      </c>
      <c r="D151" s="10" t="str">
        <f>IFERROR(VLOOKUP(Partner_details[[#This Row],[email]],#REF!, 2, FALSE), "")</f>
        <v/>
      </c>
      <c r="E151">
        <v>527</v>
      </c>
      <c r="F151" t="s">
        <v>98</v>
      </c>
      <c r="G151" t="s">
        <v>4526</v>
      </c>
      <c r="H151" t="s">
        <v>4718</v>
      </c>
      <c r="I151" t="s">
        <v>4719</v>
      </c>
      <c r="J151" t="s">
        <v>4529</v>
      </c>
      <c r="K151" t="s">
        <v>98</v>
      </c>
      <c r="L151" t="b">
        <v>1</v>
      </c>
      <c r="M151" t="s">
        <v>4530</v>
      </c>
      <c r="N151" s="38">
        <v>45413.281192222224</v>
      </c>
      <c r="O151" t="s">
        <v>3968</v>
      </c>
      <c r="P151"/>
    </row>
    <row r="152" spans="1:16" hidden="1">
      <c r="A152" cm="1">
        <f t="array" ref="A152">IFERROR(INDEX(Phone_ID[userId], MATCH(RIGHT(Partner_details[[#This Row],[phoneNumber]], 8), RIGHT(Phone_ID[?column?], 8), 0)), 0)</f>
        <v>0</v>
      </c>
      <c r="B152" s="10" t="b">
        <f>ISNA(MATCH(Partner_details[[#This Row],[user id]], Fake_pages[User ID], 0))</f>
        <v>1</v>
      </c>
      <c r="C152" s="10" t="str">
        <f>IFERROR(VLOOKUP(Partner_details[[#This Row],[email]],#REF!, 3, FALSE), "")</f>
        <v/>
      </c>
      <c r="D152" s="10" t="str">
        <f>IFERROR(VLOOKUP(Partner_details[[#This Row],[email]],#REF!, 2, FALSE), "")</f>
        <v/>
      </c>
      <c r="E152">
        <v>710</v>
      </c>
      <c r="F152" t="s">
        <v>344</v>
      </c>
      <c r="G152" t="s">
        <v>4720</v>
      </c>
      <c r="H152" t="s">
        <v>4721</v>
      </c>
      <c r="I152" t="s">
        <v>4722</v>
      </c>
      <c r="J152" t="s">
        <v>4723</v>
      </c>
      <c r="K152" t="s">
        <v>343</v>
      </c>
      <c r="L152" t="b">
        <v>0</v>
      </c>
      <c r="M152"/>
      <c r="N152" s="38">
        <v>45510.431662962961</v>
      </c>
      <c r="O152" t="s">
        <v>4724</v>
      </c>
      <c r="P152"/>
    </row>
    <row r="153" spans="1:16">
      <c r="A153" cm="1">
        <f t="array" ref="A153">IFERROR(INDEX(Phone_ID[userId], MATCH(RIGHT(Partner_details[[#This Row],[phoneNumber]], 8), RIGHT(Phone_ID[?column?], 8), 0)), 0)</f>
        <v>245468</v>
      </c>
      <c r="B153" s="10" t="b">
        <f>ISNA(MATCH(Partner_details[[#This Row],[user id]], Fake_pages[User ID], 0))</f>
        <v>1</v>
      </c>
      <c r="C153" s="10" t="str">
        <f>IFERROR(VLOOKUP(Partner_details[[#This Row],[email]],#REF!, 3, FALSE), "")</f>
        <v/>
      </c>
      <c r="D153" s="10" t="str">
        <f>IFERROR(VLOOKUP(Partner_details[[#This Row],[email]],#REF!, 2, FALSE), "")</f>
        <v/>
      </c>
      <c r="E153">
        <v>708</v>
      </c>
      <c r="F153" t="s">
        <v>4725</v>
      </c>
      <c r="G153" t="s">
        <v>4726</v>
      </c>
      <c r="H153" t="s">
        <v>4726</v>
      </c>
      <c r="I153" t="s">
        <v>4727</v>
      </c>
      <c r="J153" t="s">
        <v>4728</v>
      </c>
      <c r="K153" t="s">
        <v>4729</v>
      </c>
      <c r="L153" t="b">
        <v>0</v>
      </c>
      <c r="M153"/>
      <c r="N153" s="38">
        <v>45512.299320509257</v>
      </c>
      <c r="O153" t="s">
        <v>3968</v>
      </c>
      <c r="P153"/>
    </row>
    <row r="154" spans="1:16">
      <c r="A154" cm="1">
        <f t="array" ref="A154">IFERROR(INDEX(Phone_ID[userId], MATCH(RIGHT(Partner_details[[#This Row],[phoneNumber]], 8), RIGHT(Phone_ID[?column?], 8), 0)), 0)</f>
        <v>818028</v>
      </c>
      <c r="B154" s="10" t="b">
        <f>ISNA(MATCH(Partner_details[[#This Row],[user id]], Fake_pages[User ID], 0))</f>
        <v>1</v>
      </c>
      <c r="C154" s="10" t="str">
        <f>IFERROR(VLOOKUP(Partner_details[[#This Row],[email]],#REF!, 3, FALSE), "")</f>
        <v/>
      </c>
      <c r="D154" s="10" t="str">
        <f>IFERROR(VLOOKUP(Partner_details[[#This Row],[email]],#REF!, 2, FALSE), "")</f>
        <v/>
      </c>
      <c r="E154">
        <v>55</v>
      </c>
      <c r="F154" t="s">
        <v>4730</v>
      </c>
      <c r="G154" t="s">
        <v>4731</v>
      </c>
      <c r="H154" t="s">
        <v>4732</v>
      </c>
      <c r="I154" t="s">
        <v>4733</v>
      </c>
      <c r="J154" t="s">
        <v>4734</v>
      </c>
      <c r="K154" t="s">
        <v>3966</v>
      </c>
      <c r="L154" t="b">
        <v>1</v>
      </c>
      <c r="M154" t="s">
        <v>4735</v>
      </c>
      <c r="N154" s="38">
        <v>45047.360127141204</v>
      </c>
      <c r="O154" t="s">
        <v>4736</v>
      </c>
      <c r="P154"/>
    </row>
    <row r="155" spans="1:16" hidden="1">
      <c r="A155" cm="1">
        <f t="array" ref="A155">IFERROR(INDEX(Phone_ID[userId], MATCH(RIGHT(Partner_details[[#This Row],[phoneNumber]], 8), RIGHT(Phone_ID[?column?], 8), 0)), 0)</f>
        <v>0</v>
      </c>
      <c r="B155" s="10" t="b">
        <f>ISNA(MATCH(Partner_details[[#This Row],[user id]], Fake_pages[User ID], 0))</f>
        <v>1</v>
      </c>
      <c r="C155" s="10" t="str">
        <f>IFERROR(VLOOKUP(Partner_details[[#This Row],[email]],#REF!, 3, FALSE), "")</f>
        <v/>
      </c>
      <c r="D155" s="10" t="str">
        <f>IFERROR(VLOOKUP(Partner_details[[#This Row],[email]],#REF!, 2, FALSE), "")</f>
        <v/>
      </c>
      <c r="E155">
        <v>593</v>
      </c>
      <c r="F155" t="s">
        <v>4737</v>
      </c>
      <c r="G155" t="s">
        <v>4738</v>
      </c>
      <c r="H155" t="s">
        <v>4739</v>
      </c>
      <c r="I155" t="s">
        <v>4740</v>
      </c>
      <c r="J155" t="s">
        <v>4741</v>
      </c>
      <c r="K155" t="s">
        <v>114</v>
      </c>
      <c r="L155" t="b">
        <v>0</v>
      </c>
      <c r="M155"/>
      <c r="N155" s="38">
        <v>45453.334592037034</v>
      </c>
      <c r="O155" t="s">
        <v>4742</v>
      </c>
      <c r="P155"/>
    </row>
    <row r="156" spans="1:16">
      <c r="A156" cm="1">
        <f t="array" ref="A156">IFERROR(INDEX(Phone_ID[userId], MATCH(RIGHT(Partner_details[[#This Row],[phoneNumber]], 8), RIGHT(Phone_ID[?column?], 8), 0)), 0)</f>
        <v>1092077</v>
      </c>
      <c r="B156" s="10" t="b">
        <f>ISNA(MATCH(Partner_details[[#This Row],[user id]], Fake_pages[User ID], 0))</f>
        <v>1</v>
      </c>
      <c r="C156" s="10" t="str">
        <f>IFERROR(VLOOKUP(Partner_details[[#This Row],[email]],#REF!, 3, FALSE), "")</f>
        <v/>
      </c>
      <c r="D156" s="10" t="str">
        <f>IFERROR(VLOOKUP(Partner_details[[#This Row],[email]],#REF!, 2, FALSE), "")</f>
        <v/>
      </c>
      <c r="E156">
        <v>210</v>
      </c>
      <c r="F156" t="s">
        <v>4743</v>
      </c>
      <c r="G156" t="s">
        <v>4744</v>
      </c>
      <c r="H156" t="s">
        <v>4745</v>
      </c>
      <c r="I156" t="s">
        <v>4746</v>
      </c>
      <c r="J156" t="s">
        <v>4747</v>
      </c>
      <c r="K156" t="s">
        <v>4748</v>
      </c>
      <c r="L156" t="b">
        <v>1</v>
      </c>
      <c r="M156"/>
      <c r="N156" s="38">
        <v>45264.537704467592</v>
      </c>
      <c r="O156" t="s">
        <v>4749</v>
      </c>
      <c r="P156"/>
    </row>
    <row r="157" spans="1:16" hidden="1">
      <c r="A157" cm="1">
        <f t="array" ref="A157">IFERROR(INDEX(Phone_ID[userId], MATCH(RIGHT(Partner_details[[#This Row],[phoneNumber]], 8), RIGHT(Phone_ID[?column?], 8), 0)), 0)</f>
        <v>0</v>
      </c>
      <c r="B157" s="10" t="b">
        <f>ISNA(MATCH(Partner_details[[#This Row],[user id]], Fake_pages[User ID], 0))</f>
        <v>1</v>
      </c>
      <c r="C157" s="10" t="str">
        <f>IFERROR(VLOOKUP(Partner_details[[#This Row],[email]],#REF!, 3, FALSE), "")</f>
        <v/>
      </c>
      <c r="D157" s="10" t="str">
        <f>IFERROR(VLOOKUP(Partner_details[[#This Row],[email]],#REF!, 2, FALSE), "")</f>
        <v/>
      </c>
      <c r="E157">
        <v>473</v>
      </c>
      <c r="F157" t="s">
        <v>4750</v>
      </c>
      <c r="G157" t="s">
        <v>4751</v>
      </c>
      <c r="H157" t="s">
        <v>4751</v>
      </c>
      <c r="I157" t="s">
        <v>4752</v>
      </c>
      <c r="J157" t="s">
        <v>4753</v>
      </c>
      <c r="K157" t="s">
        <v>3994</v>
      </c>
      <c r="L157" t="b">
        <v>1</v>
      </c>
      <c r="M157"/>
      <c r="N157" s="38">
        <v>45398.366576504632</v>
      </c>
      <c r="O157" t="s">
        <v>4754</v>
      </c>
      <c r="P157"/>
    </row>
    <row r="158" spans="1:16" hidden="1">
      <c r="A158" cm="1">
        <f t="array" ref="A158">IFERROR(INDEX(Phone_ID[userId], MATCH(RIGHT(Partner_details[[#This Row],[phoneNumber]], 8), RIGHT(Phone_ID[?column?], 8), 0)), 0)</f>
        <v>0</v>
      </c>
      <c r="B158" s="10" t="b">
        <f>ISNA(MATCH(Partner_details[[#This Row],[user id]], Fake_pages[User ID], 0))</f>
        <v>1</v>
      </c>
      <c r="C158" s="10" t="str">
        <f>IFERROR(VLOOKUP(Partner_details[[#This Row],[email]],#REF!, 3, FALSE), "")</f>
        <v/>
      </c>
      <c r="D158" s="10" t="str">
        <f>IFERROR(VLOOKUP(Partner_details[[#This Row],[email]],#REF!, 2, FALSE), "")</f>
        <v/>
      </c>
      <c r="E158">
        <v>397</v>
      </c>
      <c r="F158" t="s">
        <v>3075</v>
      </c>
      <c r="G158" t="s">
        <v>4755</v>
      </c>
      <c r="H158" t="s">
        <v>4756</v>
      </c>
      <c r="I158" t="s">
        <v>4757</v>
      </c>
      <c r="J158" t="s">
        <v>4758</v>
      </c>
      <c r="K158" t="s">
        <v>744</v>
      </c>
      <c r="L158" t="b">
        <v>1</v>
      </c>
      <c r="M158" t="s">
        <v>1167</v>
      </c>
      <c r="N158" s="38">
        <v>45349.224596921296</v>
      </c>
      <c r="O158" t="s">
        <v>3968</v>
      </c>
      <c r="P158"/>
    </row>
    <row r="159" spans="1:16" hidden="1">
      <c r="A159" cm="1">
        <f t="array" ref="A159">IFERROR(INDEX(Phone_ID[userId], MATCH(RIGHT(Partner_details[[#This Row],[phoneNumber]], 8), RIGHT(Phone_ID[?column?], 8), 0)), 0)</f>
        <v>0</v>
      </c>
      <c r="B159" s="10" t="b">
        <f>ISNA(MATCH(Partner_details[[#This Row],[user id]], Fake_pages[User ID], 0))</f>
        <v>1</v>
      </c>
      <c r="C159" s="10" t="str">
        <f>IFERROR(VLOOKUP(Partner_details[[#This Row],[email]],#REF!, 3, FALSE), "")</f>
        <v/>
      </c>
      <c r="D159" s="10" t="str">
        <f>IFERROR(VLOOKUP(Partner_details[[#This Row],[email]],#REF!, 2, FALSE), "")</f>
        <v/>
      </c>
      <c r="E159">
        <v>10</v>
      </c>
      <c r="F159" t="s">
        <v>4759</v>
      </c>
      <c r="G159" t="s">
        <v>4760</v>
      </c>
      <c r="H159" t="s">
        <v>4761</v>
      </c>
      <c r="I159" t="s">
        <v>4762</v>
      </c>
      <c r="J159" t="s">
        <v>4763</v>
      </c>
      <c r="K159" t="s">
        <v>4764</v>
      </c>
      <c r="L159" t="b">
        <v>1</v>
      </c>
      <c r="M159" t="s">
        <v>4765</v>
      </c>
      <c r="N159" s="38">
        <v>44883.226722708336</v>
      </c>
      <c r="O159" t="s">
        <v>3968</v>
      </c>
      <c r="P159"/>
    </row>
    <row r="160" spans="1:16">
      <c r="A160" cm="1">
        <f t="array" ref="A160">IFERROR(INDEX(Phone_ID[userId], MATCH(RIGHT(Partner_details[[#This Row],[phoneNumber]], 8), RIGHT(Phone_ID[?column?], 8), 0)), 0)</f>
        <v>220918</v>
      </c>
      <c r="B160" s="10" t="b">
        <f>ISNA(MATCH(Partner_details[[#This Row],[user id]], Fake_pages[User ID], 0))</f>
        <v>1</v>
      </c>
      <c r="C160" s="10" t="str">
        <f>IFERROR(VLOOKUP(Partner_details[[#This Row],[email]],#REF!, 3, FALSE), "")</f>
        <v/>
      </c>
      <c r="D160" s="10" t="str">
        <f>IFERROR(VLOOKUP(Partner_details[[#This Row],[email]],#REF!, 2, FALSE), "")</f>
        <v/>
      </c>
      <c r="E160">
        <v>604</v>
      </c>
      <c r="F160" t="s">
        <v>4766</v>
      </c>
      <c r="G160" t="s">
        <v>4767</v>
      </c>
      <c r="H160" t="s">
        <v>4768</v>
      </c>
      <c r="I160" t="s">
        <v>4769</v>
      </c>
      <c r="J160" t="s">
        <v>4770</v>
      </c>
      <c r="K160" t="s">
        <v>114</v>
      </c>
      <c r="L160" t="b">
        <v>0</v>
      </c>
      <c r="M160"/>
      <c r="N160" s="38">
        <v>45453.335758321758</v>
      </c>
      <c r="O160" t="s">
        <v>4771</v>
      </c>
      <c r="P160"/>
    </row>
    <row r="161" spans="1:16">
      <c r="A161" cm="1">
        <f t="array" ref="A161">IFERROR(INDEX(Phone_ID[userId], MATCH(RIGHT(Partner_details[[#This Row],[phoneNumber]], 8), RIGHT(Phone_ID[?column?], 8), 0)), 0)</f>
        <v>2679</v>
      </c>
      <c r="B161" s="10" t="b">
        <f>ISNA(MATCH(Partner_details[[#This Row],[user id]], Fake_pages[User ID], 0))</f>
        <v>1</v>
      </c>
      <c r="C161" s="10" t="str">
        <f>IFERROR(VLOOKUP(Partner_details[[#This Row],[email]],#REF!, 3, FALSE), "")</f>
        <v/>
      </c>
      <c r="D161" s="10" t="str">
        <f>IFERROR(VLOOKUP(Partner_details[[#This Row],[email]],#REF!, 2, FALSE), "")</f>
        <v/>
      </c>
      <c r="E161">
        <v>140</v>
      </c>
      <c r="F161" t="s">
        <v>133</v>
      </c>
      <c r="G161" t="s">
        <v>4772</v>
      </c>
      <c r="H161" t="s">
        <v>4772</v>
      </c>
      <c r="I161" t="s">
        <v>4773</v>
      </c>
      <c r="J161" t="s">
        <v>4774</v>
      </c>
      <c r="K161" t="s">
        <v>3966</v>
      </c>
      <c r="L161" t="b">
        <v>1</v>
      </c>
      <c r="M161" t="s">
        <v>4775</v>
      </c>
      <c r="N161" s="38">
        <v>45223.315696226855</v>
      </c>
      <c r="O161" t="s">
        <v>4776</v>
      </c>
      <c r="P161"/>
    </row>
    <row r="162" spans="1:16">
      <c r="A162" cm="1">
        <f t="array" ref="A162">IFERROR(INDEX(Phone_ID[userId], MATCH(RIGHT(Partner_details[[#This Row],[phoneNumber]], 8), RIGHT(Phone_ID[?column?], 8), 0)), 0)</f>
        <v>428690</v>
      </c>
      <c r="B162" s="10" t="b">
        <f>ISNA(MATCH(Partner_details[[#This Row],[user id]], Fake_pages[User ID], 0))</f>
        <v>1</v>
      </c>
      <c r="C162" s="10" t="str">
        <f>IFERROR(VLOOKUP(Partner_details[[#This Row],[email]],#REF!, 3, FALSE), "")</f>
        <v/>
      </c>
      <c r="D162" s="10" t="str">
        <f>IFERROR(VLOOKUP(Partner_details[[#This Row],[email]],#REF!, 2, FALSE), "")</f>
        <v/>
      </c>
      <c r="E162">
        <v>30</v>
      </c>
      <c r="F162" t="s">
        <v>2925</v>
      </c>
      <c r="G162" t="s">
        <v>4777</v>
      </c>
      <c r="H162" t="s">
        <v>4778</v>
      </c>
      <c r="I162" t="s">
        <v>4779</v>
      </c>
      <c r="J162" t="s">
        <v>4780</v>
      </c>
      <c r="K162" t="s">
        <v>3966</v>
      </c>
      <c r="L162" t="b">
        <v>1</v>
      </c>
      <c r="M162" t="s">
        <v>4781</v>
      </c>
      <c r="N162" s="38">
        <v>45050.24077099537</v>
      </c>
      <c r="O162" t="s">
        <v>4782</v>
      </c>
      <c r="P162"/>
    </row>
    <row r="163" spans="1:16" hidden="1">
      <c r="A163" cm="1">
        <f t="array" ref="A163">IFERROR(INDEX(Phone_ID[userId], MATCH(RIGHT(Partner_details[[#This Row],[phoneNumber]], 8), RIGHT(Phone_ID[?column?], 8), 0)), 0)</f>
        <v>0</v>
      </c>
      <c r="B163" s="10" t="b">
        <f>ISNA(MATCH(Partner_details[[#This Row],[user id]], Fake_pages[User ID], 0))</f>
        <v>1</v>
      </c>
      <c r="C163" s="10" t="str">
        <f>IFERROR(VLOOKUP(Partner_details[[#This Row],[email]],#REF!, 3, FALSE), "")</f>
        <v/>
      </c>
      <c r="D163" s="10" t="str">
        <f>IFERROR(VLOOKUP(Partner_details[[#This Row],[email]],#REF!, 2, FALSE), "")</f>
        <v/>
      </c>
      <c r="E163">
        <v>704</v>
      </c>
      <c r="F163" t="s">
        <v>4783</v>
      </c>
      <c r="G163" t="s">
        <v>4784</v>
      </c>
      <c r="H163" t="s">
        <v>4785</v>
      </c>
      <c r="I163" t="s">
        <v>4786</v>
      </c>
      <c r="J163" t="s">
        <v>4787</v>
      </c>
      <c r="K163" t="s">
        <v>4564</v>
      </c>
      <c r="L163" t="b">
        <v>0</v>
      </c>
      <c r="M163"/>
      <c r="N163" s="38">
        <v>45506.333632662034</v>
      </c>
      <c r="O163" t="s">
        <v>3968</v>
      </c>
      <c r="P163"/>
    </row>
    <row r="164" spans="1:16" hidden="1">
      <c r="A164" cm="1">
        <f t="array" ref="A164">IFERROR(INDEX(Phone_ID[userId], MATCH(RIGHT(Partner_details[[#This Row],[phoneNumber]], 8), RIGHT(Phone_ID[?column?], 8), 0)), 0)</f>
        <v>0</v>
      </c>
      <c r="B164" s="10" t="b">
        <f>ISNA(MATCH(Partner_details[[#This Row],[user id]], Fake_pages[User ID], 0))</f>
        <v>1</v>
      </c>
      <c r="C164" s="10" t="str">
        <f>IFERROR(VLOOKUP(Partner_details[[#This Row],[email]],#REF!, 3, FALSE), "")</f>
        <v/>
      </c>
      <c r="D164" s="10" t="str">
        <f>IFERROR(VLOOKUP(Partner_details[[#This Row],[email]],#REF!, 2, FALSE), "")</f>
        <v/>
      </c>
      <c r="E164">
        <v>443</v>
      </c>
      <c r="F164" t="s">
        <v>4788</v>
      </c>
      <c r="G164" t="s">
        <v>4789</v>
      </c>
      <c r="H164" t="s">
        <v>4790</v>
      </c>
      <c r="I164" t="s">
        <v>4791</v>
      </c>
      <c r="J164" t="s">
        <v>4792</v>
      </c>
      <c r="K164" t="s">
        <v>13</v>
      </c>
      <c r="L164" t="b">
        <v>0</v>
      </c>
      <c r="M164"/>
      <c r="N164" s="38">
        <v>45371.64710603009</v>
      </c>
      <c r="O164" t="s">
        <v>3968</v>
      </c>
      <c r="P164"/>
    </row>
    <row r="165" spans="1:16">
      <c r="A165" cm="1">
        <f t="array" ref="A165">IFERROR(INDEX(Phone_ID[userId], MATCH(RIGHT(Partner_details[[#This Row],[phoneNumber]], 8), RIGHT(Phone_ID[?column?], 8), 0)), 0)</f>
        <v>691202</v>
      </c>
      <c r="B165" s="10" t="b">
        <f>ISNA(MATCH(Partner_details[[#This Row],[user id]], Fake_pages[User ID], 0))</f>
        <v>0</v>
      </c>
      <c r="C165" s="10" t="str">
        <f>IFERROR(VLOOKUP(Partner_details[[#This Row],[email]],#REF!, 3, FALSE), "")</f>
        <v/>
      </c>
      <c r="D165" s="10" t="str">
        <f>IFERROR(VLOOKUP(Partner_details[[#This Row],[email]],#REF!, 2, FALSE), "")</f>
        <v/>
      </c>
      <c r="E165">
        <v>375</v>
      </c>
      <c r="F165" t="s">
        <v>3046</v>
      </c>
      <c r="G165" t="s">
        <v>4793</v>
      </c>
      <c r="H165" t="s">
        <v>4794</v>
      </c>
      <c r="I165" t="s">
        <v>4795</v>
      </c>
      <c r="J165" t="s">
        <v>4796</v>
      </c>
      <c r="K165" t="s">
        <v>3045</v>
      </c>
      <c r="L165" t="b">
        <v>0</v>
      </c>
      <c r="M165"/>
      <c r="N165" s="38">
        <v>45353.401171550926</v>
      </c>
      <c r="O165" t="s">
        <v>3968</v>
      </c>
      <c r="P165"/>
    </row>
    <row r="166" spans="1:16">
      <c r="A166" cm="1">
        <f t="array" ref="A166">IFERROR(INDEX(Phone_ID[userId], MATCH(RIGHT(Partner_details[[#This Row],[phoneNumber]], 8), RIGHT(Phone_ID[?column?], 8), 0)), 0)</f>
        <v>839</v>
      </c>
      <c r="B166" s="10" t="b">
        <f>ISNA(MATCH(Partner_details[[#This Row],[user id]], Fake_pages[User ID], 0))</f>
        <v>1</v>
      </c>
      <c r="C166" s="10" t="str">
        <f>IFERROR(VLOOKUP(Partner_details[[#This Row],[email]],#REF!, 3, FALSE), "")</f>
        <v/>
      </c>
      <c r="D166" s="10" t="str">
        <f>IFERROR(VLOOKUP(Partner_details[[#This Row],[email]],#REF!, 2, FALSE), "")</f>
        <v/>
      </c>
      <c r="E166">
        <v>3</v>
      </c>
      <c r="F166" t="s">
        <v>755</v>
      </c>
      <c r="G166" t="s">
        <v>4797</v>
      </c>
      <c r="H166" t="s">
        <v>4798</v>
      </c>
      <c r="I166" t="s">
        <v>4799</v>
      </c>
      <c r="J166" t="s">
        <v>4800</v>
      </c>
      <c r="K166" t="s">
        <v>3966</v>
      </c>
      <c r="L166" t="b">
        <v>1</v>
      </c>
      <c r="M166" t="s">
        <v>4801</v>
      </c>
      <c r="N166" s="38">
        <v>44990.566528877316</v>
      </c>
      <c r="O166" t="s">
        <v>4802</v>
      </c>
      <c r="P166"/>
    </row>
    <row r="167" spans="1:16">
      <c r="A167" cm="1">
        <f t="array" ref="A167">IFERROR(INDEX(Phone_ID[userId], MATCH(RIGHT(Partner_details[[#This Row],[phoneNumber]], 8), RIGHT(Phone_ID[?column?], 8), 0)), 0)</f>
        <v>3836</v>
      </c>
      <c r="B167" s="10" t="b">
        <f>ISNA(MATCH(Partner_details[[#This Row],[user id]], Fake_pages[User ID], 0))</f>
        <v>1</v>
      </c>
      <c r="C167" s="10" t="str">
        <f>IFERROR(VLOOKUP(Partner_details[[#This Row],[email]],#REF!, 3, FALSE), "")</f>
        <v/>
      </c>
      <c r="D167" s="10" t="str">
        <f>IFERROR(VLOOKUP(Partner_details[[#This Row],[email]],#REF!, 2, FALSE), "")</f>
        <v/>
      </c>
      <c r="E167">
        <v>720</v>
      </c>
      <c r="F167" t="s">
        <v>4803</v>
      </c>
      <c r="G167" t="s">
        <v>4804</v>
      </c>
      <c r="H167" t="s">
        <v>4804</v>
      </c>
      <c r="I167" t="s">
        <v>4805</v>
      </c>
      <c r="J167" t="s">
        <v>4806</v>
      </c>
      <c r="K167" t="s">
        <v>168</v>
      </c>
      <c r="L167" t="b">
        <v>1</v>
      </c>
      <c r="M167" t="s">
        <v>4807</v>
      </c>
      <c r="N167" s="38">
        <v>45518.376892048611</v>
      </c>
      <c r="O167" t="s">
        <v>3968</v>
      </c>
      <c r="P167"/>
    </row>
    <row r="168" spans="1:16">
      <c r="A168" cm="1">
        <f t="array" ref="A168">IFERROR(INDEX(Phone_ID[userId], MATCH(RIGHT(Partner_details[[#This Row],[phoneNumber]], 8), RIGHT(Phone_ID[?column?], 8), 0)), 0)</f>
        <v>1092123</v>
      </c>
      <c r="B168" s="10" t="b">
        <f>ISNA(MATCH(Partner_details[[#This Row],[user id]], Fake_pages[User ID], 0))</f>
        <v>1</v>
      </c>
      <c r="C168" s="10" t="str">
        <f>IFERROR(VLOOKUP(Partner_details[[#This Row],[email]],#REF!, 3, FALSE), "")</f>
        <v/>
      </c>
      <c r="D168" s="10" t="str">
        <f>IFERROR(VLOOKUP(Partner_details[[#This Row],[email]],#REF!, 2, FALSE), "")</f>
        <v/>
      </c>
      <c r="E168">
        <v>281</v>
      </c>
      <c r="F168" t="s">
        <v>2928</v>
      </c>
      <c r="G168" t="s">
        <v>4808</v>
      </c>
      <c r="H168" t="s">
        <v>4809</v>
      </c>
      <c r="I168" t="s">
        <v>4810</v>
      </c>
      <c r="J168" t="s">
        <v>4811</v>
      </c>
      <c r="K168" t="s">
        <v>2927</v>
      </c>
      <c r="L168" t="b">
        <v>0</v>
      </c>
      <c r="M168"/>
      <c r="N168" s="38">
        <v>45321.367268518516</v>
      </c>
      <c r="O168" t="s">
        <v>3968</v>
      </c>
      <c r="P168"/>
    </row>
    <row r="169" spans="1:16">
      <c r="A169" cm="1">
        <f t="array" ref="A169">IFERROR(INDEX(Phone_ID[userId], MATCH(RIGHT(Partner_details[[#This Row],[phoneNumber]], 8), RIGHT(Phone_ID[?column?], 8), 0)), 0)</f>
        <v>1154449</v>
      </c>
      <c r="B169" s="10" t="b">
        <f>ISNA(MATCH(Partner_details[[#This Row],[user id]], Fake_pages[User ID], 0))</f>
        <v>1</v>
      </c>
      <c r="C169" s="10" t="str">
        <f>IFERROR(VLOOKUP(Partner_details[[#This Row],[email]],#REF!, 3, FALSE), "")</f>
        <v/>
      </c>
      <c r="D169" s="10" t="str">
        <f>IFERROR(VLOOKUP(Partner_details[[#This Row],[email]],#REF!, 2, FALSE), "")</f>
        <v/>
      </c>
      <c r="E169">
        <v>649</v>
      </c>
      <c r="F169" t="s">
        <v>4812</v>
      </c>
      <c r="G169" t="s">
        <v>4813</v>
      </c>
      <c r="H169" t="s">
        <v>4814</v>
      </c>
      <c r="I169" t="s">
        <v>4815</v>
      </c>
      <c r="J169" t="s">
        <v>4816</v>
      </c>
      <c r="K169" t="s">
        <v>369</v>
      </c>
      <c r="L169" t="b">
        <v>0</v>
      </c>
      <c r="M169"/>
      <c r="N169" s="38">
        <v>45486.25818300926</v>
      </c>
      <c r="O169" t="s">
        <v>4817</v>
      </c>
      <c r="P169"/>
    </row>
    <row r="170" spans="1:16">
      <c r="A170" cm="1">
        <f t="array" ref="A170">IFERROR(INDEX(Phone_ID[userId], MATCH(RIGHT(Partner_details[[#This Row],[phoneNumber]], 8), RIGHT(Phone_ID[?column?], 8), 0)), 0)</f>
        <v>231060</v>
      </c>
      <c r="B170" s="10" t="b">
        <f>ISNA(MATCH(Partner_details[[#This Row],[user id]], Fake_pages[User ID], 0))</f>
        <v>1</v>
      </c>
      <c r="C170" s="10" t="str">
        <f>IFERROR(VLOOKUP(Partner_details[[#This Row],[email]],#REF!, 3, FALSE), "")</f>
        <v/>
      </c>
      <c r="D170" s="10" t="str">
        <f>IFERROR(VLOOKUP(Partner_details[[#This Row],[email]],#REF!, 2, FALSE), "")</f>
        <v/>
      </c>
      <c r="E170">
        <v>181</v>
      </c>
      <c r="F170" t="s">
        <v>2768</v>
      </c>
      <c r="G170" t="s">
        <v>4818</v>
      </c>
      <c r="H170" t="s">
        <v>4819</v>
      </c>
      <c r="I170" t="s">
        <v>4820</v>
      </c>
      <c r="J170" t="s">
        <v>4821</v>
      </c>
      <c r="K170" t="s">
        <v>3966</v>
      </c>
      <c r="L170" t="b">
        <v>1</v>
      </c>
      <c r="M170" t="s">
        <v>1167</v>
      </c>
      <c r="N170" s="38">
        <v>45258.31157017361</v>
      </c>
      <c r="O170" t="s">
        <v>3968</v>
      </c>
      <c r="P170"/>
    </row>
    <row r="171" spans="1:16" ht="21.75" customHeight="1">
      <c r="A171" cm="1">
        <f t="array" ref="A171">IFERROR(INDEX(Phone_ID[userId], MATCH(RIGHT(Partner_details[[#This Row],[phoneNumber]], 8), RIGHT(Phone_ID[?column?], 8), 0)), 0)</f>
        <v>428690</v>
      </c>
      <c r="B171" s="10" t="b">
        <f>ISNA(MATCH(Partner_details[[#This Row],[user id]], Fake_pages[User ID], 0))</f>
        <v>1</v>
      </c>
      <c r="C171" s="10" t="str">
        <f>IFERROR(VLOOKUP(Partner_details[[#This Row],[email]],#REF!, 3, FALSE), "")</f>
        <v/>
      </c>
      <c r="D171" s="10" t="str">
        <f>IFERROR(VLOOKUP(Partner_details[[#This Row],[email]],#REF!, 2, FALSE), "")</f>
        <v/>
      </c>
      <c r="E171">
        <v>30</v>
      </c>
      <c r="F171" t="s">
        <v>2925</v>
      </c>
      <c r="G171" t="s">
        <v>4777</v>
      </c>
      <c r="H171" t="s">
        <v>4777</v>
      </c>
      <c r="I171" t="s">
        <v>4822</v>
      </c>
      <c r="J171" t="s">
        <v>4780</v>
      </c>
      <c r="K171" t="s">
        <v>3966</v>
      </c>
      <c r="L171" t="b">
        <v>1</v>
      </c>
      <c r="M171" t="s">
        <v>4781</v>
      </c>
      <c r="N171" s="38">
        <v>45037.578380474537</v>
      </c>
      <c r="O171" t="s">
        <v>4782</v>
      </c>
      <c r="P171"/>
    </row>
    <row r="172" spans="1:16">
      <c r="A172" cm="1">
        <f t="array" ref="A172">IFERROR(INDEX(Phone_ID[userId], MATCH(RIGHT(Partner_details[[#This Row],[phoneNumber]], 8), RIGHT(Phone_ID[?column?], 8), 0)), 0)</f>
        <v>958550</v>
      </c>
      <c r="B172" s="10" t="b">
        <f>ISNA(MATCH(Partner_details[[#This Row],[user id]], Fake_pages[User ID], 0))</f>
        <v>0</v>
      </c>
      <c r="C172" s="10" t="str">
        <f>IFERROR(VLOOKUP(Partner_details[[#This Row],[email]],#REF!, 3, FALSE), "")</f>
        <v/>
      </c>
      <c r="D172" s="10" t="str">
        <f>IFERROR(VLOOKUP(Partner_details[[#This Row],[email]],#REF!, 2, FALSE), "")</f>
        <v/>
      </c>
      <c r="E172">
        <v>280</v>
      </c>
      <c r="F172" t="s">
        <v>4823</v>
      </c>
      <c r="G172" t="s">
        <v>4824</v>
      </c>
      <c r="H172" t="s">
        <v>4825</v>
      </c>
      <c r="I172" t="s">
        <v>4826</v>
      </c>
      <c r="J172" t="s">
        <v>4827</v>
      </c>
      <c r="K172" t="s">
        <v>4823</v>
      </c>
      <c r="L172" t="b">
        <v>0</v>
      </c>
      <c r="M172"/>
      <c r="N172" s="38">
        <v>45321.340155532409</v>
      </c>
      <c r="O172" t="s">
        <v>3968</v>
      </c>
      <c r="P172"/>
    </row>
    <row r="173" spans="1:16">
      <c r="A173" cm="1">
        <f t="array" ref="A173">IFERROR(INDEX(Phone_ID[userId], MATCH(RIGHT(Partner_details[[#This Row],[phoneNumber]], 8), RIGHT(Phone_ID[?column?], 8), 0)), 0)</f>
        <v>1123489</v>
      </c>
      <c r="B173" s="10" t="b">
        <f>ISNA(MATCH(Partner_details[[#This Row],[user id]], Fake_pages[User ID], 0))</f>
        <v>1</v>
      </c>
      <c r="C173" s="10" t="str">
        <f>IFERROR(VLOOKUP(Partner_details[[#This Row],[email]],#REF!, 3, FALSE), "")</f>
        <v/>
      </c>
      <c r="D173" s="10" t="str">
        <f>IFERROR(VLOOKUP(Partner_details[[#This Row],[email]],#REF!, 2, FALSE), "")</f>
        <v/>
      </c>
      <c r="E173">
        <v>445</v>
      </c>
      <c r="F173" t="s">
        <v>2837</v>
      </c>
      <c r="G173" t="s">
        <v>4828</v>
      </c>
      <c r="H173" t="s">
        <v>4829</v>
      </c>
      <c r="I173" t="s">
        <v>4829</v>
      </c>
      <c r="J173" t="s">
        <v>4830</v>
      </c>
      <c r="K173" t="s">
        <v>2720</v>
      </c>
      <c r="L173" t="b">
        <v>1</v>
      </c>
      <c r="M173" t="s">
        <v>4828</v>
      </c>
      <c r="N173" s="38">
        <v>45384.428804699077</v>
      </c>
      <c r="O173" t="s">
        <v>4831</v>
      </c>
      <c r="P173"/>
    </row>
    <row r="174" spans="1:16">
      <c r="A174" cm="1">
        <f t="array" ref="A174">IFERROR(INDEX(Phone_ID[userId], MATCH(RIGHT(Partner_details[[#This Row],[phoneNumber]], 8), RIGHT(Phone_ID[?column?], 8), 0)), 0)</f>
        <v>480221</v>
      </c>
      <c r="B174" s="10" t="b">
        <f>ISNA(MATCH(Partner_details[[#This Row],[user id]], Fake_pages[User ID], 0))</f>
        <v>1</v>
      </c>
      <c r="C174" s="10" t="str">
        <f>IFERROR(VLOOKUP(Partner_details[[#This Row],[email]],#REF!, 3, FALSE), "")</f>
        <v/>
      </c>
      <c r="D174" s="10" t="str">
        <f>IFERROR(VLOOKUP(Partner_details[[#This Row],[email]],#REF!, 2, FALSE), "")</f>
        <v/>
      </c>
      <c r="E174">
        <v>157</v>
      </c>
      <c r="F174" t="s">
        <v>4832</v>
      </c>
      <c r="G174" t="s">
        <v>4707</v>
      </c>
      <c r="H174" t="s">
        <v>4833</v>
      </c>
      <c r="I174" t="s">
        <v>4834</v>
      </c>
      <c r="J174" t="s">
        <v>4709</v>
      </c>
      <c r="K174" t="s">
        <v>3966</v>
      </c>
      <c r="L174" t="b">
        <v>0</v>
      </c>
      <c r="M174"/>
      <c r="N174" s="38">
        <v>45333.587275208331</v>
      </c>
      <c r="O174" t="s">
        <v>3968</v>
      </c>
      <c r="P174"/>
    </row>
    <row r="175" spans="1:16" hidden="1">
      <c r="A175" cm="1">
        <f t="array" ref="A175">IFERROR(INDEX(Phone_ID[userId], MATCH(RIGHT(Partner_details[[#This Row],[phoneNumber]], 8), RIGHT(Phone_ID[?column?], 8), 0)), 0)</f>
        <v>0</v>
      </c>
      <c r="B175" s="10" t="b">
        <f>ISNA(MATCH(Partner_details[[#This Row],[user id]], Fake_pages[User ID], 0))</f>
        <v>1</v>
      </c>
      <c r="C175" s="10" t="str">
        <f>IFERROR(VLOOKUP(Partner_details[[#This Row],[email]],#REF!, 3, FALSE), "")</f>
        <v/>
      </c>
      <c r="D175" s="10" t="str">
        <f>IFERROR(VLOOKUP(Partner_details[[#This Row],[email]],#REF!, 2, FALSE), "")</f>
        <v/>
      </c>
      <c r="E175">
        <v>623</v>
      </c>
      <c r="F175" t="s">
        <v>490</v>
      </c>
      <c r="G175" t="s">
        <v>4835</v>
      </c>
      <c r="H175" t="s">
        <v>4836</v>
      </c>
      <c r="I175" t="s">
        <v>4837</v>
      </c>
      <c r="J175" t="s">
        <v>4838</v>
      </c>
      <c r="K175" t="s">
        <v>489</v>
      </c>
      <c r="L175" t="b">
        <v>0</v>
      </c>
      <c r="M175"/>
      <c r="N175" s="38">
        <v>45455.602917627315</v>
      </c>
      <c r="O175" t="s">
        <v>4839</v>
      </c>
      <c r="P175"/>
    </row>
    <row r="176" spans="1:16">
      <c r="A176" cm="1">
        <f t="array" ref="A176">IFERROR(INDEX(Phone_ID[userId], MATCH(RIGHT(Partner_details[[#This Row],[phoneNumber]], 8), RIGHT(Phone_ID[?column?], 8), 0)), 0)</f>
        <v>947691</v>
      </c>
      <c r="B176" s="10" t="b">
        <f>ISNA(MATCH(Partner_details[[#This Row],[user id]], Fake_pages[User ID], 0))</f>
        <v>1</v>
      </c>
      <c r="C176" s="10" t="str">
        <f>IFERROR(VLOOKUP(Partner_details[[#This Row],[email]],#REF!, 3, FALSE), "")</f>
        <v/>
      </c>
      <c r="D176" s="10" t="str">
        <f>IFERROR(VLOOKUP(Partner_details[[#This Row],[email]],#REF!, 2, FALSE), "")</f>
        <v/>
      </c>
      <c r="E176">
        <v>668</v>
      </c>
      <c r="F176" t="s">
        <v>4840</v>
      </c>
      <c r="G176" t="s">
        <v>4841</v>
      </c>
      <c r="H176" t="s">
        <v>4842</v>
      </c>
      <c r="I176" t="s">
        <v>4843</v>
      </c>
      <c r="J176" t="s">
        <v>4844</v>
      </c>
      <c r="K176" t="s">
        <v>86</v>
      </c>
      <c r="L176" t="b">
        <v>1</v>
      </c>
      <c r="M176" t="s">
        <v>4807</v>
      </c>
      <c r="N176" s="38">
        <v>45491.483606134258</v>
      </c>
      <c r="O176" t="s">
        <v>3968</v>
      </c>
      <c r="P176"/>
    </row>
    <row r="177" spans="1:16">
      <c r="A177" cm="1">
        <f t="array" ref="A177">IFERROR(INDEX(Phone_ID[userId], MATCH(RIGHT(Partner_details[[#This Row],[phoneNumber]], 8), RIGHT(Phone_ID[?column?], 8), 0)), 0)</f>
        <v>133881</v>
      </c>
      <c r="B177" s="10" t="b">
        <f>ISNA(MATCH(Partner_details[[#This Row],[user id]], Fake_pages[User ID], 0))</f>
        <v>1</v>
      </c>
      <c r="C177" s="10" t="str">
        <f>IFERROR(VLOOKUP(Partner_details[[#This Row],[email]],#REF!, 3, FALSE), "")</f>
        <v/>
      </c>
      <c r="D177" s="10" t="str">
        <f>IFERROR(VLOOKUP(Partner_details[[#This Row],[email]],#REF!, 2, FALSE), "")</f>
        <v/>
      </c>
      <c r="E177">
        <v>559</v>
      </c>
      <c r="F177" t="s">
        <v>15</v>
      </c>
      <c r="G177" t="s">
        <v>4845</v>
      </c>
      <c r="H177" t="s">
        <v>4845</v>
      </c>
      <c r="I177" t="s">
        <v>4846</v>
      </c>
      <c r="J177" t="s">
        <v>4847</v>
      </c>
      <c r="K177" t="s">
        <v>4848</v>
      </c>
      <c r="L177" t="b">
        <v>0</v>
      </c>
      <c r="M177"/>
      <c r="N177" s="38">
        <v>45427.541833402778</v>
      </c>
      <c r="O177" t="s">
        <v>4849</v>
      </c>
      <c r="P177"/>
    </row>
    <row r="178" spans="1:16">
      <c r="A178" cm="1">
        <f t="array" ref="A178">IFERROR(INDEX(Phone_ID[userId], MATCH(RIGHT(Partner_details[[#This Row],[phoneNumber]], 8), RIGHT(Phone_ID[?column?], 8), 0)), 0)</f>
        <v>1091356</v>
      </c>
      <c r="B178" s="10" t="b">
        <f>ISNA(MATCH(Partner_details[[#This Row],[user id]], Fake_pages[User ID], 0))</f>
        <v>1</v>
      </c>
      <c r="C178" s="10" t="str">
        <f>IFERROR(VLOOKUP(Partner_details[[#This Row],[email]],#REF!, 3, FALSE), "")</f>
        <v/>
      </c>
      <c r="D178" s="10" t="str">
        <f>IFERROR(VLOOKUP(Partner_details[[#This Row],[email]],#REF!, 2, FALSE), "")</f>
        <v/>
      </c>
      <c r="E178">
        <v>266</v>
      </c>
      <c r="F178" t="s">
        <v>38</v>
      </c>
      <c r="G178" t="s">
        <v>4850</v>
      </c>
      <c r="H178" t="s">
        <v>4851</v>
      </c>
      <c r="I178" t="s">
        <v>4852</v>
      </c>
      <c r="J178" t="s">
        <v>4853</v>
      </c>
      <c r="K178" t="s">
        <v>38</v>
      </c>
      <c r="L178" t="b">
        <v>1</v>
      </c>
      <c r="M178"/>
      <c r="N178" s="38">
        <v>45317.387571377316</v>
      </c>
      <c r="O178" t="s">
        <v>4854</v>
      </c>
      <c r="P178"/>
    </row>
    <row r="179" spans="1:16">
      <c r="A179" cm="1">
        <f t="array" ref="A179">IFERROR(INDEX(Phone_ID[userId], MATCH(RIGHT(Partner_details[[#This Row],[phoneNumber]], 8), RIGHT(Phone_ID[?column?], 8), 0)), 0)</f>
        <v>922910</v>
      </c>
      <c r="B179" s="10" t="b">
        <f>ISNA(MATCH(Partner_details[[#This Row],[user id]], Fake_pages[User ID], 0))</f>
        <v>1</v>
      </c>
      <c r="C179" s="10" t="str">
        <f>IFERROR(VLOOKUP(Partner_details[[#This Row],[email]],#REF!, 3, FALSE), "")</f>
        <v/>
      </c>
      <c r="D179" s="10" t="str">
        <f>IFERROR(VLOOKUP(Partner_details[[#This Row],[email]],#REF!, 2, FALSE), "")</f>
        <v/>
      </c>
      <c r="E179">
        <v>31</v>
      </c>
      <c r="F179" t="s">
        <v>720</v>
      </c>
      <c r="G179" t="s">
        <v>4855</v>
      </c>
      <c r="H179" t="s">
        <v>4855</v>
      </c>
      <c r="I179" t="s">
        <v>4856</v>
      </c>
      <c r="J179" t="s">
        <v>4857</v>
      </c>
      <c r="K179" t="s">
        <v>3966</v>
      </c>
      <c r="L179" t="b">
        <v>1</v>
      </c>
      <c r="M179" t="s">
        <v>1167</v>
      </c>
      <c r="N179" s="38">
        <v>45040.26233996528</v>
      </c>
      <c r="O179" t="s">
        <v>4858</v>
      </c>
      <c r="P179"/>
    </row>
    <row r="180" spans="1:16">
      <c r="A180" cm="1">
        <f t="array" ref="A180">IFERROR(INDEX(Phone_ID[userId], MATCH(RIGHT(Partner_details[[#This Row],[phoneNumber]], 8), RIGHT(Phone_ID[?column?], 8), 0)), 0)</f>
        <v>555017</v>
      </c>
      <c r="B180" s="10" t="b">
        <f>ISNA(MATCH(Partner_details[[#This Row],[user id]], Fake_pages[User ID], 0))</f>
        <v>1</v>
      </c>
      <c r="C180" s="10" t="str">
        <f>IFERROR(VLOOKUP(Partner_details[[#This Row],[email]],#REF!, 3, FALSE), "")</f>
        <v/>
      </c>
      <c r="D180" s="10" t="str">
        <f>IFERROR(VLOOKUP(Partner_details[[#This Row],[email]],#REF!, 2, FALSE), "")</f>
        <v/>
      </c>
      <c r="E180">
        <v>442</v>
      </c>
      <c r="F180" t="s">
        <v>4859</v>
      </c>
      <c r="G180" t="s">
        <v>4860</v>
      </c>
      <c r="H180" t="s">
        <v>4861</v>
      </c>
      <c r="I180" t="s">
        <v>4862</v>
      </c>
      <c r="J180" t="s">
        <v>4863</v>
      </c>
      <c r="K180" t="s">
        <v>2720</v>
      </c>
      <c r="L180" t="b">
        <v>0</v>
      </c>
      <c r="M180"/>
      <c r="N180" s="38">
        <v>45384.429121967594</v>
      </c>
      <c r="O180" t="s">
        <v>4864</v>
      </c>
      <c r="P180"/>
    </row>
    <row r="181" spans="1:16" hidden="1">
      <c r="A181" cm="1">
        <f t="array" ref="A181">IFERROR(INDEX(Phone_ID[userId], MATCH(RIGHT(Partner_details[[#This Row],[phoneNumber]], 8), RIGHT(Phone_ID[?column?], 8), 0)), 0)</f>
        <v>0</v>
      </c>
      <c r="B181" s="10" t="b">
        <f>ISNA(MATCH(Partner_details[[#This Row],[user id]], Fake_pages[User ID], 0))</f>
        <v>1</v>
      </c>
      <c r="C181" s="10" t="str">
        <f>IFERROR(VLOOKUP(Partner_details[[#This Row],[email]],#REF!, 3, FALSE), "")</f>
        <v/>
      </c>
      <c r="D181" s="10" t="str">
        <f>IFERROR(VLOOKUP(Partner_details[[#This Row],[email]],#REF!, 2, FALSE), "")</f>
        <v/>
      </c>
      <c r="E181">
        <v>736</v>
      </c>
      <c r="F181" t="s">
        <v>153</v>
      </c>
      <c r="G181" t="s">
        <v>4865</v>
      </c>
      <c r="H181" t="s">
        <v>4865</v>
      </c>
      <c r="I181" t="s">
        <v>4866</v>
      </c>
      <c r="J181" t="s">
        <v>4867</v>
      </c>
      <c r="K181" t="s">
        <v>47</v>
      </c>
      <c r="L181" t="b">
        <v>0</v>
      </c>
      <c r="M181"/>
      <c r="N181" s="38">
        <v>45531.64269818287</v>
      </c>
      <c r="O181" t="s">
        <v>3968</v>
      </c>
      <c r="P181"/>
    </row>
    <row r="182" spans="1:16">
      <c r="A182" cm="1">
        <f t="array" ref="A182">IFERROR(INDEX(Phone_ID[userId], MATCH(RIGHT(Partner_details[[#This Row],[phoneNumber]], 8), RIGHT(Phone_ID[?column?], 8), 0)), 0)</f>
        <v>593823</v>
      </c>
      <c r="B182" s="10" t="b">
        <f>ISNA(MATCH(Partner_details[[#This Row],[user id]], Fake_pages[User ID], 0))</f>
        <v>1</v>
      </c>
      <c r="C182" s="10" t="str">
        <f>IFERROR(VLOOKUP(Partner_details[[#This Row],[email]],#REF!, 3, FALSE), "")</f>
        <v/>
      </c>
      <c r="D182" s="10" t="str">
        <f>IFERROR(VLOOKUP(Partner_details[[#This Row],[email]],#REF!, 2, FALSE), "")</f>
        <v/>
      </c>
      <c r="E182">
        <v>362</v>
      </c>
      <c r="F182" t="s">
        <v>439</v>
      </c>
      <c r="G182" t="s">
        <v>4868</v>
      </c>
      <c r="H182" t="s">
        <v>4869</v>
      </c>
      <c r="I182" t="s">
        <v>4870</v>
      </c>
      <c r="J182" t="s">
        <v>4871</v>
      </c>
      <c r="K182" t="s">
        <v>268</v>
      </c>
      <c r="L182" t="b">
        <v>1</v>
      </c>
      <c r="M182" t="s">
        <v>1167</v>
      </c>
      <c r="N182" s="38">
        <v>45350.482151041666</v>
      </c>
      <c r="O182" t="s">
        <v>4872</v>
      </c>
      <c r="P182"/>
    </row>
    <row r="183" spans="1:16">
      <c r="A183" cm="1">
        <f t="array" ref="A183">IFERROR(INDEX(Phone_ID[userId], MATCH(RIGHT(Partner_details[[#This Row],[phoneNumber]], 8), RIGHT(Phone_ID[?column?], 8), 0)), 0)</f>
        <v>1091722</v>
      </c>
      <c r="B183" s="10" t="b">
        <f>ISNA(MATCH(Partner_details[[#This Row],[user id]], Fake_pages[User ID], 0))</f>
        <v>1</v>
      </c>
      <c r="C183" s="10" t="str">
        <f>IFERROR(VLOOKUP(Partner_details[[#This Row],[email]],#REF!, 3, FALSE), "")</f>
        <v/>
      </c>
      <c r="D183" s="10" t="str">
        <f>IFERROR(VLOOKUP(Partner_details[[#This Row],[email]],#REF!, 2, FALSE), "")</f>
        <v/>
      </c>
      <c r="E183">
        <v>308</v>
      </c>
      <c r="F183" t="s">
        <v>17</v>
      </c>
      <c r="G183" t="s">
        <v>4873</v>
      </c>
      <c r="H183" t="s">
        <v>4874</v>
      </c>
      <c r="I183" t="s">
        <v>4875</v>
      </c>
      <c r="J183" t="s">
        <v>4876</v>
      </c>
      <c r="K183" t="s">
        <v>4877</v>
      </c>
      <c r="L183" t="b">
        <v>1</v>
      </c>
      <c r="M183" t="s">
        <v>4878</v>
      </c>
      <c r="N183" s="38">
        <v>45500.484507395835</v>
      </c>
      <c r="O183" t="s">
        <v>4879</v>
      </c>
      <c r="P183"/>
    </row>
    <row r="184" spans="1:16">
      <c r="A184" cm="1">
        <f t="array" ref="A184">IFERROR(INDEX(Phone_ID[userId], MATCH(RIGHT(Partner_details[[#This Row],[phoneNumber]], 8), RIGHT(Phone_ID[?column?], 8), 0)), 0)</f>
        <v>609229</v>
      </c>
      <c r="B184" s="10" t="b">
        <f>ISNA(MATCH(Partner_details[[#This Row],[user id]], Fake_pages[User ID], 0))</f>
        <v>1</v>
      </c>
      <c r="C184" s="10" t="str">
        <f>IFERROR(VLOOKUP(Partner_details[[#This Row],[email]],#REF!, 3, FALSE), "")</f>
        <v/>
      </c>
      <c r="D184" s="10" t="str">
        <f>IFERROR(VLOOKUP(Partner_details[[#This Row],[email]],#REF!, 2, FALSE), "")</f>
        <v/>
      </c>
      <c r="E184">
        <v>188</v>
      </c>
      <c r="F184" t="s">
        <v>4880</v>
      </c>
      <c r="G184" t="s">
        <v>4881</v>
      </c>
      <c r="H184" t="s">
        <v>4881</v>
      </c>
      <c r="I184" t="s">
        <v>4882</v>
      </c>
      <c r="J184" t="s">
        <v>4883</v>
      </c>
      <c r="K184" t="s">
        <v>3966</v>
      </c>
      <c r="L184" t="b">
        <v>1</v>
      </c>
      <c r="M184" t="s">
        <v>1167</v>
      </c>
      <c r="N184" s="38">
        <v>45259.55191253472</v>
      </c>
      <c r="O184" t="s">
        <v>4884</v>
      </c>
      <c r="P184"/>
    </row>
    <row r="185" spans="1:16">
      <c r="A185" cm="1">
        <f t="array" ref="A185">IFERROR(INDEX(Phone_ID[userId], MATCH(RIGHT(Partner_details[[#This Row],[phoneNumber]], 8), RIGHT(Phone_ID[?column?], 8), 0)), 0)</f>
        <v>980934</v>
      </c>
      <c r="B185" s="10" t="b">
        <f>ISNA(MATCH(Partner_details[[#This Row],[user id]], Fake_pages[User ID], 0))</f>
        <v>1</v>
      </c>
      <c r="C185" s="10" t="str">
        <f>IFERROR(VLOOKUP(Partner_details[[#This Row],[email]],#REF!, 3, FALSE), "")</f>
        <v/>
      </c>
      <c r="D185" s="10" t="str">
        <f>IFERROR(VLOOKUP(Partner_details[[#This Row],[email]],#REF!, 2, FALSE), "")</f>
        <v/>
      </c>
      <c r="E185">
        <v>162</v>
      </c>
      <c r="F185" t="s">
        <v>3423</v>
      </c>
      <c r="G185" t="s">
        <v>4885</v>
      </c>
      <c r="H185" t="s">
        <v>4886</v>
      </c>
      <c r="I185" t="s">
        <v>4887</v>
      </c>
      <c r="J185" t="s">
        <v>4888</v>
      </c>
      <c r="K185" t="s">
        <v>3422</v>
      </c>
      <c r="L185" t="b">
        <v>1</v>
      </c>
      <c r="M185" t="s">
        <v>1167</v>
      </c>
      <c r="N185" s="38">
        <v>45254.340017175928</v>
      </c>
      <c r="O185" t="s">
        <v>4889</v>
      </c>
      <c r="P185"/>
    </row>
    <row r="186" spans="1:16">
      <c r="A186" cm="1">
        <f t="array" ref="A186">IFERROR(INDEX(Phone_ID[userId], MATCH(RIGHT(Partner_details[[#This Row],[phoneNumber]], 8), RIGHT(Phone_ID[?column?], 8), 0)), 0)</f>
        <v>309339</v>
      </c>
      <c r="B186" s="10" t="b">
        <f>ISNA(MATCH(Partner_details[[#This Row],[user id]], Fake_pages[User ID], 0))</f>
        <v>1</v>
      </c>
      <c r="C186" s="10" t="str">
        <f>IFERROR(VLOOKUP(Partner_details[[#This Row],[email]],#REF!, 3, FALSE), "")</f>
        <v/>
      </c>
      <c r="D186" s="10" t="str">
        <f>IFERROR(VLOOKUP(Partner_details[[#This Row],[email]],#REF!, 2, FALSE), "")</f>
        <v/>
      </c>
      <c r="E186">
        <v>651</v>
      </c>
      <c r="F186" t="s">
        <v>688</v>
      </c>
      <c r="G186" t="s">
        <v>4890</v>
      </c>
      <c r="H186" t="s">
        <v>4891</v>
      </c>
      <c r="I186" t="s">
        <v>4892</v>
      </c>
      <c r="J186" t="s">
        <v>4893</v>
      </c>
      <c r="K186" t="s">
        <v>744</v>
      </c>
      <c r="L186" t="b">
        <v>0</v>
      </c>
      <c r="M186"/>
      <c r="N186" s="38">
        <v>45484.491387928239</v>
      </c>
      <c r="O186" t="s">
        <v>4894</v>
      </c>
      <c r="P186"/>
    </row>
    <row r="187" spans="1:16" hidden="1">
      <c r="A187" cm="1">
        <f t="array" ref="A187">IFERROR(INDEX(Phone_ID[userId], MATCH(RIGHT(Partner_details[[#This Row],[phoneNumber]], 8), RIGHT(Phone_ID[?column?], 8), 0)), 0)</f>
        <v>0</v>
      </c>
      <c r="B187" s="10" t="b">
        <f>ISNA(MATCH(Partner_details[[#This Row],[user id]], Fake_pages[User ID], 0))</f>
        <v>1</v>
      </c>
      <c r="C187" s="10" t="str">
        <f>IFERROR(VLOOKUP(Partner_details[[#This Row],[email]],#REF!, 3, FALSE), "")</f>
        <v/>
      </c>
      <c r="D187" s="10" t="str">
        <f>IFERROR(VLOOKUP(Partner_details[[#This Row],[email]],#REF!, 2, FALSE), "")</f>
        <v/>
      </c>
      <c r="E187">
        <v>716</v>
      </c>
      <c r="F187" t="s">
        <v>380</v>
      </c>
      <c r="G187" t="s">
        <v>4895</v>
      </c>
      <c r="H187" t="s">
        <v>4896</v>
      </c>
      <c r="I187" t="s">
        <v>4897</v>
      </c>
      <c r="J187" t="s">
        <v>4898</v>
      </c>
      <c r="K187" t="s">
        <v>168</v>
      </c>
      <c r="L187" t="b">
        <v>1</v>
      </c>
      <c r="M187"/>
      <c r="N187" s="38">
        <v>45514.333539884261</v>
      </c>
      <c r="O187" t="s">
        <v>3968</v>
      </c>
      <c r="P187"/>
    </row>
    <row r="188" spans="1:16" hidden="1">
      <c r="A188" cm="1">
        <f t="array" ref="A188">IFERROR(INDEX(Phone_ID[userId], MATCH(RIGHT(Partner_details[[#This Row],[phoneNumber]], 8), RIGHT(Phone_ID[?column?], 8), 0)), 0)</f>
        <v>0</v>
      </c>
      <c r="B188" s="10" t="b">
        <f>ISNA(MATCH(Partner_details[[#This Row],[user id]], Fake_pages[User ID], 0))</f>
        <v>1</v>
      </c>
      <c r="C188" s="10" t="str">
        <f>IFERROR(VLOOKUP(Partner_details[[#This Row],[email]],#REF!, 3, FALSE), "")</f>
        <v/>
      </c>
      <c r="D188" s="10" t="str">
        <f>IFERROR(VLOOKUP(Partner_details[[#This Row],[email]],#REF!, 2, FALSE), "")</f>
        <v/>
      </c>
      <c r="E188">
        <v>706</v>
      </c>
      <c r="F188" t="s">
        <v>4899</v>
      </c>
      <c r="G188" t="s">
        <v>4900</v>
      </c>
      <c r="H188" t="s">
        <v>4901</v>
      </c>
      <c r="I188" t="s">
        <v>4902</v>
      </c>
      <c r="J188" t="s">
        <v>4903</v>
      </c>
      <c r="K188" t="s">
        <v>4899</v>
      </c>
      <c r="L188" t="b">
        <v>0</v>
      </c>
      <c r="M188"/>
      <c r="N188" s="38">
        <v>45509.580442488426</v>
      </c>
      <c r="O188" t="s">
        <v>3968</v>
      </c>
      <c r="P188"/>
    </row>
    <row r="189" spans="1:16" hidden="1">
      <c r="A189" cm="1">
        <f t="array" ref="A189">IFERROR(INDEX(Phone_ID[userId], MATCH(RIGHT(Partner_details[[#This Row],[phoneNumber]], 8), RIGHT(Phone_ID[?column?], 8), 0)), 0)</f>
        <v>0</v>
      </c>
      <c r="B189" s="10" t="b">
        <f>ISNA(MATCH(Partner_details[[#This Row],[user id]], Fake_pages[User ID], 0))</f>
        <v>1</v>
      </c>
      <c r="C189" s="10" t="str">
        <f>IFERROR(VLOOKUP(Partner_details[[#This Row],[email]],#REF!, 3, FALSE), "")</f>
        <v/>
      </c>
      <c r="D189" s="10" t="str">
        <f>IFERROR(VLOOKUP(Partner_details[[#This Row],[email]],#REF!, 2, FALSE), "")</f>
        <v/>
      </c>
      <c r="E189">
        <v>734</v>
      </c>
      <c r="F189" t="s">
        <v>4904</v>
      </c>
      <c r="G189" t="s">
        <v>4905</v>
      </c>
      <c r="H189" t="s">
        <v>4906</v>
      </c>
      <c r="I189" t="s">
        <v>4907</v>
      </c>
      <c r="J189" t="s">
        <v>4908</v>
      </c>
      <c r="K189" t="s">
        <v>4909</v>
      </c>
      <c r="L189" t="b">
        <v>0</v>
      </c>
      <c r="M189"/>
      <c r="N189" s="38">
        <v>45525.271528090278</v>
      </c>
      <c r="O189" t="s">
        <v>3968</v>
      </c>
      <c r="P189"/>
    </row>
    <row r="190" spans="1:16">
      <c r="A190" cm="1">
        <f t="array" ref="A190">IFERROR(INDEX(Phone_ID[userId], MATCH(RIGHT(Partner_details[[#This Row],[phoneNumber]], 8), RIGHT(Phone_ID[?column?], 8), 0)), 0)</f>
        <v>574390</v>
      </c>
      <c r="B190" s="10" t="b">
        <f>ISNA(MATCH(Partner_details[[#This Row],[user id]], Fake_pages[User ID], 0))</f>
        <v>1</v>
      </c>
      <c r="C190" s="10" t="str">
        <f>IFERROR(VLOOKUP(Partner_details[[#This Row],[email]],#REF!, 3, FALSE), "")</f>
        <v/>
      </c>
      <c r="D190" s="10" t="str">
        <f>IFERROR(VLOOKUP(Partner_details[[#This Row],[email]],#REF!, 2, FALSE), "")</f>
        <v/>
      </c>
      <c r="E190">
        <v>715</v>
      </c>
      <c r="F190" t="s">
        <v>250</v>
      </c>
      <c r="G190" t="s">
        <v>4910</v>
      </c>
      <c r="H190" t="s">
        <v>4911</v>
      </c>
      <c r="I190" t="s">
        <v>4912</v>
      </c>
      <c r="J190" t="s">
        <v>4913</v>
      </c>
      <c r="K190" t="s">
        <v>249</v>
      </c>
      <c r="L190" t="b">
        <v>0</v>
      </c>
      <c r="M190"/>
      <c r="N190" s="38">
        <v>45516.56188645833</v>
      </c>
      <c r="O190" t="s">
        <v>3968</v>
      </c>
      <c r="P190"/>
    </row>
    <row r="191" spans="1:16" hidden="1">
      <c r="A191" cm="1">
        <f t="array" ref="A191">IFERROR(INDEX(Phone_ID[userId], MATCH(RIGHT(Partner_details[[#This Row],[phoneNumber]], 8), RIGHT(Phone_ID[?column?], 8), 0)), 0)</f>
        <v>0</v>
      </c>
      <c r="B191" s="10" t="b">
        <f>ISNA(MATCH(Partner_details[[#This Row],[user id]], Fake_pages[User ID], 0))</f>
        <v>1</v>
      </c>
      <c r="C191" s="10" t="str">
        <f>IFERROR(VLOOKUP(Partner_details[[#This Row],[email]],#REF!, 3, FALSE), "")</f>
        <v/>
      </c>
      <c r="D191" s="10" t="str">
        <f>IFERROR(VLOOKUP(Partner_details[[#This Row],[email]],#REF!, 2, FALSE), "")</f>
        <v/>
      </c>
      <c r="E191">
        <v>703</v>
      </c>
      <c r="F191" t="s">
        <v>4914</v>
      </c>
      <c r="G191" t="s">
        <v>4915</v>
      </c>
      <c r="H191" t="s">
        <v>4916</v>
      </c>
      <c r="I191" t="s">
        <v>4917</v>
      </c>
      <c r="J191" t="s">
        <v>4918</v>
      </c>
      <c r="K191" t="s">
        <v>4919</v>
      </c>
      <c r="L191" t="b">
        <v>0</v>
      </c>
      <c r="M191"/>
      <c r="N191" s="38">
        <v>45509.505420173613</v>
      </c>
      <c r="O191" t="s">
        <v>3968</v>
      </c>
      <c r="P191"/>
    </row>
    <row r="192" spans="1:16">
      <c r="A192" cm="1">
        <f t="array" ref="A192">IFERROR(INDEX(Phone_ID[userId], MATCH(RIGHT(Partner_details[[#This Row],[phoneNumber]], 8), RIGHT(Phone_ID[?column?], 8), 0)), 0)</f>
        <v>1091339</v>
      </c>
      <c r="B192" s="10" t="b">
        <f>ISNA(MATCH(Partner_details[[#This Row],[user id]], Fake_pages[User ID], 0))</f>
        <v>1</v>
      </c>
      <c r="C192" s="10" t="str">
        <f>IFERROR(VLOOKUP(Partner_details[[#This Row],[email]],#REF!, 3, FALSE), "")</f>
        <v/>
      </c>
      <c r="D192" s="10" t="str">
        <f>IFERROR(VLOOKUP(Partner_details[[#This Row],[email]],#REF!, 2, FALSE), "")</f>
        <v/>
      </c>
      <c r="E192">
        <v>259</v>
      </c>
      <c r="F192" t="s">
        <v>4920</v>
      </c>
      <c r="G192" t="s">
        <v>4921</v>
      </c>
      <c r="H192" t="s">
        <v>4922</v>
      </c>
      <c r="I192" t="s">
        <v>4923</v>
      </c>
      <c r="J192" t="s">
        <v>4924</v>
      </c>
      <c r="K192" t="s">
        <v>4925</v>
      </c>
      <c r="L192" t="b">
        <v>1</v>
      </c>
      <c r="M192"/>
      <c r="N192" s="38">
        <v>45307.495591446757</v>
      </c>
      <c r="O192" t="s">
        <v>3968</v>
      </c>
      <c r="P192"/>
    </row>
    <row r="193" spans="1:16" hidden="1">
      <c r="A193" cm="1">
        <f t="array" ref="A193">IFERROR(INDEX(Phone_ID[userId], MATCH(RIGHT(Partner_details[[#This Row],[phoneNumber]], 8), RIGHT(Phone_ID[?column?], 8), 0)), 0)</f>
        <v>0</v>
      </c>
      <c r="B193" s="10" t="b">
        <f>ISNA(MATCH(Partner_details[[#This Row],[user id]], Fake_pages[User ID], 0))</f>
        <v>1</v>
      </c>
      <c r="C193" s="10" t="str">
        <f>IFERROR(VLOOKUP(Partner_details[[#This Row],[email]],#REF!, 3, FALSE), "")</f>
        <v/>
      </c>
      <c r="D193" s="10" t="str">
        <f>IFERROR(VLOOKUP(Partner_details[[#This Row],[email]],#REF!, 2, FALSE), "")</f>
        <v/>
      </c>
      <c r="E193">
        <v>327</v>
      </c>
      <c r="F193" t="s">
        <v>4926</v>
      </c>
      <c r="G193" t="s">
        <v>4927</v>
      </c>
      <c r="H193" t="s">
        <v>4928</v>
      </c>
      <c r="I193" t="s">
        <v>4929</v>
      </c>
      <c r="J193" t="s">
        <v>4930</v>
      </c>
      <c r="K193" t="s">
        <v>2792</v>
      </c>
      <c r="L193" t="b">
        <v>0</v>
      </c>
      <c r="M193"/>
      <c r="N193" s="38">
        <v>45330.706999872687</v>
      </c>
      <c r="O193" t="s">
        <v>3968</v>
      </c>
      <c r="P193"/>
    </row>
    <row r="194" spans="1:16" hidden="1">
      <c r="A194" cm="1">
        <f t="array" ref="A194">IFERROR(INDEX(Phone_ID[userId], MATCH(RIGHT(Partner_details[[#This Row],[phoneNumber]], 8), RIGHT(Phone_ID[?column?], 8), 0)), 0)</f>
        <v>0</v>
      </c>
      <c r="B194" s="10" t="b">
        <f>ISNA(MATCH(Partner_details[[#This Row],[user id]], Fake_pages[User ID], 0))</f>
        <v>1</v>
      </c>
      <c r="C194" s="10" t="str">
        <f>IFERROR(VLOOKUP(Partner_details[[#This Row],[email]],#REF!, 3, FALSE), "")</f>
        <v/>
      </c>
      <c r="D194" s="10" t="str">
        <f>IFERROR(VLOOKUP(Partner_details[[#This Row],[email]],#REF!, 2, FALSE), "")</f>
        <v/>
      </c>
      <c r="E194">
        <v>254</v>
      </c>
      <c r="F194" t="s">
        <v>4931</v>
      </c>
      <c r="G194" t="s">
        <v>4932</v>
      </c>
      <c r="H194" t="s">
        <v>4933</v>
      </c>
      <c r="I194" t="s">
        <v>4934</v>
      </c>
      <c r="J194" t="s">
        <v>4935</v>
      </c>
      <c r="K194" t="s">
        <v>4925</v>
      </c>
      <c r="L194" t="b">
        <v>0</v>
      </c>
      <c r="M194"/>
      <c r="N194" s="38">
        <v>45307.495368634256</v>
      </c>
      <c r="O194" t="s">
        <v>3968</v>
      </c>
      <c r="P194"/>
    </row>
    <row r="195" spans="1:16">
      <c r="A195" cm="1">
        <f t="array" ref="A195">IFERROR(INDEX(Phone_ID[userId], MATCH(RIGHT(Partner_details[[#This Row],[phoneNumber]], 8), RIGHT(Phone_ID[?column?], 8), 0)), 0)</f>
        <v>825186</v>
      </c>
      <c r="B195" s="10" t="b">
        <f>ISNA(MATCH(Partner_details[[#This Row],[user id]], Fake_pages[User ID], 0))</f>
        <v>1</v>
      </c>
      <c r="C195" s="10" t="str">
        <f>IFERROR(VLOOKUP(Partner_details[[#This Row],[email]],#REF!, 3, FALSE), "")</f>
        <v/>
      </c>
      <c r="D195" s="10" t="str">
        <f>IFERROR(VLOOKUP(Partner_details[[#This Row],[email]],#REF!, 2, FALSE), "")</f>
        <v/>
      </c>
      <c r="E195">
        <v>245</v>
      </c>
      <c r="F195" t="s">
        <v>52</v>
      </c>
      <c r="G195" t="s">
        <v>4936</v>
      </c>
      <c r="H195" t="s">
        <v>4937</v>
      </c>
      <c r="I195" t="s">
        <v>4938</v>
      </c>
      <c r="J195" t="s">
        <v>4939</v>
      </c>
      <c r="K195" t="s">
        <v>3966</v>
      </c>
      <c r="L195" t="b">
        <v>1</v>
      </c>
      <c r="M195" t="s">
        <v>3094</v>
      </c>
      <c r="N195" s="38">
        <v>45412.361106307872</v>
      </c>
      <c r="O195" t="s">
        <v>4940</v>
      </c>
      <c r="P195"/>
    </row>
    <row r="196" spans="1:16">
      <c r="A196" cm="1">
        <f t="array" ref="A196">IFERROR(INDEX(Phone_ID[userId], MATCH(RIGHT(Partner_details[[#This Row],[phoneNumber]], 8), RIGHT(Phone_ID[?column?], 8), 0)), 0)</f>
        <v>846573</v>
      </c>
      <c r="B196" s="10" t="b">
        <f>ISNA(MATCH(Partner_details[[#This Row],[user id]], Fake_pages[User ID], 0))</f>
        <v>0</v>
      </c>
      <c r="C196" s="10" t="str">
        <f>IFERROR(VLOOKUP(Partner_details[[#This Row],[email]],#REF!, 3, FALSE), "")</f>
        <v/>
      </c>
      <c r="D196" s="10" t="str">
        <f>IFERROR(VLOOKUP(Partner_details[[#This Row],[email]],#REF!, 2, FALSE), "")</f>
        <v/>
      </c>
      <c r="E196">
        <v>187</v>
      </c>
      <c r="F196" t="s">
        <v>688</v>
      </c>
      <c r="G196" t="s">
        <v>4941</v>
      </c>
      <c r="H196" t="s">
        <v>4942</v>
      </c>
      <c r="I196" t="s">
        <v>4943</v>
      </c>
      <c r="J196" t="s">
        <v>4944</v>
      </c>
      <c r="K196" t="s">
        <v>3966</v>
      </c>
      <c r="L196" t="b">
        <v>1</v>
      </c>
      <c r="M196" t="s">
        <v>4945</v>
      </c>
      <c r="N196" s="38">
        <v>45259.552458692131</v>
      </c>
      <c r="O196" t="s">
        <v>4946</v>
      </c>
      <c r="P196"/>
    </row>
    <row r="197" spans="1:16">
      <c r="A197" cm="1">
        <f t="array" ref="A197">IFERROR(INDEX(Phone_ID[userId], MATCH(RIGHT(Partner_details[[#This Row],[phoneNumber]], 8), RIGHT(Phone_ID[?column?], 8), 0)), 0)</f>
        <v>1107448</v>
      </c>
      <c r="B197" s="10" t="b">
        <f>ISNA(MATCH(Partner_details[[#This Row],[user id]], Fake_pages[User ID], 0))</f>
        <v>1</v>
      </c>
      <c r="C197" s="10" t="str">
        <f>IFERROR(VLOOKUP(Partner_details[[#This Row],[email]],#REF!, 3, FALSE), "")</f>
        <v/>
      </c>
      <c r="D197" s="10" t="str">
        <f>IFERROR(VLOOKUP(Partner_details[[#This Row],[email]],#REF!, 2, FALSE), "")</f>
        <v/>
      </c>
      <c r="E197">
        <v>368</v>
      </c>
      <c r="F197" t="s">
        <v>794</v>
      </c>
      <c r="G197" t="s">
        <v>4947</v>
      </c>
      <c r="H197" t="s">
        <v>4948</v>
      </c>
      <c r="I197" t="s">
        <v>4949</v>
      </c>
      <c r="J197" t="s">
        <v>4950</v>
      </c>
      <c r="K197" t="s">
        <v>3081</v>
      </c>
      <c r="L197" t="b">
        <v>1</v>
      </c>
      <c r="M197" t="s">
        <v>4951</v>
      </c>
      <c r="N197" s="38">
        <v>45351.490204259258</v>
      </c>
      <c r="O197" t="s">
        <v>4952</v>
      </c>
      <c r="P197"/>
    </row>
    <row r="198" spans="1:16">
      <c r="A198" cm="1">
        <f t="array" ref="A198">IFERROR(INDEX(Phone_ID[userId], MATCH(RIGHT(Partner_details[[#This Row],[phoneNumber]], 8), RIGHT(Phone_ID[?column?], 8), 0)), 0)</f>
        <v>2679</v>
      </c>
      <c r="B198" s="10" t="b">
        <f>ISNA(MATCH(Partner_details[[#This Row],[user id]], Fake_pages[User ID], 0))</f>
        <v>1</v>
      </c>
      <c r="C198" s="10" t="str">
        <f>IFERROR(VLOOKUP(Partner_details[[#This Row],[email]],#REF!, 3, FALSE), "")</f>
        <v/>
      </c>
      <c r="D198" s="10" t="str">
        <f>IFERROR(VLOOKUP(Partner_details[[#This Row],[email]],#REF!, 2, FALSE), "")</f>
        <v/>
      </c>
      <c r="E198">
        <v>47</v>
      </c>
      <c r="F198" t="s">
        <v>4953</v>
      </c>
      <c r="G198" t="s">
        <v>4954</v>
      </c>
      <c r="H198" t="s">
        <v>4955</v>
      </c>
      <c r="I198" t="s">
        <v>4956</v>
      </c>
      <c r="J198" t="s">
        <v>4774</v>
      </c>
      <c r="K198" t="s">
        <v>3966</v>
      </c>
      <c r="L198" t="b">
        <v>1</v>
      </c>
      <c r="M198" t="s">
        <v>1167</v>
      </c>
      <c r="N198" s="38">
        <v>45041.358500844908</v>
      </c>
      <c r="O198" t="s">
        <v>3968</v>
      </c>
      <c r="P198"/>
    </row>
    <row r="199" spans="1:16">
      <c r="A199" cm="1">
        <f t="array" ref="A199">IFERROR(INDEX(Phone_ID[userId], MATCH(RIGHT(Partner_details[[#This Row],[phoneNumber]], 8), RIGHT(Phone_ID[?column?], 8), 0)), 0)</f>
        <v>675604</v>
      </c>
      <c r="B199" s="10" t="b">
        <f>ISNA(MATCH(Partner_details[[#This Row],[user id]], Fake_pages[User ID], 0))</f>
        <v>1</v>
      </c>
      <c r="C199" s="10" t="str">
        <f>IFERROR(VLOOKUP(Partner_details[[#This Row],[email]],#REF!, 3, FALSE), "")</f>
        <v/>
      </c>
      <c r="D199" s="10" t="str">
        <f>IFERROR(VLOOKUP(Partner_details[[#This Row],[email]],#REF!, 2, FALSE), "")</f>
        <v/>
      </c>
      <c r="E199">
        <v>414</v>
      </c>
      <c r="F199" t="s">
        <v>4957</v>
      </c>
      <c r="G199" t="s">
        <v>4958</v>
      </c>
      <c r="H199" t="s">
        <v>4959</v>
      </c>
      <c r="I199" t="s">
        <v>4960</v>
      </c>
      <c r="J199" t="s">
        <v>4961</v>
      </c>
      <c r="K199" t="s">
        <v>4028</v>
      </c>
      <c r="L199" t="b">
        <v>1</v>
      </c>
      <c r="M199" t="s">
        <v>4962</v>
      </c>
      <c r="N199" s="38">
        <v>45373.456703113428</v>
      </c>
      <c r="O199" t="s">
        <v>4963</v>
      </c>
      <c r="P199"/>
    </row>
    <row r="200" spans="1:16">
      <c r="A200" cm="1">
        <f t="array" ref="A200">IFERROR(INDEX(Phone_ID[userId], MATCH(RIGHT(Partner_details[[#This Row],[phoneNumber]], 8), RIGHT(Phone_ID[?column?], 8), 0)), 0)</f>
        <v>47568</v>
      </c>
      <c r="B200" s="10" t="b">
        <f>ISNA(MATCH(Partner_details[[#This Row],[user id]], Fake_pages[User ID], 0))</f>
        <v>1</v>
      </c>
      <c r="C200" s="10" t="str">
        <f>IFERROR(VLOOKUP(Partner_details[[#This Row],[email]],#REF!, 3, FALSE), "")</f>
        <v/>
      </c>
      <c r="D200" s="10" t="str">
        <f>IFERROR(VLOOKUP(Partner_details[[#This Row],[email]],#REF!, 2, FALSE), "")</f>
        <v/>
      </c>
      <c r="E200">
        <v>600</v>
      </c>
      <c r="F200" t="s">
        <v>3753</v>
      </c>
      <c r="G200" t="s">
        <v>4964</v>
      </c>
      <c r="H200" t="s">
        <v>4965</v>
      </c>
      <c r="I200" t="s">
        <v>4966</v>
      </c>
      <c r="J200" t="s">
        <v>4967</v>
      </c>
      <c r="K200" t="s">
        <v>3752</v>
      </c>
      <c r="L200" t="b">
        <v>0</v>
      </c>
      <c r="M200"/>
      <c r="N200" s="38">
        <v>45455.489252500003</v>
      </c>
      <c r="O200" t="s">
        <v>4968</v>
      </c>
      <c r="P200"/>
    </row>
    <row r="201" spans="1:16">
      <c r="A201" cm="1">
        <f t="array" ref="A201">IFERROR(INDEX(Phone_ID[userId], MATCH(RIGHT(Partner_details[[#This Row],[phoneNumber]], 8), RIGHT(Phone_ID[?column?], 8), 0)), 0)</f>
        <v>662105</v>
      </c>
      <c r="B201" s="10" t="b">
        <f>ISNA(MATCH(Partner_details[[#This Row],[user id]], Fake_pages[User ID], 0))</f>
        <v>1</v>
      </c>
      <c r="C201" s="10" t="str">
        <f>IFERROR(VLOOKUP(Partner_details[[#This Row],[email]],#REF!, 3, FALSE), "")</f>
        <v/>
      </c>
      <c r="D201" s="10" t="str">
        <f>IFERROR(VLOOKUP(Partner_details[[#This Row],[email]],#REF!, 2, FALSE), "")</f>
        <v/>
      </c>
      <c r="E201">
        <v>695</v>
      </c>
      <c r="F201" t="s">
        <v>4969</v>
      </c>
      <c r="G201" t="s">
        <v>4970</v>
      </c>
      <c r="H201" t="s">
        <v>4971</v>
      </c>
      <c r="I201" t="s">
        <v>4972</v>
      </c>
      <c r="J201" t="s">
        <v>4973</v>
      </c>
      <c r="K201" t="s">
        <v>959</v>
      </c>
      <c r="L201" t="b">
        <v>1</v>
      </c>
      <c r="M201" t="s">
        <v>4974</v>
      </c>
      <c r="N201" s="38">
        <v>45490.547613472219</v>
      </c>
      <c r="O201" t="s">
        <v>3968</v>
      </c>
      <c r="P201"/>
    </row>
    <row r="202" spans="1:16">
      <c r="A202" cm="1">
        <f t="array" ref="A202">IFERROR(INDEX(Phone_ID[userId], MATCH(RIGHT(Partner_details[[#This Row],[phoneNumber]], 8), RIGHT(Phone_ID[?column?], 8), 0)), 0)</f>
        <v>43075</v>
      </c>
      <c r="B202" s="10" t="b">
        <f>ISNA(MATCH(Partner_details[[#This Row],[user id]], Fake_pages[User ID], 0))</f>
        <v>0</v>
      </c>
      <c r="C202" s="10" t="str">
        <f>IFERROR(VLOOKUP(Partner_details[[#This Row],[email]],#REF!, 3, FALSE), "")</f>
        <v/>
      </c>
      <c r="D202" s="10" t="str">
        <f>IFERROR(VLOOKUP(Partner_details[[#This Row],[email]],#REF!, 2, FALSE), "")</f>
        <v/>
      </c>
      <c r="E202">
        <v>222</v>
      </c>
      <c r="F202" t="s">
        <v>4975</v>
      </c>
      <c r="G202" t="s">
        <v>4976</v>
      </c>
      <c r="H202" t="s">
        <v>4977</v>
      </c>
      <c r="I202" t="s">
        <v>4978</v>
      </c>
      <c r="J202" t="s">
        <v>4979</v>
      </c>
      <c r="K202" t="s">
        <v>4980</v>
      </c>
      <c r="L202" t="b">
        <v>0</v>
      </c>
      <c r="M202"/>
      <c r="N202" s="38">
        <v>45287.33478232639</v>
      </c>
      <c r="O202" t="s">
        <v>4981</v>
      </c>
      <c r="P202"/>
    </row>
    <row r="203" spans="1:16" hidden="1">
      <c r="A203" cm="1">
        <f t="array" ref="A203">IFERROR(INDEX(Phone_ID[userId], MATCH(RIGHT(Partner_details[[#This Row],[phoneNumber]], 8), RIGHT(Phone_ID[?column?], 8), 0)), 0)</f>
        <v>0</v>
      </c>
      <c r="B203" s="10" t="b">
        <f>ISNA(MATCH(Partner_details[[#This Row],[user id]], Fake_pages[User ID], 0))</f>
        <v>1</v>
      </c>
      <c r="C203" s="10" t="str">
        <f>IFERROR(VLOOKUP(Partner_details[[#This Row],[email]],#REF!, 3, FALSE), "")</f>
        <v/>
      </c>
      <c r="D203" s="10" t="str">
        <f>IFERROR(VLOOKUP(Partner_details[[#This Row],[email]],#REF!, 2, FALSE), "")</f>
        <v/>
      </c>
      <c r="E203">
        <v>50</v>
      </c>
      <c r="F203" t="s">
        <v>2768</v>
      </c>
      <c r="G203" t="s">
        <v>4982</v>
      </c>
      <c r="H203" t="s">
        <v>4982</v>
      </c>
      <c r="I203" t="s">
        <v>4983</v>
      </c>
      <c r="J203" t="s">
        <v>4984</v>
      </c>
      <c r="K203" t="s">
        <v>3966</v>
      </c>
      <c r="L203" t="b">
        <v>1</v>
      </c>
      <c r="M203"/>
      <c r="N203" s="38">
        <v>45041.504754942129</v>
      </c>
      <c r="O203" t="s">
        <v>4985</v>
      </c>
      <c r="P203"/>
    </row>
    <row r="204" spans="1:16">
      <c r="A204" cm="1">
        <f t="array" ref="A204">IFERROR(INDEX(Phone_ID[userId], MATCH(RIGHT(Partner_details[[#This Row],[phoneNumber]], 8), RIGHT(Phone_ID[?column?], 8), 0)), 0)</f>
        <v>720364</v>
      </c>
      <c r="B204" s="10" t="b">
        <f>ISNA(MATCH(Partner_details[[#This Row],[user id]], Fake_pages[User ID], 0))</f>
        <v>1</v>
      </c>
      <c r="C204" s="10" t="str">
        <f>IFERROR(VLOOKUP(Partner_details[[#This Row],[email]],#REF!, 3, FALSE), "")</f>
        <v/>
      </c>
      <c r="D204" s="10" t="str">
        <f>IFERROR(VLOOKUP(Partner_details[[#This Row],[email]],#REF!, 2, FALSE), "")</f>
        <v/>
      </c>
      <c r="E204">
        <v>738</v>
      </c>
      <c r="F204" t="s">
        <v>4986</v>
      </c>
      <c r="G204" t="s">
        <v>4987</v>
      </c>
      <c r="H204" t="s">
        <v>4988</v>
      </c>
      <c r="I204" t="s">
        <v>4989</v>
      </c>
      <c r="J204" t="s">
        <v>4990</v>
      </c>
      <c r="K204" t="s">
        <v>47</v>
      </c>
      <c r="L204" t="b">
        <v>0</v>
      </c>
      <c r="M204"/>
      <c r="N204" s="38">
        <v>45531.48538096065</v>
      </c>
      <c r="O204" t="s">
        <v>3968</v>
      </c>
      <c r="P204"/>
    </row>
    <row r="205" spans="1:16">
      <c r="A205" cm="1">
        <f t="array" ref="A205">IFERROR(INDEX(Phone_ID[userId], MATCH(RIGHT(Partner_details[[#This Row],[phoneNumber]], 8), RIGHT(Phone_ID[?column?], 8), 0)), 0)</f>
        <v>876213</v>
      </c>
      <c r="B205" s="10" t="b">
        <f>ISNA(MATCH(Partner_details[[#This Row],[user id]], Fake_pages[User ID], 0))</f>
        <v>1</v>
      </c>
      <c r="C205" s="10" t="str">
        <f>IFERROR(VLOOKUP(Partner_details[[#This Row],[email]],#REF!, 3, FALSE), "")</f>
        <v/>
      </c>
      <c r="D205" s="10" t="str">
        <f>IFERROR(VLOOKUP(Partner_details[[#This Row],[email]],#REF!, 2, FALSE), "")</f>
        <v/>
      </c>
      <c r="E205">
        <v>166</v>
      </c>
      <c r="F205" t="s">
        <v>4991</v>
      </c>
      <c r="G205" t="s">
        <v>4992</v>
      </c>
      <c r="H205" t="s">
        <v>4993</v>
      </c>
      <c r="I205" t="s">
        <v>4994</v>
      </c>
      <c r="J205" t="s">
        <v>4995</v>
      </c>
      <c r="K205" t="s">
        <v>3422</v>
      </c>
      <c r="L205" t="b">
        <v>1</v>
      </c>
      <c r="M205" t="s">
        <v>1167</v>
      </c>
      <c r="N205" s="38">
        <v>45254.337492268518</v>
      </c>
      <c r="O205" t="s">
        <v>4996</v>
      </c>
      <c r="P205"/>
    </row>
    <row r="206" spans="1:16" hidden="1">
      <c r="A206" cm="1">
        <f t="array" ref="A206">IFERROR(INDEX(Phone_ID[userId], MATCH(RIGHT(Partner_details[[#This Row],[phoneNumber]], 8), RIGHT(Phone_ID[?column?], 8), 0)), 0)</f>
        <v>0</v>
      </c>
      <c r="B206" s="10" t="b">
        <f>ISNA(MATCH(Partner_details[[#This Row],[user id]], Fake_pages[User ID], 0))</f>
        <v>1</v>
      </c>
      <c r="C206" s="10" t="str">
        <f>IFERROR(VLOOKUP(Partner_details[[#This Row],[email]],#REF!, 3, FALSE), "")</f>
        <v/>
      </c>
      <c r="D206" s="10" t="str">
        <f>IFERROR(VLOOKUP(Partner_details[[#This Row],[email]],#REF!, 2, FALSE), "")</f>
        <v/>
      </c>
      <c r="E206">
        <v>737</v>
      </c>
      <c r="F206" t="s">
        <v>3867</v>
      </c>
      <c r="G206" t="s">
        <v>4997</v>
      </c>
      <c r="H206" t="s">
        <v>4998</v>
      </c>
      <c r="I206" t="s">
        <v>4999</v>
      </c>
      <c r="J206" t="s">
        <v>5000</v>
      </c>
      <c r="K206" t="s">
        <v>168</v>
      </c>
      <c r="L206" t="b">
        <v>0</v>
      </c>
      <c r="M206"/>
      <c r="N206" s="38">
        <v>45514.333124930556</v>
      </c>
      <c r="O206" t="s">
        <v>3968</v>
      </c>
      <c r="P206"/>
    </row>
    <row r="207" spans="1:16">
      <c r="A207" cm="1">
        <f t="array" ref="A207">IFERROR(INDEX(Phone_ID[userId], MATCH(RIGHT(Partner_details[[#This Row],[phoneNumber]], 8), RIGHT(Phone_ID[?column?], 8), 0)), 0)</f>
        <v>1113925</v>
      </c>
      <c r="B207" s="10" t="b">
        <f>ISNA(MATCH(Partner_details[[#This Row],[user id]], Fake_pages[User ID], 0))</f>
        <v>1</v>
      </c>
      <c r="C207" s="10" t="str">
        <f>IFERROR(VLOOKUP(Partner_details[[#This Row],[email]],#REF!, 3, FALSE), "")</f>
        <v/>
      </c>
      <c r="D207" s="10" t="str">
        <f>IFERROR(VLOOKUP(Partner_details[[#This Row],[email]],#REF!, 2, FALSE), "")</f>
        <v/>
      </c>
      <c r="E207">
        <v>424</v>
      </c>
      <c r="F207" t="s">
        <v>472</v>
      </c>
      <c r="G207" t="s">
        <v>5001</v>
      </c>
      <c r="H207" t="s">
        <v>5002</v>
      </c>
      <c r="I207" t="s">
        <v>5003</v>
      </c>
      <c r="J207" t="s">
        <v>5004</v>
      </c>
      <c r="K207" t="s">
        <v>471</v>
      </c>
      <c r="L207" t="b">
        <v>1</v>
      </c>
      <c r="M207"/>
      <c r="N207" s="38">
        <v>45374.442391759258</v>
      </c>
      <c r="O207" t="s">
        <v>5005</v>
      </c>
      <c r="P207"/>
    </row>
    <row r="208" spans="1:16" hidden="1">
      <c r="A208" cm="1">
        <f t="array" ref="A208">IFERROR(INDEX(Phone_ID[userId], MATCH(RIGHT(Partner_details[[#This Row],[phoneNumber]], 8), RIGHT(Phone_ID[?column?], 8), 0)), 0)</f>
        <v>0</v>
      </c>
      <c r="B208" s="10" t="b">
        <f>ISNA(MATCH(Partner_details[[#This Row],[user id]], Fake_pages[User ID], 0))</f>
        <v>1</v>
      </c>
      <c r="C208" s="10" t="str">
        <f>IFERROR(VLOOKUP(Partner_details[[#This Row],[email]],#REF!, 3, FALSE), "")</f>
        <v/>
      </c>
      <c r="D208" s="10" t="str">
        <f>IFERROR(VLOOKUP(Partner_details[[#This Row],[email]],#REF!, 2, FALSE), "")</f>
        <v/>
      </c>
      <c r="E208">
        <v>717</v>
      </c>
      <c r="F208" t="s">
        <v>5006</v>
      </c>
      <c r="G208" t="s">
        <v>5007</v>
      </c>
      <c r="H208" t="s">
        <v>5007</v>
      </c>
      <c r="I208" t="s">
        <v>5008</v>
      </c>
      <c r="J208" t="s">
        <v>5009</v>
      </c>
      <c r="K208" t="s">
        <v>168</v>
      </c>
      <c r="L208" t="b">
        <v>1</v>
      </c>
      <c r="M208"/>
      <c r="N208" s="38">
        <v>45514.334175254633</v>
      </c>
      <c r="O208" t="s">
        <v>3968</v>
      </c>
      <c r="P208"/>
    </row>
    <row r="209" spans="1:16">
      <c r="A209" cm="1">
        <f t="array" ref="A209">IFERROR(INDEX(Phone_ID[userId], MATCH(RIGHT(Partner_details[[#This Row],[phoneNumber]], 8), RIGHT(Phone_ID[?column?], 8), 0)), 0)</f>
        <v>136473</v>
      </c>
      <c r="B209" s="10" t="b">
        <f>ISNA(MATCH(Partner_details[[#This Row],[user id]], Fake_pages[User ID], 0))</f>
        <v>1</v>
      </c>
      <c r="C209" s="10" t="str">
        <f>IFERROR(VLOOKUP(Partner_details[[#This Row],[email]],#REF!, 3, FALSE), "")</f>
        <v/>
      </c>
      <c r="D209" s="10" t="str">
        <f>IFERROR(VLOOKUP(Partner_details[[#This Row],[email]],#REF!, 2, FALSE), "")</f>
        <v/>
      </c>
      <c r="E209">
        <v>358</v>
      </c>
      <c r="F209" t="s">
        <v>2939</v>
      </c>
      <c r="G209" t="s">
        <v>5010</v>
      </c>
      <c r="H209" t="s">
        <v>5011</v>
      </c>
      <c r="I209" t="s">
        <v>5012</v>
      </c>
      <c r="J209" t="s">
        <v>5013</v>
      </c>
      <c r="K209" t="s">
        <v>744</v>
      </c>
      <c r="L209" t="b">
        <v>0</v>
      </c>
      <c r="M209"/>
      <c r="N209" s="38">
        <v>45349.224427604167</v>
      </c>
      <c r="O209" t="s">
        <v>5014</v>
      </c>
      <c r="P209"/>
    </row>
    <row r="210" spans="1:16">
      <c r="A210" cm="1">
        <f t="array" ref="A210">IFERROR(INDEX(Phone_ID[userId], MATCH(RIGHT(Partner_details[[#This Row],[phoneNumber]], 8), RIGHT(Phone_ID[?column?], 8), 0)), 0)</f>
        <v>1141700</v>
      </c>
      <c r="B210" s="10" t="b">
        <f>ISNA(MATCH(Partner_details[[#This Row],[user id]], Fake_pages[User ID], 0))</f>
        <v>1</v>
      </c>
      <c r="C210" s="10" t="str">
        <f>IFERROR(VLOOKUP(Partner_details[[#This Row],[email]],#REF!, 3, FALSE), "")</f>
        <v/>
      </c>
      <c r="D210" s="10" t="str">
        <f>IFERROR(VLOOKUP(Partner_details[[#This Row],[email]],#REF!, 2, FALSE), "")</f>
        <v/>
      </c>
      <c r="E210">
        <v>603</v>
      </c>
      <c r="F210" t="s">
        <v>3779</v>
      </c>
      <c r="G210" t="s">
        <v>5015</v>
      </c>
      <c r="H210" t="s">
        <v>5016</v>
      </c>
      <c r="I210" t="s">
        <v>5017</v>
      </c>
      <c r="J210" t="s">
        <v>5018</v>
      </c>
      <c r="K210" t="s">
        <v>114</v>
      </c>
      <c r="L210" t="b">
        <v>0</v>
      </c>
      <c r="M210"/>
      <c r="N210" s="38">
        <v>45453.335669236112</v>
      </c>
      <c r="O210" t="s">
        <v>5019</v>
      </c>
      <c r="P210"/>
    </row>
    <row r="211" spans="1:16">
      <c r="A211" cm="1">
        <f t="array" ref="A211">IFERROR(INDEX(Phone_ID[userId], MATCH(RIGHT(Partner_details[[#This Row],[phoneNumber]], 8), RIGHT(Phone_ID[?column?], 8), 0)), 0)</f>
        <v>726034</v>
      </c>
      <c r="B211" s="10" t="b">
        <f>ISNA(MATCH(Partner_details[[#This Row],[user id]], Fake_pages[User ID], 0))</f>
        <v>1</v>
      </c>
      <c r="C211" s="10" t="str">
        <f>IFERROR(VLOOKUP(Partner_details[[#This Row],[email]],#REF!, 3, FALSE), "")</f>
        <v/>
      </c>
      <c r="D211" s="10" t="str">
        <f>IFERROR(VLOOKUP(Partner_details[[#This Row],[email]],#REF!, 2, FALSE), "")</f>
        <v/>
      </c>
      <c r="E211">
        <v>616</v>
      </c>
      <c r="F211" t="s">
        <v>841</v>
      </c>
      <c r="G211" t="s">
        <v>5020</v>
      </c>
      <c r="H211" t="s">
        <v>5021</v>
      </c>
      <c r="I211" t="s">
        <v>5022</v>
      </c>
      <c r="J211" t="s">
        <v>5023</v>
      </c>
      <c r="K211" t="s">
        <v>3752</v>
      </c>
      <c r="L211" t="b">
        <v>0</v>
      </c>
      <c r="M211"/>
      <c r="N211" s="38">
        <v>45455.500740219904</v>
      </c>
      <c r="O211" t="s">
        <v>5024</v>
      </c>
      <c r="P211"/>
    </row>
    <row r="212" spans="1:16">
      <c r="A212" cm="1">
        <f t="array" ref="A212">IFERROR(INDEX(Phone_ID[userId], MATCH(RIGHT(Partner_details[[#This Row],[phoneNumber]], 8), RIGHT(Phone_ID[?column?], 8), 0)), 0)</f>
        <v>1116064</v>
      </c>
      <c r="B212" s="10" t="b">
        <f>ISNA(MATCH(Partner_details[[#This Row],[user id]], Fake_pages[User ID], 0))</f>
        <v>0</v>
      </c>
      <c r="C212" s="10" t="str">
        <f>IFERROR(VLOOKUP(Partner_details[[#This Row],[email]],#REF!, 3, FALSE), "")</f>
        <v/>
      </c>
      <c r="D212" s="10" t="str">
        <f>IFERROR(VLOOKUP(Partner_details[[#This Row],[email]],#REF!, 2, FALSE), "")</f>
        <v/>
      </c>
      <c r="E212">
        <v>439</v>
      </c>
      <c r="F212" t="s">
        <v>5025</v>
      </c>
      <c r="G212" t="s">
        <v>5026</v>
      </c>
      <c r="H212" t="s">
        <v>5027</v>
      </c>
      <c r="I212" t="s">
        <v>5028</v>
      </c>
      <c r="J212" t="s">
        <v>5029</v>
      </c>
      <c r="K212" t="s">
        <v>3994</v>
      </c>
      <c r="L212" t="b">
        <v>1</v>
      </c>
      <c r="M212" t="s">
        <v>5030</v>
      </c>
      <c r="N212" s="38">
        <v>45383.38089054398</v>
      </c>
      <c r="O212" t="s">
        <v>5031</v>
      </c>
      <c r="P212"/>
    </row>
    <row r="213" spans="1:16">
      <c r="A213" cm="1">
        <f t="array" ref="A213">IFERROR(INDEX(Phone_ID[userId], MATCH(RIGHT(Partner_details[[#This Row],[phoneNumber]], 8), RIGHT(Phone_ID[?column?], 8), 0)), 0)</f>
        <v>1051605</v>
      </c>
      <c r="B213" s="10" t="b">
        <f>ISNA(MATCH(Partner_details[[#This Row],[user id]], Fake_pages[User ID], 0))</f>
        <v>0</v>
      </c>
      <c r="C213" s="10" t="str">
        <f>IFERROR(VLOOKUP(Partner_details[[#This Row],[email]],#REF!, 3, FALSE), "")</f>
        <v/>
      </c>
      <c r="D213" s="10" t="str">
        <f>IFERROR(VLOOKUP(Partner_details[[#This Row],[email]],#REF!, 2, FALSE), "")</f>
        <v/>
      </c>
      <c r="E213">
        <v>32</v>
      </c>
      <c r="F213" t="s">
        <v>5032</v>
      </c>
      <c r="G213" t="s">
        <v>5033</v>
      </c>
      <c r="H213" t="s">
        <v>5033</v>
      </c>
      <c r="I213" t="s">
        <v>5034</v>
      </c>
      <c r="J213" t="s">
        <v>5035</v>
      </c>
      <c r="K213" t="s">
        <v>3966</v>
      </c>
      <c r="L213" t="b">
        <v>0</v>
      </c>
      <c r="M213" t="s">
        <v>1167</v>
      </c>
      <c r="N213" s="38">
        <v>45040.246329050926</v>
      </c>
      <c r="O213" t="s">
        <v>3968</v>
      </c>
      <c r="P213"/>
    </row>
    <row r="214" spans="1:16">
      <c r="A214" cm="1">
        <f t="array" ref="A214">IFERROR(INDEX(Phone_ID[userId], MATCH(RIGHT(Partner_details[[#This Row],[phoneNumber]], 8), RIGHT(Phone_ID[?column?], 8), 0)), 0)</f>
        <v>16240</v>
      </c>
      <c r="B214" s="10" t="b">
        <f>ISNA(MATCH(Partner_details[[#This Row],[user id]], Fake_pages[User ID], 0))</f>
        <v>1</v>
      </c>
      <c r="C214" s="10" t="str">
        <f>IFERROR(VLOOKUP(Partner_details[[#This Row],[email]],#REF!, 3, FALSE), "")</f>
        <v/>
      </c>
      <c r="D214" s="10" t="str">
        <f>IFERROR(VLOOKUP(Partner_details[[#This Row],[email]],#REF!, 2, FALSE), "")</f>
        <v/>
      </c>
      <c r="E214">
        <v>647</v>
      </c>
      <c r="F214" t="s">
        <v>5036</v>
      </c>
      <c r="G214" t="s">
        <v>5037</v>
      </c>
      <c r="H214" t="s">
        <v>5038</v>
      </c>
      <c r="I214" t="s">
        <v>5039</v>
      </c>
      <c r="J214" t="s">
        <v>5040</v>
      </c>
      <c r="K214" t="s">
        <v>2739</v>
      </c>
      <c r="L214" t="b">
        <v>0</v>
      </c>
      <c r="M214"/>
      <c r="N214" s="38">
        <v>45477.481075752316</v>
      </c>
      <c r="O214" t="s">
        <v>4265</v>
      </c>
      <c r="P214"/>
    </row>
    <row r="215" spans="1:16" hidden="1">
      <c r="A215" cm="1">
        <f t="array" ref="A215">IFERROR(INDEX(Phone_ID[userId], MATCH(RIGHT(Partner_details[[#This Row],[phoneNumber]], 8), RIGHT(Phone_ID[?column?], 8), 0)), 0)</f>
        <v>0</v>
      </c>
      <c r="B215" s="10" t="b">
        <f>ISNA(MATCH(Partner_details[[#This Row],[user id]], Fake_pages[User ID], 0))</f>
        <v>1</v>
      </c>
      <c r="C215" s="10" t="str">
        <f>IFERROR(VLOOKUP(Partner_details[[#This Row],[email]],#REF!, 3, FALSE), "")</f>
        <v/>
      </c>
      <c r="D215" s="10" t="str">
        <f>IFERROR(VLOOKUP(Partner_details[[#This Row],[email]],#REF!, 2, FALSE), "")</f>
        <v/>
      </c>
      <c r="E215">
        <v>681</v>
      </c>
      <c r="F215" t="s">
        <v>1008</v>
      </c>
      <c r="G215" t="s">
        <v>5041</v>
      </c>
      <c r="H215" t="s">
        <v>5042</v>
      </c>
      <c r="I215" t="s">
        <v>5043</v>
      </c>
      <c r="J215" t="s">
        <v>5044</v>
      </c>
      <c r="K215" t="s">
        <v>339</v>
      </c>
      <c r="L215" t="b">
        <v>0</v>
      </c>
      <c r="M215" t="s">
        <v>5045</v>
      </c>
      <c r="N215" s="38">
        <v>45492.353120740743</v>
      </c>
      <c r="O215" t="s">
        <v>5046</v>
      </c>
      <c r="P215"/>
    </row>
    <row r="216" spans="1:16">
      <c r="A216" cm="1">
        <f t="array" ref="A216">IFERROR(INDEX(Phone_ID[userId], MATCH(RIGHT(Partner_details[[#This Row],[phoneNumber]], 8), RIGHT(Phone_ID[?column?], 8), 0)), 0)</f>
        <v>299967</v>
      </c>
      <c r="B216" s="10" t="b">
        <f>ISNA(MATCH(Partner_details[[#This Row],[user id]], Fake_pages[User ID], 0))</f>
        <v>1</v>
      </c>
      <c r="C216" s="10" t="str">
        <f>IFERROR(VLOOKUP(Partner_details[[#This Row],[email]],#REF!, 3, FALSE), "")</f>
        <v/>
      </c>
      <c r="D216" s="10" t="str">
        <f>IFERROR(VLOOKUP(Partner_details[[#This Row],[email]],#REF!, 2, FALSE), "")</f>
        <v/>
      </c>
      <c r="E216">
        <v>532</v>
      </c>
      <c r="F216" t="s">
        <v>2765</v>
      </c>
      <c r="G216" t="s">
        <v>5047</v>
      </c>
      <c r="H216" t="s">
        <v>5048</v>
      </c>
      <c r="I216" t="s">
        <v>5049</v>
      </c>
      <c r="J216" t="s">
        <v>4205</v>
      </c>
      <c r="K216" t="s">
        <v>3966</v>
      </c>
      <c r="L216" t="b">
        <v>1</v>
      </c>
      <c r="M216" t="s">
        <v>5050</v>
      </c>
      <c r="N216" s="38">
        <v>45414.467364837961</v>
      </c>
      <c r="O216" t="s">
        <v>5051</v>
      </c>
      <c r="P216"/>
    </row>
    <row r="217" spans="1:16">
      <c r="A217" cm="1">
        <f t="array" ref="A217">IFERROR(INDEX(Phone_ID[userId], MATCH(RIGHT(Partner_details[[#This Row],[phoneNumber]], 8), RIGHT(Phone_ID[?column?], 8), 0)), 0)</f>
        <v>850</v>
      </c>
      <c r="B217" s="10" t="b">
        <f>ISNA(MATCH(Partner_details[[#This Row],[user id]], Fake_pages[User ID], 0))</f>
        <v>1</v>
      </c>
      <c r="C217" s="10" t="str">
        <f>IFERROR(VLOOKUP(Partner_details[[#This Row],[email]],#REF!, 3, FALSE), "")</f>
        <v/>
      </c>
      <c r="D217" s="10" t="str">
        <f>IFERROR(VLOOKUP(Partner_details[[#This Row],[email]],#REF!, 2, FALSE), "")</f>
        <v/>
      </c>
      <c r="E217">
        <v>106</v>
      </c>
      <c r="F217" t="s">
        <v>3625</v>
      </c>
      <c r="G217" t="s">
        <v>5052</v>
      </c>
      <c r="H217" t="s">
        <v>5052</v>
      </c>
      <c r="I217" t="s">
        <v>5053</v>
      </c>
      <c r="J217" t="s">
        <v>5054</v>
      </c>
      <c r="K217" t="s">
        <v>3966</v>
      </c>
      <c r="L217" t="b">
        <v>1</v>
      </c>
      <c r="M217" t="s">
        <v>1167</v>
      </c>
      <c r="N217" s="38">
        <v>45156.335426064812</v>
      </c>
      <c r="O217" t="s">
        <v>5055</v>
      </c>
      <c r="P217"/>
    </row>
    <row r="218" spans="1:16" hidden="1">
      <c r="A218" cm="1">
        <f t="array" ref="A218">IFERROR(INDEX(Phone_ID[userId], MATCH(RIGHT(Partner_details[[#This Row],[phoneNumber]], 8), RIGHT(Phone_ID[?column?], 8), 0)), 0)</f>
        <v>0</v>
      </c>
      <c r="B218" s="10" t="b">
        <f>ISNA(MATCH(Partner_details[[#This Row],[user id]], Fake_pages[User ID], 0))</f>
        <v>1</v>
      </c>
      <c r="C218" s="10" t="str">
        <f>IFERROR(VLOOKUP(Partner_details[[#This Row],[email]],#REF!, 3, FALSE), "")</f>
        <v/>
      </c>
      <c r="D218" s="10" t="str">
        <f>IFERROR(VLOOKUP(Partner_details[[#This Row],[email]],#REF!, 2, FALSE), "")</f>
        <v/>
      </c>
      <c r="E218">
        <v>682</v>
      </c>
      <c r="F218" t="s">
        <v>5056</v>
      </c>
      <c r="G218" t="s">
        <v>5057</v>
      </c>
      <c r="H218" t="s">
        <v>5057</v>
      </c>
      <c r="I218" t="s">
        <v>5058</v>
      </c>
      <c r="J218" t="s">
        <v>5059</v>
      </c>
      <c r="K218" t="s">
        <v>339</v>
      </c>
      <c r="L218" t="b">
        <v>1</v>
      </c>
      <c r="M218" t="s">
        <v>4690</v>
      </c>
      <c r="N218" s="38">
        <v>45492.35423060185</v>
      </c>
      <c r="O218" t="s">
        <v>3968</v>
      </c>
      <c r="P218"/>
    </row>
    <row r="219" spans="1:16" hidden="1">
      <c r="A219" cm="1">
        <f t="array" ref="A219">IFERROR(INDEX(Phone_ID[userId], MATCH(RIGHT(Partner_details[[#This Row],[phoneNumber]], 8), RIGHT(Phone_ID[?column?], 8), 0)), 0)</f>
        <v>0</v>
      </c>
      <c r="B219" s="10" t="b">
        <f>ISNA(MATCH(Partner_details[[#This Row],[user id]], Fake_pages[User ID], 0))</f>
        <v>1</v>
      </c>
      <c r="C219" s="10" t="str">
        <f>IFERROR(VLOOKUP(Partner_details[[#This Row],[email]],#REF!, 3, FALSE), "")</f>
        <v/>
      </c>
      <c r="D219" s="10" t="str">
        <f>IFERROR(VLOOKUP(Partner_details[[#This Row],[email]],#REF!, 2, FALSE), "")</f>
        <v/>
      </c>
      <c r="E219">
        <v>672</v>
      </c>
      <c r="F219" t="s">
        <v>5060</v>
      </c>
      <c r="G219" t="s">
        <v>5061</v>
      </c>
      <c r="H219" t="s">
        <v>5062</v>
      </c>
      <c r="I219" t="s">
        <v>5063</v>
      </c>
      <c r="J219" t="s">
        <v>5064</v>
      </c>
      <c r="K219" t="s">
        <v>86</v>
      </c>
      <c r="L219" t="b">
        <v>1</v>
      </c>
      <c r="M219" t="s">
        <v>5065</v>
      </c>
      <c r="N219" s="38">
        <v>45491.483661481485</v>
      </c>
      <c r="O219" t="s">
        <v>3968</v>
      </c>
      <c r="P219"/>
    </row>
    <row r="220" spans="1:16">
      <c r="A220" cm="1">
        <f t="array" ref="A220">IFERROR(INDEX(Phone_ID[userId], MATCH(RIGHT(Partner_details[[#This Row],[phoneNumber]], 8), RIGHT(Phone_ID[?column?], 8), 0)), 0)</f>
        <v>170017</v>
      </c>
      <c r="B220" s="10" t="b">
        <f>ISNA(MATCH(Partner_details[[#This Row],[user id]], Fake_pages[User ID], 0))</f>
        <v>1</v>
      </c>
      <c r="C220" s="10" t="str">
        <f>IFERROR(VLOOKUP(Partner_details[[#This Row],[email]],#REF!, 3, FALSE), "")</f>
        <v/>
      </c>
      <c r="D220" s="10" t="str">
        <f>IFERROR(VLOOKUP(Partner_details[[#This Row],[email]],#REF!, 2, FALSE), "")</f>
        <v/>
      </c>
      <c r="E220">
        <v>642</v>
      </c>
      <c r="F220" t="s">
        <v>181</v>
      </c>
      <c r="G220" t="s">
        <v>5066</v>
      </c>
      <c r="H220" t="s">
        <v>5067</v>
      </c>
      <c r="I220" t="s">
        <v>5068</v>
      </c>
      <c r="J220" t="s">
        <v>5069</v>
      </c>
      <c r="K220" t="s">
        <v>181</v>
      </c>
      <c r="L220" t="b">
        <v>1</v>
      </c>
      <c r="M220" t="s">
        <v>1167</v>
      </c>
      <c r="N220" s="38">
        <v>45468.619762662034</v>
      </c>
      <c r="O220" t="s">
        <v>5070</v>
      </c>
      <c r="P220"/>
    </row>
    <row r="221" spans="1:16" hidden="1">
      <c r="A221" cm="1">
        <f t="array" ref="A221">IFERROR(INDEX(Phone_ID[userId], MATCH(RIGHT(Partner_details[[#This Row],[phoneNumber]], 8), RIGHT(Phone_ID[?column?], 8), 0)), 0)</f>
        <v>0</v>
      </c>
      <c r="B221" s="10" t="b">
        <f>ISNA(MATCH(Partner_details[[#This Row],[user id]], Fake_pages[User ID], 0))</f>
        <v>1</v>
      </c>
      <c r="C221" s="10" t="str">
        <f>IFERROR(VLOOKUP(Partner_details[[#This Row],[email]],#REF!, 3, FALSE), "")</f>
        <v/>
      </c>
      <c r="D221" s="10" t="str">
        <f>IFERROR(VLOOKUP(Partner_details[[#This Row],[email]],#REF!, 2, FALSE), "")</f>
        <v/>
      </c>
      <c r="E221">
        <v>675</v>
      </c>
      <c r="F221" t="s">
        <v>5071</v>
      </c>
      <c r="G221" t="s">
        <v>5072</v>
      </c>
      <c r="H221" t="s">
        <v>5072</v>
      </c>
      <c r="I221" t="s">
        <v>5073</v>
      </c>
      <c r="J221" t="s">
        <v>5074</v>
      </c>
      <c r="K221" t="s">
        <v>959</v>
      </c>
      <c r="L221" t="b">
        <v>1</v>
      </c>
      <c r="M221" t="s">
        <v>117</v>
      </c>
      <c r="N221" s="38">
        <v>45490.547214247686</v>
      </c>
      <c r="O221" t="s">
        <v>3968</v>
      </c>
      <c r="P221"/>
    </row>
    <row r="222" spans="1:16">
      <c r="A222" cm="1">
        <f t="array" ref="A222">IFERROR(INDEX(Phone_ID[userId], MATCH(RIGHT(Partner_details[[#This Row],[phoneNumber]], 8), RIGHT(Phone_ID[?column?], 8), 0)), 0)</f>
        <v>171318</v>
      </c>
      <c r="B222" s="10" t="b">
        <f>ISNA(MATCH(Partner_details[[#This Row],[user id]], Fake_pages[User ID], 0))</f>
        <v>1</v>
      </c>
      <c r="C222" s="10" t="str">
        <f>IFERROR(VLOOKUP(Partner_details[[#This Row],[email]],#REF!, 3, FALSE), "")</f>
        <v/>
      </c>
      <c r="D222" s="10" t="str">
        <f>IFERROR(VLOOKUP(Partner_details[[#This Row],[email]],#REF!, 2, FALSE), "")</f>
        <v/>
      </c>
      <c r="E222">
        <v>699</v>
      </c>
      <c r="F222" t="s">
        <v>21</v>
      </c>
      <c r="G222" t="s">
        <v>4338</v>
      </c>
      <c r="H222" t="s">
        <v>5075</v>
      </c>
      <c r="I222" t="s">
        <v>5076</v>
      </c>
      <c r="J222" t="s">
        <v>4341</v>
      </c>
      <c r="K222" t="s">
        <v>20</v>
      </c>
      <c r="L222" t="b">
        <v>0</v>
      </c>
      <c r="M222" t="s">
        <v>1167</v>
      </c>
      <c r="N222" s="38">
        <v>45505.267867847222</v>
      </c>
      <c r="O222" t="s">
        <v>4342</v>
      </c>
      <c r="P222"/>
    </row>
    <row r="223" spans="1:16">
      <c r="A223" cm="1">
        <f t="array" ref="A223">IFERROR(INDEX(Phone_ID[userId], MATCH(RIGHT(Partner_details[[#This Row],[phoneNumber]], 8), RIGHT(Phone_ID[?column?], 8), 0)), 0)</f>
        <v>388226</v>
      </c>
      <c r="B223" s="10" t="b">
        <f>ISNA(MATCH(Partner_details[[#This Row],[user id]], Fake_pages[User ID], 0))</f>
        <v>1</v>
      </c>
      <c r="C223" s="10" t="str">
        <f>IFERROR(VLOOKUP(Partner_details[[#This Row],[email]],#REF!, 3, FALSE), "")</f>
        <v/>
      </c>
      <c r="D223" s="10" t="str">
        <f>IFERROR(VLOOKUP(Partner_details[[#This Row],[email]],#REF!, 2, FALSE), "")</f>
        <v/>
      </c>
      <c r="E223">
        <v>217</v>
      </c>
      <c r="F223" t="s">
        <v>5077</v>
      </c>
      <c r="G223" t="s">
        <v>5078</v>
      </c>
      <c r="H223" t="s">
        <v>5079</v>
      </c>
      <c r="I223" t="s">
        <v>5080</v>
      </c>
      <c r="J223" t="s">
        <v>4164</v>
      </c>
      <c r="K223" t="s">
        <v>4015</v>
      </c>
      <c r="L223" t="b">
        <v>0</v>
      </c>
      <c r="M223"/>
      <c r="N223" s="38">
        <v>45268.375957928241</v>
      </c>
      <c r="O223" t="s">
        <v>3968</v>
      </c>
      <c r="P223"/>
    </row>
    <row r="224" spans="1:16">
      <c r="A224" cm="1">
        <f t="array" ref="A224">IFERROR(INDEX(Phone_ID[userId], MATCH(RIGHT(Partner_details[[#This Row],[phoneNumber]], 8), RIGHT(Phone_ID[?column?], 8), 0)), 0)</f>
        <v>760040</v>
      </c>
      <c r="B224" s="10" t="b">
        <f>ISNA(MATCH(Partner_details[[#This Row],[user id]], Fake_pages[User ID], 0))</f>
        <v>1</v>
      </c>
      <c r="C224" s="10" t="str">
        <f>IFERROR(VLOOKUP(Partner_details[[#This Row],[email]],#REF!, 3, FALSE), "")</f>
        <v/>
      </c>
      <c r="D224" s="10" t="str">
        <f>IFERROR(VLOOKUP(Partner_details[[#This Row],[email]],#REF!, 2, FALSE), "")</f>
        <v/>
      </c>
      <c r="E224">
        <v>523</v>
      </c>
      <c r="F224" t="s">
        <v>2748</v>
      </c>
      <c r="G224" t="s">
        <v>5081</v>
      </c>
      <c r="H224" t="s">
        <v>5082</v>
      </c>
      <c r="I224" t="s">
        <v>5083</v>
      </c>
      <c r="J224" t="s">
        <v>5084</v>
      </c>
      <c r="K224" t="s">
        <v>11</v>
      </c>
      <c r="L224" t="b">
        <v>0</v>
      </c>
      <c r="M224"/>
      <c r="N224" s="38">
        <v>45377.246868680559</v>
      </c>
      <c r="O224" t="s">
        <v>3968</v>
      </c>
      <c r="P224"/>
    </row>
    <row r="225" spans="1:16">
      <c r="A225" cm="1">
        <f t="array" ref="A225">IFERROR(INDEX(Phone_ID[userId], MATCH(RIGHT(Partner_details[[#This Row],[phoneNumber]], 8), RIGHT(Phone_ID[?column?], 8), 0)), 0)</f>
        <v>981647</v>
      </c>
      <c r="B225" s="10" t="b">
        <f>ISNA(MATCH(Partner_details[[#This Row],[user id]], Fake_pages[User ID], 0))</f>
        <v>1</v>
      </c>
      <c r="C225" s="10" t="str">
        <f>IFERROR(VLOOKUP(Partner_details[[#This Row],[email]],#REF!, 3, FALSE), "")</f>
        <v/>
      </c>
      <c r="D225" s="10" t="str">
        <f>IFERROR(VLOOKUP(Partner_details[[#This Row],[email]],#REF!, 2, FALSE), "")</f>
        <v/>
      </c>
      <c r="E225">
        <v>663</v>
      </c>
      <c r="F225" t="s">
        <v>2839</v>
      </c>
      <c r="G225" t="s">
        <v>5085</v>
      </c>
      <c r="H225" t="s">
        <v>5085</v>
      </c>
      <c r="I225" t="s">
        <v>5086</v>
      </c>
      <c r="J225" t="s">
        <v>5087</v>
      </c>
      <c r="K225" t="s">
        <v>385</v>
      </c>
      <c r="L225" t="b">
        <v>0</v>
      </c>
      <c r="M225"/>
      <c r="N225" s="38">
        <v>45491.285542291669</v>
      </c>
      <c r="O225" t="s">
        <v>3968</v>
      </c>
      <c r="P225"/>
    </row>
    <row r="226" spans="1:16">
      <c r="A226" cm="1">
        <f t="array" ref="A226">IFERROR(INDEX(Phone_ID[userId], MATCH(RIGHT(Partner_details[[#This Row],[phoneNumber]], 8), RIGHT(Phone_ID[?column?], 8), 0)), 0)</f>
        <v>1112270</v>
      </c>
      <c r="B226" s="10" t="b">
        <f>ISNA(MATCH(Partner_details[[#This Row],[user id]], Fake_pages[User ID], 0))</f>
        <v>0</v>
      </c>
      <c r="C226" s="10" t="str">
        <f>IFERROR(VLOOKUP(Partner_details[[#This Row],[email]],#REF!, 3, FALSE), "")</f>
        <v/>
      </c>
      <c r="D226" s="10" t="str">
        <f>IFERROR(VLOOKUP(Partner_details[[#This Row],[email]],#REF!, 2, FALSE), "")</f>
        <v/>
      </c>
      <c r="E226">
        <v>566</v>
      </c>
      <c r="F226" t="s">
        <v>5088</v>
      </c>
      <c r="G226" t="s">
        <v>5089</v>
      </c>
      <c r="H226" t="s">
        <v>5090</v>
      </c>
      <c r="I226" t="s">
        <v>5091</v>
      </c>
      <c r="J226" t="s">
        <v>5092</v>
      </c>
      <c r="K226" t="s">
        <v>3994</v>
      </c>
      <c r="L226" t="b">
        <v>0</v>
      </c>
      <c r="M226"/>
      <c r="N226" s="38">
        <v>45429.275543333337</v>
      </c>
      <c r="O226" t="s">
        <v>3968</v>
      </c>
      <c r="P226"/>
    </row>
    <row r="227" spans="1:16">
      <c r="A227" cm="1">
        <f t="array" ref="A227">IFERROR(INDEX(Phone_ID[userId], MATCH(RIGHT(Partner_details[[#This Row],[phoneNumber]], 8), RIGHT(Phone_ID[?column?], 8), 0)), 0)</f>
        <v>896037</v>
      </c>
      <c r="B227" s="10" t="b">
        <f>ISNA(MATCH(Partner_details[[#This Row],[user id]], Fake_pages[User ID], 0))</f>
        <v>1</v>
      </c>
      <c r="C227" s="10" t="str">
        <f>IFERROR(VLOOKUP(Partner_details[[#This Row],[email]],#REF!, 3, FALSE), "")</f>
        <v/>
      </c>
      <c r="D227" s="10" t="str">
        <f>IFERROR(VLOOKUP(Partner_details[[#This Row],[email]],#REF!, 2, FALSE), "")</f>
        <v/>
      </c>
      <c r="E227">
        <v>476</v>
      </c>
      <c r="F227" t="s">
        <v>2803</v>
      </c>
      <c r="G227" t="s">
        <v>5093</v>
      </c>
      <c r="H227" t="s">
        <v>5094</v>
      </c>
      <c r="I227" t="s">
        <v>5095</v>
      </c>
      <c r="J227" t="s">
        <v>5096</v>
      </c>
      <c r="K227" t="s">
        <v>4088</v>
      </c>
      <c r="L227" t="b">
        <v>1</v>
      </c>
      <c r="M227"/>
      <c r="N227" s="38">
        <v>45393.680619131941</v>
      </c>
      <c r="O227" t="s">
        <v>5097</v>
      </c>
      <c r="P227"/>
    </row>
    <row r="228" spans="1:16">
      <c r="A228" cm="1">
        <f t="array" ref="A228">IFERROR(INDEX(Phone_ID[userId], MATCH(RIGHT(Partner_details[[#This Row],[phoneNumber]], 8), RIGHT(Phone_ID[?column?], 8), 0)), 0)</f>
        <v>704833</v>
      </c>
      <c r="B228" s="10" t="b">
        <f>ISNA(MATCH(Partner_details[[#This Row],[user id]], Fake_pages[User ID], 0))</f>
        <v>1</v>
      </c>
      <c r="C228" s="10" t="str">
        <f>IFERROR(VLOOKUP(Partner_details[[#This Row],[email]],#REF!, 3, FALSE), "")</f>
        <v/>
      </c>
      <c r="D228" s="10" t="str">
        <f>IFERROR(VLOOKUP(Partner_details[[#This Row],[email]],#REF!, 2, FALSE), "")</f>
        <v/>
      </c>
      <c r="E228">
        <v>200</v>
      </c>
      <c r="F228" t="s">
        <v>637</v>
      </c>
      <c r="G228" t="s">
        <v>5098</v>
      </c>
      <c r="H228" t="s">
        <v>5098</v>
      </c>
      <c r="I228" t="s">
        <v>5099</v>
      </c>
      <c r="J228" t="s">
        <v>5100</v>
      </c>
      <c r="K228" t="s">
        <v>3966</v>
      </c>
      <c r="L228" t="b">
        <v>1</v>
      </c>
      <c r="M228" t="s">
        <v>1167</v>
      </c>
      <c r="N228" s="38">
        <v>45260.216489027778</v>
      </c>
      <c r="O228" t="s">
        <v>5101</v>
      </c>
      <c r="P228"/>
    </row>
    <row r="229" spans="1:16">
      <c r="A229" cm="1">
        <f t="array" ref="A229">IFERROR(INDEX(Phone_ID[userId], MATCH(RIGHT(Partner_details[[#This Row],[phoneNumber]], 8), RIGHT(Phone_ID[?column?], 8), 0)), 0)</f>
        <v>804776</v>
      </c>
      <c r="B229" s="10" t="b">
        <f>ISNA(MATCH(Partner_details[[#This Row],[user id]], Fake_pages[User ID], 0))</f>
        <v>1</v>
      </c>
      <c r="C229" s="10" t="str">
        <f>IFERROR(VLOOKUP(Partner_details[[#This Row],[email]],#REF!, 3, FALSE), "")</f>
        <v/>
      </c>
      <c r="D229" s="10" t="str">
        <f>IFERROR(VLOOKUP(Partner_details[[#This Row],[email]],#REF!, 2, FALSE), "")</f>
        <v/>
      </c>
      <c r="E229">
        <v>726</v>
      </c>
      <c r="F229" t="s">
        <v>5102</v>
      </c>
      <c r="G229" t="s">
        <v>5103</v>
      </c>
      <c r="H229" t="s">
        <v>5104</v>
      </c>
      <c r="I229" t="s">
        <v>5105</v>
      </c>
      <c r="J229" t="s">
        <v>5106</v>
      </c>
      <c r="K229" t="s">
        <v>5107</v>
      </c>
      <c r="L229" t="b">
        <v>0</v>
      </c>
      <c r="M229"/>
      <c r="N229" s="38">
        <v>45518.50675364583</v>
      </c>
      <c r="O229" t="s">
        <v>3968</v>
      </c>
      <c r="P229"/>
    </row>
    <row r="230" spans="1:16">
      <c r="A230" cm="1">
        <f t="array" ref="A230">IFERROR(INDEX(Phone_ID[userId], MATCH(RIGHT(Partner_details[[#This Row],[phoneNumber]], 8), RIGHT(Phone_ID[?column?], 8), 0)), 0)</f>
        <v>1091722</v>
      </c>
      <c r="B230" s="10" t="b">
        <f>ISNA(MATCH(Partner_details[[#This Row],[user id]], Fake_pages[User ID], 0))</f>
        <v>1</v>
      </c>
      <c r="C230" s="10" t="str">
        <f>IFERROR(VLOOKUP(Partner_details[[#This Row],[email]],#REF!, 3, FALSE), "")</f>
        <v/>
      </c>
      <c r="D230" s="10" t="str">
        <f>IFERROR(VLOOKUP(Partner_details[[#This Row],[email]],#REF!, 2, FALSE), "")</f>
        <v/>
      </c>
      <c r="E230">
        <v>308</v>
      </c>
      <c r="F230" t="s">
        <v>17</v>
      </c>
      <c r="G230" t="s">
        <v>4873</v>
      </c>
      <c r="H230" t="s">
        <v>5108</v>
      </c>
      <c r="I230" t="s">
        <v>5109</v>
      </c>
      <c r="J230" t="s">
        <v>4876</v>
      </c>
      <c r="K230" t="s">
        <v>4877</v>
      </c>
      <c r="L230" t="b">
        <v>1</v>
      </c>
      <c r="M230" t="s">
        <v>4878</v>
      </c>
      <c r="N230" s="38">
        <v>45500.483868750001</v>
      </c>
      <c r="O230" t="s">
        <v>4879</v>
      </c>
      <c r="P230"/>
    </row>
    <row r="231" spans="1:16" ht="17.25" hidden="1" customHeight="1">
      <c r="A231" cm="1">
        <f t="array" ref="A231">IFERROR(INDEX(Phone_ID[userId], MATCH(RIGHT(Partner_details[[#This Row],[phoneNumber]], 8), RIGHT(Phone_ID[?column?], 8), 0)), 0)</f>
        <v>0</v>
      </c>
      <c r="B231" s="10" t="b">
        <f>ISNA(MATCH(Partner_details[[#This Row],[user id]], Fake_pages[User ID], 0))</f>
        <v>1</v>
      </c>
      <c r="C231" s="10" t="str">
        <f>IFERROR(VLOOKUP(Partner_details[[#This Row],[email]],#REF!, 3, FALSE), "")</f>
        <v/>
      </c>
      <c r="D231" s="10" t="str">
        <f>IFERROR(VLOOKUP(Partner_details[[#This Row],[email]],#REF!, 2, FALSE), "")</f>
        <v/>
      </c>
      <c r="E231">
        <v>574</v>
      </c>
      <c r="F231" t="s">
        <v>187</v>
      </c>
      <c r="G231" t="s">
        <v>5110</v>
      </c>
      <c r="H231" t="s">
        <v>5111</v>
      </c>
      <c r="I231" t="s">
        <v>5112</v>
      </c>
      <c r="J231" t="s">
        <v>5113</v>
      </c>
      <c r="K231" t="s">
        <v>186</v>
      </c>
      <c r="L231" t="b">
        <v>0</v>
      </c>
      <c r="M231"/>
      <c r="N231" s="38">
        <v>45440.558334606481</v>
      </c>
      <c r="O231" t="s">
        <v>5114</v>
      </c>
      <c r="P231"/>
    </row>
    <row r="232" spans="1:16">
      <c r="A232" cm="1">
        <f t="array" ref="A232">IFERROR(INDEX(Phone_ID[userId], MATCH(RIGHT(Partner_details[[#This Row],[phoneNumber]], 8), RIGHT(Phone_ID[?column?], 8), 0)), 0)</f>
        <v>45377</v>
      </c>
      <c r="B232" s="10" t="b">
        <f>ISNA(MATCH(Partner_details[[#This Row],[user id]], Fake_pages[User ID], 0))</f>
        <v>1</v>
      </c>
      <c r="C232" s="10" t="str">
        <f>IFERROR(VLOOKUP(Partner_details[[#This Row],[email]],#REF!, 3, FALSE), "")</f>
        <v/>
      </c>
      <c r="D232" s="10" t="str">
        <f>IFERROR(VLOOKUP(Partner_details[[#This Row],[email]],#REF!, 2, FALSE), "")</f>
        <v/>
      </c>
      <c r="E232">
        <v>691</v>
      </c>
      <c r="F232" t="s">
        <v>5115</v>
      </c>
      <c r="G232" t="s">
        <v>5116</v>
      </c>
      <c r="H232" t="s">
        <v>5117</v>
      </c>
      <c r="I232" t="s">
        <v>5118</v>
      </c>
      <c r="J232" t="s">
        <v>5119</v>
      </c>
      <c r="K232" t="s">
        <v>56</v>
      </c>
      <c r="L232" t="b">
        <v>0</v>
      </c>
      <c r="M232" t="s">
        <v>1167</v>
      </c>
      <c r="N232" s="38">
        <v>45482.473360173608</v>
      </c>
      <c r="O232" t="s">
        <v>3968</v>
      </c>
      <c r="P232"/>
    </row>
    <row r="233" spans="1:16">
      <c r="A233" cm="1">
        <f t="array" ref="A233">IFERROR(INDEX(Phone_ID[userId], MATCH(RIGHT(Partner_details[[#This Row],[phoneNumber]], 8), RIGHT(Phone_ID[?column?], 8), 0)), 0)</f>
        <v>19804</v>
      </c>
      <c r="B233" s="10" t="b">
        <f>ISNA(MATCH(Partner_details[[#This Row],[user id]], Fake_pages[User ID], 0))</f>
        <v>1</v>
      </c>
      <c r="C233" s="10" t="str">
        <f>IFERROR(VLOOKUP(Partner_details[[#This Row],[email]],#REF!, 3, FALSE), "")</f>
        <v/>
      </c>
      <c r="D233" s="10" t="str">
        <f>IFERROR(VLOOKUP(Partner_details[[#This Row],[email]],#REF!, 2, FALSE), "")</f>
        <v/>
      </c>
      <c r="E233">
        <v>170</v>
      </c>
      <c r="F233" t="s">
        <v>5120</v>
      </c>
      <c r="G233" t="s">
        <v>5121</v>
      </c>
      <c r="H233" t="s">
        <v>5122</v>
      </c>
      <c r="I233" t="s">
        <v>5123</v>
      </c>
      <c r="J233" t="s">
        <v>5124</v>
      </c>
      <c r="K233" t="s">
        <v>3422</v>
      </c>
      <c r="L233" t="b">
        <v>0</v>
      </c>
      <c r="M233"/>
      <c r="N233" s="38">
        <v>45254.33494980324</v>
      </c>
      <c r="O233" t="s">
        <v>3968</v>
      </c>
      <c r="P233"/>
    </row>
    <row r="234" spans="1:16">
      <c r="A234" cm="1">
        <f t="array" ref="A234">IFERROR(INDEX(Phone_ID[userId], MATCH(RIGHT(Partner_details[[#This Row],[phoneNumber]], 8), RIGHT(Phone_ID[?column?], 8), 0)), 0)</f>
        <v>947714</v>
      </c>
      <c r="B234" s="10" t="b">
        <f>ISNA(MATCH(Partner_details[[#This Row],[user id]], Fake_pages[User ID], 0))</f>
        <v>1</v>
      </c>
      <c r="C234" s="10" t="str">
        <f>IFERROR(VLOOKUP(Partner_details[[#This Row],[email]],#REF!, 3, FALSE), "")</f>
        <v/>
      </c>
      <c r="D234" s="10" t="str">
        <f>IFERROR(VLOOKUP(Partner_details[[#This Row],[email]],#REF!, 2, FALSE), "")</f>
        <v/>
      </c>
      <c r="E234">
        <v>271</v>
      </c>
      <c r="F234" t="s">
        <v>3336</v>
      </c>
      <c r="G234" t="s">
        <v>5125</v>
      </c>
      <c r="H234" t="s">
        <v>5126</v>
      </c>
      <c r="I234" t="s">
        <v>5127</v>
      </c>
      <c r="J234" t="s">
        <v>5128</v>
      </c>
      <c r="K234" t="s">
        <v>3987</v>
      </c>
      <c r="L234" t="b">
        <v>1</v>
      </c>
      <c r="M234" t="s">
        <v>1167</v>
      </c>
      <c r="N234" s="38">
        <v>45308.308962291667</v>
      </c>
      <c r="O234" t="s">
        <v>5129</v>
      </c>
      <c r="P234"/>
    </row>
    <row r="235" spans="1:16">
      <c r="A235" cm="1">
        <f t="array" ref="A235">IFERROR(INDEX(Phone_ID[userId], MATCH(RIGHT(Partner_details[[#This Row],[phoneNumber]], 8), RIGHT(Phone_ID[?column?], 8), 0)), 0)</f>
        <v>739322</v>
      </c>
      <c r="B235" s="10" t="b">
        <f>ISNA(MATCH(Partner_details[[#This Row],[user id]], Fake_pages[User ID], 0))</f>
        <v>1</v>
      </c>
      <c r="C235" s="10" t="str">
        <f>IFERROR(VLOOKUP(Partner_details[[#This Row],[email]],#REF!, 3, FALSE), "")</f>
        <v/>
      </c>
      <c r="D235" s="10" t="str">
        <f>IFERROR(VLOOKUP(Partner_details[[#This Row],[email]],#REF!, 2, FALSE), "")</f>
        <v/>
      </c>
      <c r="E235">
        <v>172</v>
      </c>
      <c r="F235" t="s">
        <v>3046</v>
      </c>
      <c r="G235" t="s">
        <v>5130</v>
      </c>
      <c r="H235" t="s">
        <v>5131</v>
      </c>
      <c r="I235" t="s">
        <v>5132</v>
      </c>
      <c r="J235" t="s">
        <v>5133</v>
      </c>
      <c r="K235" t="s">
        <v>3390</v>
      </c>
      <c r="L235" t="b">
        <v>0</v>
      </c>
      <c r="M235"/>
      <c r="N235" s="38">
        <v>45254.332894479165</v>
      </c>
      <c r="O235" t="s">
        <v>3968</v>
      </c>
      <c r="P235"/>
    </row>
    <row r="236" spans="1:16">
      <c r="A236" cm="1">
        <f t="array" ref="A236">IFERROR(INDEX(Phone_ID[userId], MATCH(RIGHT(Partner_details[[#This Row],[phoneNumber]], 8), RIGHT(Phone_ID[?column?], 8), 0)), 0)</f>
        <v>5562</v>
      </c>
      <c r="B236" s="10" t="b">
        <f>ISNA(MATCH(Partner_details[[#This Row],[user id]], Fake_pages[User ID], 0))</f>
        <v>0</v>
      </c>
      <c r="C236" s="10" t="str">
        <f>IFERROR(VLOOKUP(Partner_details[[#This Row],[email]],#REF!, 3, FALSE), "")</f>
        <v/>
      </c>
      <c r="D236" s="10" t="str">
        <f>IFERROR(VLOOKUP(Partner_details[[#This Row],[email]],#REF!, 2, FALSE), "")</f>
        <v/>
      </c>
      <c r="E236">
        <v>403</v>
      </c>
      <c r="F236" t="s">
        <v>5134</v>
      </c>
      <c r="G236" t="s">
        <v>5135</v>
      </c>
      <c r="H236" t="s">
        <v>5135</v>
      </c>
      <c r="I236" t="s">
        <v>5136</v>
      </c>
      <c r="J236" t="s">
        <v>5137</v>
      </c>
      <c r="K236" t="s">
        <v>5138</v>
      </c>
      <c r="L236" t="b">
        <v>0</v>
      </c>
      <c r="M236"/>
      <c r="N236" s="38">
        <v>45366.276599097226</v>
      </c>
      <c r="O236" t="s">
        <v>3968</v>
      </c>
      <c r="P236"/>
    </row>
    <row r="237" spans="1:16">
      <c r="A237" cm="1">
        <f t="array" ref="A237">IFERROR(INDEX(Phone_ID[userId], MATCH(RIGHT(Partner_details[[#This Row],[phoneNumber]], 8), RIGHT(Phone_ID[?column?], 8), 0)), 0)</f>
        <v>1150585</v>
      </c>
      <c r="B237" s="10" t="b">
        <f>ISNA(MATCH(Partner_details[[#This Row],[user id]], Fake_pages[User ID], 0))</f>
        <v>1</v>
      </c>
      <c r="C237" s="10" t="str">
        <f>IFERROR(VLOOKUP(Partner_details[[#This Row],[email]],#REF!, 3, FALSE), "")</f>
        <v/>
      </c>
      <c r="D237" s="10" t="str">
        <f>IFERROR(VLOOKUP(Partner_details[[#This Row],[email]],#REF!, 2, FALSE), "")</f>
        <v/>
      </c>
      <c r="E237">
        <v>364</v>
      </c>
      <c r="F237" t="s">
        <v>3013</v>
      </c>
      <c r="G237" t="s">
        <v>5139</v>
      </c>
      <c r="H237" t="s">
        <v>5140</v>
      </c>
      <c r="I237" t="s">
        <v>5141</v>
      </c>
      <c r="J237" t="s">
        <v>5142</v>
      </c>
      <c r="K237" t="s">
        <v>744</v>
      </c>
      <c r="L237" t="b">
        <v>1</v>
      </c>
      <c r="M237"/>
      <c r="N237" s="38">
        <v>45349.224530127314</v>
      </c>
      <c r="O237" t="s">
        <v>5143</v>
      </c>
      <c r="P237"/>
    </row>
    <row r="238" spans="1:16">
      <c r="A238" cm="1">
        <f t="array" ref="A238">IFERROR(INDEX(Phone_ID[userId], MATCH(RIGHT(Partner_details[[#This Row],[phoneNumber]], 8), RIGHT(Phone_ID[?column?], 8), 0)), 0)</f>
        <v>346534</v>
      </c>
      <c r="B238" s="10" t="b">
        <f>ISNA(MATCH(Partner_details[[#This Row],[user id]], Fake_pages[User ID], 0))</f>
        <v>0</v>
      </c>
      <c r="C238" s="10" t="str">
        <f>IFERROR(VLOOKUP(Partner_details[[#This Row],[email]],#REF!, 3, FALSE), "")</f>
        <v/>
      </c>
      <c r="D238" s="10" t="str">
        <f>IFERROR(VLOOKUP(Partner_details[[#This Row],[email]],#REF!, 2, FALSE), "")</f>
        <v/>
      </c>
      <c r="E238">
        <v>455</v>
      </c>
      <c r="F238" t="s">
        <v>842</v>
      </c>
      <c r="G238" t="s">
        <v>5144</v>
      </c>
      <c r="H238" t="s">
        <v>5144</v>
      </c>
      <c r="I238" t="s">
        <v>5145</v>
      </c>
      <c r="J238" t="s">
        <v>5146</v>
      </c>
      <c r="K238" t="s">
        <v>3994</v>
      </c>
      <c r="L238" t="b">
        <v>1</v>
      </c>
      <c r="M238"/>
      <c r="N238" s="38">
        <v>45387.347362060187</v>
      </c>
      <c r="O238" t="s">
        <v>5147</v>
      </c>
      <c r="P238"/>
    </row>
    <row r="239" spans="1:16">
      <c r="A239" cm="1">
        <f t="array" ref="A239">IFERROR(INDEX(Phone_ID[userId], MATCH(RIGHT(Partner_details[[#This Row],[phoneNumber]], 8), RIGHT(Phone_ID[?column?], 8), 0)), 0)</f>
        <v>1096433</v>
      </c>
      <c r="B239" s="10" t="b">
        <f>ISNA(MATCH(Partner_details[[#This Row],[user id]], Fake_pages[User ID], 0))</f>
        <v>1</v>
      </c>
      <c r="C239" s="10" t="str">
        <f>IFERROR(VLOOKUP(Partner_details[[#This Row],[email]],#REF!, 3, FALSE), "")</f>
        <v/>
      </c>
      <c r="D239" s="10" t="str">
        <f>IFERROR(VLOOKUP(Partner_details[[#This Row],[email]],#REF!, 2, FALSE), "")</f>
        <v/>
      </c>
      <c r="E239">
        <v>465</v>
      </c>
      <c r="F239" t="s">
        <v>2896</v>
      </c>
      <c r="G239" t="s">
        <v>5148</v>
      </c>
      <c r="H239" t="s">
        <v>5149</v>
      </c>
      <c r="I239" t="s">
        <v>5150</v>
      </c>
      <c r="J239" t="s">
        <v>5151</v>
      </c>
      <c r="K239" t="s">
        <v>2881</v>
      </c>
      <c r="L239" t="b">
        <v>0</v>
      </c>
      <c r="M239"/>
      <c r="N239" s="38">
        <v>45335.687633923611</v>
      </c>
      <c r="O239" t="s">
        <v>3968</v>
      </c>
      <c r="P239"/>
    </row>
    <row r="240" spans="1:16">
      <c r="A240" cm="1">
        <f t="array" ref="A240">IFERROR(INDEX(Phone_ID[userId], MATCH(RIGHT(Partner_details[[#This Row],[phoneNumber]], 8), RIGHT(Phone_ID[?column?], 8), 0)), 0)</f>
        <v>490242</v>
      </c>
      <c r="B240" s="10" t="b">
        <f>ISNA(MATCH(Partner_details[[#This Row],[user id]], Fake_pages[User ID], 0))</f>
        <v>1</v>
      </c>
      <c r="C240" s="10" t="str">
        <f>IFERROR(VLOOKUP(Partner_details[[#This Row],[email]],#REF!, 3, FALSE), "")</f>
        <v/>
      </c>
      <c r="D240" s="10" t="str">
        <f>IFERROR(VLOOKUP(Partner_details[[#This Row],[email]],#REF!, 2, FALSE), "")</f>
        <v/>
      </c>
      <c r="E240">
        <v>213</v>
      </c>
      <c r="F240" t="s">
        <v>5152</v>
      </c>
      <c r="G240" t="s">
        <v>5153</v>
      </c>
      <c r="H240" t="s">
        <v>5154</v>
      </c>
      <c r="I240" t="s">
        <v>5155</v>
      </c>
      <c r="J240" t="s">
        <v>5156</v>
      </c>
      <c r="K240" t="s">
        <v>3966</v>
      </c>
      <c r="L240" t="b">
        <v>1</v>
      </c>
      <c r="M240" t="s">
        <v>1167</v>
      </c>
      <c r="N240" s="38">
        <v>45265.537267071762</v>
      </c>
      <c r="O240" t="s">
        <v>4884</v>
      </c>
      <c r="P240"/>
    </row>
    <row r="241" spans="1:16">
      <c r="A241" cm="1">
        <f t="array" ref="A241">IFERROR(INDEX(Phone_ID[userId], MATCH(RIGHT(Partner_details[[#This Row],[phoneNumber]], 8), RIGHT(Phone_ID[?column?], 8), 0)), 0)</f>
        <v>1091079</v>
      </c>
      <c r="B241" s="10" t="b">
        <f>ISNA(MATCH(Partner_details[[#This Row],[user id]], Fake_pages[User ID], 0))</f>
        <v>1</v>
      </c>
      <c r="C241" s="10" t="str">
        <f>IFERROR(VLOOKUP(Partner_details[[#This Row],[email]],#REF!, 3, FALSE), "")</f>
        <v/>
      </c>
      <c r="D241" s="10" t="str">
        <f>IFERROR(VLOOKUP(Partner_details[[#This Row],[email]],#REF!, 2, FALSE), "")</f>
        <v/>
      </c>
      <c r="E241">
        <v>395</v>
      </c>
      <c r="F241" t="s">
        <v>3023</v>
      </c>
      <c r="G241" t="s">
        <v>5157</v>
      </c>
      <c r="H241" t="s">
        <v>5158</v>
      </c>
      <c r="I241" t="s">
        <v>5159</v>
      </c>
      <c r="J241" t="s">
        <v>5160</v>
      </c>
      <c r="K241" t="s">
        <v>369</v>
      </c>
      <c r="L241" t="b">
        <v>1</v>
      </c>
      <c r="M241" t="s">
        <v>5161</v>
      </c>
      <c r="N241" s="38">
        <v>45349.37017746528</v>
      </c>
      <c r="O241" t="s">
        <v>4362</v>
      </c>
      <c r="P241"/>
    </row>
    <row r="242" spans="1:16">
      <c r="A242" cm="1">
        <f t="array" ref="A242">IFERROR(INDEX(Phone_ID[userId], MATCH(RIGHT(Partner_details[[#This Row],[phoneNumber]], 8), RIGHT(Phone_ID[?column?], 8), 0)), 0)</f>
        <v>1112270</v>
      </c>
      <c r="B242" s="10" t="b">
        <f>ISNA(MATCH(Partner_details[[#This Row],[user id]], Fake_pages[User ID], 0))</f>
        <v>0</v>
      </c>
      <c r="C242" s="10" t="str">
        <f>IFERROR(VLOOKUP(Partner_details[[#This Row],[email]],#REF!, 3, FALSE), "")</f>
        <v/>
      </c>
      <c r="D242" s="10" t="str">
        <f>IFERROR(VLOOKUP(Partner_details[[#This Row],[email]],#REF!, 2, FALSE), "")</f>
        <v/>
      </c>
      <c r="E242">
        <v>568</v>
      </c>
      <c r="F242" t="s">
        <v>5162</v>
      </c>
      <c r="G242" t="s">
        <v>5162</v>
      </c>
      <c r="H242" t="s">
        <v>5162</v>
      </c>
      <c r="I242" t="s">
        <v>5163</v>
      </c>
      <c r="J242" t="s">
        <v>5092</v>
      </c>
      <c r="K242" t="s">
        <v>5164</v>
      </c>
      <c r="L242" t="b">
        <v>0</v>
      </c>
      <c r="M242"/>
      <c r="N242" s="38">
        <v>45432.442741932871</v>
      </c>
      <c r="O242" t="s">
        <v>5165</v>
      </c>
      <c r="P242"/>
    </row>
    <row r="243" spans="1:16">
      <c r="A243" cm="1">
        <f t="array" ref="A243">IFERROR(INDEX(Phone_ID[userId], MATCH(RIGHT(Partner_details[[#This Row],[phoneNumber]], 8), RIGHT(Phone_ID[?column?], 8), 0)), 0)</f>
        <v>9691</v>
      </c>
      <c r="B243" s="10" t="b">
        <f>ISNA(MATCH(Partner_details[[#This Row],[user id]], Fake_pages[User ID], 0))</f>
        <v>1</v>
      </c>
      <c r="C243" s="10" t="str">
        <f>IFERROR(VLOOKUP(Partner_details[[#This Row],[email]],#REF!, 3, FALSE), "")</f>
        <v/>
      </c>
      <c r="D243" s="10" t="str">
        <f>IFERROR(VLOOKUP(Partner_details[[#This Row],[email]],#REF!, 2, FALSE), "")</f>
        <v/>
      </c>
      <c r="E243">
        <v>707</v>
      </c>
      <c r="F243" t="s">
        <v>5166</v>
      </c>
      <c r="G243" t="s">
        <v>5167</v>
      </c>
      <c r="H243" t="s">
        <v>5168</v>
      </c>
      <c r="I243" t="s">
        <v>5169</v>
      </c>
      <c r="J243" t="s">
        <v>5170</v>
      </c>
      <c r="K243" t="s">
        <v>5166</v>
      </c>
      <c r="L243" t="b">
        <v>0</v>
      </c>
      <c r="M243"/>
      <c r="N243" s="38">
        <v>45510.490306655091</v>
      </c>
      <c r="O243" t="s">
        <v>3968</v>
      </c>
      <c r="P243"/>
    </row>
    <row r="244" spans="1:16">
      <c r="A244" cm="1">
        <f t="array" ref="A244">IFERROR(INDEX(Phone_ID[userId], MATCH(RIGHT(Partner_details[[#This Row],[phoneNumber]], 8), RIGHT(Phone_ID[?column?], 8), 0)), 0)</f>
        <v>825186</v>
      </c>
      <c r="B244" s="10" t="b">
        <f>ISNA(MATCH(Partner_details[[#This Row],[user id]], Fake_pages[User ID], 0))</f>
        <v>1</v>
      </c>
      <c r="C244" s="10" t="str">
        <f>IFERROR(VLOOKUP(Partner_details[[#This Row],[email]],#REF!, 3, FALSE), "")</f>
        <v/>
      </c>
      <c r="D244" s="10" t="str">
        <f>IFERROR(VLOOKUP(Partner_details[[#This Row],[email]],#REF!, 2, FALSE), "")</f>
        <v/>
      </c>
      <c r="E244">
        <v>245</v>
      </c>
      <c r="F244" t="s">
        <v>52</v>
      </c>
      <c r="G244" t="s">
        <v>4936</v>
      </c>
      <c r="H244" t="s">
        <v>5171</v>
      </c>
      <c r="I244" t="s">
        <v>5172</v>
      </c>
      <c r="J244" t="s">
        <v>4939</v>
      </c>
      <c r="K244" t="s">
        <v>3966</v>
      </c>
      <c r="L244" t="b">
        <v>1</v>
      </c>
      <c r="M244" t="s">
        <v>3094</v>
      </c>
      <c r="N244" s="38">
        <v>45406.249933530089</v>
      </c>
      <c r="O244" t="s">
        <v>4940</v>
      </c>
      <c r="P244"/>
    </row>
    <row r="245" spans="1:16">
      <c r="A245" cm="1">
        <f t="array" ref="A245">IFERROR(INDEX(Phone_ID[userId], MATCH(RIGHT(Partner_details[[#This Row],[phoneNumber]], 8), RIGHT(Phone_ID[?column?], 8), 0)), 0)</f>
        <v>974400</v>
      </c>
      <c r="B245" s="10" t="b">
        <f>ISNA(MATCH(Partner_details[[#This Row],[user id]], Fake_pages[User ID], 0))</f>
        <v>1</v>
      </c>
      <c r="C245" s="10" t="str">
        <f>IFERROR(VLOOKUP(Partner_details[[#This Row],[email]],#REF!, 3, FALSE), "")</f>
        <v/>
      </c>
      <c r="D245" s="10" t="str">
        <f>IFERROR(VLOOKUP(Partner_details[[#This Row],[email]],#REF!, 2, FALSE), "")</f>
        <v/>
      </c>
      <c r="E245">
        <v>267</v>
      </c>
      <c r="F245" t="s">
        <v>5173</v>
      </c>
      <c r="G245" t="s">
        <v>5174</v>
      </c>
      <c r="H245" t="s">
        <v>5175</v>
      </c>
      <c r="I245" t="s">
        <v>5176</v>
      </c>
      <c r="J245" t="s">
        <v>5177</v>
      </c>
      <c r="K245" t="s">
        <v>38</v>
      </c>
      <c r="L245" t="b">
        <v>0</v>
      </c>
      <c r="M245"/>
      <c r="N245" s="38">
        <v>45317.395862395832</v>
      </c>
      <c r="O245" t="s">
        <v>3968</v>
      </c>
      <c r="P245"/>
    </row>
    <row r="246" spans="1:16">
      <c r="A246" cm="1">
        <f t="array" ref="A246">IFERROR(INDEX(Phone_ID[userId], MATCH(RIGHT(Partner_details[[#This Row],[phoneNumber]], 8), RIGHT(Phone_ID[?column?], 8), 0)), 0)</f>
        <v>491157</v>
      </c>
      <c r="B246" s="10" t="b">
        <f>ISNA(MATCH(Partner_details[[#This Row],[user id]], Fake_pages[User ID], 0))</f>
        <v>1</v>
      </c>
      <c r="C246" s="10" t="str">
        <f>IFERROR(VLOOKUP(Partner_details[[#This Row],[email]],#REF!, 3, FALSE), "")</f>
        <v/>
      </c>
      <c r="D246" s="10" t="str">
        <f>IFERROR(VLOOKUP(Partner_details[[#This Row],[email]],#REF!, 2, FALSE), "")</f>
        <v/>
      </c>
      <c r="E246">
        <v>408</v>
      </c>
      <c r="F246" t="s">
        <v>5178</v>
      </c>
      <c r="G246" t="s">
        <v>5179</v>
      </c>
      <c r="H246" t="s">
        <v>5180</v>
      </c>
      <c r="I246" t="s">
        <v>5181</v>
      </c>
      <c r="J246" t="s">
        <v>5182</v>
      </c>
      <c r="K246" t="s">
        <v>5183</v>
      </c>
      <c r="L246" t="b">
        <v>1</v>
      </c>
      <c r="M246" t="s">
        <v>1167</v>
      </c>
      <c r="N246" s="38">
        <v>45367.451285995368</v>
      </c>
      <c r="O246" t="s">
        <v>5184</v>
      </c>
      <c r="P246"/>
    </row>
    <row r="247" spans="1:16">
      <c r="A247" cm="1">
        <f t="array" ref="A247">IFERROR(INDEX(Phone_ID[userId], MATCH(RIGHT(Partner_details[[#This Row],[phoneNumber]], 8), RIGHT(Phone_ID[?column?], 8), 0)), 0)</f>
        <v>363404</v>
      </c>
      <c r="B247" s="10" t="b">
        <f>ISNA(MATCH(Partner_details[[#This Row],[user id]], Fake_pages[User ID], 0))</f>
        <v>1</v>
      </c>
      <c r="C247" s="10" t="str">
        <f>IFERROR(VLOOKUP(Partner_details[[#This Row],[email]],#REF!, 3, FALSE), "")</f>
        <v/>
      </c>
      <c r="D247" s="10" t="str">
        <f>IFERROR(VLOOKUP(Partner_details[[#This Row],[email]],#REF!, 2, FALSE), "")</f>
        <v/>
      </c>
      <c r="E247">
        <v>152</v>
      </c>
      <c r="F247" t="s">
        <v>5185</v>
      </c>
      <c r="G247" t="s">
        <v>5186</v>
      </c>
      <c r="H247" t="s">
        <v>5186</v>
      </c>
      <c r="I247" t="s">
        <v>5187</v>
      </c>
      <c r="J247" t="s">
        <v>5188</v>
      </c>
      <c r="K247" t="s">
        <v>3966</v>
      </c>
      <c r="L247" t="b">
        <v>1</v>
      </c>
      <c r="M247" t="s">
        <v>1167</v>
      </c>
      <c r="N247" s="38">
        <v>45224.440017337962</v>
      </c>
      <c r="O247" t="s">
        <v>5189</v>
      </c>
      <c r="P247"/>
    </row>
    <row r="248" spans="1:16">
      <c r="A248" cm="1">
        <f t="array" ref="A248">IFERROR(INDEX(Phone_ID[userId], MATCH(RIGHT(Partner_details[[#This Row],[phoneNumber]], 8), RIGHT(Phone_ID[?column?], 8), 0)), 0)</f>
        <v>906886</v>
      </c>
      <c r="B248" s="10" t="b">
        <f>ISNA(MATCH(Partner_details[[#This Row],[user id]], Fake_pages[User ID], 0))</f>
        <v>1</v>
      </c>
      <c r="C248" s="10" t="str">
        <f>IFERROR(VLOOKUP(Partner_details[[#This Row],[email]],#REF!, 3, FALSE), "")</f>
        <v/>
      </c>
      <c r="D248" s="10" t="str">
        <f>IFERROR(VLOOKUP(Partner_details[[#This Row],[email]],#REF!, 2, FALSE), "")</f>
        <v/>
      </c>
      <c r="E248">
        <v>360</v>
      </c>
      <c r="F248" t="s">
        <v>269</v>
      </c>
      <c r="G248" t="s">
        <v>5190</v>
      </c>
      <c r="H248" t="s">
        <v>5191</v>
      </c>
      <c r="I248" t="s">
        <v>5192</v>
      </c>
      <c r="J248" t="s">
        <v>5193</v>
      </c>
      <c r="K248" t="s">
        <v>268</v>
      </c>
      <c r="L248" t="b">
        <v>1</v>
      </c>
      <c r="M248" t="s">
        <v>1167</v>
      </c>
      <c r="N248" s="38">
        <v>45350.482103379632</v>
      </c>
      <c r="O248" t="s">
        <v>5194</v>
      </c>
      <c r="P248"/>
    </row>
    <row r="249" spans="1:16">
      <c r="A249" cm="1">
        <f t="array" ref="A249">IFERROR(INDEX(Phone_ID[userId], MATCH(RIGHT(Partner_details[[#This Row],[phoneNumber]], 8), RIGHT(Phone_ID[?column?], 8), 0)), 0)</f>
        <v>757086</v>
      </c>
      <c r="B249" s="10" t="b">
        <f>ISNA(MATCH(Partner_details[[#This Row],[user id]], Fake_pages[User ID], 0))</f>
        <v>1</v>
      </c>
      <c r="C249" s="10" t="str">
        <f>IFERROR(VLOOKUP(Partner_details[[#This Row],[email]],#REF!, 3, FALSE), "")</f>
        <v/>
      </c>
      <c r="D249" s="10" t="str">
        <f>IFERROR(VLOOKUP(Partner_details[[#This Row],[email]],#REF!, 2, FALSE), "")</f>
        <v/>
      </c>
      <c r="E249">
        <v>310</v>
      </c>
      <c r="F249" t="s">
        <v>137</v>
      </c>
      <c r="G249" t="s">
        <v>5195</v>
      </c>
      <c r="H249" t="s">
        <v>5196</v>
      </c>
      <c r="I249" t="s">
        <v>5197</v>
      </c>
      <c r="J249" t="s">
        <v>5198</v>
      </c>
      <c r="K249" t="s">
        <v>11</v>
      </c>
      <c r="L249" t="b">
        <v>0</v>
      </c>
      <c r="M249"/>
      <c r="N249" s="38">
        <v>45323.667018819448</v>
      </c>
      <c r="O249" t="s">
        <v>5199</v>
      </c>
      <c r="P249"/>
    </row>
    <row r="250" spans="1:16">
      <c r="A250" cm="1">
        <f t="array" ref="A250">IFERROR(INDEX(Phone_ID[userId], MATCH(RIGHT(Partner_details[[#This Row],[phoneNumber]], 8), RIGHT(Phone_ID[?column?], 8), 0)), 0)</f>
        <v>262511</v>
      </c>
      <c r="B250" s="10" t="b">
        <f>ISNA(MATCH(Partner_details[[#This Row],[user id]], Fake_pages[User ID], 0))</f>
        <v>1</v>
      </c>
      <c r="C250" s="10" t="str">
        <f>IFERROR(VLOOKUP(Partner_details[[#This Row],[email]],#REF!, 3, FALSE), "")</f>
        <v/>
      </c>
      <c r="D250" s="10" t="str">
        <f>IFERROR(VLOOKUP(Partner_details[[#This Row],[email]],#REF!, 2, FALSE), "")</f>
        <v/>
      </c>
      <c r="E250">
        <v>628</v>
      </c>
      <c r="F250" t="s">
        <v>163</v>
      </c>
      <c r="G250" t="s">
        <v>5200</v>
      </c>
      <c r="H250" t="s">
        <v>5201</v>
      </c>
      <c r="I250" t="s">
        <v>5202</v>
      </c>
      <c r="J250" t="s">
        <v>5203</v>
      </c>
      <c r="K250" t="s">
        <v>3966</v>
      </c>
      <c r="L250" t="b">
        <v>1</v>
      </c>
      <c r="M250" t="s">
        <v>5204</v>
      </c>
      <c r="N250" s="38">
        <v>45457.44688116898</v>
      </c>
      <c r="O250" t="s">
        <v>5205</v>
      </c>
      <c r="P250"/>
    </row>
    <row r="251" spans="1:16">
      <c r="A251" cm="1">
        <f t="array" ref="A251">IFERROR(INDEX(Phone_ID[userId], MATCH(RIGHT(Partner_details[[#This Row],[phoneNumber]], 8), RIGHT(Phone_ID[?column?], 8), 0)), 0)</f>
        <v>1096497</v>
      </c>
      <c r="B251" s="10" t="b">
        <f>ISNA(MATCH(Partner_details[[#This Row],[user id]], Fake_pages[User ID], 0))</f>
        <v>1</v>
      </c>
      <c r="C251" s="10" t="str">
        <f>IFERROR(VLOOKUP(Partner_details[[#This Row],[email]],#REF!, 3, FALSE), "")</f>
        <v/>
      </c>
      <c r="D251" s="10" t="str">
        <f>IFERROR(VLOOKUP(Partner_details[[#This Row],[email]],#REF!, 2, FALSE), "")</f>
        <v/>
      </c>
      <c r="E251">
        <v>339</v>
      </c>
      <c r="F251" t="s">
        <v>76</v>
      </c>
      <c r="G251" t="s">
        <v>5206</v>
      </c>
      <c r="H251" t="s">
        <v>5207</v>
      </c>
      <c r="I251" t="s">
        <v>5208</v>
      </c>
      <c r="J251" t="s">
        <v>5209</v>
      </c>
      <c r="K251" t="s">
        <v>76</v>
      </c>
      <c r="L251" t="b">
        <v>1</v>
      </c>
      <c r="M251" t="s">
        <v>1167</v>
      </c>
      <c r="N251" s="38">
        <v>45336.215110509256</v>
      </c>
      <c r="O251" t="s">
        <v>5210</v>
      </c>
      <c r="P251"/>
    </row>
    <row r="252" spans="1:16">
      <c r="A252" cm="1">
        <f t="array" ref="A252">IFERROR(INDEX(Phone_ID[userId], MATCH(RIGHT(Partner_details[[#This Row],[phoneNumber]], 8), RIGHT(Phone_ID[?column?], 8), 0)), 0)</f>
        <v>1091722</v>
      </c>
      <c r="B252" s="10" t="b">
        <f>ISNA(MATCH(Partner_details[[#This Row],[user id]], Fake_pages[User ID], 0))</f>
        <v>1</v>
      </c>
      <c r="C252" s="10" t="str">
        <f>IFERROR(VLOOKUP(Partner_details[[#This Row],[email]],#REF!, 3, FALSE), "")</f>
        <v/>
      </c>
      <c r="D252" s="10" t="str">
        <f>IFERROR(VLOOKUP(Partner_details[[#This Row],[email]],#REF!, 2, FALSE), "")</f>
        <v/>
      </c>
      <c r="E252">
        <v>308</v>
      </c>
      <c r="F252" t="s">
        <v>17</v>
      </c>
      <c r="G252" t="s">
        <v>4873</v>
      </c>
      <c r="H252" t="s">
        <v>5211</v>
      </c>
      <c r="I252" t="s">
        <v>5212</v>
      </c>
      <c r="J252" t="s">
        <v>4876</v>
      </c>
      <c r="K252" t="s">
        <v>4877</v>
      </c>
      <c r="L252" t="b">
        <v>1</v>
      </c>
      <c r="M252" t="s">
        <v>4878</v>
      </c>
      <c r="N252" s="38">
        <v>45500.48295096065</v>
      </c>
      <c r="O252" t="s">
        <v>4879</v>
      </c>
      <c r="P252"/>
    </row>
    <row r="253" spans="1:16">
      <c r="A253" cm="1">
        <f t="array" ref="A253">IFERROR(INDEX(Phone_ID[userId], MATCH(RIGHT(Partner_details[[#This Row],[phoneNumber]], 8), RIGHT(Phone_ID[?column?], 8), 0)), 0)</f>
        <v>135322</v>
      </c>
      <c r="B253" s="10" t="b">
        <f>ISNA(MATCH(Partner_details[[#This Row],[user id]], Fake_pages[User ID], 0))</f>
        <v>1</v>
      </c>
      <c r="C253" s="10" t="str">
        <f>IFERROR(VLOOKUP(Partner_details[[#This Row],[email]],#REF!, 3, FALSE), "")</f>
        <v/>
      </c>
      <c r="D253" s="10" t="str">
        <f>IFERROR(VLOOKUP(Partner_details[[#This Row],[email]],#REF!, 2, FALSE), "")</f>
        <v/>
      </c>
      <c r="E253">
        <v>44</v>
      </c>
      <c r="F253" t="s">
        <v>2829</v>
      </c>
      <c r="G253" t="s">
        <v>5213</v>
      </c>
      <c r="H253" t="s">
        <v>5213</v>
      </c>
      <c r="I253" t="s">
        <v>5214</v>
      </c>
      <c r="J253" t="s">
        <v>5215</v>
      </c>
      <c r="K253" t="s">
        <v>3966</v>
      </c>
      <c r="L253" t="b">
        <v>1</v>
      </c>
      <c r="M253"/>
      <c r="N253" s="38">
        <v>45040.618179027777</v>
      </c>
      <c r="O253" t="s">
        <v>5216</v>
      </c>
      <c r="P253"/>
    </row>
    <row r="254" spans="1:16">
      <c r="A254" cm="1">
        <f t="array" ref="A254">IFERROR(INDEX(Phone_ID[userId], MATCH(RIGHT(Partner_details[[#This Row],[phoneNumber]], 8), RIGHT(Phone_ID[?column?], 8), 0)), 0)</f>
        <v>1141537</v>
      </c>
      <c r="B254" s="10" t="b">
        <f>ISNA(MATCH(Partner_details[[#This Row],[user id]], Fake_pages[User ID], 0))</f>
        <v>1</v>
      </c>
      <c r="C254" s="10" t="str">
        <f>IFERROR(VLOOKUP(Partner_details[[#This Row],[email]],#REF!, 3, FALSE), "")</f>
        <v/>
      </c>
      <c r="D254" s="10" t="str">
        <f>IFERROR(VLOOKUP(Partner_details[[#This Row],[email]],#REF!, 2, FALSE), "")</f>
        <v/>
      </c>
      <c r="E254">
        <v>589</v>
      </c>
      <c r="F254" t="s">
        <v>3739</v>
      </c>
      <c r="G254" t="s">
        <v>5217</v>
      </c>
      <c r="H254" t="s">
        <v>5218</v>
      </c>
      <c r="I254" t="s">
        <v>5219</v>
      </c>
      <c r="J254" t="s">
        <v>5220</v>
      </c>
      <c r="K254" t="s">
        <v>114</v>
      </c>
      <c r="L254" t="b">
        <v>1</v>
      </c>
      <c r="M254" t="s">
        <v>5221</v>
      </c>
      <c r="N254" s="38">
        <v>45453.334242662037</v>
      </c>
      <c r="O254" t="s">
        <v>3968</v>
      </c>
      <c r="P254"/>
    </row>
    <row r="255" spans="1:16" hidden="1">
      <c r="A255" cm="1">
        <f t="array" ref="A255">IFERROR(INDEX(Phone_ID[userId], MATCH(RIGHT(Partner_details[[#This Row],[phoneNumber]], 8), RIGHT(Phone_ID[?column?], 8), 0)), 0)</f>
        <v>0</v>
      </c>
      <c r="B255" s="10" t="b">
        <f>ISNA(MATCH(Partner_details[[#This Row],[user id]], Fake_pages[User ID], 0))</f>
        <v>1</v>
      </c>
      <c r="C255" s="10" t="str">
        <f>IFERROR(VLOOKUP(Partner_details[[#This Row],[email]],#REF!, 3, FALSE), "")</f>
        <v/>
      </c>
      <c r="D255" s="10" t="str">
        <f>IFERROR(VLOOKUP(Partner_details[[#This Row],[email]],#REF!, 2, FALSE), "")</f>
        <v/>
      </c>
      <c r="E255">
        <v>712</v>
      </c>
      <c r="F255" t="s">
        <v>5222</v>
      </c>
      <c r="G255" t="s">
        <v>5223</v>
      </c>
      <c r="H255" t="s">
        <v>5223</v>
      </c>
      <c r="I255" t="s">
        <v>5224</v>
      </c>
      <c r="J255" t="s">
        <v>5225</v>
      </c>
      <c r="K255" t="s">
        <v>343</v>
      </c>
      <c r="L255" t="b">
        <v>0</v>
      </c>
      <c r="M255"/>
      <c r="N255" s="38">
        <v>45510.432090358794</v>
      </c>
      <c r="O255" t="s">
        <v>3968</v>
      </c>
      <c r="P255"/>
    </row>
    <row r="256" spans="1:16" hidden="1">
      <c r="A256" cm="1">
        <f t="array" ref="A256">IFERROR(INDEX(Phone_ID[userId], MATCH(RIGHT(Partner_details[[#This Row],[phoneNumber]], 8), RIGHT(Phone_ID[?column?], 8), 0)), 0)</f>
        <v>0</v>
      </c>
      <c r="B256" s="10" t="b">
        <f>ISNA(MATCH(Partner_details[[#This Row],[user id]], Fake_pages[User ID], 0))</f>
        <v>1</v>
      </c>
      <c r="C256" s="10" t="str">
        <f>IFERROR(VLOOKUP(Partner_details[[#This Row],[email]],#REF!, 3, FALSE), "")</f>
        <v/>
      </c>
      <c r="D256" s="10" t="str">
        <f>IFERROR(VLOOKUP(Partner_details[[#This Row],[email]],#REF!, 2, FALSE), "")</f>
        <v/>
      </c>
      <c r="E256">
        <v>399</v>
      </c>
      <c r="F256" t="s">
        <v>2970</v>
      </c>
      <c r="G256" t="s">
        <v>5226</v>
      </c>
      <c r="H256" t="s">
        <v>5227</v>
      </c>
      <c r="I256" t="s">
        <v>5228</v>
      </c>
      <c r="J256" t="s">
        <v>5229</v>
      </c>
      <c r="K256" t="s">
        <v>2969</v>
      </c>
      <c r="L256" t="b">
        <v>1</v>
      </c>
      <c r="M256"/>
      <c r="N256" s="38">
        <v>45355.578754803239</v>
      </c>
      <c r="O256" t="s">
        <v>4395</v>
      </c>
      <c r="P256"/>
    </row>
    <row r="257" spans="1:16">
      <c r="A257" cm="1">
        <f t="array" ref="A257">IFERROR(INDEX(Phone_ID[userId], MATCH(RIGHT(Partner_details[[#This Row],[phoneNumber]], 8), RIGHT(Phone_ID[?column?], 8), 0)), 0)</f>
        <v>625369</v>
      </c>
      <c r="B257" s="10" t="b">
        <f>ISNA(MATCH(Partner_details[[#This Row],[user id]], Fake_pages[User ID], 0))</f>
        <v>1</v>
      </c>
      <c r="C257" s="10" t="str">
        <f>IFERROR(VLOOKUP(Partner_details[[#This Row],[email]],#REF!, 3, FALSE), "")</f>
        <v/>
      </c>
      <c r="D257" s="10" t="str">
        <f>IFERROR(VLOOKUP(Partner_details[[#This Row],[email]],#REF!, 2, FALSE), "")</f>
        <v/>
      </c>
      <c r="E257">
        <v>318</v>
      </c>
      <c r="F257" t="s">
        <v>3307</v>
      </c>
      <c r="G257" t="s">
        <v>5230</v>
      </c>
      <c r="H257" t="s">
        <v>5231</v>
      </c>
      <c r="I257" t="s">
        <v>5232</v>
      </c>
      <c r="J257" t="s">
        <v>5233</v>
      </c>
      <c r="K257" t="s">
        <v>3966</v>
      </c>
      <c r="L257" t="b">
        <v>0</v>
      </c>
      <c r="M257"/>
      <c r="N257" s="38">
        <v>45325.334619884263</v>
      </c>
      <c r="O257" t="s">
        <v>4630</v>
      </c>
      <c r="P257"/>
    </row>
    <row r="258" spans="1:16">
      <c r="A258" cm="1">
        <f t="array" ref="A258">IFERROR(INDEX(Phone_ID[userId], MATCH(RIGHT(Partner_details[[#This Row],[phoneNumber]], 8), RIGHT(Phone_ID[?column?], 8), 0)), 0)</f>
        <v>101879</v>
      </c>
      <c r="B258" s="10" t="b">
        <f>ISNA(MATCH(Partner_details[[#This Row],[user id]], Fake_pages[User ID], 0))</f>
        <v>1</v>
      </c>
      <c r="C258" s="10" t="str">
        <f>IFERROR(VLOOKUP(Partner_details[[#This Row],[email]],#REF!, 3, FALSE), "")</f>
        <v/>
      </c>
      <c r="D258" s="10" t="str">
        <f>IFERROR(VLOOKUP(Partner_details[[#This Row],[email]],#REF!, 2, FALSE), "")</f>
        <v/>
      </c>
      <c r="E258">
        <v>474</v>
      </c>
      <c r="F258" t="s">
        <v>5234</v>
      </c>
      <c r="G258" t="s">
        <v>5235</v>
      </c>
      <c r="H258" t="s">
        <v>5236</v>
      </c>
      <c r="I258" t="s">
        <v>5237</v>
      </c>
      <c r="J258" t="s">
        <v>5238</v>
      </c>
      <c r="K258" t="s">
        <v>4088</v>
      </c>
      <c r="L258" t="b">
        <v>0</v>
      </c>
      <c r="M258"/>
      <c r="N258" s="38">
        <v>45393.680573645834</v>
      </c>
      <c r="O258" t="s">
        <v>5239</v>
      </c>
      <c r="P258"/>
    </row>
    <row r="259" spans="1:16">
      <c r="A259" cm="1">
        <f t="array" ref="A259">IFERROR(INDEX(Phone_ID[userId], MATCH(RIGHT(Partner_details[[#This Row],[phoneNumber]], 8), RIGHT(Phone_ID[?column?], 8), 0)), 0)</f>
        <v>818563</v>
      </c>
      <c r="B259" s="10" t="b">
        <f>ISNA(MATCH(Partner_details[[#This Row],[user id]], Fake_pages[User ID], 0))</f>
        <v>0</v>
      </c>
      <c r="C259" s="10" t="str">
        <f>IFERROR(VLOOKUP(Partner_details[[#This Row],[email]],#REF!, 3, FALSE), "")</f>
        <v/>
      </c>
      <c r="D259" s="10" t="str">
        <f>IFERROR(VLOOKUP(Partner_details[[#This Row],[email]],#REF!, 2, FALSE), "")</f>
        <v/>
      </c>
      <c r="E259">
        <v>452</v>
      </c>
      <c r="F259" t="s">
        <v>794</v>
      </c>
      <c r="G259" t="s">
        <v>5240</v>
      </c>
      <c r="H259" t="s">
        <v>5241</v>
      </c>
      <c r="I259" t="s">
        <v>5242</v>
      </c>
      <c r="J259" t="s">
        <v>5243</v>
      </c>
      <c r="K259" t="s">
        <v>3966</v>
      </c>
      <c r="L259" t="b">
        <v>1</v>
      </c>
      <c r="M259" t="s">
        <v>1167</v>
      </c>
      <c r="N259" s="38">
        <v>45211.540675324075</v>
      </c>
      <c r="O259" t="s">
        <v>3968</v>
      </c>
      <c r="P259"/>
    </row>
    <row r="260" spans="1:16">
      <c r="A260" cm="1">
        <f t="array" ref="A260">IFERROR(INDEX(Phone_ID[userId], MATCH(RIGHT(Partner_details[[#This Row],[phoneNumber]], 8), RIGHT(Phone_ID[?column?], 8), 0)), 0)</f>
        <v>162906</v>
      </c>
      <c r="B260" s="10" t="b">
        <f>ISNA(MATCH(Partner_details[[#This Row],[user id]], Fake_pages[User ID], 0))</f>
        <v>1</v>
      </c>
      <c r="C260" s="10" t="str">
        <f>IFERROR(VLOOKUP(Partner_details[[#This Row],[email]],#REF!, 3, FALSE), "")</f>
        <v/>
      </c>
      <c r="D260" s="10" t="str">
        <f>IFERROR(VLOOKUP(Partner_details[[#This Row],[email]],#REF!, 2, FALSE), "")</f>
        <v/>
      </c>
      <c r="E260">
        <v>11</v>
      </c>
      <c r="F260" t="s">
        <v>5244</v>
      </c>
      <c r="G260" t="s">
        <v>5245</v>
      </c>
      <c r="H260" t="s">
        <v>5246</v>
      </c>
      <c r="I260" t="s">
        <v>5247</v>
      </c>
      <c r="J260" t="s">
        <v>5248</v>
      </c>
      <c r="K260" t="s">
        <v>3994</v>
      </c>
      <c r="L260" t="b">
        <v>1</v>
      </c>
      <c r="M260" t="s">
        <v>5249</v>
      </c>
      <c r="N260" s="38">
        <v>45334.363527384259</v>
      </c>
      <c r="O260" t="s">
        <v>5250</v>
      </c>
      <c r="P260"/>
    </row>
    <row r="261" spans="1:16">
      <c r="A261" cm="1">
        <f t="array" ref="A261">IFERROR(INDEX(Phone_ID[userId], MATCH(RIGHT(Partner_details[[#This Row],[phoneNumber]], 8), RIGHT(Phone_ID[?column?], 8), 0)), 0)</f>
        <v>328305</v>
      </c>
      <c r="B261" s="10" t="b">
        <f>ISNA(MATCH(Partner_details[[#This Row],[user id]], Fake_pages[User ID], 0))</f>
        <v>1</v>
      </c>
      <c r="C261" s="10" t="str">
        <f>IFERROR(VLOOKUP(Partner_details[[#This Row],[email]],#REF!, 3, FALSE), "")</f>
        <v/>
      </c>
      <c r="D261" s="10" t="str">
        <f>IFERROR(VLOOKUP(Partner_details[[#This Row],[email]],#REF!, 2, FALSE), "")</f>
        <v/>
      </c>
      <c r="E261">
        <v>722</v>
      </c>
      <c r="F261" t="s">
        <v>5251</v>
      </c>
      <c r="G261" t="s">
        <v>5252</v>
      </c>
      <c r="H261" t="s">
        <v>5253</v>
      </c>
      <c r="I261" t="s">
        <v>5254</v>
      </c>
      <c r="J261" t="s">
        <v>5255</v>
      </c>
      <c r="K261" t="s">
        <v>168</v>
      </c>
      <c r="L261" t="b">
        <v>0</v>
      </c>
      <c r="M261" t="s">
        <v>1167</v>
      </c>
      <c r="N261" s="38">
        <v>45514.333974293979</v>
      </c>
      <c r="O261" t="s">
        <v>3968</v>
      </c>
      <c r="P261"/>
    </row>
    <row r="262" spans="1:16">
      <c r="A262" cm="1">
        <f t="array" ref="A262">IFERROR(INDEX(Phone_ID[userId], MATCH(RIGHT(Partner_details[[#This Row],[phoneNumber]], 8), RIGHT(Phone_ID[?column?], 8), 0)), 0)</f>
        <v>319554</v>
      </c>
      <c r="B262" s="10" t="b">
        <f>ISNA(MATCH(Partner_details[[#This Row],[user id]], Fake_pages[User ID], 0))</f>
        <v>1</v>
      </c>
      <c r="C262" s="10" t="str">
        <f>IFERROR(VLOOKUP(Partner_details[[#This Row],[email]],#REF!, 3, FALSE), "")</f>
        <v/>
      </c>
      <c r="D262" s="10" t="str">
        <f>IFERROR(VLOOKUP(Partner_details[[#This Row],[email]],#REF!, 2, FALSE), "")</f>
        <v/>
      </c>
      <c r="E262">
        <v>472</v>
      </c>
      <c r="F262" t="s">
        <v>3336</v>
      </c>
      <c r="G262" t="s">
        <v>5256</v>
      </c>
      <c r="H262" t="s">
        <v>5257</v>
      </c>
      <c r="I262" t="s">
        <v>5258</v>
      </c>
      <c r="J262" t="s">
        <v>5259</v>
      </c>
      <c r="K262" t="s">
        <v>2881</v>
      </c>
      <c r="L262" t="b">
        <v>0</v>
      </c>
      <c r="M262"/>
      <c r="N262" s="38">
        <v>45398.462089918983</v>
      </c>
      <c r="O262" t="s">
        <v>3968</v>
      </c>
      <c r="P262"/>
    </row>
    <row r="263" spans="1:16">
      <c r="A263" cm="1">
        <f t="array" ref="A263">IFERROR(INDEX(Phone_ID[userId], MATCH(RIGHT(Partner_details[[#This Row],[phoneNumber]], 8), RIGHT(Phone_ID[?column?], 8), 0)), 0)</f>
        <v>897599</v>
      </c>
      <c r="B263" s="10" t="b">
        <f>ISNA(MATCH(Partner_details[[#This Row],[user id]], Fake_pages[User ID], 0))</f>
        <v>1</v>
      </c>
      <c r="C263" s="10" t="str">
        <f>IFERROR(VLOOKUP(Partner_details[[#This Row],[email]],#REF!, 3, FALSE), "")</f>
        <v/>
      </c>
      <c r="D263" s="10" t="str">
        <f>IFERROR(VLOOKUP(Partner_details[[#This Row],[email]],#REF!, 2, FALSE), "")</f>
        <v/>
      </c>
      <c r="E263">
        <v>441</v>
      </c>
      <c r="F263" t="s">
        <v>5260</v>
      </c>
      <c r="G263" t="s">
        <v>5261</v>
      </c>
      <c r="H263" t="s">
        <v>5262</v>
      </c>
      <c r="I263" t="s">
        <v>5263</v>
      </c>
      <c r="J263" t="s">
        <v>5264</v>
      </c>
      <c r="K263" t="s">
        <v>11</v>
      </c>
      <c r="L263" t="b">
        <v>1</v>
      </c>
      <c r="M263" t="s">
        <v>1167</v>
      </c>
      <c r="N263" s="38">
        <v>45356.459364236114</v>
      </c>
      <c r="O263" t="s">
        <v>3968</v>
      </c>
      <c r="P263"/>
    </row>
    <row r="264" spans="1:16">
      <c r="A264" cm="1">
        <f t="array" ref="A264">IFERROR(INDEX(Phone_ID[userId], MATCH(RIGHT(Partner_details[[#This Row],[phoneNumber]], 8), RIGHT(Phone_ID[?column?], 8), 0)), 0)</f>
        <v>269354</v>
      </c>
      <c r="B264" s="10" t="b">
        <f>ISNA(MATCH(Partner_details[[#This Row],[user id]], Fake_pages[User ID], 0))</f>
        <v>1</v>
      </c>
      <c r="C264" s="10" t="str">
        <f>IFERROR(VLOOKUP(Partner_details[[#This Row],[email]],#REF!, 3, FALSE), "")</f>
        <v/>
      </c>
      <c r="D264" s="10" t="str">
        <f>IFERROR(VLOOKUP(Partner_details[[#This Row],[email]],#REF!, 2, FALSE), "")</f>
        <v/>
      </c>
      <c r="E264">
        <v>154</v>
      </c>
      <c r="F264" t="s">
        <v>5265</v>
      </c>
      <c r="G264" t="s">
        <v>5266</v>
      </c>
      <c r="H264" t="s">
        <v>5267</v>
      </c>
      <c r="I264" t="s">
        <v>5268</v>
      </c>
      <c r="J264" t="s">
        <v>5269</v>
      </c>
      <c r="K264" t="s">
        <v>3966</v>
      </c>
      <c r="L264" t="b">
        <v>1</v>
      </c>
      <c r="M264"/>
      <c r="N264" s="38">
        <v>45327.543701435185</v>
      </c>
      <c r="O264" t="s">
        <v>5270</v>
      </c>
      <c r="P264"/>
    </row>
    <row r="265" spans="1:16">
      <c r="A265" cm="1">
        <f t="array" ref="A265">IFERROR(INDEX(Phone_ID[userId], MATCH(RIGHT(Partner_details[[#This Row],[phoneNumber]], 8), RIGHT(Phone_ID[?column?], 8), 0)), 0)</f>
        <v>854630</v>
      </c>
      <c r="B265" s="10" t="b">
        <f>ISNA(MATCH(Partner_details[[#This Row],[user id]], Fake_pages[User ID], 0))</f>
        <v>1</v>
      </c>
      <c r="C265" s="10" t="str">
        <f>IFERROR(VLOOKUP(Partner_details[[#This Row],[email]],#REF!, 3, FALSE), "")</f>
        <v/>
      </c>
      <c r="D265" s="10" t="str">
        <f>IFERROR(VLOOKUP(Partner_details[[#This Row],[email]],#REF!, 2, FALSE), "")</f>
        <v/>
      </c>
      <c r="E265">
        <v>184</v>
      </c>
      <c r="F265" t="s">
        <v>604</v>
      </c>
      <c r="G265" t="s">
        <v>5271</v>
      </c>
      <c r="H265" t="s">
        <v>5271</v>
      </c>
      <c r="I265" t="s">
        <v>5272</v>
      </c>
      <c r="J265" t="s">
        <v>5273</v>
      </c>
      <c r="K265" t="s">
        <v>3966</v>
      </c>
      <c r="L265" t="b">
        <v>0</v>
      </c>
      <c r="M265" t="s">
        <v>1167</v>
      </c>
      <c r="N265" s="38">
        <v>45259.531494259259</v>
      </c>
      <c r="O265" t="s">
        <v>5274</v>
      </c>
      <c r="P265"/>
    </row>
    <row r="266" spans="1:16" hidden="1">
      <c r="A266" cm="1">
        <f t="array" ref="A266">IFERROR(INDEX(Phone_ID[userId], MATCH(RIGHT(Partner_details[[#This Row],[phoneNumber]], 8), RIGHT(Phone_ID[?column?], 8), 0)), 0)</f>
        <v>0</v>
      </c>
      <c r="B266" s="10" t="b">
        <f>ISNA(MATCH(Partner_details[[#This Row],[user id]], Fake_pages[User ID], 0))</f>
        <v>1</v>
      </c>
      <c r="C266" s="10" t="str">
        <f>IFERROR(VLOOKUP(Partner_details[[#This Row],[email]],#REF!, 3, FALSE), "")</f>
        <v/>
      </c>
      <c r="D266" s="10" t="str">
        <f>IFERROR(VLOOKUP(Partner_details[[#This Row],[email]],#REF!, 2, FALSE), "")</f>
        <v/>
      </c>
      <c r="E266">
        <v>741</v>
      </c>
      <c r="F266" t="s">
        <v>5275</v>
      </c>
      <c r="G266" t="s">
        <v>5276</v>
      </c>
      <c r="H266" t="s">
        <v>5277</v>
      </c>
      <c r="I266" t="s">
        <v>5278</v>
      </c>
      <c r="J266" t="s">
        <v>5279</v>
      </c>
      <c r="K266" t="s">
        <v>369</v>
      </c>
      <c r="L266" t="b">
        <v>0</v>
      </c>
      <c r="M266"/>
      <c r="N266" s="38">
        <v>45532.502407870372</v>
      </c>
      <c r="O266" t="s">
        <v>3968</v>
      </c>
      <c r="P266"/>
    </row>
    <row r="267" spans="1:16">
      <c r="A267" cm="1">
        <f t="array" ref="A267">IFERROR(INDEX(Phone_ID[userId], MATCH(RIGHT(Partner_details[[#This Row],[phoneNumber]], 8), RIGHT(Phone_ID[?column?], 8), 0)), 0)</f>
        <v>1139686</v>
      </c>
      <c r="B267" s="10" t="b">
        <f>ISNA(MATCH(Partner_details[[#This Row],[user id]], Fake_pages[User ID], 0))</f>
        <v>1</v>
      </c>
      <c r="C267" s="10" t="str">
        <f>IFERROR(VLOOKUP(Partner_details[[#This Row],[email]],#REF!, 3, FALSE), "")</f>
        <v/>
      </c>
      <c r="D267" s="10" t="str">
        <f>IFERROR(VLOOKUP(Partner_details[[#This Row],[email]],#REF!, 2, FALSE), "")</f>
        <v/>
      </c>
      <c r="E267">
        <v>583</v>
      </c>
      <c r="F267" t="s">
        <v>35</v>
      </c>
      <c r="G267" t="s">
        <v>5280</v>
      </c>
      <c r="H267" t="s">
        <v>5281</v>
      </c>
      <c r="I267" t="s">
        <v>5282</v>
      </c>
      <c r="J267" t="s">
        <v>5283</v>
      </c>
      <c r="K267" t="s">
        <v>757</v>
      </c>
      <c r="L267" t="b">
        <v>0</v>
      </c>
      <c r="M267"/>
      <c r="N267" s="38">
        <v>45447.582607291668</v>
      </c>
      <c r="O267" t="s">
        <v>3968</v>
      </c>
      <c r="P267"/>
    </row>
    <row r="268" spans="1:16">
      <c r="A268" cm="1">
        <f t="array" ref="A268">IFERROR(INDEX(Phone_ID[userId], MATCH(RIGHT(Partner_details[[#This Row],[phoneNumber]], 8), RIGHT(Phone_ID[?column?], 8), 0)), 0)</f>
        <v>1140351</v>
      </c>
      <c r="B268" s="10" t="b">
        <f>ISNA(MATCH(Partner_details[[#This Row],[user id]], Fake_pages[User ID], 0))</f>
        <v>1</v>
      </c>
      <c r="C268" s="10" t="str">
        <f>IFERROR(VLOOKUP(Partner_details[[#This Row],[email]],#REF!, 3, FALSE), "")</f>
        <v/>
      </c>
      <c r="D268" s="10" t="str">
        <f>IFERROR(VLOOKUP(Partner_details[[#This Row],[email]],#REF!, 2, FALSE), "")</f>
        <v/>
      </c>
      <c r="E268">
        <v>581</v>
      </c>
      <c r="F268" t="s">
        <v>3726</v>
      </c>
      <c r="G268" t="s">
        <v>5284</v>
      </c>
      <c r="H268" t="s">
        <v>5285</v>
      </c>
      <c r="I268" t="s">
        <v>5286</v>
      </c>
      <c r="J268" t="s">
        <v>5287</v>
      </c>
      <c r="K268" t="s">
        <v>86</v>
      </c>
      <c r="L268" t="b">
        <v>1</v>
      </c>
      <c r="M268" t="s">
        <v>5288</v>
      </c>
      <c r="N268" s="38">
        <v>45443.283835532406</v>
      </c>
      <c r="O268" t="s">
        <v>5289</v>
      </c>
      <c r="P268"/>
    </row>
    <row r="269" spans="1:16">
      <c r="A269" cm="1">
        <f t="array" ref="A269">IFERROR(INDEX(Phone_ID[userId], MATCH(RIGHT(Partner_details[[#This Row],[phoneNumber]], 8), RIGHT(Phone_ID[?column?], 8), 0)), 0)</f>
        <v>780293</v>
      </c>
      <c r="B269" s="10" t="b">
        <f>ISNA(MATCH(Partner_details[[#This Row],[user id]], Fake_pages[User ID], 0))</f>
        <v>1</v>
      </c>
      <c r="C269" s="10" t="str">
        <f>IFERROR(VLOOKUP(Partner_details[[#This Row],[email]],#REF!, 3, FALSE), "")</f>
        <v/>
      </c>
      <c r="D269" s="10" t="str">
        <f>IFERROR(VLOOKUP(Partner_details[[#This Row],[email]],#REF!, 2, FALSE), "")</f>
        <v/>
      </c>
      <c r="E269">
        <v>636</v>
      </c>
      <c r="F269" t="s">
        <v>3800</v>
      </c>
      <c r="G269" t="s">
        <v>5290</v>
      </c>
      <c r="H269" t="s">
        <v>5291</v>
      </c>
      <c r="I269" t="s">
        <v>5292</v>
      </c>
      <c r="J269" t="s">
        <v>5293</v>
      </c>
      <c r="K269" t="s">
        <v>3799</v>
      </c>
      <c r="L269" t="b">
        <v>0</v>
      </c>
      <c r="M269"/>
      <c r="N269" s="38">
        <v>45462.57568947917</v>
      </c>
      <c r="O269" t="s">
        <v>5294</v>
      </c>
      <c r="P269"/>
    </row>
    <row r="270" spans="1:16">
      <c r="A270" cm="1">
        <f t="array" ref="A270">IFERROR(INDEX(Phone_ID[userId], MATCH(RIGHT(Partner_details[[#This Row],[phoneNumber]], 8), RIGHT(Phone_ID[?column?], 8), 0)), 0)</f>
        <v>523950</v>
      </c>
      <c r="B270" s="10" t="b">
        <f>ISNA(MATCH(Partner_details[[#This Row],[user id]], Fake_pages[User ID], 0))</f>
        <v>1</v>
      </c>
      <c r="C270" s="10" t="str">
        <f>IFERROR(VLOOKUP(Partner_details[[#This Row],[email]],#REF!, 3, FALSE), "")</f>
        <v/>
      </c>
      <c r="D270" s="10" t="str">
        <f>IFERROR(VLOOKUP(Partner_details[[#This Row],[email]],#REF!, 2, FALSE), "")</f>
        <v/>
      </c>
      <c r="E270">
        <v>624</v>
      </c>
      <c r="F270" t="s">
        <v>2901</v>
      </c>
      <c r="G270" t="s">
        <v>5295</v>
      </c>
      <c r="H270" t="s">
        <v>5296</v>
      </c>
      <c r="I270" t="s">
        <v>5297</v>
      </c>
      <c r="J270" t="s">
        <v>5298</v>
      </c>
      <c r="K270" t="s">
        <v>114</v>
      </c>
      <c r="L270" t="b">
        <v>0</v>
      </c>
      <c r="M270"/>
      <c r="N270" s="38">
        <v>45453.34343577546</v>
      </c>
      <c r="O270" t="s">
        <v>3968</v>
      </c>
      <c r="P270"/>
    </row>
    <row r="271" spans="1:16">
      <c r="A271" cm="1">
        <f t="array" ref="A271">IFERROR(INDEX(Phone_ID[userId], MATCH(RIGHT(Partner_details[[#This Row],[phoneNumber]], 8), RIGHT(Phone_ID[?column?], 8), 0)), 0)</f>
        <v>1091352</v>
      </c>
      <c r="B271" s="10" t="b">
        <f>ISNA(MATCH(Partner_details[[#This Row],[user id]], Fake_pages[User ID], 0))</f>
        <v>1</v>
      </c>
      <c r="C271" s="10" t="str">
        <f>IFERROR(VLOOKUP(Partner_details[[#This Row],[email]],#REF!, 3, FALSE), "")</f>
        <v/>
      </c>
      <c r="D271" s="10" t="str">
        <f>IFERROR(VLOOKUP(Partner_details[[#This Row],[email]],#REF!, 2, FALSE), "")</f>
        <v/>
      </c>
      <c r="E271">
        <v>256</v>
      </c>
      <c r="F271" t="s">
        <v>57</v>
      </c>
      <c r="G271" t="s">
        <v>5299</v>
      </c>
      <c r="H271" t="s">
        <v>5300</v>
      </c>
      <c r="I271" t="s">
        <v>5301</v>
      </c>
      <c r="J271" t="s">
        <v>5302</v>
      </c>
      <c r="K271" t="s">
        <v>56</v>
      </c>
      <c r="L271" t="b">
        <v>1</v>
      </c>
      <c r="M271" t="s">
        <v>1167</v>
      </c>
      <c r="N271" s="38">
        <v>45313.372377442131</v>
      </c>
      <c r="O271" t="s">
        <v>5303</v>
      </c>
      <c r="P271"/>
    </row>
    <row r="272" spans="1:16" hidden="1">
      <c r="A272" cm="1">
        <f t="array" ref="A272">IFERROR(INDEX(Phone_ID[userId], MATCH(RIGHT(Partner_details[[#This Row],[phoneNumber]], 8), RIGHT(Phone_ID[?column?], 8), 0)), 0)</f>
        <v>0</v>
      </c>
      <c r="B272" s="10" t="b">
        <f>ISNA(MATCH(Partner_details[[#This Row],[user id]], Fake_pages[User ID], 0))</f>
        <v>1</v>
      </c>
      <c r="C272" s="10" t="str">
        <f>IFERROR(VLOOKUP(Partner_details[[#This Row],[email]],#REF!, 3, FALSE), "")</f>
        <v/>
      </c>
      <c r="D272" s="10" t="str">
        <f>IFERROR(VLOOKUP(Partner_details[[#This Row],[email]],#REF!, 2, FALSE), "")</f>
        <v/>
      </c>
      <c r="E272">
        <v>667</v>
      </c>
      <c r="F272" t="s">
        <v>798</v>
      </c>
      <c r="G272" t="s">
        <v>5304</v>
      </c>
      <c r="H272" t="s">
        <v>5305</v>
      </c>
      <c r="I272" t="s">
        <v>5306</v>
      </c>
      <c r="J272" t="s">
        <v>5307</v>
      </c>
      <c r="K272" t="s">
        <v>86</v>
      </c>
      <c r="L272" t="b">
        <v>1</v>
      </c>
      <c r="M272" t="s">
        <v>117</v>
      </c>
      <c r="N272" s="38">
        <v>45491.483543101851</v>
      </c>
      <c r="O272" t="s">
        <v>5308</v>
      </c>
      <c r="P272"/>
    </row>
    <row r="273" spans="1:16">
      <c r="A273" cm="1">
        <f t="array" ref="A273">IFERROR(INDEX(Phone_ID[userId], MATCH(RIGHT(Partner_details[[#This Row],[phoneNumber]], 8), RIGHT(Phone_ID[?column?], 8), 0)), 0)</f>
        <v>1120334</v>
      </c>
      <c r="B273" s="10" t="b">
        <f>ISNA(MATCH(Partner_details[[#This Row],[user id]], Fake_pages[User ID], 0))</f>
        <v>1</v>
      </c>
      <c r="C273" s="10" t="str">
        <f>IFERROR(VLOOKUP(Partner_details[[#This Row],[email]],#REF!, 3, FALSE), "")</f>
        <v/>
      </c>
      <c r="D273" s="10" t="str">
        <f>IFERROR(VLOOKUP(Partner_details[[#This Row],[email]],#REF!, 2, FALSE), "")</f>
        <v/>
      </c>
      <c r="E273">
        <v>432</v>
      </c>
      <c r="F273" t="s">
        <v>2882</v>
      </c>
      <c r="G273" t="s">
        <v>5309</v>
      </c>
      <c r="H273" t="s">
        <v>5310</v>
      </c>
      <c r="I273" t="s">
        <v>5311</v>
      </c>
      <c r="J273" t="s">
        <v>5312</v>
      </c>
      <c r="K273" t="s">
        <v>2881</v>
      </c>
      <c r="L273" t="b">
        <v>0</v>
      </c>
      <c r="M273"/>
      <c r="N273" s="38">
        <v>45335.687565879627</v>
      </c>
      <c r="O273" t="s">
        <v>3968</v>
      </c>
      <c r="P273"/>
    </row>
    <row r="274" spans="1:16">
      <c r="A274" cm="1">
        <f t="array" ref="A274">IFERROR(INDEX(Phone_ID[userId], MATCH(RIGHT(Partner_details[[#This Row],[phoneNumber]], 8), RIGHT(Phone_ID[?column?], 8), 0)), 0)</f>
        <v>527526</v>
      </c>
      <c r="B274" s="10" t="b">
        <f>ISNA(MATCH(Partner_details[[#This Row],[user id]], Fake_pages[User ID], 0))</f>
        <v>1</v>
      </c>
      <c r="C274" s="10" t="str">
        <f>IFERROR(VLOOKUP(Partner_details[[#This Row],[email]],#REF!, 3, FALSE), "")</f>
        <v/>
      </c>
      <c r="D274" s="10" t="str">
        <f>IFERROR(VLOOKUP(Partner_details[[#This Row],[email]],#REF!, 2, FALSE), "")</f>
        <v/>
      </c>
      <c r="E274">
        <v>320</v>
      </c>
      <c r="F274" t="s">
        <v>0</v>
      </c>
      <c r="G274" t="s">
        <v>5313</v>
      </c>
      <c r="H274" t="s">
        <v>5314</v>
      </c>
      <c r="I274" t="s">
        <v>5315</v>
      </c>
      <c r="J274" t="s">
        <v>5316</v>
      </c>
      <c r="K274" t="s">
        <v>0</v>
      </c>
      <c r="L274" t="b">
        <v>1</v>
      </c>
      <c r="M274"/>
      <c r="N274" s="38">
        <v>45327.591970671296</v>
      </c>
      <c r="O274" t="s">
        <v>5317</v>
      </c>
      <c r="P274"/>
    </row>
    <row r="275" spans="1:16">
      <c r="A275" cm="1">
        <f t="array" ref="A275">IFERROR(INDEX(Phone_ID[userId], MATCH(RIGHT(Partner_details[[#This Row],[phoneNumber]], 8), RIGHT(Phone_ID[?column?], 8), 0)), 0)</f>
        <v>677439</v>
      </c>
      <c r="B275" s="10" t="b">
        <f>ISNA(MATCH(Partner_details[[#This Row],[user id]], Fake_pages[User ID], 0))</f>
        <v>1</v>
      </c>
      <c r="C275" s="10" t="str">
        <f>IFERROR(VLOOKUP(Partner_details[[#This Row],[email]],#REF!, 3, FALSE), "")</f>
        <v/>
      </c>
      <c r="D275" s="10" t="str">
        <f>IFERROR(VLOOKUP(Partner_details[[#This Row],[email]],#REF!, 2, FALSE), "")</f>
        <v/>
      </c>
      <c r="E275">
        <v>274</v>
      </c>
      <c r="F275" t="s">
        <v>5318</v>
      </c>
      <c r="G275" t="s">
        <v>5319</v>
      </c>
      <c r="H275" t="s">
        <v>5320</v>
      </c>
      <c r="I275" t="s">
        <v>5321</v>
      </c>
      <c r="J275" t="s">
        <v>5322</v>
      </c>
      <c r="K275" t="s">
        <v>38</v>
      </c>
      <c r="L275" t="b">
        <v>0</v>
      </c>
      <c r="M275"/>
      <c r="N275" s="38">
        <v>45317.395049039354</v>
      </c>
      <c r="O275" t="s">
        <v>3968</v>
      </c>
      <c r="P275"/>
    </row>
    <row r="276" spans="1:16">
      <c r="A276" cm="1">
        <f t="array" ref="A276">IFERROR(INDEX(Phone_ID[userId], MATCH(RIGHT(Partner_details[[#This Row],[phoneNumber]], 8), RIGHT(Phone_ID[?column?], 8), 0)), 0)</f>
        <v>1141722</v>
      </c>
      <c r="B276" s="10" t="b">
        <f>ISNA(MATCH(Partner_details[[#This Row],[user id]], Fake_pages[User ID], 0))</f>
        <v>1</v>
      </c>
      <c r="C276" s="10" t="str">
        <f>IFERROR(VLOOKUP(Partner_details[[#This Row],[email]],#REF!, 3, FALSE), "")</f>
        <v/>
      </c>
      <c r="D276" s="10" t="str">
        <f>IFERROR(VLOOKUP(Partner_details[[#This Row],[email]],#REF!, 2, FALSE), "")</f>
        <v/>
      </c>
      <c r="E276">
        <v>611</v>
      </c>
      <c r="F276" t="s">
        <v>3778</v>
      </c>
      <c r="G276" t="s">
        <v>5323</v>
      </c>
      <c r="H276" t="s">
        <v>5324</v>
      </c>
      <c r="I276" t="s">
        <v>5325</v>
      </c>
      <c r="J276" t="s">
        <v>5326</v>
      </c>
      <c r="K276" t="s">
        <v>114</v>
      </c>
      <c r="L276" t="b">
        <v>0</v>
      </c>
      <c r="M276"/>
      <c r="N276" s="38">
        <v>45453.336045023148</v>
      </c>
      <c r="O276" t="s">
        <v>3968</v>
      </c>
      <c r="P276"/>
    </row>
    <row r="277" spans="1:16">
      <c r="A277" cm="1">
        <f t="array" ref="A277">IFERROR(INDEX(Phone_ID[userId], MATCH(RIGHT(Partner_details[[#This Row],[phoneNumber]], 8), RIGHT(Phone_ID[?column?], 8), 0)), 0)</f>
        <v>1038245</v>
      </c>
      <c r="B277" s="10" t="b">
        <f>ISNA(MATCH(Partner_details[[#This Row],[user id]], Fake_pages[User ID], 0))</f>
        <v>1</v>
      </c>
      <c r="C277" s="10" t="str">
        <f>IFERROR(VLOOKUP(Partner_details[[#This Row],[email]],#REF!, 3, FALSE), "")</f>
        <v/>
      </c>
      <c r="D277" s="10" t="str">
        <f>IFERROR(VLOOKUP(Partner_details[[#This Row],[email]],#REF!, 2, FALSE), "")</f>
        <v/>
      </c>
      <c r="E277">
        <v>173</v>
      </c>
      <c r="F277" t="s">
        <v>5327</v>
      </c>
      <c r="G277" t="s">
        <v>5328</v>
      </c>
      <c r="H277" t="s">
        <v>5329</v>
      </c>
      <c r="I277" t="s">
        <v>5330</v>
      </c>
      <c r="J277" t="s">
        <v>5331</v>
      </c>
      <c r="K277" t="s">
        <v>3390</v>
      </c>
      <c r="L277" t="b">
        <v>1</v>
      </c>
      <c r="M277" t="s">
        <v>5332</v>
      </c>
      <c r="N277" s="38">
        <v>45253.602898900463</v>
      </c>
      <c r="O277" t="s">
        <v>5333</v>
      </c>
      <c r="P277"/>
    </row>
    <row r="278" spans="1:16">
      <c r="A278" cm="1">
        <f t="array" ref="A278">IFERROR(INDEX(Phone_ID[userId], MATCH(RIGHT(Partner_details[[#This Row],[phoneNumber]], 8), RIGHT(Phone_ID[?column?], 8), 0)), 0)</f>
        <v>1142316</v>
      </c>
      <c r="B278" s="10" t="b">
        <f>ISNA(MATCH(Partner_details[[#This Row],[user id]], Fake_pages[User ID], 0))</f>
        <v>1</v>
      </c>
      <c r="C278" s="10" t="str">
        <f>IFERROR(VLOOKUP(Partner_details[[#This Row],[email]],#REF!, 3, FALSE), "")</f>
        <v/>
      </c>
      <c r="D278" s="10" t="str">
        <f>IFERROR(VLOOKUP(Partner_details[[#This Row],[email]],#REF!, 2, FALSE), "")</f>
        <v/>
      </c>
      <c r="E278">
        <v>618</v>
      </c>
      <c r="F278" t="s">
        <v>2901</v>
      </c>
      <c r="G278" t="s">
        <v>5334</v>
      </c>
      <c r="H278" t="s">
        <v>5335</v>
      </c>
      <c r="I278" t="s">
        <v>5336</v>
      </c>
      <c r="J278" t="s">
        <v>5337</v>
      </c>
      <c r="K278" t="s">
        <v>489</v>
      </c>
      <c r="L278" t="b">
        <v>0</v>
      </c>
      <c r="M278"/>
      <c r="N278" s="38">
        <v>45455.580983113425</v>
      </c>
      <c r="O278" t="s">
        <v>5338</v>
      </c>
      <c r="P278"/>
    </row>
    <row r="279" spans="1:16">
      <c r="A279" cm="1">
        <f t="array" ref="A279">IFERROR(INDEX(Phone_ID[userId], MATCH(RIGHT(Partner_details[[#This Row],[phoneNumber]], 8), RIGHT(Phone_ID[?column?], 8), 0)), 0)</f>
        <v>270461</v>
      </c>
      <c r="B279" s="10" t="b">
        <f>ISNA(MATCH(Partner_details[[#This Row],[user id]], Fake_pages[User ID], 0))</f>
        <v>0</v>
      </c>
      <c r="C279" s="10" t="str">
        <f>IFERROR(VLOOKUP(Partner_details[[#This Row],[email]],#REF!, 3, FALSE), "")</f>
        <v/>
      </c>
      <c r="D279" s="10" t="str">
        <f>IFERROR(VLOOKUP(Partner_details[[#This Row],[email]],#REF!, 2, FALSE), "")</f>
        <v/>
      </c>
      <c r="E279">
        <v>61</v>
      </c>
      <c r="F279" t="s">
        <v>2768</v>
      </c>
      <c r="G279" t="s">
        <v>5339</v>
      </c>
      <c r="H279" t="s">
        <v>5339</v>
      </c>
      <c r="I279" t="s">
        <v>5340</v>
      </c>
      <c r="J279" t="s">
        <v>5341</v>
      </c>
      <c r="K279" t="s">
        <v>3966</v>
      </c>
      <c r="L279" t="b">
        <v>1</v>
      </c>
      <c r="M279" t="s">
        <v>1167</v>
      </c>
      <c r="N279" s="38">
        <v>45041.242969247687</v>
      </c>
      <c r="O279" t="s">
        <v>3968</v>
      </c>
      <c r="P279"/>
    </row>
    <row r="280" spans="1:16">
      <c r="A280" cm="1">
        <f t="array" ref="A280">IFERROR(INDEX(Phone_ID[userId], MATCH(RIGHT(Partner_details[[#This Row],[phoneNumber]], 8), RIGHT(Phone_ID[?column?], 8), 0)), 0)</f>
        <v>109843</v>
      </c>
      <c r="B280" s="10" t="b">
        <f>ISNA(MATCH(Partner_details[[#This Row],[user id]], Fake_pages[User ID], 0))</f>
        <v>1</v>
      </c>
      <c r="C280" s="10" t="str">
        <f>IFERROR(VLOOKUP(Partner_details[[#This Row],[email]],#REF!, 3, FALSE), "")</f>
        <v/>
      </c>
      <c r="D280" s="10" t="str">
        <f>IFERROR(VLOOKUP(Partner_details[[#This Row],[email]],#REF!, 2, FALSE), "")</f>
        <v/>
      </c>
      <c r="E280">
        <v>199</v>
      </c>
      <c r="F280" t="s">
        <v>2706</v>
      </c>
      <c r="G280" t="s">
        <v>5342</v>
      </c>
      <c r="H280" t="s">
        <v>5342</v>
      </c>
      <c r="I280" t="s">
        <v>5343</v>
      </c>
      <c r="J280" t="s">
        <v>5344</v>
      </c>
      <c r="K280" t="s">
        <v>3966</v>
      </c>
      <c r="L280" t="b">
        <v>1</v>
      </c>
      <c r="M280"/>
      <c r="N280" s="38">
        <v>45261.48178840278</v>
      </c>
      <c r="O280" t="s">
        <v>5345</v>
      </c>
      <c r="P280"/>
    </row>
    <row r="281" spans="1:16">
      <c r="A281" cm="1">
        <f t="array" ref="A281">IFERROR(INDEX(Phone_ID[userId], MATCH(RIGHT(Partner_details[[#This Row],[phoneNumber]], 8), RIGHT(Phone_ID[?column?], 8), 0)), 0)</f>
        <v>1141549</v>
      </c>
      <c r="B281" s="10" t="b">
        <f>ISNA(MATCH(Partner_details[[#This Row],[user id]], Fake_pages[User ID], 0))</f>
        <v>1</v>
      </c>
      <c r="C281" s="10" t="str">
        <f>IFERROR(VLOOKUP(Partner_details[[#This Row],[email]],#REF!, 3, FALSE), "")</f>
        <v/>
      </c>
      <c r="D281" s="10" t="str">
        <f>IFERROR(VLOOKUP(Partner_details[[#This Row],[email]],#REF!, 2, FALSE), "")</f>
        <v/>
      </c>
      <c r="E281">
        <v>592</v>
      </c>
      <c r="F281" t="s">
        <v>688</v>
      </c>
      <c r="G281" t="s">
        <v>5346</v>
      </c>
      <c r="H281" t="s">
        <v>5347</v>
      </c>
      <c r="I281" t="s">
        <v>5348</v>
      </c>
      <c r="J281" t="s">
        <v>5349</v>
      </c>
      <c r="K281" t="s">
        <v>114</v>
      </c>
      <c r="L281" t="b">
        <v>0</v>
      </c>
      <c r="M281"/>
      <c r="N281" s="38">
        <v>45453.334455046293</v>
      </c>
      <c r="O281" t="s">
        <v>4368</v>
      </c>
      <c r="P281"/>
    </row>
    <row r="282" spans="1:16">
      <c r="A282" cm="1">
        <f t="array" ref="A282">IFERROR(INDEX(Phone_ID[userId], MATCH(RIGHT(Partner_details[[#This Row],[phoneNumber]], 8), RIGHT(Phone_ID[?column?], 8), 0)), 0)</f>
        <v>785882</v>
      </c>
      <c r="B282" s="10" t="b">
        <f>ISNA(MATCH(Partner_details[[#This Row],[user id]], Fake_pages[User ID], 0))</f>
        <v>1</v>
      </c>
      <c r="C282" s="10" t="str">
        <f>IFERROR(VLOOKUP(Partner_details[[#This Row],[email]],#REF!, 3, FALSE), "")</f>
        <v/>
      </c>
      <c r="D282" s="10" t="str">
        <f>IFERROR(VLOOKUP(Partner_details[[#This Row],[email]],#REF!, 2, FALSE), "")</f>
        <v/>
      </c>
      <c r="E282">
        <v>449</v>
      </c>
      <c r="F282" t="s">
        <v>3808</v>
      </c>
      <c r="G282" t="s">
        <v>5350</v>
      </c>
      <c r="H282" t="s">
        <v>5351</v>
      </c>
      <c r="I282" t="s">
        <v>5352</v>
      </c>
      <c r="J282" t="s">
        <v>5353</v>
      </c>
      <c r="K282" t="s">
        <v>3966</v>
      </c>
      <c r="L282" t="b">
        <v>1</v>
      </c>
      <c r="M282" t="s">
        <v>1167</v>
      </c>
      <c r="N282" s="38">
        <v>45385.494518240739</v>
      </c>
      <c r="O282" t="s">
        <v>3968</v>
      </c>
      <c r="P282"/>
    </row>
    <row r="283" spans="1:16">
      <c r="A283" cm="1">
        <f t="array" ref="A283">IFERROR(INDEX(Phone_ID[userId], MATCH(RIGHT(Partner_details[[#This Row],[phoneNumber]], 8), RIGHT(Phone_ID[?column?], 8), 0)), 0)</f>
        <v>831653</v>
      </c>
      <c r="B283" s="10" t="b">
        <f>ISNA(MATCH(Partner_details[[#This Row],[user id]], Fake_pages[User ID], 0))</f>
        <v>0</v>
      </c>
      <c r="C283" s="10" t="str">
        <f>IFERROR(VLOOKUP(Partner_details[[#This Row],[email]],#REF!, 3, FALSE), "")</f>
        <v/>
      </c>
      <c r="D283" s="10" t="str">
        <f>IFERROR(VLOOKUP(Partner_details[[#This Row],[email]],#REF!, 2, FALSE), "")</f>
        <v/>
      </c>
      <c r="E283">
        <v>156</v>
      </c>
      <c r="F283" t="s">
        <v>4975</v>
      </c>
      <c r="G283" t="s">
        <v>5354</v>
      </c>
      <c r="H283" t="s">
        <v>5355</v>
      </c>
      <c r="I283" t="s">
        <v>5356</v>
      </c>
      <c r="J283" t="s">
        <v>5357</v>
      </c>
      <c r="K283" t="s">
        <v>5358</v>
      </c>
      <c r="L283" t="b">
        <v>0</v>
      </c>
      <c r="M283"/>
      <c r="N283" s="38">
        <v>45240.538575775463</v>
      </c>
      <c r="O283" t="s">
        <v>5359</v>
      </c>
      <c r="P283"/>
    </row>
    <row r="284" spans="1:16">
      <c r="A284" cm="1">
        <f t="array" ref="A284">IFERROR(INDEX(Phone_ID[userId], MATCH(RIGHT(Partner_details[[#This Row],[phoneNumber]], 8), RIGHT(Phone_ID[?column?], 8), 0)), 0)</f>
        <v>198624</v>
      </c>
      <c r="B284" s="10" t="b">
        <f>ISNA(MATCH(Partner_details[[#This Row],[user id]], Fake_pages[User ID], 0))</f>
        <v>1</v>
      </c>
      <c r="C284" s="10" t="str">
        <f>IFERROR(VLOOKUP(Partner_details[[#This Row],[email]],#REF!, 3, FALSE), "")</f>
        <v/>
      </c>
      <c r="D284" s="10" t="str">
        <f>IFERROR(VLOOKUP(Partner_details[[#This Row],[email]],#REF!, 2, FALSE), "")</f>
        <v/>
      </c>
      <c r="E284">
        <v>558</v>
      </c>
      <c r="F284" t="s">
        <v>3677</v>
      </c>
      <c r="G284" t="s">
        <v>5360</v>
      </c>
      <c r="H284" t="s">
        <v>5361</v>
      </c>
      <c r="I284" t="s">
        <v>5362</v>
      </c>
      <c r="J284" t="s">
        <v>5363</v>
      </c>
      <c r="K284" t="s">
        <v>3677</v>
      </c>
      <c r="L284" t="b">
        <v>0</v>
      </c>
      <c r="M284"/>
      <c r="N284" s="38">
        <v>45427.505901539349</v>
      </c>
      <c r="O284" t="s">
        <v>5364</v>
      </c>
      <c r="P284"/>
    </row>
    <row r="285" spans="1:16">
      <c r="A285" cm="1">
        <f t="array" ref="A285">IFERROR(INDEX(Phone_ID[userId], MATCH(RIGHT(Partner_details[[#This Row],[phoneNumber]], 8), RIGHT(Phone_ID[?column?], 8), 0)), 0)</f>
        <v>1136140</v>
      </c>
      <c r="B285" s="10" t="b">
        <f>ISNA(MATCH(Partner_details[[#This Row],[user id]], Fake_pages[User ID], 0))</f>
        <v>1</v>
      </c>
      <c r="C285" s="10" t="str">
        <f>IFERROR(VLOOKUP(Partner_details[[#This Row],[email]],#REF!, 3, FALSE), "")</f>
        <v/>
      </c>
      <c r="D285" s="10" t="str">
        <f>IFERROR(VLOOKUP(Partner_details[[#This Row],[email]],#REF!, 2, FALSE), "")</f>
        <v/>
      </c>
      <c r="E285">
        <v>580</v>
      </c>
      <c r="F285" t="s">
        <v>255</v>
      </c>
      <c r="G285" t="s">
        <v>5365</v>
      </c>
      <c r="H285" t="s">
        <v>5366</v>
      </c>
      <c r="I285" t="s">
        <v>5367</v>
      </c>
      <c r="J285" t="s">
        <v>5368</v>
      </c>
      <c r="K285" t="s">
        <v>255</v>
      </c>
      <c r="L285" t="b">
        <v>0</v>
      </c>
      <c r="M285"/>
      <c r="N285" s="38">
        <v>45443.497603217591</v>
      </c>
      <c r="O285" t="s">
        <v>3968</v>
      </c>
      <c r="P285"/>
    </row>
    <row r="286" spans="1:16" ht="16.5" customHeight="1">
      <c r="A286" cm="1">
        <f t="array" ref="A286">IFERROR(INDEX(Phone_ID[userId], MATCH(RIGHT(Partner_details[[#This Row],[phoneNumber]], 8), RIGHT(Phone_ID[?column?], 8), 0)), 0)</f>
        <v>1147821</v>
      </c>
      <c r="B286" s="10" t="b">
        <f>ISNA(MATCH(Partner_details[[#This Row],[user id]], Fake_pages[User ID], 0))</f>
        <v>1</v>
      </c>
      <c r="C286" s="10" t="str">
        <f>IFERROR(VLOOKUP(Partner_details[[#This Row],[email]],#REF!, 3, FALSE), "")</f>
        <v/>
      </c>
      <c r="D286" s="10" t="str">
        <f>IFERROR(VLOOKUP(Partner_details[[#This Row],[email]],#REF!, 2, FALSE), "")</f>
        <v/>
      </c>
      <c r="E286">
        <v>640</v>
      </c>
      <c r="F286" t="s">
        <v>189</v>
      </c>
      <c r="G286" t="s">
        <v>5369</v>
      </c>
      <c r="H286" t="s">
        <v>5370</v>
      </c>
      <c r="I286" t="s">
        <v>5371</v>
      </c>
      <c r="J286" t="s">
        <v>5372</v>
      </c>
      <c r="K286" t="s">
        <v>188</v>
      </c>
      <c r="L286" t="b">
        <v>0</v>
      </c>
      <c r="M286"/>
      <c r="N286" s="38">
        <v>45468.318248275464</v>
      </c>
      <c r="O286" t="s">
        <v>5373</v>
      </c>
      <c r="P286"/>
    </row>
    <row r="287" spans="1:16" hidden="1">
      <c r="A287" cm="1">
        <f t="array" ref="A287">IFERROR(INDEX(Phone_ID[userId], MATCH(RIGHT(Partner_details[[#This Row],[phoneNumber]], 8), RIGHT(Phone_ID[?column?], 8), 0)), 0)</f>
        <v>0</v>
      </c>
      <c r="B287" s="10" t="b">
        <f>ISNA(MATCH(Partner_details[[#This Row],[user id]], Fake_pages[User ID], 0))</f>
        <v>1</v>
      </c>
      <c r="C287" s="10" t="str">
        <f>IFERROR(VLOOKUP(Partner_details[[#This Row],[email]],#REF!, 3, FALSE), "")</f>
        <v/>
      </c>
      <c r="D287" s="10" t="str">
        <f>IFERROR(VLOOKUP(Partner_details[[#This Row],[email]],#REF!, 2, FALSE), "")</f>
        <v/>
      </c>
      <c r="E287">
        <v>657</v>
      </c>
      <c r="F287" t="s">
        <v>794</v>
      </c>
      <c r="G287" t="s">
        <v>5374</v>
      </c>
      <c r="H287" t="s">
        <v>5374</v>
      </c>
      <c r="I287" t="s">
        <v>5375</v>
      </c>
      <c r="J287" t="s">
        <v>5376</v>
      </c>
      <c r="K287" t="s">
        <v>772</v>
      </c>
      <c r="L287" t="b">
        <v>0</v>
      </c>
      <c r="M287" t="s">
        <v>117</v>
      </c>
      <c r="N287" s="38">
        <v>45490.432351863426</v>
      </c>
      <c r="O287" t="s">
        <v>5377</v>
      </c>
      <c r="P287"/>
    </row>
    <row r="288" spans="1:16">
      <c r="A288" cm="1">
        <f t="array" ref="A288">IFERROR(INDEX(Phone_ID[userId], MATCH(RIGHT(Partner_details[[#This Row],[phoneNumber]], 8), RIGHT(Phone_ID[?column?], 8), 0)), 0)</f>
        <v>938856</v>
      </c>
      <c r="B288" s="10" t="b">
        <f>ISNA(MATCH(Partner_details[[#This Row],[user id]], Fake_pages[User ID], 0))</f>
        <v>1</v>
      </c>
      <c r="C288" s="10" t="str">
        <f>IFERROR(VLOOKUP(Partner_details[[#This Row],[email]],#REF!, 3, FALSE), "")</f>
        <v/>
      </c>
      <c r="D288" s="10" t="str">
        <f>IFERROR(VLOOKUP(Partner_details[[#This Row],[email]],#REF!, 2, FALSE), "")</f>
        <v/>
      </c>
      <c r="E288">
        <v>257</v>
      </c>
      <c r="F288" t="s">
        <v>147</v>
      </c>
      <c r="G288" t="s">
        <v>5378</v>
      </c>
      <c r="H288" t="s">
        <v>5379</v>
      </c>
      <c r="I288" t="s">
        <v>5380</v>
      </c>
      <c r="J288" t="s">
        <v>5381</v>
      </c>
      <c r="K288" t="s">
        <v>147</v>
      </c>
      <c r="L288" t="b">
        <v>0</v>
      </c>
      <c r="M288"/>
      <c r="N288" s="38">
        <v>45314.691075162038</v>
      </c>
      <c r="O288" t="s">
        <v>5382</v>
      </c>
      <c r="P288"/>
    </row>
    <row r="289" spans="1:16">
      <c r="A289" cm="1">
        <f t="array" ref="A289">IFERROR(INDEX(Phone_ID[userId], MATCH(RIGHT(Partner_details[[#This Row],[phoneNumber]], 8), RIGHT(Phone_ID[?column?], 8), 0)), 0)</f>
        <v>905489</v>
      </c>
      <c r="B289" s="10" t="b">
        <f>ISNA(MATCH(Partner_details[[#This Row],[user id]], Fake_pages[User ID], 0))</f>
        <v>0</v>
      </c>
      <c r="C289" s="10" t="str">
        <f>IFERROR(VLOOKUP(Partner_details[[#This Row],[email]],#REF!, 3, FALSE), "")</f>
        <v/>
      </c>
      <c r="D289" s="10" t="str">
        <f>IFERROR(VLOOKUP(Partner_details[[#This Row],[email]],#REF!, 2, FALSE), "")</f>
        <v/>
      </c>
      <c r="E289">
        <v>65</v>
      </c>
      <c r="F289" t="s">
        <v>5383</v>
      </c>
      <c r="G289" t="s">
        <v>5384</v>
      </c>
      <c r="H289" t="s">
        <v>5385</v>
      </c>
      <c r="I289" t="s">
        <v>5386</v>
      </c>
      <c r="J289" t="s">
        <v>5387</v>
      </c>
      <c r="K289" t="s">
        <v>3966</v>
      </c>
      <c r="L289" t="b">
        <v>0</v>
      </c>
      <c r="M289"/>
      <c r="N289" s="38">
        <v>45042.239240983799</v>
      </c>
      <c r="O289" t="s">
        <v>3968</v>
      </c>
      <c r="P289"/>
    </row>
    <row r="290" spans="1:16">
      <c r="A290" cm="1">
        <f t="array" ref="A290">IFERROR(INDEX(Phone_ID[userId], MATCH(RIGHT(Partner_details[[#This Row],[phoneNumber]], 8), RIGHT(Phone_ID[?column?], 8), 0)), 0)</f>
        <v>1092604</v>
      </c>
      <c r="B290" s="10" t="b">
        <f>ISNA(MATCH(Partner_details[[#This Row],[user id]], Fake_pages[User ID], 0))</f>
        <v>1</v>
      </c>
      <c r="C290" s="10" t="str">
        <f>IFERROR(VLOOKUP(Partner_details[[#This Row],[email]],#REF!, 3, FALSE), "")</f>
        <v/>
      </c>
      <c r="D290" s="10" t="str">
        <f>IFERROR(VLOOKUP(Partner_details[[#This Row],[email]],#REF!, 2, FALSE), "")</f>
        <v/>
      </c>
      <c r="E290">
        <v>275</v>
      </c>
      <c r="F290" t="s">
        <v>5388</v>
      </c>
      <c r="G290" t="s">
        <v>5389</v>
      </c>
      <c r="H290" t="s">
        <v>5390</v>
      </c>
      <c r="I290" t="s">
        <v>5391</v>
      </c>
      <c r="J290" t="s">
        <v>5392</v>
      </c>
      <c r="K290" t="s">
        <v>4925</v>
      </c>
      <c r="L290" t="b">
        <v>1</v>
      </c>
      <c r="M290" t="s">
        <v>1167</v>
      </c>
      <c r="N290" s="38">
        <v>45307.495525671293</v>
      </c>
      <c r="O290" t="s">
        <v>5393</v>
      </c>
      <c r="P290"/>
    </row>
    <row r="291" spans="1:16">
      <c r="A291" cm="1">
        <f t="array" ref="A291">IFERROR(INDEX(Phone_ID[userId], MATCH(RIGHT(Partner_details[[#This Row],[phoneNumber]], 8), RIGHT(Phone_ID[?column?], 8), 0)), 0)</f>
        <v>1153925</v>
      </c>
      <c r="B291" s="10" t="b">
        <f>ISNA(MATCH(Partner_details[[#This Row],[user id]], Fake_pages[User ID], 0))</f>
        <v>1</v>
      </c>
      <c r="C291" s="10" t="str">
        <f>IFERROR(VLOOKUP(Partner_details[[#This Row],[email]],#REF!, 3, FALSE), "")</f>
        <v/>
      </c>
      <c r="D291" s="10" t="str">
        <f>IFERROR(VLOOKUP(Partner_details[[#This Row],[email]],#REF!, 2, FALSE), "")</f>
        <v/>
      </c>
      <c r="E291">
        <v>650</v>
      </c>
      <c r="F291" t="s">
        <v>418</v>
      </c>
      <c r="G291" t="s">
        <v>5394</v>
      </c>
      <c r="H291" t="s">
        <v>5395</v>
      </c>
      <c r="I291" t="s">
        <v>5396</v>
      </c>
      <c r="J291" t="s">
        <v>5397</v>
      </c>
      <c r="K291" t="s">
        <v>369</v>
      </c>
      <c r="L291" t="b">
        <v>0</v>
      </c>
      <c r="M291"/>
      <c r="N291" s="38">
        <v>45486.259960914351</v>
      </c>
      <c r="O291" t="s">
        <v>5398</v>
      </c>
      <c r="P291"/>
    </row>
    <row r="292" spans="1:16" hidden="1">
      <c r="A292" cm="1">
        <f t="array" ref="A292">IFERROR(INDEX(Phone_ID[userId], MATCH(RIGHT(Partner_details[[#This Row],[phoneNumber]], 8), RIGHT(Phone_ID[?column?], 8), 0)), 0)</f>
        <v>0</v>
      </c>
      <c r="B292" s="10" t="b">
        <f>ISNA(MATCH(Partner_details[[#This Row],[user id]], Fake_pages[User ID], 0))</f>
        <v>1</v>
      </c>
      <c r="C292" s="10" t="str">
        <f>IFERROR(VLOOKUP(Partner_details[[#This Row],[email]],#REF!, 3, FALSE), "")</f>
        <v/>
      </c>
      <c r="D292" s="10" t="str">
        <f>IFERROR(VLOOKUP(Partner_details[[#This Row],[email]],#REF!, 2, FALSE), "")</f>
        <v/>
      </c>
      <c r="E292">
        <v>422</v>
      </c>
      <c r="F292" t="s">
        <v>2806</v>
      </c>
      <c r="G292" t="s">
        <v>5399</v>
      </c>
      <c r="H292" t="s">
        <v>5400</v>
      </c>
      <c r="I292" t="s">
        <v>5401</v>
      </c>
      <c r="J292" t="s">
        <v>5402</v>
      </c>
      <c r="K292" t="s">
        <v>471</v>
      </c>
      <c r="L292" t="b">
        <v>0</v>
      </c>
      <c r="M292"/>
      <c r="N292" s="38">
        <v>45374.442338576388</v>
      </c>
      <c r="O292" t="s">
        <v>5403</v>
      </c>
      <c r="P292"/>
    </row>
    <row r="293" spans="1:16">
      <c r="A293" cm="1">
        <f t="array" ref="A293">IFERROR(INDEX(Phone_ID[userId], MATCH(RIGHT(Partner_details[[#This Row],[phoneNumber]], 8), RIGHT(Phone_ID[?column?], 8), 0)), 0)</f>
        <v>462575</v>
      </c>
      <c r="B293" s="10" t="b">
        <f>ISNA(MATCH(Partner_details[[#This Row],[user id]], Fake_pages[User ID], 0))</f>
        <v>1</v>
      </c>
      <c r="C293" s="10" t="str">
        <f>IFERROR(VLOOKUP(Partner_details[[#This Row],[email]],#REF!, 3, FALSE), "")</f>
        <v/>
      </c>
      <c r="D293" s="10" t="str">
        <f>IFERROR(VLOOKUP(Partner_details[[#This Row],[email]],#REF!, 2, FALSE), "")</f>
        <v/>
      </c>
      <c r="E293">
        <v>557</v>
      </c>
      <c r="F293" t="s">
        <v>530</v>
      </c>
      <c r="G293" t="s">
        <v>5404</v>
      </c>
      <c r="H293" t="s">
        <v>5405</v>
      </c>
      <c r="I293" t="s">
        <v>5406</v>
      </c>
      <c r="J293" t="s">
        <v>5407</v>
      </c>
      <c r="K293" t="s">
        <v>530</v>
      </c>
      <c r="L293" t="b">
        <v>0</v>
      </c>
      <c r="M293" t="s">
        <v>1167</v>
      </c>
      <c r="N293" s="38">
        <v>45425.584229537038</v>
      </c>
      <c r="O293" t="s">
        <v>5408</v>
      </c>
      <c r="P293"/>
    </row>
    <row r="294" spans="1:16">
      <c r="A294" cm="1">
        <f t="array" ref="A294">IFERROR(INDEX(Phone_ID[userId], MATCH(RIGHT(Partner_details[[#This Row],[phoneNumber]], 8), RIGHT(Phone_ID[?column?], 8), 0)), 0)</f>
        <v>1112705</v>
      </c>
      <c r="B294" s="10" t="b">
        <f>ISNA(MATCH(Partner_details[[#This Row],[user id]], Fake_pages[User ID], 0))</f>
        <v>1</v>
      </c>
      <c r="C294" s="10" t="str">
        <f>IFERROR(VLOOKUP(Partner_details[[#This Row],[email]],#REF!, 3, FALSE), "")</f>
        <v/>
      </c>
      <c r="D294" s="10" t="str">
        <f>IFERROR(VLOOKUP(Partner_details[[#This Row],[email]],#REF!, 2, FALSE), "")</f>
        <v/>
      </c>
      <c r="E294">
        <v>407</v>
      </c>
      <c r="F294" t="s">
        <v>5409</v>
      </c>
      <c r="G294" t="s">
        <v>5410</v>
      </c>
      <c r="H294" t="s">
        <v>5411</v>
      </c>
      <c r="I294" t="s">
        <v>5412</v>
      </c>
      <c r="J294" t="s">
        <v>5413</v>
      </c>
      <c r="K294" t="s">
        <v>13</v>
      </c>
      <c r="L294" t="b">
        <v>1</v>
      </c>
      <c r="M294" t="s">
        <v>5414</v>
      </c>
      <c r="N294" s="38">
        <v>45367.306561817131</v>
      </c>
      <c r="O294" t="s">
        <v>5415</v>
      </c>
      <c r="P294"/>
    </row>
    <row r="295" spans="1:16">
      <c r="A295" cm="1">
        <f t="array" ref="A295">IFERROR(INDEX(Phone_ID[userId], MATCH(RIGHT(Partner_details[[#This Row],[phoneNumber]], 8), RIGHT(Phone_ID[?column?], 8), 0)), 0)</f>
        <v>74985</v>
      </c>
      <c r="B295" s="10" t="b">
        <f>ISNA(MATCH(Partner_details[[#This Row],[user id]], Fake_pages[User ID], 0))</f>
        <v>1</v>
      </c>
      <c r="C295" s="10" t="str">
        <f>IFERROR(VLOOKUP(Partner_details[[#This Row],[email]],#REF!, 3, FALSE), "")</f>
        <v/>
      </c>
      <c r="D295" s="10" t="str">
        <f>IFERROR(VLOOKUP(Partner_details[[#This Row],[email]],#REF!, 2, FALSE), "")</f>
        <v/>
      </c>
      <c r="E295">
        <v>263</v>
      </c>
      <c r="F295" t="s">
        <v>5416</v>
      </c>
      <c r="G295" t="s">
        <v>5417</v>
      </c>
      <c r="H295" t="s">
        <v>5418</v>
      </c>
      <c r="I295" t="s">
        <v>5419</v>
      </c>
      <c r="J295" t="s">
        <v>5420</v>
      </c>
      <c r="K295" t="s">
        <v>4925</v>
      </c>
      <c r="L295" t="b">
        <v>0</v>
      </c>
      <c r="M295"/>
      <c r="N295" s="38">
        <v>45307.495670277778</v>
      </c>
      <c r="O295" t="s">
        <v>3968</v>
      </c>
      <c r="P295"/>
    </row>
    <row r="296" spans="1:16" hidden="1">
      <c r="A296" cm="1">
        <f t="array" ref="A296">IFERROR(INDEX(Phone_ID[userId], MATCH(RIGHT(Partner_details[[#This Row],[phoneNumber]], 8), RIGHT(Phone_ID[?column?], 8), 0)), 0)</f>
        <v>0</v>
      </c>
      <c r="B296" s="10" t="b">
        <f>ISNA(MATCH(Partner_details[[#This Row],[user id]], Fake_pages[User ID], 0))</f>
        <v>1</v>
      </c>
      <c r="C296" s="10" t="str">
        <f>IFERROR(VLOOKUP(Partner_details[[#This Row],[email]],#REF!, 3, FALSE), "")</f>
        <v/>
      </c>
      <c r="D296" s="10" t="str">
        <f>IFERROR(VLOOKUP(Partner_details[[#This Row],[email]],#REF!, 2, FALSE), "")</f>
        <v/>
      </c>
      <c r="E296">
        <v>653</v>
      </c>
      <c r="F296" t="s">
        <v>5421</v>
      </c>
      <c r="G296" t="s">
        <v>5422</v>
      </c>
      <c r="H296" t="s">
        <v>5423</v>
      </c>
      <c r="I296" t="s">
        <v>5424</v>
      </c>
      <c r="J296" t="s">
        <v>5425</v>
      </c>
      <c r="K296" t="s">
        <v>5426</v>
      </c>
      <c r="L296" t="b">
        <v>0</v>
      </c>
      <c r="M296" t="s">
        <v>5427</v>
      </c>
      <c r="N296" s="38">
        <v>44867.676949155095</v>
      </c>
      <c r="O296" t="s">
        <v>5428</v>
      </c>
      <c r="P296"/>
    </row>
    <row r="297" spans="1:16">
      <c r="A297" cm="1">
        <f t="array" ref="A297">IFERROR(INDEX(Phone_ID[userId], MATCH(RIGHT(Partner_details[[#This Row],[phoneNumber]], 8), RIGHT(Phone_ID[?column?], 8), 0)), 0)</f>
        <v>1092080</v>
      </c>
      <c r="B297" s="10" t="b">
        <f>ISNA(MATCH(Partner_details[[#This Row],[user id]], Fake_pages[User ID], 0))</f>
        <v>1</v>
      </c>
      <c r="C297" s="10" t="str">
        <f>IFERROR(VLOOKUP(Partner_details[[#This Row],[email]],#REF!, 3, FALSE), "")</f>
        <v/>
      </c>
      <c r="D297" s="10" t="str">
        <f>IFERROR(VLOOKUP(Partner_details[[#This Row],[email]],#REF!, 2, FALSE), "")</f>
        <v/>
      </c>
      <c r="E297">
        <v>338</v>
      </c>
      <c r="F297" t="s">
        <v>3040</v>
      </c>
      <c r="G297" t="s">
        <v>5429</v>
      </c>
      <c r="H297" t="s">
        <v>5430</v>
      </c>
      <c r="I297" t="s">
        <v>5431</v>
      </c>
      <c r="J297" t="s">
        <v>3986</v>
      </c>
      <c r="K297" t="s">
        <v>3987</v>
      </c>
      <c r="L297" t="b">
        <v>1</v>
      </c>
      <c r="M297" t="s">
        <v>1167</v>
      </c>
      <c r="N297" s="38">
        <v>45308.308916620372</v>
      </c>
      <c r="O297" t="s">
        <v>3988</v>
      </c>
      <c r="P297"/>
    </row>
    <row r="298" spans="1:16">
      <c r="A298" cm="1">
        <f t="array" ref="A298">IFERROR(INDEX(Phone_ID[userId], MATCH(RIGHT(Partner_details[[#This Row],[phoneNumber]], 8), RIGHT(Phone_ID[?column?], 8), 0)), 0)</f>
        <v>1077148</v>
      </c>
      <c r="B298" s="10" t="b">
        <f>ISNA(MATCH(Partner_details[[#This Row],[user id]], Fake_pages[User ID], 0))</f>
        <v>1</v>
      </c>
      <c r="C298" s="10" t="str">
        <f>IFERROR(VLOOKUP(Partner_details[[#This Row],[email]],#REF!, 3, FALSE), "")</f>
        <v/>
      </c>
      <c r="D298" s="10" t="str">
        <f>IFERROR(VLOOKUP(Partner_details[[#This Row],[email]],#REF!, 2, FALSE), "")</f>
        <v/>
      </c>
      <c r="E298">
        <v>272</v>
      </c>
      <c r="F298" t="s">
        <v>5432</v>
      </c>
      <c r="G298" t="s">
        <v>5433</v>
      </c>
      <c r="H298" t="s">
        <v>5434</v>
      </c>
      <c r="I298" t="s">
        <v>5435</v>
      </c>
      <c r="J298" t="s">
        <v>5436</v>
      </c>
      <c r="K298" t="s">
        <v>38</v>
      </c>
      <c r="L298" t="b">
        <v>0</v>
      </c>
      <c r="M298"/>
      <c r="N298" s="38">
        <v>45317.395310150459</v>
      </c>
      <c r="O298" t="s">
        <v>3968</v>
      </c>
      <c r="P298"/>
    </row>
    <row r="299" spans="1:16">
      <c r="A299" cm="1">
        <f t="array" ref="A299">IFERROR(INDEX(Phone_ID[userId], MATCH(RIGHT(Partner_details[[#This Row],[phoneNumber]], 8), RIGHT(Phone_ID[?column?], 8), 0)), 0)</f>
        <v>662100</v>
      </c>
      <c r="B299" s="10" t="b">
        <f>ISNA(MATCH(Partner_details[[#This Row],[user id]], Fake_pages[User ID], 0))</f>
        <v>1</v>
      </c>
      <c r="C299" s="10" t="str">
        <f>IFERROR(VLOOKUP(Partner_details[[#This Row],[email]],#REF!, 3, FALSE), "")</f>
        <v/>
      </c>
      <c r="D299" s="10" t="str">
        <f>IFERROR(VLOOKUP(Partner_details[[#This Row],[email]],#REF!, 2, FALSE), "")</f>
        <v/>
      </c>
      <c r="E299">
        <v>674</v>
      </c>
      <c r="F299" t="s">
        <v>5437</v>
      </c>
      <c r="G299" t="s">
        <v>5438</v>
      </c>
      <c r="H299" t="s">
        <v>5438</v>
      </c>
      <c r="I299" t="s">
        <v>5439</v>
      </c>
      <c r="J299" t="s">
        <v>5440</v>
      </c>
      <c r="K299" t="s">
        <v>959</v>
      </c>
      <c r="L299" t="b">
        <v>1</v>
      </c>
      <c r="M299" t="s">
        <v>3794</v>
      </c>
      <c r="N299" s="38">
        <v>45490.544365532405</v>
      </c>
      <c r="O299" t="s">
        <v>3968</v>
      </c>
      <c r="P299"/>
    </row>
    <row r="300" spans="1:16">
      <c r="A300" cm="1">
        <f t="array" ref="A300">IFERROR(INDEX(Phone_ID[userId], MATCH(RIGHT(Partner_details[[#This Row],[phoneNumber]], 8), RIGHT(Phone_ID[?column?], 8), 0)), 0)</f>
        <v>1125978</v>
      </c>
      <c r="B300" s="10" t="b">
        <f>ISNA(MATCH(Partner_details[[#This Row],[user id]], Fake_pages[User ID], 0))</f>
        <v>1</v>
      </c>
      <c r="C300" s="10" t="str">
        <f>IFERROR(VLOOKUP(Partner_details[[#This Row],[email]],#REF!, 3, FALSE), "")</f>
        <v/>
      </c>
      <c r="D300" s="10" t="str">
        <f>IFERROR(VLOOKUP(Partner_details[[#This Row],[email]],#REF!, 2, FALSE), "")</f>
        <v/>
      </c>
      <c r="E300">
        <v>522</v>
      </c>
      <c r="F300" t="s">
        <v>633</v>
      </c>
      <c r="G300" t="s">
        <v>5441</v>
      </c>
      <c r="H300" t="s">
        <v>5442</v>
      </c>
      <c r="I300" t="s">
        <v>5443</v>
      </c>
      <c r="J300" t="s">
        <v>5444</v>
      </c>
      <c r="K300" t="s">
        <v>633</v>
      </c>
      <c r="L300" t="b">
        <v>1</v>
      </c>
      <c r="M300"/>
      <c r="N300" s="38">
        <v>45412.446238171295</v>
      </c>
      <c r="O300" t="s">
        <v>5445</v>
      </c>
      <c r="P300"/>
    </row>
    <row r="301" spans="1:16">
      <c r="A301" cm="1">
        <f t="array" ref="A301">IFERROR(INDEX(Phone_ID[userId], MATCH(RIGHT(Partner_details[[#This Row],[phoneNumber]], 8), RIGHT(Phone_ID[?column?], 8), 0)), 0)</f>
        <v>1086248</v>
      </c>
      <c r="B301" s="10" t="b">
        <f>ISNA(MATCH(Partner_details[[#This Row],[user id]], Fake_pages[User ID], 0))</f>
        <v>1</v>
      </c>
      <c r="C301" s="10" t="str">
        <f>IFERROR(VLOOKUP(Partner_details[[#This Row],[email]],#REF!, 3, FALSE), "")</f>
        <v/>
      </c>
      <c r="D301" s="10" t="str">
        <f>IFERROR(VLOOKUP(Partner_details[[#This Row],[email]],#REF!, 2, FALSE), "")</f>
        <v/>
      </c>
      <c r="E301">
        <v>243</v>
      </c>
      <c r="F301" t="s">
        <v>3325</v>
      </c>
      <c r="G301" t="s">
        <v>5446</v>
      </c>
      <c r="H301" t="s">
        <v>5447</v>
      </c>
      <c r="I301" t="s">
        <v>5448</v>
      </c>
      <c r="J301" t="s">
        <v>5449</v>
      </c>
      <c r="K301" t="s">
        <v>4925</v>
      </c>
      <c r="L301" t="b">
        <v>1</v>
      </c>
      <c r="M301" t="s">
        <v>1167</v>
      </c>
      <c r="N301" s="38">
        <v>45307.495761863429</v>
      </c>
      <c r="O301" t="s">
        <v>5450</v>
      </c>
      <c r="P301"/>
    </row>
    <row r="302" spans="1:16">
      <c r="A302" cm="1">
        <f t="array" ref="A302">IFERROR(INDEX(Phone_ID[userId], MATCH(RIGHT(Partner_details[[#This Row],[phoneNumber]], 8), RIGHT(Phone_ID[?column?], 8), 0)), 0)</f>
        <v>1092079</v>
      </c>
      <c r="B302" s="10" t="b">
        <f>ISNA(MATCH(Partner_details[[#This Row],[user id]], Fake_pages[User ID], 0))</f>
        <v>1</v>
      </c>
      <c r="C302" s="10" t="str">
        <f>IFERROR(VLOOKUP(Partner_details[[#This Row],[email]],#REF!, 3, FALSE), "")</f>
        <v/>
      </c>
      <c r="D302" s="10" t="str">
        <f>IFERROR(VLOOKUP(Partner_details[[#This Row],[email]],#REF!, 2, FALSE), "")</f>
        <v/>
      </c>
      <c r="E302">
        <v>258</v>
      </c>
      <c r="F302" t="s">
        <v>5451</v>
      </c>
      <c r="G302" t="s">
        <v>5452</v>
      </c>
      <c r="H302" t="s">
        <v>5453</v>
      </c>
      <c r="I302" t="s">
        <v>5454</v>
      </c>
      <c r="J302" t="s">
        <v>5455</v>
      </c>
      <c r="K302" t="s">
        <v>4925</v>
      </c>
      <c r="L302" t="b">
        <v>1</v>
      </c>
      <c r="M302" t="s">
        <v>1167</v>
      </c>
      <c r="N302" s="38">
        <v>45307.495450254632</v>
      </c>
      <c r="O302" t="s">
        <v>5456</v>
      </c>
      <c r="P302"/>
    </row>
    <row r="303" spans="1:16">
      <c r="A303" cm="1">
        <f t="array" ref="A303">IFERROR(INDEX(Phone_ID[userId], MATCH(RIGHT(Partner_details[[#This Row],[phoneNumber]], 8), RIGHT(Phone_ID[?column?], 8), 0)), 0)</f>
        <v>976783</v>
      </c>
      <c r="B303" s="10" t="b">
        <f>ISNA(MATCH(Partner_details[[#This Row],[user id]], Fake_pages[User ID], 0))</f>
        <v>1</v>
      </c>
      <c r="C303" s="10" t="str">
        <f>IFERROR(VLOOKUP(Partner_details[[#This Row],[email]],#REF!, 3, FALSE), "")</f>
        <v/>
      </c>
      <c r="D303" s="10" t="str">
        <f>IFERROR(VLOOKUP(Partner_details[[#This Row],[email]],#REF!, 2, FALSE), "")</f>
        <v/>
      </c>
      <c r="E303">
        <v>208</v>
      </c>
      <c r="F303" t="s">
        <v>5457</v>
      </c>
      <c r="G303" t="s">
        <v>5458</v>
      </c>
      <c r="H303" t="s">
        <v>5459</v>
      </c>
      <c r="I303" t="s">
        <v>5460</v>
      </c>
      <c r="J303" t="s">
        <v>5461</v>
      </c>
      <c r="K303" t="s">
        <v>4748</v>
      </c>
      <c r="L303" t="b">
        <v>0</v>
      </c>
      <c r="M303"/>
      <c r="N303" s="38">
        <v>45264.529366516203</v>
      </c>
      <c r="O303" t="s">
        <v>5462</v>
      </c>
      <c r="P303"/>
    </row>
    <row r="304" spans="1:16">
      <c r="A304" cm="1">
        <f t="array" ref="A304">IFERROR(INDEX(Phone_ID[userId], MATCH(RIGHT(Partner_details[[#This Row],[phoneNumber]], 8), RIGHT(Phone_ID[?column?], 8), 0)), 0)</f>
        <v>176167</v>
      </c>
      <c r="B304" s="10" t="b">
        <f>ISNA(MATCH(Partner_details[[#This Row],[user id]], Fake_pages[User ID], 0))</f>
        <v>1</v>
      </c>
      <c r="C304" s="10" t="str">
        <f>IFERROR(VLOOKUP(Partner_details[[#This Row],[email]],#REF!, 3, FALSE), "")</f>
        <v/>
      </c>
      <c r="D304" s="10" t="str">
        <f>IFERROR(VLOOKUP(Partner_details[[#This Row],[email]],#REF!, 2, FALSE), "")</f>
        <v/>
      </c>
      <c r="E304">
        <v>521</v>
      </c>
      <c r="F304" t="s">
        <v>841</v>
      </c>
      <c r="G304" t="s">
        <v>5463</v>
      </c>
      <c r="H304" t="s">
        <v>5464</v>
      </c>
      <c r="I304" t="s">
        <v>5465</v>
      </c>
      <c r="J304" t="s">
        <v>5466</v>
      </c>
      <c r="K304" t="s">
        <v>3966</v>
      </c>
      <c r="L304" t="b">
        <v>0</v>
      </c>
      <c r="M304"/>
      <c r="N304" s="38">
        <v>45223.360243958334</v>
      </c>
      <c r="O304" t="s">
        <v>5467</v>
      </c>
      <c r="P304"/>
    </row>
    <row r="305" spans="1:16">
      <c r="A305" cm="1">
        <f t="array" ref="A305">IFERROR(INDEX(Phone_ID[userId], MATCH(RIGHT(Partner_details[[#This Row],[phoneNumber]], 8), RIGHT(Phone_ID[?column?], 8), 0)), 0)</f>
        <v>166022</v>
      </c>
      <c r="B305" s="10" t="b">
        <f>ISNA(MATCH(Partner_details[[#This Row],[user id]], Fake_pages[User ID], 0))</f>
        <v>1</v>
      </c>
      <c r="C305" s="10" t="str">
        <f>IFERROR(VLOOKUP(Partner_details[[#This Row],[email]],#REF!, 3, FALSE), "")</f>
        <v/>
      </c>
      <c r="D305" s="10" t="str">
        <f>IFERROR(VLOOKUP(Partner_details[[#This Row],[email]],#REF!, 2, FALSE), "")</f>
        <v/>
      </c>
      <c r="E305">
        <v>696</v>
      </c>
      <c r="F305" t="s">
        <v>5468</v>
      </c>
      <c r="G305" t="s">
        <v>5469</v>
      </c>
      <c r="H305" t="s">
        <v>5470</v>
      </c>
      <c r="I305" t="s">
        <v>5471</v>
      </c>
      <c r="J305" t="s">
        <v>5472</v>
      </c>
      <c r="K305" t="s">
        <v>959</v>
      </c>
      <c r="L305" t="b">
        <v>0</v>
      </c>
      <c r="M305"/>
      <c r="N305" s="38">
        <v>45490.54768340278</v>
      </c>
      <c r="O305" t="s">
        <v>5473</v>
      </c>
      <c r="P305"/>
    </row>
    <row r="306" spans="1:16" hidden="1">
      <c r="A306" cm="1">
        <f t="array" ref="A306">IFERROR(INDEX(Phone_ID[userId], MATCH(RIGHT(Partner_details[[#This Row],[phoneNumber]], 8), RIGHT(Phone_ID[?column?], 8), 0)), 0)</f>
        <v>0</v>
      </c>
      <c r="B306" s="10" t="b">
        <f>ISNA(MATCH(Partner_details[[#This Row],[user id]], Fake_pages[User ID], 0))</f>
        <v>1</v>
      </c>
      <c r="C306" s="10" t="str">
        <f>IFERROR(VLOOKUP(Partner_details[[#This Row],[email]],#REF!, 3, FALSE), "")</f>
        <v/>
      </c>
      <c r="D306" s="10" t="str">
        <f>IFERROR(VLOOKUP(Partner_details[[#This Row],[email]],#REF!, 2, FALSE), "")</f>
        <v/>
      </c>
      <c r="E306">
        <v>683</v>
      </c>
      <c r="F306" t="s">
        <v>340</v>
      </c>
      <c r="G306" t="s">
        <v>5474</v>
      </c>
      <c r="H306" t="s">
        <v>5475</v>
      </c>
      <c r="I306" t="s">
        <v>5476</v>
      </c>
      <c r="J306" t="s">
        <v>5477</v>
      </c>
      <c r="K306" t="s">
        <v>339</v>
      </c>
      <c r="L306" t="b">
        <v>1</v>
      </c>
      <c r="M306" t="s">
        <v>117</v>
      </c>
      <c r="N306" s="38">
        <v>45492.354534872684</v>
      </c>
      <c r="O306" t="s">
        <v>5478</v>
      </c>
      <c r="P306"/>
    </row>
    <row r="307" spans="1:16">
      <c r="A307" cm="1">
        <f t="array" ref="A307">IFERROR(INDEX(Phone_ID[userId], MATCH(RIGHT(Partner_details[[#This Row],[phoneNumber]], 8), RIGHT(Phone_ID[?column?], 8), 0)), 0)</f>
        <v>1033946</v>
      </c>
      <c r="B307" s="10" t="b">
        <f>ISNA(MATCH(Partner_details[[#This Row],[user id]], Fake_pages[User ID], 0))</f>
        <v>1</v>
      </c>
      <c r="C307" s="10" t="str">
        <f>IFERROR(VLOOKUP(Partner_details[[#This Row],[email]],#REF!, 3, FALSE), "")</f>
        <v/>
      </c>
      <c r="D307" s="10" t="str">
        <f>IFERROR(VLOOKUP(Partner_details[[#This Row],[email]],#REF!, 2, FALSE), "")</f>
        <v/>
      </c>
      <c r="E307">
        <v>644</v>
      </c>
      <c r="F307" t="s">
        <v>213</v>
      </c>
      <c r="G307" t="s">
        <v>5479</v>
      </c>
      <c r="H307" t="s">
        <v>5479</v>
      </c>
      <c r="I307" t="s">
        <v>5480</v>
      </c>
      <c r="J307" t="s">
        <v>5481</v>
      </c>
      <c r="K307" t="s">
        <v>5482</v>
      </c>
      <c r="L307" t="b">
        <v>1</v>
      </c>
      <c r="M307" t="s">
        <v>5483</v>
      </c>
      <c r="N307" s="38">
        <v>45469.558534421296</v>
      </c>
      <c r="O307" t="s">
        <v>5484</v>
      </c>
      <c r="P307"/>
    </row>
    <row r="308" spans="1:16">
      <c r="A308" cm="1">
        <f t="array" ref="A308">IFERROR(INDEX(Phone_ID[userId], MATCH(RIGHT(Partner_details[[#This Row],[phoneNumber]], 8), RIGHT(Phone_ID[?column?], 8), 0)), 0)</f>
        <v>14157</v>
      </c>
      <c r="B308" s="10" t="b">
        <f>ISNA(MATCH(Partner_details[[#This Row],[user id]], Fake_pages[User ID], 0))</f>
        <v>1</v>
      </c>
      <c r="C308" s="10" t="str">
        <f>IFERROR(VLOOKUP(Partner_details[[#This Row],[email]],#REF!, 3, FALSE), "")</f>
        <v/>
      </c>
      <c r="D308" s="10" t="str">
        <f>IFERROR(VLOOKUP(Partner_details[[#This Row],[email]],#REF!, 2, FALSE), "")</f>
        <v/>
      </c>
      <c r="E308">
        <v>325</v>
      </c>
      <c r="F308" t="s">
        <v>2953</v>
      </c>
      <c r="G308" t="s">
        <v>5485</v>
      </c>
      <c r="H308" t="s">
        <v>5486</v>
      </c>
      <c r="I308" t="s">
        <v>5487</v>
      </c>
      <c r="J308" t="s">
        <v>5488</v>
      </c>
      <c r="K308" t="s">
        <v>753</v>
      </c>
      <c r="L308" t="b">
        <v>0</v>
      </c>
      <c r="M308" t="s">
        <v>1167</v>
      </c>
      <c r="N308" s="38">
        <v>45328.611411782411</v>
      </c>
      <c r="O308" t="s">
        <v>5489</v>
      </c>
      <c r="P308"/>
    </row>
    <row r="309" spans="1:16">
      <c r="A309" cm="1">
        <f t="array" ref="A309">IFERROR(INDEX(Phone_ID[userId], MATCH(RIGHT(Partner_details[[#This Row],[phoneNumber]], 8), RIGHT(Phone_ID[?column?], 8), 0)), 0)</f>
        <v>310206</v>
      </c>
      <c r="B309" s="10" t="b">
        <f>ISNA(MATCH(Partner_details[[#This Row],[user id]], Fake_pages[User ID], 0))</f>
        <v>1</v>
      </c>
      <c r="C309" s="10" t="str">
        <f>IFERROR(VLOOKUP(Partner_details[[#This Row],[email]],#REF!, 3, FALSE), "")</f>
        <v/>
      </c>
      <c r="D309" s="10" t="str">
        <f>IFERROR(VLOOKUP(Partner_details[[#This Row],[email]],#REF!, 2, FALSE), "")</f>
        <v/>
      </c>
      <c r="E309">
        <v>632</v>
      </c>
      <c r="F309" t="s">
        <v>3750</v>
      </c>
      <c r="G309" t="s">
        <v>5490</v>
      </c>
      <c r="H309" t="s">
        <v>5491</v>
      </c>
      <c r="I309" t="s">
        <v>5492</v>
      </c>
      <c r="J309" t="s">
        <v>5493</v>
      </c>
      <c r="K309" t="s">
        <v>136</v>
      </c>
      <c r="L309" t="b">
        <v>0</v>
      </c>
      <c r="M309"/>
      <c r="N309" s="38">
        <v>45456.662687048614</v>
      </c>
      <c r="O309" t="s">
        <v>5494</v>
      </c>
      <c r="P309"/>
    </row>
    <row r="310" spans="1:16">
      <c r="A310" cm="1">
        <f t="array" ref="A310">IFERROR(INDEX(Phone_ID[userId], MATCH(RIGHT(Partner_details[[#This Row],[phoneNumber]], 8), RIGHT(Phone_ID[?column?], 8), 0)), 0)</f>
        <v>1049093</v>
      </c>
      <c r="B310" s="10" t="b">
        <f>ISNA(MATCH(Partner_details[[#This Row],[user id]], Fake_pages[User ID], 0))</f>
        <v>1</v>
      </c>
      <c r="C310" s="10" t="str">
        <f>IFERROR(VLOOKUP(Partner_details[[#This Row],[email]],#REF!, 3, FALSE), "")</f>
        <v/>
      </c>
      <c r="D310" s="10" t="str">
        <f>IFERROR(VLOOKUP(Partner_details[[#This Row],[email]],#REF!, 2, FALSE), "")</f>
        <v/>
      </c>
      <c r="E310">
        <v>648</v>
      </c>
      <c r="F310" t="s">
        <v>3026</v>
      </c>
      <c r="G310" t="s">
        <v>5495</v>
      </c>
      <c r="H310" t="s">
        <v>5496</v>
      </c>
      <c r="I310" t="s">
        <v>5497</v>
      </c>
      <c r="J310" t="s">
        <v>5498</v>
      </c>
      <c r="K310" t="s">
        <v>3966</v>
      </c>
      <c r="L310" t="b">
        <v>1</v>
      </c>
      <c r="M310" t="s">
        <v>1167</v>
      </c>
      <c r="N310" s="38">
        <v>45486.242968194441</v>
      </c>
      <c r="O310" t="s">
        <v>5499</v>
      </c>
      <c r="P310"/>
    </row>
    <row r="311" spans="1:16">
      <c r="A311" cm="1">
        <f t="array" ref="A311">IFERROR(INDEX(Phone_ID[userId], MATCH(RIGHT(Partner_details[[#This Row],[phoneNumber]], 8), RIGHT(Phone_ID[?column?], 8), 0)), 0)</f>
        <v>238397</v>
      </c>
      <c r="B311" s="10" t="b">
        <f>ISNA(MATCH(Partner_details[[#This Row],[user id]], Fake_pages[User ID], 0))</f>
        <v>1</v>
      </c>
      <c r="C311" s="10" t="str">
        <f>IFERROR(VLOOKUP(Partner_details[[#This Row],[email]],#REF!, 3, FALSE), "")</f>
        <v/>
      </c>
      <c r="D311" s="10" t="str">
        <f>IFERROR(VLOOKUP(Partner_details[[#This Row],[email]],#REF!, 2, FALSE), "")</f>
        <v/>
      </c>
      <c r="E311">
        <v>69</v>
      </c>
      <c r="F311" t="s">
        <v>3606</v>
      </c>
      <c r="G311" t="s">
        <v>5500</v>
      </c>
      <c r="H311" t="s">
        <v>5501</v>
      </c>
      <c r="I311" t="s">
        <v>5502</v>
      </c>
      <c r="J311" t="s">
        <v>5503</v>
      </c>
      <c r="K311" t="s">
        <v>3966</v>
      </c>
      <c r="L311" t="b">
        <v>1</v>
      </c>
      <c r="M311" t="s">
        <v>5504</v>
      </c>
      <c r="N311" s="38">
        <v>45223.353723645836</v>
      </c>
      <c r="O311" t="s">
        <v>5505</v>
      </c>
      <c r="P311"/>
    </row>
    <row r="312" spans="1:16">
      <c r="A312" cm="1">
        <f t="array" ref="A312">IFERROR(INDEX(Phone_ID[userId], MATCH(RIGHT(Partner_details[[#This Row],[phoneNumber]], 8), RIGHT(Phone_ID[?column?], 8), 0)), 0)</f>
        <v>537290</v>
      </c>
      <c r="B312" s="10" t="b">
        <f>ISNA(MATCH(Partner_details[[#This Row],[user id]], Fake_pages[User ID], 0))</f>
        <v>1</v>
      </c>
      <c r="C312" s="10" t="str">
        <f>IFERROR(VLOOKUP(Partner_details[[#This Row],[email]],#REF!, 3, FALSE), "")</f>
        <v/>
      </c>
      <c r="D312" s="10" t="str">
        <f>IFERROR(VLOOKUP(Partner_details[[#This Row],[email]],#REF!, 2, FALSE), "")</f>
        <v/>
      </c>
      <c r="E312">
        <v>713</v>
      </c>
      <c r="F312" t="s">
        <v>357</v>
      </c>
      <c r="G312" t="s">
        <v>5506</v>
      </c>
      <c r="H312" t="s">
        <v>5507</v>
      </c>
      <c r="I312" t="s">
        <v>5508</v>
      </c>
      <c r="J312" t="s">
        <v>5509</v>
      </c>
      <c r="K312" t="s">
        <v>34</v>
      </c>
      <c r="L312" t="b">
        <v>0</v>
      </c>
      <c r="M312"/>
      <c r="N312" s="38">
        <v>45516.535313287037</v>
      </c>
      <c r="O312" t="s">
        <v>5510</v>
      </c>
      <c r="P312"/>
    </row>
    <row r="313" spans="1:16">
      <c r="A313" cm="1">
        <f t="array" ref="A313">IFERROR(INDEX(Phone_ID[userId], MATCH(RIGHT(Partner_details[[#This Row],[phoneNumber]], 8), RIGHT(Phone_ID[?column?], 8), 0)), 0)</f>
        <v>248736</v>
      </c>
      <c r="B313" s="10" t="b">
        <f>ISNA(MATCH(Partner_details[[#This Row],[user id]], Fake_pages[User ID], 0))</f>
        <v>1</v>
      </c>
      <c r="C313" s="10" t="str">
        <f>IFERROR(VLOOKUP(Partner_details[[#This Row],[email]],#REF!, 3, FALSE), "")</f>
        <v/>
      </c>
      <c r="D313" s="10" t="str">
        <f>IFERROR(VLOOKUP(Partner_details[[#This Row],[email]],#REF!, 2, FALSE), "")</f>
        <v/>
      </c>
      <c r="E313">
        <v>409</v>
      </c>
      <c r="F313" t="s">
        <v>141</v>
      </c>
      <c r="G313" t="s">
        <v>5511</v>
      </c>
      <c r="H313" t="s">
        <v>5512</v>
      </c>
      <c r="I313" t="s">
        <v>5513</v>
      </c>
      <c r="J313" t="s">
        <v>5514</v>
      </c>
      <c r="K313" t="s">
        <v>140</v>
      </c>
      <c r="L313" t="b">
        <v>0</v>
      </c>
      <c r="M313"/>
      <c r="N313" s="38">
        <v>45367.488821562503</v>
      </c>
      <c r="O313" t="s">
        <v>5515</v>
      </c>
      <c r="P313"/>
    </row>
    <row r="314" spans="1:16">
      <c r="A314" cm="1">
        <f t="array" ref="A314">IFERROR(INDEX(Phone_ID[userId], MATCH(RIGHT(Partner_details[[#This Row],[phoneNumber]], 8), RIGHT(Phone_ID[?column?], 8), 0)), 0)</f>
        <v>1121286</v>
      </c>
      <c r="B314" s="10" t="b">
        <f>ISNA(MATCH(Partner_details[[#This Row],[user id]], Fake_pages[User ID], 0))</f>
        <v>1</v>
      </c>
      <c r="C314" s="10" t="str">
        <f>IFERROR(VLOOKUP(Partner_details[[#This Row],[email]],#REF!, 3, FALSE), "")</f>
        <v/>
      </c>
      <c r="D314" s="10" t="str">
        <f>IFERROR(VLOOKUP(Partner_details[[#This Row],[email]],#REF!, 2, FALSE), "")</f>
        <v/>
      </c>
      <c r="E314">
        <v>467</v>
      </c>
      <c r="F314" t="s">
        <v>5516</v>
      </c>
      <c r="G314" t="s">
        <v>5517</v>
      </c>
      <c r="H314" t="s">
        <v>5518</v>
      </c>
      <c r="I314" t="s">
        <v>5519</v>
      </c>
      <c r="J314" t="s">
        <v>5520</v>
      </c>
      <c r="K314" t="s">
        <v>4088</v>
      </c>
      <c r="L314" t="b">
        <v>0</v>
      </c>
      <c r="M314"/>
      <c r="N314" s="38">
        <v>45393.656666481482</v>
      </c>
      <c r="O314" t="s">
        <v>3968</v>
      </c>
      <c r="P314"/>
    </row>
    <row r="315" spans="1:16">
      <c r="A315" cm="1">
        <f t="array" ref="A315">IFERROR(INDEX(Phone_ID[userId], MATCH(RIGHT(Partner_details[[#This Row],[phoneNumber]], 8), RIGHT(Phone_ID[?column?], 8), 0)), 0)</f>
        <v>1149934</v>
      </c>
      <c r="B315" s="10" t="b">
        <f>ISNA(MATCH(Partner_details[[#This Row],[user id]], Fake_pages[User ID], 0))</f>
        <v>1</v>
      </c>
      <c r="C315" s="10" t="str">
        <f>IFERROR(VLOOKUP(Partner_details[[#This Row],[email]],#REF!, 3, FALSE), "")</f>
        <v/>
      </c>
      <c r="D315" s="10" t="str">
        <f>IFERROR(VLOOKUP(Partner_details[[#This Row],[email]],#REF!, 2, FALSE), "")</f>
        <v/>
      </c>
      <c r="E315">
        <v>615</v>
      </c>
      <c r="F315" t="s">
        <v>5521</v>
      </c>
      <c r="G315" t="s">
        <v>5522</v>
      </c>
      <c r="H315" t="s">
        <v>5523</v>
      </c>
      <c r="I315" t="s">
        <v>5524</v>
      </c>
      <c r="J315" t="s">
        <v>5525</v>
      </c>
      <c r="K315" t="s">
        <v>114</v>
      </c>
      <c r="L315" t="b">
        <v>0</v>
      </c>
      <c r="M315"/>
      <c r="N315" s="38">
        <v>45453.340854004629</v>
      </c>
      <c r="O315" t="s">
        <v>5526</v>
      </c>
      <c r="P315"/>
    </row>
    <row r="316" spans="1:16">
      <c r="A316" cm="1">
        <f t="array" ref="A316">IFERROR(INDEX(Phone_ID[userId], MATCH(RIGHT(Partner_details[[#This Row],[phoneNumber]], 8), RIGHT(Phone_ID[?column?], 8), 0)), 0)</f>
        <v>1093670</v>
      </c>
      <c r="B316" s="10" t="b">
        <f>ISNA(MATCH(Partner_details[[#This Row],[user id]], Fake_pages[User ID], 0))</f>
        <v>1</v>
      </c>
      <c r="C316" s="10" t="str">
        <f>IFERROR(VLOOKUP(Partner_details[[#This Row],[email]],#REF!, 3, FALSE), "")</f>
        <v/>
      </c>
      <c r="D316" s="10" t="str">
        <f>IFERROR(VLOOKUP(Partner_details[[#This Row],[email]],#REF!, 2, FALSE), "")</f>
        <v/>
      </c>
      <c r="E316">
        <v>370</v>
      </c>
      <c r="F316" t="s">
        <v>5527</v>
      </c>
      <c r="G316" t="s">
        <v>5528</v>
      </c>
      <c r="H316" t="s">
        <v>5529</v>
      </c>
      <c r="I316" t="s">
        <v>5530</v>
      </c>
      <c r="J316" t="s">
        <v>5531</v>
      </c>
      <c r="K316" t="s">
        <v>365</v>
      </c>
      <c r="L316" t="b">
        <v>1</v>
      </c>
      <c r="M316" t="s">
        <v>5532</v>
      </c>
      <c r="N316" s="38">
        <v>45352.499692453704</v>
      </c>
      <c r="O316" t="s">
        <v>4461</v>
      </c>
      <c r="P316"/>
    </row>
    <row r="317" spans="1:16">
      <c r="A317" cm="1">
        <f t="array" ref="A317">IFERROR(INDEX(Phone_ID[userId], MATCH(RIGHT(Partner_details[[#This Row],[phoneNumber]], 8), RIGHT(Phone_ID[?column?], 8), 0)), 0)</f>
        <v>1091344</v>
      </c>
      <c r="B317" s="10" t="b">
        <f>ISNA(MATCH(Partner_details[[#This Row],[user id]], Fake_pages[User ID], 0))</f>
        <v>1</v>
      </c>
      <c r="C317" s="10" t="str">
        <f>IFERROR(VLOOKUP(Partner_details[[#This Row],[email]],#REF!, 3, FALSE), "")</f>
        <v/>
      </c>
      <c r="D317" s="10" t="str">
        <f>IFERROR(VLOOKUP(Partner_details[[#This Row],[email]],#REF!, 2, FALSE), "")</f>
        <v/>
      </c>
      <c r="E317">
        <v>241</v>
      </c>
      <c r="F317" t="s">
        <v>3336</v>
      </c>
      <c r="G317" t="s">
        <v>5533</v>
      </c>
      <c r="H317" t="s">
        <v>5534</v>
      </c>
      <c r="I317" t="s">
        <v>5535</v>
      </c>
      <c r="J317" t="s">
        <v>5536</v>
      </c>
      <c r="K317" t="s">
        <v>4049</v>
      </c>
      <c r="L317" t="b">
        <v>0</v>
      </c>
      <c r="M317"/>
      <c r="N317" s="38">
        <v>45304.436720694444</v>
      </c>
      <c r="O317" t="s">
        <v>3968</v>
      </c>
      <c r="P317"/>
    </row>
    <row r="318" spans="1:16">
      <c r="A318" cm="1">
        <f t="array" ref="A318">IFERROR(INDEX(Phone_ID[userId], MATCH(RIGHT(Partner_details[[#This Row],[phoneNumber]], 8), RIGHT(Phone_ID[?column?], 8), 0)), 0)</f>
        <v>1139846</v>
      </c>
      <c r="B318" s="10" t="b">
        <f>ISNA(MATCH(Partner_details[[#This Row],[user id]], Fake_pages[User ID], 0))</f>
        <v>1</v>
      </c>
      <c r="C318" s="10" t="str">
        <f>IFERROR(VLOOKUP(Partner_details[[#This Row],[email]],#REF!, 3, FALSE), "")</f>
        <v/>
      </c>
      <c r="D318" s="10" t="str">
        <f>IFERROR(VLOOKUP(Partner_details[[#This Row],[email]],#REF!, 2, FALSE), "")</f>
        <v/>
      </c>
      <c r="E318">
        <v>584</v>
      </c>
      <c r="F318" t="s">
        <v>2806</v>
      </c>
      <c r="G318" t="s">
        <v>5537</v>
      </c>
      <c r="H318" t="s">
        <v>5538</v>
      </c>
      <c r="I318" t="s">
        <v>5539</v>
      </c>
      <c r="J318" t="s">
        <v>5540</v>
      </c>
      <c r="K318" t="s">
        <v>744</v>
      </c>
      <c r="L318" t="b">
        <v>0</v>
      </c>
      <c r="M318"/>
      <c r="N318" s="38">
        <v>45349.224664675923</v>
      </c>
      <c r="O318" t="s">
        <v>3968</v>
      </c>
      <c r="P318"/>
    </row>
    <row r="319" spans="1:16">
      <c r="A319" cm="1">
        <f t="array" ref="A319">IFERROR(INDEX(Phone_ID[userId], MATCH(RIGHT(Partner_details[[#This Row],[phoneNumber]], 8), RIGHT(Phone_ID[?column?], 8), 0)), 0)</f>
        <v>806879</v>
      </c>
      <c r="B319" s="10" t="b">
        <f>ISNA(MATCH(Partner_details[[#This Row],[user id]], Fake_pages[User ID], 0))</f>
        <v>1</v>
      </c>
      <c r="C319" s="10" t="str">
        <f>IFERROR(VLOOKUP(Partner_details[[#This Row],[email]],#REF!, 3, FALSE), "")</f>
        <v/>
      </c>
      <c r="D319" s="10" t="str">
        <f>IFERROR(VLOOKUP(Partner_details[[#This Row],[email]],#REF!, 2, FALSE), "")</f>
        <v/>
      </c>
      <c r="E319">
        <v>36</v>
      </c>
      <c r="F319" t="s">
        <v>5541</v>
      </c>
      <c r="G319" t="s">
        <v>5542</v>
      </c>
      <c r="H319" t="s">
        <v>5543</v>
      </c>
      <c r="I319" t="s">
        <v>5544</v>
      </c>
      <c r="J319" t="s">
        <v>5545</v>
      </c>
      <c r="K319" t="s">
        <v>3966</v>
      </c>
      <c r="L319" t="b">
        <v>1</v>
      </c>
      <c r="M319" t="s">
        <v>5546</v>
      </c>
      <c r="N319" s="38">
        <v>45260.276403090276</v>
      </c>
      <c r="O319" t="s">
        <v>3968</v>
      </c>
      <c r="P319"/>
    </row>
    <row r="320" spans="1:16">
      <c r="A320" cm="1">
        <f t="array" ref="A320">IFERROR(INDEX(Phone_ID[userId], MATCH(RIGHT(Partner_details[[#This Row],[phoneNumber]], 8), RIGHT(Phone_ID[?column?], 8), 0)), 0)</f>
        <v>1128489</v>
      </c>
      <c r="B320" s="10" t="b">
        <f>ISNA(MATCH(Partner_details[[#This Row],[user id]], Fake_pages[User ID], 0))</f>
        <v>1</v>
      </c>
      <c r="C320" s="10" t="str">
        <f>IFERROR(VLOOKUP(Partner_details[[#This Row],[email]],#REF!, 3, FALSE), "")</f>
        <v/>
      </c>
      <c r="D320" s="10" t="str">
        <f>IFERROR(VLOOKUP(Partner_details[[#This Row],[email]],#REF!, 2, FALSE), "")</f>
        <v/>
      </c>
      <c r="E320">
        <v>527</v>
      </c>
      <c r="F320" t="s">
        <v>98</v>
      </c>
      <c r="G320" t="s">
        <v>4526</v>
      </c>
      <c r="H320" t="s">
        <v>5547</v>
      </c>
      <c r="I320" t="s">
        <v>5548</v>
      </c>
      <c r="J320" t="s">
        <v>4529</v>
      </c>
      <c r="K320" t="s">
        <v>98</v>
      </c>
      <c r="L320" t="b">
        <v>1</v>
      </c>
      <c r="M320" t="s">
        <v>4530</v>
      </c>
      <c r="N320" s="38">
        <v>45531.538309479169</v>
      </c>
      <c r="O320" t="s">
        <v>3968</v>
      </c>
      <c r="P320"/>
    </row>
    <row r="321" spans="1:16" hidden="1">
      <c r="A321" cm="1">
        <f t="array" ref="A321">IFERROR(INDEX(Phone_ID[userId], MATCH(RIGHT(Partner_details[[#This Row],[phoneNumber]], 8), RIGHT(Phone_ID[?column?], 8), 0)), 0)</f>
        <v>0</v>
      </c>
      <c r="B321" s="10" t="b">
        <f>ISNA(MATCH(Partner_details[[#This Row],[user id]], Fake_pages[User ID], 0))</f>
        <v>1</v>
      </c>
      <c r="C321" s="10" t="str">
        <f>IFERROR(VLOOKUP(Partner_details[[#This Row],[email]],#REF!, 3, FALSE), "")</f>
        <v/>
      </c>
      <c r="D321" s="10" t="str">
        <f>IFERROR(VLOOKUP(Partner_details[[#This Row],[email]],#REF!, 2, FALSE), "")</f>
        <v/>
      </c>
      <c r="E321">
        <v>724</v>
      </c>
      <c r="F321" t="s">
        <v>5549</v>
      </c>
      <c r="G321" t="s">
        <v>5550</v>
      </c>
      <c r="H321" t="s">
        <v>5550</v>
      </c>
      <c r="I321" t="s">
        <v>5551</v>
      </c>
      <c r="J321" t="s">
        <v>5552</v>
      </c>
      <c r="K321" t="s">
        <v>168</v>
      </c>
      <c r="L321" t="b">
        <v>1</v>
      </c>
      <c r="M321" t="s">
        <v>1167</v>
      </c>
      <c r="N321" s="38">
        <v>45514.334361759262</v>
      </c>
      <c r="O321" t="s">
        <v>3968</v>
      </c>
      <c r="P321"/>
    </row>
    <row r="322" spans="1:16" hidden="1">
      <c r="A322" cm="1">
        <f t="array" ref="A322">IFERROR(INDEX(Phone_ID[userId], MATCH(RIGHT(Partner_details[[#This Row],[phoneNumber]], 8), RIGHT(Phone_ID[?column?], 8), 0)), 0)</f>
        <v>0</v>
      </c>
      <c r="B322" s="10" t="b">
        <f>ISNA(MATCH(Partner_details[[#This Row],[user id]], Fake_pages[User ID], 0))</f>
        <v>1</v>
      </c>
      <c r="C322" s="10" t="str">
        <f>IFERROR(VLOOKUP(Partner_details[[#This Row],[email]],#REF!, 3, FALSE), "")</f>
        <v/>
      </c>
      <c r="D322" s="10" t="str">
        <f>IFERROR(VLOOKUP(Partner_details[[#This Row],[email]],#REF!, 2, FALSE), "")</f>
        <v/>
      </c>
      <c r="E322">
        <v>687</v>
      </c>
      <c r="F322" t="s">
        <v>5553</v>
      </c>
      <c r="G322" t="s">
        <v>5554</v>
      </c>
      <c r="H322" t="s">
        <v>5555</v>
      </c>
      <c r="I322" t="s">
        <v>5556</v>
      </c>
      <c r="J322" t="s">
        <v>5557</v>
      </c>
      <c r="K322" t="s">
        <v>959</v>
      </c>
      <c r="L322" t="b">
        <v>0</v>
      </c>
      <c r="M322" t="s">
        <v>117</v>
      </c>
      <c r="N322" s="38">
        <v>45490.547542581022</v>
      </c>
      <c r="O322" t="s">
        <v>3968</v>
      </c>
      <c r="P322"/>
    </row>
    <row r="323" spans="1:16" hidden="1">
      <c r="A323" cm="1">
        <f t="array" ref="A323">IFERROR(INDEX(Phone_ID[userId], MATCH(RIGHT(Partner_details[[#This Row],[phoneNumber]], 8), RIGHT(Phone_ID[?column?], 8), 0)), 0)</f>
        <v>0</v>
      </c>
      <c r="B323" s="10" t="b">
        <f>ISNA(MATCH(Partner_details[[#This Row],[user id]], Fake_pages[User ID], 0))</f>
        <v>1</v>
      </c>
      <c r="C323" s="10" t="str">
        <f>IFERROR(VLOOKUP(Partner_details[[#This Row],[email]],#REF!, 3, FALSE), "")</f>
        <v/>
      </c>
      <c r="D323" s="10" t="str">
        <f>IFERROR(VLOOKUP(Partner_details[[#This Row],[email]],#REF!, 2, FALSE), "")</f>
        <v/>
      </c>
      <c r="E323">
        <v>664</v>
      </c>
      <c r="F323" t="s">
        <v>4975</v>
      </c>
      <c r="G323" t="s">
        <v>5558</v>
      </c>
      <c r="H323" t="s">
        <v>5558</v>
      </c>
      <c r="I323" t="s">
        <v>5559</v>
      </c>
      <c r="J323" t="s">
        <v>5560</v>
      </c>
      <c r="K323" t="s">
        <v>385</v>
      </c>
      <c r="L323" t="b">
        <v>0</v>
      </c>
      <c r="M323" t="s">
        <v>4807</v>
      </c>
      <c r="N323" s="38">
        <v>45491.28565622685</v>
      </c>
      <c r="O323" t="s">
        <v>3968</v>
      </c>
      <c r="P323"/>
    </row>
    <row r="324" spans="1:16">
      <c r="A324" cm="1">
        <f t="array" ref="A324">IFERROR(INDEX(Phone_ID[userId], MATCH(RIGHT(Partner_details[[#This Row],[phoneNumber]], 8), RIGHT(Phone_ID[?column?], 8), 0)), 0)</f>
        <v>105886</v>
      </c>
      <c r="B324" s="10" t="b">
        <f>ISNA(MATCH(Partner_details[[#This Row],[user id]], Fake_pages[User ID], 0))</f>
        <v>1</v>
      </c>
      <c r="C324" s="10" t="str">
        <f>IFERROR(VLOOKUP(Partner_details[[#This Row],[email]],#REF!, 3, FALSE), "")</f>
        <v/>
      </c>
      <c r="D324" s="10" t="str">
        <f>IFERROR(VLOOKUP(Partner_details[[#This Row],[email]],#REF!, 2, FALSE), "")</f>
        <v/>
      </c>
      <c r="E324">
        <v>238</v>
      </c>
      <c r="F324" t="s">
        <v>108</v>
      </c>
      <c r="G324" t="s">
        <v>5561</v>
      </c>
      <c r="H324" t="s">
        <v>5562</v>
      </c>
      <c r="I324" t="s">
        <v>5563</v>
      </c>
      <c r="J324" t="s">
        <v>5564</v>
      </c>
      <c r="K324" t="s">
        <v>107</v>
      </c>
      <c r="L324" t="b">
        <v>1</v>
      </c>
      <c r="M324"/>
      <c r="N324" s="38">
        <v>45302.474338761574</v>
      </c>
      <c r="O324" t="s">
        <v>4083</v>
      </c>
      <c r="P324"/>
    </row>
    <row r="325" spans="1:16" hidden="1">
      <c r="A325" cm="1">
        <f t="array" ref="A325">IFERROR(INDEX(Phone_ID[userId], MATCH(RIGHT(Partner_details[[#This Row],[phoneNumber]], 8), RIGHT(Phone_ID[?column?], 8), 0)), 0)</f>
        <v>0</v>
      </c>
      <c r="B325" s="10" t="b">
        <f>ISNA(MATCH(Partner_details[[#This Row],[user id]], Fake_pages[User ID], 0))</f>
        <v>1</v>
      </c>
      <c r="C325" s="10" t="str">
        <f>IFERROR(VLOOKUP(Partner_details[[#This Row],[email]],#REF!, 3, FALSE), "")</f>
        <v/>
      </c>
      <c r="D325" s="10" t="str">
        <f>IFERROR(VLOOKUP(Partner_details[[#This Row],[email]],#REF!, 2, FALSE), "")</f>
        <v/>
      </c>
      <c r="E325">
        <v>429</v>
      </c>
      <c r="F325" t="s">
        <v>5565</v>
      </c>
      <c r="G325" t="s">
        <v>5566</v>
      </c>
      <c r="H325" t="s">
        <v>5567</v>
      </c>
      <c r="I325" t="s">
        <v>5568</v>
      </c>
      <c r="J325" t="s">
        <v>5569</v>
      </c>
      <c r="K325" t="s">
        <v>13</v>
      </c>
      <c r="L325" t="b">
        <v>0</v>
      </c>
      <c r="M325"/>
      <c r="N325" s="38">
        <v>45371.646968229164</v>
      </c>
      <c r="O325" t="s">
        <v>4271</v>
      </c>
      <c r="P325"/>
    </row>
    <row r="326" spans="1:16" hidden="1">
      <c r="A326" cm="1">
        <f t="array" ref="A326">IFERROR(INDEX(Phone_ID[userId], MATCH(RIGHT(Partner_details[[#This Row],[phoneNumber]], 8), RIGHT(Phone_ID[?column?], 8), 0)), 0)</f>
        <v>0</v>
      </c>
      <c r="B326" s="10" t="b">
        <f>ISNA(MATCH(Partner_details[[#This Row],[user id]], Fake_pages[User ID], 0))</f>
        <v>1</v>
      </c>
      <c r="C326" s="10" t="str">
        <f>IFERROR(VLOOKUP(Partner_details[[#This Row],[email]],#REF!, 3, FALSE), "")</f>
        <v/>
      </c>
      <c r="D326" s="10" t="str">
        <f>IFERROR(VLOOKUP(Partner_details[[#This Row],[email]],#REF!, 2, FALSE), "")</f>
        <v/>
      </c>
      <c r="E326">
        <v>733</v>
      </c>
      <c r="F326" t="s">
        <v>5570</v>
      </c>
      <c r="G326" t="s">
        <v>5571</v>
      </c>
      <c r="H326" t="s">
        <v>5572</v>
      </c>
      <c r="I326" t="s">
        <v>5573</v>
      </c>
      <c r="J326" t="s">
        <v>5574</v>
      </c>
      <c r="K326" t="s">
        <v>5575</v>
      </c>
      <c r="L326" t="b">
        <v>0</v>
      </c>
      <c r="M326"/>
      <c r="N326" s="38">
        <v>45526.322037708334</v>
      </c>
      <c r="O326" t="s">
        <v>3968</v>
      </c>
      <c r="P326"/>
    </row>
    <row r="327" spans="1:16">
      <c r="A327" cm="1">
        <f t="array" ref="A327">IFERROR(INDEX(Phone_ID[userId], MATCH(RIGHT(Partner_details[[#This Row],[phoneNumber]], 8), RIGHT(Phone_ID[?column?], 8), 0)), 0)</f>
        <v>946774</v>
      </c>
      <c r="B327" s="10" t="b">
        <f>ISNA(MATCH(Partner_details[[#This Row],[user id]], Fake_pages[User ID], 0))</f>
        <v>1</v>
      </c>
      <c r="C327" s="10" t="str">
        <f>IFERROR(VLOOKUP(Partner_details[[#This Row],[email]],#REF!, 3, FALSE), "")</f>
        <v/>
      </c>
      <c r="D327" s="10" t="str">
        <f>IFERROR(VLOOKUP(Partner_details[[#This Row],[email]],#REF!, 2, FALSE), "")</f>
        <v/>
      </c>
      <c r="E327">
        <v>365</v>
      </c>
      <c r="F327" t="s">
        <v>177</v>
      </c>
      <c r="G327" t="s">
        <v>5576</v>
      </c>
      <c r="H327" t="s">
        <v>5577</v>
      </c>
      <c r="I327" t="s">
        <v>5578</v>
      </c>
      <c r="J327" t="s">
        <v>5579</v>
      </c>
      <c r="K327" t="s">
        <v>3081</v>
      </c>
      <c r="L327" t="b">
        <v>1</v>
      </c>
      <c r="M327" t="s">
        <v>5580</v>
      </c>
      <c r="N327" s="38">
        <v>45351.489969965274</v>
      </c>
      <c r="O327" t="s">
        <v>3968</v>
      </c>
      <c r="P327"/>
    </row>
    <row r="328" spans="1:16">
      <c r="A328" cm="1">
        <f t="array" ref="A328">IFERROR(INDEX(Phone_ID[userId], MATCH(RIGHT(Partner_details[[#This Row],[phoneNumber]], 8), RIGHT(Phone_ID[?column?], 8), 0)), 0)</f>
        <v>69712</v>
      </c>
      <c r="B328" s="10" t="b">
        <f>ISNA(MATCH(Partner_details[[#This Row],[user id]], Fake_pages[User ID], 0))</f>
        <v>1</v>
      </c>
      <c r="C328" s="10" t="str">
        <f>IFERROR(VLOOKUP(Partner_details[[#This Row],[email]],#REF!, 3, FALSE), "")</f>
        <v/>
      </c>
      <c r="D328" s="10" t="str">
        <f>IFERROR(VLOOKUP(Partner_details[[#This Row],[email]],#REF!, 2, FALSE), "")</f>
        <v/>
      </c>
      <c r="E328">
        <v>740</v>
      </c>
      <c r="F328" t="s">
        <v>5581</v>
      </c>
      <c r="G328" t="s">
        <v>5582</v>
      </c>
      <c r="H328" t="s">
        <v>5583</v>
      </c>
      <c r="I328" t="s">
        <v>5584</v>
      </c>
      <c r="J328" t="s">
        <v>5585</v>
      </c>
      <c r="K328" t="s">
        <v>5581</v>
      </c>
      <c r="L328" t="b">
        <v>0</v>
      </c>
      <c r="M328"/>
      <c r="N328" s="38">
        <v>45534.464220393522</v>
      </c>
      <c r="O328" t="s">
        <v>3968</v>
      </c>
      <c r="P328"/>
    </row>
    <row r="329" spans="1:16">
      <c r="A329" cm="1">
        <f t="array" ref="A329">IFERROR(INDEX(Phone_ID[userId], MATCH(RIGHT(Partner_details[[#This Row],[phoneNumber]], 8), RIGHT(Phone_ID[?column?], 8), 0)), 0)</f>
        <v>256974</v>
      </c>
      <c r="B329" s="10" t="b">
        <f>ISNA(MATCH(Partner_details[[#This Row],[user id]], Fake_pages[User ID], 0))</f>
        <v>1</v>
      </c>
      <c r="C329" s="10" t="str">
        <f>IFERROR(VLOOKUP(Partner_details[[#This Row],[email]],#REF!, 3, FALSE), "")</f>
        <v/>
      </c>
      <c r="D329" s="10" t="str">
        <f>IFERROR(VLOOKUP(Partner_details[[#This Row],[email]],#REF!, 2, FALSE), "")</f>
        <v/>
      </c>
      <c r="E329">
        <v>718</v>
      </c>
      <c r="F329" t="s">
        <v>2858</v>
      </c>
      <c r="G329" t="s">
        <v>5586</v>
      </c>
      <c r="H329" t="s">
        <v>5586</v>
      </c>
      <c r="I329" t="s">
        <v>5587</v>
      </c>
      <c r="J329" t="s">
        <v>5588</v>
      </c>
      <c r="K329" t="s">
        <v>168</v>
      </c>
      <c r="L329" t="b">
        <v>0</v>
      </c>
      <c r="M329"/>
      <c r="N329" s="38">
        <v>45514.331694837965</v>
      </c>
      <c r="O329" t="s">
        <v>3968</v>
      </c>
      <c r="P329"/>
    </row>
    <row r="330" spans="1:16">
      <c r="A330" cm="1">
        <f t="array" ref="A330">IFERROR(INDEX(Phone_ID[userId], MATCH(RIGHT(Partner_details[[#This Row],[phoneNumber]], 8), RIGHT(Phone_ID[?column?], 8), 0)), 0)</f>
        <v>983915</v>
      </c>
      <c r="B330" s="10" t="b">
        <f>ISNA(MATCH(Partner_details[[#This Row],[user id]], Fake_pages[User ID], 0))</f>
        <v>1</v>
      </c>
      <c r="C330" s="10" t="str">
        <f>IFERROR(VLOOKUP(Partner_details[[#This Row],[email]],#REF!, 3, FALSE), "")</f>
        <v/>
      </c>
      <c r="D330" s="10" t="str">
        <f>IFERROR(VLOOKUP(Partner_details[[#This Row],[email]],#REF!, 2, FALSE), "")</f>
        <v/>
      </c>
      <c r="E330">
        <v>189</v>
      </c>
      <c r="F330" t="s">
        <v>688</v>
      </c>
      <c r="G330" t="s">
        <v>5589</v>
      </c>
      <c r="H330" t="s">
        <v>5589</v>
      </c>
      <c r="I330" t="s">
        <v>5590</v>
      </c>
      <c r="J330" t="s">
        <v>5591</v>
      </c>
      <c r="K330" t="s">
        <v>3966</v>
      </c>
      <c r="L330" t="b">
        <v>1</v>
      </c>
      <c r="M330"/>
      <c r="N330" s="38">
        <v>45260.209952314814</v>
      </c>
      <c r="O330" t="s">
        <v>5592</v>
      </c>
      <c r="P330"/>
    </row>
    <row r="331" spans="1:16">
      <c r="A331" cm="1">
        <f t="array" ref="A331">IFERROR(INDEX(Phone_ID[userId], MATCH(RIGHT(Partner_details[[#This Row],[phoneNumber]], 8), RIGHT(Phone_ID[?column?], 8), 0)), 0)</f>
        <v>807309</v>
      </c>
      <c r="B331" s="10" t="b">
        <f>ISNA(MATCH(Partner_details[[#This Row],[user id]], Fake_pages[User ID], 0))</f>
        <v>1</v>
      </c>
      <c r="C331" s="10" t="str">
        <f>IFERROR(VLOOKUP(Partner_details[[#This Row],[email]],#REF!, 3, FALSE), "")</f>
        <v/>
      </c>
      <c r="D331" s="10" t="str">
        <f>IFERROR(VLOOKUP(Partner_details[[#This Row],[email]],#REF!, 2, FALSE), "")</f>
        <v/>
      </c>
      <c r="E331">
        <v>438</v>
      </c>
      <c r="F331" t="s">
        <v>2747</v>
      </c>
      <c r="G331" t="s">
        <v>5593</v>
      </c>
      <c r="H331" t="s">
        <v>5594</v>
      </c>
      <c r="I331" t="s">
        <v>5595</v>
      </c>
      <c r="J331" t="s">
        <v>5596</v>
      </c>
      <c r="K331" t="s">
        <v>2739</v>
      </c>
      <c r="L331" t="b">
        <v>0</v>
      </c>
      <c r="M331"/>
      <c r="N331" s="38">
        <v>45381.262843842589</v>
      </c>
      <c r="O331" t="s">
        <v>3968</v>
      </c>
      <c r="P331"/>
    </row>
    <row r="332" spans="1:16">
      <c r="A332" cm="1">
        <f t="array" ref="A332">IFERROR(INDEX(Phone_ID[userId], MATCH(RIGHT(Partner_details[[#This Row],[phoneNumber]], 8), RIGHT(Phone_ID[?column?], 8), 0)), 0)</f>
        <v>581786</v>
      </c>
      <c r="B332" s="10" t="b">
        <f>ISNA(MATCH(Partner_details[[#This Row],[user id]], Fake_pages[User ID], 0))</f>
        <v>1</v>
      </c>
      <c r="C332" s="10" t="str">
        <f>IFERROR(VLOOKUP(Partner_details[[#This Row],[email]],#REF!, 3, FALSE), "")</f>
        <v/>
      </c>
      <c r="D332" s="10" t="str">
        <f>IFERROR(VLOOKUP(Partner_details[[#This Row],[email]],#REF!, 2, FALSE), "")</f>
        <v/>
      </c>
      <c r="E332">
        <v>594</v>
      </c>
      <c r="F332" t="s">
        <v>5597</v>
      </c>
      <c r="G332" t="s">
        <v>5598</v>
      </c>
      <c r="H332" t="s">
        <v>5599</v>
      </c>
      <c r="I332" t="s">
        <v>5600</v>
      </c>
      <c r="J332" t="s">
        <v>5601</v>
      </c>
      <c r="K332" t="s">
        <v>114</v>
      </c>
      <c r="L332" t="b">
        <v>0</v>
      </c>
      <c r="M332"/>
      <c r="N332" s="38">
        <v>45453.334923576389</v>
      </c>
      <c r="O332" t="s">
        <v>5602</v>
      </c>
      <c r="P332"/>
    </row>
    <row r="333" spans="1:16">
      <c r="A333" cm="1">
        <f t="array" ref="A333">IFERROR(INDEX(Phone_ID[userId], MATCH(RIGHT(Partner_details[[#This Row],[phoneNumber]], 8), RIGHT(Phone_ID[?column?], 8), 0)), 0)</f>
        <v>1089738</v>
      </c>
      <c r="B333" s="10" t="b">
        <f>ISNA(MATCH(Partner_details[[#This Row],[user id]], Fake_pages[User ID], 0))</f>
        <v>1</v>
      </c>
      <c r="C333" s="10" t="str">
        <f>IFERROR(VLOOKUP(Partner_details[[#This Row],[email]],#REF!, 3, FALSE), "")</f>
        <v/>
      </c>
      <c r="D333" s="10" t="str">
        <f>IFERROR(VLOOKUP(Partner_details[[#This Row],[email]],#REF!, 2, FALSE), "")</f>
        <v/>
      </c>
      <c r="E333">
        <v>421</v>
      </c>
      <c r="F333" t="s">
        <v>4575</v>
      </c>
      <c r="G333" t="s">
        <v>5603</v>
      </c>
      <c r="H333" t="s">
        <v>5604</v>
      </c>
      <c r="I333" t="s">
        <v>5605</v>
      </c>
      <c r="J333" t="s">
        <v>5606</v>
      </c>
      <c r="K333" t="s">
        <v>73</v>
      </c>
      <c r="L333" t="b">
        <v>0</v>
      </c>
      <c r="M333"/>
      <c r="N333" s="38">
        <v>45374.30218929398</v>
      </c>
      <c r="O333" t="s">
        <v>3968</v>
      </c>
      <c r="P333"/>
    </row>
    <row r="334" spans="1:16" hidden="1">
      <c r="A334" cm="1">
        <f t="array" ref="A334">IFERROR(INDEX(Phone_ID[userId], MATCH(RIGHT(Partner_details[[#This Row],[phoneNumber]], 8), RIGHT(Phone_ID[?column?], 8), 0)), 0)</f>
        <v>0</v>
      </c>
      <c r="B334" s="10" t="b">
        <f>ISNA(MATCH(Partner_details[[#This Row],[user id]], Fake_pages[User ID], 0))</f>
        <v>1</v>
      </c>
      <c r="C334" s="10" t="str">
        <f>IFERROR(VLOOKUP(Partner_details[[#This Row],[email]],#REF!, 3, FALSE), "")</f>
        <v/>
      </c>
      <c r="D334" s="10" t="str">
        <f>IFERROR(VLOOKUP(Partner_details[[#This Row],[email]],#REF!, 2, FALSE), "")</f>
        <v/>
      </c>
      <c r="E334">
        <v>702</v>
      </c>
      <c r="F334" t="s">
        <v>5607</v>
      </c>
      <c r="G334" t="s">
        <v>5608</v>
      </c>
      <c r="H334" t="s">
        <v>5608</v>
      </c>
      <c r="I334" t="s">
        <v>5609</v>
      </c>
      <c r="J334" t="s">
        <v>5610</v>
      </c>
      <c r="K334" t="s">
        <v>1037</v>
      </c>
      <c r="L334" t="b">
        <v>1</v>
      </c>
      <c r="M334" t="s">
        <v>3418</v>
      </c>
      <c r="N334" s="38">
        <v>45509.521985624997</v>
      </c>
      <c r="O334" t="s">
        <v>3968</v>
      </c>
      <c r="P334"/>
    </row>
    <row r="335" spans="1:16">
      <c r="A335" cm="1">
        <f t="array" ref="A335">IFERROR(INDEX(Phone_ID[userId], MATCH(RIGHT(Partner_details[[#This Row],[phoneNumber]], 8), RIGHT(Phone_ID[?column?], 8), 0)), 0)</f>
        <v>282718</v>
      </c>
      <c r="B335" s="10" t="b">
        <f>ISNA(MATCH(Partner_details[[#This Row],[user id]], Fake_pages[User ID], 0))</f>
        <v>1</v>
      </c>
      <c r="C335" s="10" t="str">
        <f>IFERROR(VLOOKUP(Partner_details[[#This Row],[email]],#REF!, 3, FALSE), "")</f>
        <v/>
      </c>
      <c r="D335" s="10" t="str">
        <f>IFERROR(VLOOKUP(Partner_details[[#This Row],[email]],#REF!, 2, FALSE), "")</f>
        <v/>
      </c>
      <c r="E335">
        <v>573</v>
      </c>
      <c r="F335" t="s">
        <v>13</v>
      </c>
      <c r="G335" t="s">
        <v>5611</v>
      </c>
      <c r="H335" t="s">
        <v>5612</v>
      </c>
      <c r="I335" t="s">
        <v>5613</v>
      </c>
      <c r="J335" t="s">
        <v>5614</v>
      </c>
      <c r="K335" t="s">
        <v>13</v>
      </c>
      <c r="L335" t="b">
        <v>0</v>
      </c>
      <c r="M335"/>
      <c r="N335" s="38">
        <v>45437.311066122682</v>
      </c>
      <c r="O335" t="s">
        <v>5615</v>
      </c>
      <c r="P335"/>
    </row>
    <row r="336" spans="1:16">
      <c r="A336" cm="1">
        <f t="array" ref="A336">IFERROR(INDEX(Phone_ID[userId], MATCH(RIGHT(Partner_details[[#This Row],[phoneNumber]], 8), RIGHT(Phone_ID[?column?], 8), 0)), 0)</f>
        <v>1128489</v>
      </c>
      <c r="B336" s="10" t="b">
        <f>ISNA(MATCH(Partner_details[[#This Row],[user id]], Fake_pages[User ID], 0))</f>
        <v>1</v>
      </c>
      <c r="C336" s="10" t="str">
        <f>IFERROR(VLOOKUP(Partner_details[[#This Row],[email]],#REF!, 3, FALSE), "")</f>
        <v/>
      </c>
      <c r="D336" s="10" t="str">
        <f>IFERROR(VLOOKUP(Partner_details[[#This Row],[email]],#REF!, 2, FALSE), "")</f>
        <v/>
      </c>
      <c r="E336">
        <v>527</v>
      </c>
      <c r="F336" t="s">
        <v>98</v>
      </c>
      <c r="G336" t="s">
        <v>4526</v>
      </c>
      <c r="H336" t="s">
        <v>5616</v>
      </c>
      <c r="I336" t="s">
        <v>5617</v>
      </c>
      <c r="J336" t="s">
        <v>4529</v>
      </c>
      <c r="K336" t="s">
        <v>98</v>
      </c>
      <c r="L336" t="b">
        <v>1</v>
      </c>
      <c r="M336" t="s">
        <v>4530</v>
      </c>
      <c r="N336" s="38">
        <v>45413.28136872685</v>
      </c>
      <c r="O336" t="s">
        <v>3968</v>
      </c>
      <c r="P336"/>
    </row>
    <row r="337" spans="1:16">
      <c r="A337" cm="1">
        <f t="array" ref="A337">IFERROR(INDEX(Phone_ID[userId], MATCH(RIGHT(Partner_details[[#This Row],[phoneNumber]], 8), RIGHT(Phone_ID[?column?], 8), 0)), 0)</f>
        <v>791175</v>
      </c>
      <c r="B337" s="10" t="b">
        <f>ISNA(MATCH(Partner_details[[#This Row],[user id]], Fake_pages[User ID], 0))</f>
        <v>1</v>
      </c>
      <c r="C337" s="10" t="str">
        <f>IFERROR(VLOOKUP(Partner_details[[#This Row],[email]],#REF!, 3, FALSE), "")</f>
        <v/>
      </c>
      <c r="D337" s="10" t="str">
        <f>IFERROR(VLOOKUP(Partner_details[[#This Row],[email]],#REF!, 2, FALSE), "")</f>
        <v/>
      </c>
      <c r="E337">
        <v>413</v>
      </c>
      <c r="F337" t="s">
        <v>5618</v>
      </c>
      <c r="G337" t="s">
        <v>5619</v>
      </c>
      <c r="H337" t="s">
        <v>5620</v>
      </c>
      <c r="I337" t="s">
        <v>5621</v>
      </c>
      <c r="J337" t="s">
        <v>5622</v>
      </c>
      <c r="K337" t="s">
        <v>4028</v>
      </c>
      <c r="L337" t="b">
        <v>1</v>
      </c>
      <c r="M337"/>
      <c r="N337" s="38">
        <v>45373.455781562501</v>
      </c>
      <c r="O337" t="s">
        <v>5623</v>
      </c>
      <c r="P337"/>
    </row>
    <row r="338" spans="1:16">
      <c r="A338" cm="1">
        <f t="array" ref="A338">IFERROR(INDEX(Phone_ID[userId], MATCH(RIGHT(Partner_details[[#This Row],[phoneNumber]], 8), RIGHT(Phone_ID[?column?], 8), 0)), 0)</f>
        <v>825186</v>
      </c>
      <c r="B338" s="10" t="b">
        <f>ISNA(MATCH(Partner_details[[#This Row],[user id]], Fake_pages[User ID], 0))</f>
        <v>1</v>
      </c>
      <c r="C338" s="10" t="str">
        <f>IFERROR(VLOOKUP(Partner_details[[#This Row],[email]],#REF!, 3, FALSE), "")</f>
        <v/>
      </c>
      <c r="D338" s="10" t="str">
        <f>IFERROR(VLOOKUP(Partner_details[[#This Row],[email]],#REF!, 2, FALSE), "")</f>
        <v/>
      </c>
      <c r="E338">
        <v>245</v>
      </c>
      <c r="F338" t="s">
        <v>52</v>
      </c>
      <c r="G338" t="s">
        <v>4936</v>
      </c>
      <c r="H338" t="s">
        <v>5624</v>
      </c>
      <c r="I338" t="s">
        <v>5625</v>
      </c>
      <c r="J338" t="s">
        <v>4939</v>
      </c>
      <c r="K338" t="s">
        <v>5626</v>
      </c>
      <c r="L338" t="b">
        <v>1</v>
      </c>
      <c r="M338" t="s">
        <v>3094</v>
      </c>
      <c r="N338" s="38">
        <v>45332.346918854164</v>
      </c>
      <c r="O338" t="s">
        <v>4940</v>
      </c>
      <c r="P338"/>
    </row>
    <row r="339" spans="1:16" hidden="1">
      <c r="A339" cm="1">
        <f t="array" ref="A339">IFERROR(INDEX(Phone_ID[userId], MATCH(RIGHT(Partner_details[[#This Row],[phoneNumber]], 8), RIGHT(Phone_ID[?column?], 8), 0)), 0)</f>
        <v>0</v>
      </c>
      <c r="B339" s="10" t="b">
        <f>ISNA(MATCH(Partner_details[[#This Row],[user id]], Fake_pages[User ID], 0))</f>
        <v>1</v>
      </c>
      <c r="C339" s="10" t="str">
        <f>IFERROR(VLOOKUP(Partner_details[[#This Row],[email]],#REF!, 3, FALSE), "")</f>
        <v/>
      </c>
      <c r="D339" s="10" t="str">
        <f>IFERROR(VLOOKUP(Partner_details[[#This Row],[email]],#REF!, 2, FALSE), "")</f>
        <v/>
      </c>
      <c r="E339">
        <v>741</v>
      </c>
      <c r="F339" t="s">
        <v>5275</v>
      </c>
      <c r="G339" t="s">
        <v>5276</v>
      </c>
      <c r="H339" t="s">
        <v>5627</v>
      </c>
      <c r="I339" t="s">
        <v>5628</v>
      </c>
      <c r="J339" t="s">
        <v>5279</v>
      </c>
      <c r="K339" t="s">
        <v>369</v>
      </c>
      <c r="L339" t="b">
        <v>0</v>
      </c>
      <c r="M339"/>
      <c r="N339" s="38">
        <v>45533.471753900463</v>
      </c>
      <c r="O339" t="s">
        <v>3968</v>
      </c>
      <c r="P339"/>
    </row>
    <row r="340" spans="1:16">
      <c r="A340" cm="1">
        <f t="array" ref="A340">IFERROR(INDEX(Phone_ID[userId], MATCH(RIGHT(Partner_details[[#This Row],[phoneNumber]], 8), RIGHT(Phone_ID[?column?], 8), 0)), 0)</f>
        <v>1123299</v>
      </c>
      <c r="B340" s="10" t="b">
        <f>ISNA(MATCH(Partner_details[[#This Row],[user id]], Fake_pages[User ID], 0))</f>
        <v>1</v>
      </c>
      <c r="C340" s="10" t="str">
        <f>IFERROR(VLOOKUP(Partner_details[[#This Row],[email]],#REF!, 3, FALSE), "")</f>
        <v/>
      </c>
      <c r="D340" s="10" t="str">
        <f>IFERROR(VLOOKUP(Partner_details[[#This Row],[email]],#REF!, 2, FALSE), "")</f>
        <v/>
      </c>
      <c r="E340">
        <v>485</v>
      </c>
      <c r="F340" t="s">
        <v>2838</v>
      </c>
      <c r="G340" t="s">
        <v>5629</v>
      </c>
      <c r="H340" t="s">
        <v>5630</v>
      </c>
      <c r="I340" t="s">
        <v>5631</v>
      </c>
      <c r="J340" t="s">
        <v>5632</v>
      </c>
      <c r="K340" t="s">
        <v>2838</v>
      </c>
      <c r="L340" t="b">
        <v>0</v>
      </c>
      <c r="M340"/>
      <c r="N340" s="38">
        <v>45399.57138898148</v>
      </c>
      <c r="O340" t="s">
        <v>5633</v>
      </c>
      <c r="P340"/>
    </row>
    <row r="341" spans="1:16">
      <c r="A341" cm="1">
        <f t="array" ref="A341">IFERROR(INDEX(Phone_ID[userId], MATCH(RIGHT(Partner_details[[#This Row],[phoneNumber]], 8), RIGHT(Phone_ID[?column?], 8), 0)), 0)</f>
        <v>5237</v>
      </c>
      <c r="B341" s="10" t="b">
        <f>ISNA(MATCH(Partner_details[[#This Row],[user id]], Fake_pages[User ID], 0))</f>
        <v>1</v>
      </c>
      <c r="C341" s="10" t="str">
        <f>IFERROR(VLOOKUP(Partner_details[[#This Row],[email]],#REF!, 3, FALSE), "")</f>
        <v/>
      </c>
      <c r="D341" s="10" t="str">
        <f>IFERROR(VLOOKUP(Partner_details[[#This Row],[email]],#REF!, 2, FALSE), "")</f>
        <v/>
      </c>
      <c r="E341">
        <v>453</v>
      </c>
      <c r="F341" t="s">
        <v>5634</v>
      </c>
      <c r="G341" t="s">
        <v>5635</v>
      </c>
      <c r="H341" t="s">
        <v>5635</v>
      </c>
      <c r="I341" t="s">
        <v>5636</v>
      </c>
      <c r="J341" t="s">
        <v>5637</v>
      </c>
      <c r="K341" t="s">
        <v>5638</v>
      </c>
      <c r="L341" t="b">
        <v>1</v>
      </c>
      <c r="M341" t="s">
        <v>5639</v>
      </c>
      <c r="N341" s="38">
        <v>45387.317586562502</v>
      </c>
      <c r="O341" t="s">
        <v>3968</v>
      </c>
      <c r="P341"/>
    </row>
    <row r="342" spans="1:16">
      <c r="A342" cm="1">
        <f t="array" ref="A342">IFERROR(INDEX(Phone_ID[userId], MATCH(RIGHT(Partner_details[[#This Row],[phoneNumber]], 8), RIGHT(Phone_ID[?column?], 8), 0)), 0)</f>
        <v>1091363</v>
      </c>
      <c r="B342" s="10" t="b">
        <f>ISNA(MATCH(Partner_details[[#This Row],[user id]], Fake_pages[User ID], 0))</f>
        <v>1</v>
      </c>
      <c r="C342" s="10" t="str">
        <f>IFERROR(VLOOKUP(Partner_details[[#This Row],[email]],#REF!, 3, FALSE), "")</f>
        <v/>
      </c>
      <c r="D342" s="10" t="str">
        <f>IFERROR(VLOOKUP(Partner_details[[#This Row],[email]],#REF!, 2, FALSE), "")</f>
        <v/>
      </c>
      <c r="E342">
        <v>268</v>
      </c>
      <c r="F342" t="s">
        <v>5640</v>
      </c>
      <c r="G342" t="s">
        <v>5641</v>
      </c>
      <c r="H342" t="s">
        <v>5642</v>
      </c>
      <c r="I342" t="s">
        <v>5643</v>
      </c>
      <c r="J342" t="s">
        <v>5644</v>
      </c>
      <c r="K342" t="s">
        <v>38</v>
      </c>
      <c r="L342" t="b">
        <v>0</v>
      </c>
      <c r="M342"/>
      <c r="N342" s="38">
        <v>45317.39539056713</v>
      </c>
      <c r="O342" t="s">
        <v>3968</v>
      </c>
      <c r="P342"/>
    </row>
    <row r="343" spans="1:16">
      <c r="A343" cm="1">
        <f t="array" ref="A343">IFERROR(INDEX(Phone_ID[userId], MATCH(RIGHT(Partner_details[[#This Row],[phoneNumber]], 8), RIGHT(Phone_ID[?column?], 8), 0)), 0)</f>
        <v>41044</v>
      </c>
      <c r="B343" s="10" t="b">
        <f>ISNA(MATCH(Partner_details[[#This Row],[user id]], Fake_pages[User ID], 0))</f>
        <v>1</v>
      </c>
      <c r="C343" s="10" t="str">
        <f>IFERROR(VLOOKUP(Partner_details[[#This Row],[email]],#REF!, 3, FALSE), "")</f>
        <v/>
      </c>
      <c r="D343" s="10" t="str">
        <f>IFERROR(VLOOKUP(Partner_details[[#This Row],[email]],#REF!, 2, FALSE), "")</f>
        <v/>
      </c>
      <c r="E343">
        <v>46</v>
      </c>
      <c r="F343" t="s">
        <v>5645</v>
      </c>
      <c r="G343" t="s">
        <v>5646</v>
      </c>
      <c r="H343" t="s">
        <v>5646</v>
      </c>
      <c r="I343" t="s">
        <v>5647</v>
      </c>
      <c r="J343" t="s">
        <v>5648</v>
      </c>
      <c r="K343" t="s">
        <v>3966</v>
      </c>
      <c r="L343" t="b">
        <v>1</v>
      </c>
      <c r="M343" t="s">
        <v>5649</v>
      </c>
      <c r="N343" s="38">
        <v>45040.626853078706</v>
      </c>
      <c r="O343" t="s">
        <v>5650</v>
      </c>
      <c r="P343"/>
    </row>
    <row r="344" spans="1:16">
      <c r="A344" cm="1">
        <f t="array" ref="A344">IFERROR(INDEX(Phone_ID[userId], MATCH(RIGHT(Partner_details[[#This Row],[phoneNumber]], 8), RIGHT(Phone_ID[?column?], 8), 0)), 0)</f>
        <v>1089301</v>
      </c>
      <c r="B344" s="10" t="b">
        <f>ISNA(MATCH(Partner_details[[#This Row],[user id]], Fake_pages[User ID], 0))</f>
        <v>0</v>
      </c>
      <c r="C344" s="10" t="str">
        <f>IFERROR(VLOOKUP(Partner_details[[#This Row],[email]],#REF!, 3, FALSE), "")</f>
        <v/>
      </c>
      <c r="D344" s="10" t="str">
        <f>IFERROR(VLOOKUP(Partner_details[[#This Row],[email]],#REF!, 2, FALSE), "")</f>
        <v/>
      </c>
      <c r="E344">
        <v>332</v>
      </c>
      <c r="F344" t="s">
        <v>5651</v>
      </c>
      <c r="G344" t="s">
        <v>5652</v>
      </c>
      <c r="H344" t="s">
        <v>5653</v>
      </c>
      <c r="I344" t="s">
        <v>5654</v>
      </c>
      <c r="J344" t="s">
        <v>5655</v>
      </c>
      <c r="K344" t="s">
        <v>5656</v>
      </c>
      <c r="L344" t="b">
        <v>0</v>
      </c>
      <c r="M344"/>
      <c r="N344" s="38">
        <v>45329.478757638892</v>
      </c>
      <c r="O344" t="s">
        <v>3968</v>
      </c>
      <c r="P344"/>
    </row>
    <row r="345" spans="1:16">
      <c r="A345" cm="1">
        <f t="array" ref="A345">IFERROR(INDEX(Phone_ID[userId], MATCH(RIGHT(Partner_details[[#This Row],[phoneNumber]], 8), RIGHT(Phone_ID[?column?], 8), 0)), 0)</f>
        <v>162906</v>
      </c>
      <c r="B345" s="10" t="b">
        <f>ISNA(MATCH(Partner_details[[#This Row],[user id]], Fake_pages[User ID], 0))</f>
        <v>1</v>
      </c>
      <c r="C345" s="10" t="str">
        <f>IFERROR(VLOOKUP(Partner_details[[#This Row],[email]],#REF!, 3, FALSE), "")</f>
        <v/>
      </c>
      <c r="D345" s="10" t="str">
        <f>IFERROR(VLOOKUP(Partner_details[[#This Row],[email]],#REF!, 2, FALSE), "")</f>
        <v/>
      </c>
      <c r="E345">
        <v>11</v>
      </c>
      <c r="F345" t="s">
        <v>5244</v>
      </c>
      <c r="G345" t="s">
        <v>5245</v>
      </c>
      <c r="H345" t="s">
        <v>5657</v>
      </c>
      <c r="I345" t="s">
        <v>5658</v>
      </c>
      <c r="J345" t="s">
        <v>5248</v>
      </c>
      <c r="K345" t="s">
        <v>3966</v>
      </c>
      <c r="L345" t="b">
        <v>1</v>
      </c>
      <c r="M345" t="s">
        <v>5249</v>
      </c>
      <c r="N345" s="38">
        <v>44897.572645162036</v>
      </c>
      <c r="O345" t="s">
        <v>5250</v>
      </c>
      <c r="P345"/>
    </row>
    <row r="346" spans="1:16">
      <c r="A346" cm="1">
        <f t="array" ref="A346">IFERROR(INDEX(Phone_ID[userId], MATCH(RIGHT(Partner_details[[#This Row],[phoneNumber]], 8), RIGHT(Phone_ID[?column?], 8), 0)), 0)</f>
        <v>389527</v>
      </c>
      <c r="B346" s="10" t="b">
        <f>ISNA(MATCH(Partner_details[[#This Row],[user id]], Fake_pages[User ID], 0))</f>
        <v>1</v>
      </c>
      <c r="C346" s="10" t="str">
        <f>IFERROR(VLOOKUP(Partner_details[[#This Row],[email]],#REF!, 3, FALSE), "")</f>
        <v/>
      </c>
      <c r="D346" s="10" t="str">
        <f>IFERROR(VLOOKUP(Partner_details[[#This Row],[email]],#REF!, 2, FALSE), "")</f>
        <v/>
      </c>
      <c r="E346">
        <v>195</v>
      </c>
      <c r="F346" t="s">
        <v>3519</v>
      </c>
      <c r="G346" t="s">
        <v>5659</v>
      </c>
      <c r="H346" t="s">
        <v>5659</v>
      </c>
      <c r="I346" t="s">
        <v>5660</v>
      </c>
      <c r="J346" t="s">
        <v>5661</v>
      </c>
      <c r="K346" t="s">
        <v>3966</v>
      </c>
      <c r="L346" t="b">
        <v>1</v>
      </c>
      <c r="M346"/>
      <c r="N346" s="38">
        <v>45260.200123344905</v>
      </c>
      <c r="O346" t="s">
        <v>5662</v>
      </c>
      <c r="P346"/>
    </row>
    <row r="347" spans="1:16" hidden="1">
      <c r="A347" cm="1">
        <f t="array" ref="A347">IFERROR(INDEX(Phone_ID[userId], MATCH(RIGHT(Partner_details[[#This Row],[phoneNumber]], 8), RIGHT(Phone_ID[?column?], 8), 0)), 0)</f>
        <v>0</v>
      </c>
      <c r="B347" s="10" t="b">
        <f>ISNA(MATCH(Partner_details[[#This Row],[user id]], Fake_pages[User ID], 0))</f>
        <v>1</v>
      </c>
      <c r="C347" s="10" t="str">
        <f>IFERROR(VLOOKUP(Partner_details[[#This Row],[email]],#REF!, 3, FALSE), "")</f>
        <v/>
      </c>
      <c r="D347" s="10" t="str">
        <f>IFERROR(VLOOKUP(Partner_details[[#This Row],[email]],#REF!, 2, FALSE), "")</f>
        <v/>
      </c>
      <c r="E347">
        <v>729</v>
      </c>
      <c r="F347" t="s">
        <v>5663</v>
      </c>
      <c r="G347" t="s">
        <v>5664</v>
      </c>
      <c r="H347" t="s">
        <v>5665</v>
      </c>
      <c r="I347" t="s">
        <v>5666</v>
      </c>
      <c r="J347" t="s">
        <v>5667</v>
      </c>
      <c r="K347" t="s">
        <v>168</v>
      </c>
      <c r="L347" t="b">
        <v>0</v>
      </c>
      <c r="M347"/>
      <c r="N347" s="38">
        <v>45514.331454212966</v>
      </c>
      <c r="O347" t="s">
        <v>3968</v>
      </c>
    </row>
    <row r="348" spans="1:16">
      <c r="A348" cm="1">
        <f t="array" ref="A348">IFERROR(INDEX(Phone_ID[userId], MATCH(RIGHT(Partner_details[[#This Row],[phoneNumber]], 8), RIGHT(Phone_ID[?column?], 8), 0)), 0)</f>
        <v>1047957</v>
      </c>
      <c r="B348" s="10" t="b">
        <f>ISNA(MATCH(Partner_details[[#This Row],[user id]], Fake_pages[User ID], 0))</f>
        <v>0</v>
      </c>
      <c r="C348" s="10" t="str">
        <f>IFERROR(VLOOKUP(Partner_details[[#This Row],[email]],#REF!, 3, FALSE), "")</f>
        <v/>
      </c>
      <c r="D348" s="10" t="str">
        <f>IFERROR(VLOOKUP(Partner_details[[#This Row],[email]],#REF!, 2, FALSE), "")</f>
        <v/>
      </c>
      <c r="E348">
        <v>329</v>
      </c>
      <c r="F348" t="s">
        <v>5668</v>
      </c>
      <c r="G348" t="s">
        <v>5669</v>
      </c>
      <c r="H348" t="s">
        <v>5670</v>
      </c>
      <c r="I348" t="s">
        <v>5671</v>
      </c>
      <c r="J348" t="s">
        <v>5672</v>
      </c>
      <c r="K348" t="s">
        <v>5656</v>
      </c>
      <c r="L348" t="b">
        <v>1</v>
      </c>
      <c r="M348" t="s">
        <v>3569</v>
      </c>
      <c r="N348" s="38">
        <v>45262.298660127315</v>
      </c>
      <c r="O348" t="s">
        <v>5673</v>
      </c>
    </row>
    <row r="349" spans="1:16">
      <c r="A349" cm="1">
        <f t="array" ref="A349">IFERROR(INDEX(Phone_ID[userId], MATCH(RIGHT(Partner_details[[#This Row],[phoneNumber]], 8), RIGHT(Phone_ID[?column?], 8), 0)), 0)</f>
        <v>900873</v>
      </c>
      <c r="B349" s="10" t="b">
        <f>ISNA(MATCH(Partner_details[[#This Row],[user id]], Fake_pages[User ID], 0))</f>
        <v>1</v>
      </c>
      <c r="C349" s="10" t="str">
        <f>IFERROR(VLOOKUP(Partner_details[[#This Row],[email]],#REF!, 3, FALSE), "")</f>
        <v/>
      </c>
      <c r="D349" s="10" t="str">
        <f>IFERROR(VLOOKUP(Partner_details[[#This Row],[email]],#REF!, 2, FALSE), "")</f>
        <v/>
      </c>
      <c r="E349">
        <v>727</v>
      </c>
      <c r="F349" t="s">
        <v>169</v>
      </c>
      <c r="G349" t="s">
        <v>5674</v>
      </c>
      <c r="H349" t="s">
        <v>5675</v>
      </c>
      <c r="I349" t="s">
        <v>5676</v>
      </c>
      <c r="J349" t="s">
        <v>5677</v>
      </c>
      <c r="K349" t="s">
        <v>168</v>
      </c>
      <c r="L349" t="b">
        <v>0</v>
      </c>
      <c r="M349"/>
      <c r="N349" s="38">
        <v>45514.461179247686</v>
      </c>
      <c r="O349" t="s">
        <v>5678</v>
      </c>
    </row>
    <row r="350" spans="1:16">
      <c r="A350" cm="1">
        <f t="array" ref="A350">IFERROR(INDEX(Phone_ID[userId], MATCH(RIGHT(Partner_details[[#This Row],[phoneNumber]], 8), RIGHT(Phone_ID[?column?], 8), 0)), 0)</f>
        <v>713464</v>
      </c>
      <c r="B350" s="10" t="b">
        <f>ISNA(MATCH(Partner_details[[#This Row],[user id]], Fake_pages[User ID], 0))</f>
        <v>1</v>
      </c>
      <c r="C350" s="10" t="str">
        <f>IFERROR(VLOOKUP(Partner_details[[#This Row],[email]],#REF!, 3, FALSE), "")</f>
        <v/>
      </c>
      <c r="D350" s="10" t="str">
        <f>IFERROR(VLOOKUP(Partner_details[[#This Row],[email]],#REF!, 2, FALSE), "")</f>
        <v/>
      </c>
      <c r="E350">
        <v>484</v>
      </c>
      <c r="F350" t="s">
        <v>4766</v>
      </c>
      <c r="G350" t="s">
        <v>5679</v>
      </c>
      <c r="H350" t="s">
        <v>5680</v>
      </c>
      <c r="I350" t="s">
        <v>5681</v>
      </c>
      <c r="J350" t="s">
        <v>5682</v>
      </c>
      <c r="K350" t="s">
        <v>4088</v>
      </c>
      <c r="L350" t="b">
        <v>0</v>
      </c>
      <c r="M350"/>
      <c r="N350" s="38">
        <v>45393.680404375002</v>
      </c>
      <c r="O350" t="s">
        <v>5683</v>
      </c>
    </row>
    <row r="351" spans="1:16">
      <c r="A351" cm="1">
        <f t="array" ref="A351">IFERROR(INDEX(Phone_ID[userId], MATCH(RIGHT(Partner_details[[#This Row],[phoneNumber]], 8), RIGHT(Phone_ID[?column?], 8), 0)), 0)</f>
        <v>324102</v>
      </c>
      <c r="B351" s="10" t="b">
        <f>ISNA(MATCH(Partner_details[[#This Row],[user id]], Fake_pages[User ID], 0))</f>
        <v>1</v>
      </c>
      <c r="C351" s="10" t="str">
        <f>IFERROR(VLOOKUP(Partner_details[[#This Row],[email]],#REF!, 3, FALSE), "")</f>
        <v/>
      </c>
      <c r="D351" s="10" t="str">
        <f>IFERROR(VLOOKUP(Partner_details[[#This Row],[email]],#REF!, 2, FALSE), "")</f>
        <v/>
      </c>
      <c r="E351">
        <v>433</v>
      </c>
      <c r="F351" t="s">
        <v>3739</v>
      </c>
      <c r="G351" t="s">
        <v>5684</v>
      </c>
      <c r="H351" t="s">
        <v>5685</v>
      </c>
      <c r="I351" t="s">
        <v>5686</v>
      </c>
      <c r="J351" t="s">
        <v>5687</v>
      </c>
      <c r="K351" t="s">
        <v>2881</v>
      </c>
      <c r="L351" t="b">
        <v>1</v>
      </c>
      <c r="M351" t="s">
        <v>1167</v>
      </c>
      <c r="N351" s="38">
        <v>45335.687255798613</v>
      </c>
      <c r="O351" t="s">
        <v>5688</v>
      </c>
    </row>
    <row r="352" spans="1:16">
      <c r="A352" cm="1">
        <f t="array" ref="A352">IFERROR(INDEX(Phone_ID[userId], MATCH(RIGHT(Partner_details[[#This Row],[phoneNumber]], 8), RIGHT(Phone_ID[?column?], 8), 0)), 0)</f>
        <v>1092075</v>
      </c>
      <c r="B352" s="10" t="b">
        <f>ISNA(MATCH(Partner_details[[#This Row],[user id]], Fake_pages[User ID], 0))</f>
        <v>1</v>
      </c>
      <c r="C352" s="10" t="str">
        <f>IFERROR(VLOOKUP(Partner_details[[#This Row],[email]],#REF!, 3, FALSE), "")</f>
        <v/>
      </c>
      <c r="D352" s="10" t="str">
        <f>IFERROR(VLOOKUP(Partner_details[[#This Row],[email]],#REF!, 2, FALSE), "")</f>
        <v/>
      </c>
      <c r="E352">
        <v>175</v>
      </c>
      <c r="F352" t="s">
        <v>3391</v>
      </c>
      <c r="G352" t="s">
        <v>5689</v>
      </c>
      <c r="H352" t="s">
        <v>5690</v>
      </c>
      <c r="I352" t="s">
        <v>5691</v>
      </c>
      <c r="J352" t="s">
        <v>5692</v>
      </c>
      <c r="K352" t="s">
        <v>3390</v>
      </c>
      <c r="L352" t="b">
        <v>0</v>
      </c>
      <c r="M352"/>
      <c r="N352" s="38">
        <v>45254.304339710645</v>
      </c>
      <c r="O352" t="s">
        <v>5693</v>
      </c>
    </row>
    <row r="353" spans="1:15">
      <c r="A353" cm="1">
        <f t="array" ref="A353">IFERROR(INDEX(Phone_ID[userId], MATCH(RIGHT(Partner_details[[#This Row],[phoneNumber]], 8), RIGHT(Phone_ID[?column?], 8), 0)), 0)</f>
        <v>32069</v>
      </c>
      <c r="B353" s="10" t="b">
        <f>ISNA(MATCH(Partner_details[[#This Row],[user id]], Fake_pages[User ID], 0))</f>
        <v>1</v>
      </c>
      <c r="C353" s="10" t="str">
        <f>IFERROR(VLOOKUP(Partner_details[[#This Row],[email]],#REF!, 3, FALSE), "")</f>
        <v/>
      </c>
      <c r="D353" s="10" t="str">
        <f>IFERROR(VLOOKUP(Partner_details[[#This Row],[email]],#REF!, 2, FALSE), "")</f>
        <v/>
      </c>
      <c r="E353">
        <v>417</v>
      </c>
      <c r="F353" t="s">
        <v>5694</v>
      </c>
      <c r="G353" t="s">
        <v>5695</v>
      </c>
      <c r="H353" t="s">
        <v>5696</v>
      </c>
      <c r="I353" t="s">
        <v>5697</v>
      </c>
      <c r="J353" t="s">
        <v>5698</v>
      </c>
      <c r="K353" t="s">
        <v>4028</v>
      </c>
      <c r="L353" t="b">
        <v>1</v>
      </c>
      <c r="M353"/>
      <c r="N353" s="38">
        <v>45373.457355162034</v>
      </c>
      <c r="O353" t="s">
        <v>3968</v>
      </c>
    </row>
    <row r="354" spans="1:15">
      <c r="A354" cm="1">
        <f t="array" ref="A354">IFERROR(INDEX(Phone_ID[userId], MATCH(RIGHT(Partner_details[[#This Row],[phoneNumber]], 8), RIGHT(Phone_ID[?column?], 8), 0)), 0)</f>
        <v>355585</v>
      </c>
      <c r="B354" s="10" t="b">
        <f>ISNA(MATCH(Partner_details[[#This Row],[user id]], Fake_pages[User ID], 0))</f>
        <v>1</v>
      </c>
      <c r="C354" s="10" t="str">
        <f>IFERROR(VLOOKUP(Partner_details[[#This Row],[email]],#REF!, 3, FALSE), "")</f>
        <v/>
      </c>
      <c r="D354" s="10" t="str">
        <f>IFERROR(VLOOKUP(Partner_details[[#This Row],[email]],#REF!, 2, FALSE), "")</f>
        <v/>
      </c>
      <c r="E354">
        <v>53</v>
      </c>
      <c r="F354" t="s">
        <v>28</v>
      </c>
      <c r="G354" t="s">
        <v>5699</v>
      </c>
      <c r="H354" t="s">
        <v>5699</v>
      </c>
      <c r="I354" t="s">
        <v>5700</v>
      </c>
      <c r="J354" t="s">
        <v>5701</v>
      </c>
      <c r="K354" t="s">
        <v>3966</v>
      </c>
      <c r="L354" t="b">
        <v>1</v>
      </c>
      <c r="M354" t="s">
        <v>1167</v>
      </c>
      <c r="N354" s="38">
        <v>45041.53393189815</v>
      </c>
      <c r="O354" t="s">
        <v>5702</v>
      </c>
    </row>
    <row r="355" spans="1:15">
      <c r="A355" cm="1">
        <f t="array" ref="A355">IFERROR(INDEX(Phone_ID[userId], MATCH(RIGHT(Partner_details[[#This Row],[phoneNumber]], 8), RIGHT(Phone_ID[?column?], 8), 0)), 0)</f>
        <v>66811</v>
      </c>
      <c r="B355" s="10" t="b">
        <f>ISNA(MATCH(Partner_details[[#This Row],[user id]], Fake_pages[User ID], 0))</f>
        <v>1</v>
      </c>
      <c r="C355" s="10" t="str">
        <f>IFERROR(VLOOKUP(Partner_details[[#This Row],[email]],#REF!, 3, FALSE), "")</f>
        <v/>
      </c>
      <c r="D355" s="10" t="str">
        <f>IFERROR(VLOOKUP(Partner_details[[#This Row],[email]],#REF!, 2, FALSE), "")</f>
        <v/>
      </c>
      <c r="E355">
        <v>164</v>
      </c>
      <c r="F355" t="s">
        <v>5703</v>
      </c>
      <c r="G355" t="s">
        <v>5704</v>
      </c>
      <c r="H355" t="s">
        <v>5705</v>
      </c>
      <c r="I355" t="s">
        <v>5706</v>
      </c>
      <c r="J355" t="s">
        <v>5707</v>
      </c>
      <c r="K355" t="s">
        <v>3422</v>
      </c>
      <c r="L355" t="b">
        <v>0</v>
      </c>
      <c r="M355"/>
      <c r="N355" s="38">
        <v>45254.33847909722</v>
      </c>
      <c r="O355" t="s">
        <v>5708</v>
      </c>
    </row>
    <row r="356" spans="1:15" hidden="1">
      <c r="A356" cm="1">
        <f t="array" ref="A356">IFERROR(INDEX(Phone_ID[userId], MATCH(RIGHT(Partner_details[[#This Row],[phoneNumber]], 8), RIGHT(Phone_ID[?column?], 8), 0)), 0)</f>
        <v>0</v>
      </c>
      <c r="B356" s="10" t="b">
        <f>ISNA(MATCH(Partner_details[[#This Row],[user id]], Fake_pages[User ID], 0))</f>
        <v>1</v>
      </c>
      <c r="C356" s="10" t="str">
        <f>IFERROR(VLOOKUP(Partner_details[[#This Row],[email]],#REF!, 3, FALSE), "")</f>
        <v/>
      </c>
      <c r="D356" s="10" t="str">
        <f>IFERROR(VLOOKUP(Partner_details[[#This Row],[email]],#REF!, 2, FALSE), "")</f>
        <v/>
      </c>
      <c r="E356">
        <v>685</v>
      </c>
      <c r="F356" t="s">
        <v>5709</v>
      </c>
      <c r="G356" t="s">
        <v>5710</v>
      </c>
      <c r="H356" t="s">
        <v>5710</v>
      </c>
      <c r="I356" t="s">
        <v>5711</v>
      </c>
      <c r="J356" t="s">
        <v>5712</v>
      </c>
      <c r="K356" t="s">
        <v>772</v>
      </c>
      <c r="L356" t="b">
        <v>0</v>
      </c>
      <c r="M356"/>
      <c r="N356" s="38">
        <v>45490.428380219906</v>
      </c>
      <c r="O356" t="s">
        <v>3968</v>
      </c>
    </row>
    <row r="357" spans="1:15">
      <c r="A357" cm="1">
        <f t="array" ref="A357">IFERROR(INDEX(Phone_ID[userId], MATCH(RIGHT(Partner_details[[#This Row],[phoneNumber]], 8), RIGHT(Phone_ID[?column?], 8), 0)), 0)</f>
        <v>1091722</v>
      </c>
      <c r="B357" s="10" t="b">
        <f>ISNA(MATCH(Partner_details[[#This Row],[user id]], Fake_pages[User ID], 0))</f>
        <v>1</v>
      </c>
      <c r="C357" s="10" t="str">
        <f>IFERROR(VLOOKUP(Partner_details[[#This Row],[email]],#REF!, 3, FALSE), "")</f>
        <v/>
      </c>
      <c r="D357" s="10" t="str">
        <f>IFERROR(VLOOKUP(Partner_details[[#This Row],[email]],#REF!, 2, FALSE), "")</f>
        <v/>
      </c>
      <c r="E357">
        <v>308</v>
      </c>
      <c r="F357" t="s">
        <v>17</v>
      </c>
      <c r="G357" t="s">
        <v>4873</v>
      </c>
      <c r="H357" t="s">
        <v>5713</v>
      </c>
      <c r="I357" t="s">
        <v>5714</v>
      </c>
      <c r="J357" t="s">
        <v>4876</v>
      </c>
      <c r="K357" t="s">
        <v>4877</v>
      </c>
      <c r="L357" t="b">
        <v>1</v>
      </c>
      <c r="M357" t="s">
        <v>4878</v>
      </c>
      <c r="N357" s="38">
        <v>45323.686256886576</v>
      </c>
      <c r="O357" t="s">
        <v>4879</v>
      </c>
    </row>
    <row r="358" spans="1:15">
      <c r="A358" cm="1">
        <f t="array" ref="A358">IFERROR(INDEX(Phone_ID[userId], MATCH(RIGHT(Partner_details[[#This Row],[phoneNumber]], 8), RIGHT(Phone_ID[?column?], 8), 0)), 0)</f>
        <v>1145895</v>
      </c>
      <c r="B358" s="10" t="b">
        <f>ISNA(MATCH(Partner_details[[#This Row],[user id]], Fake_pages[User ID], 0))</f>
        <v>1</v>
      </c>
      <c r="C358" s="10" t="str">
        <f>IFERROR(VLOOKUP(Partner_details[[#This Row],[email]],#REF!, 3, FALSE), "")</f>
        <v/>
      </c>
      <c r="D358" s="10" t="str">
        <f>IFERROR(VLOOKUP(Partner_details[[#This Row],[email]],#REF!, 2, FALSE), "")</f>
        <v/>
      </c>
      <c r="E358">
        <v>634</v>
      </c>
      <c r="F358" t="s">
        <v>137</v>
      </c>
      <c r="G358" t="s">
        <v>5715</v>
      </c>
      <c r="H358" t="s">
        <v>5716</v>
      </c>
      <c r="I358" t="s">
        <v>5717</v>
      </c>
      <c r="J358" t="s">
        <v>5718</v>
      </c>
      <c r="K358" t="s">
        <v>136</v>
      </c>
      <c r="L358" t="b">
        <v>1</v>
      </c>
      <c r="M358"/>
      <c r="N358" s="38">
        <v>45456.663630706018</v>
      </c>
      <c r="O358" t="s">
        <v>5719</v>
      </c>
    </row>
    <row r="359" spans="1:15">
      <c r="A359" cm="1">
        <f t="array" ref="A359">IFERROR(INDEX(Phone_ID[userId], MATCH(RIGHT(Partner_details[[#This Row],[phoneNumber]], 8), RIGHT(Phone_ID[?column?], 8), 0)), 0)</f>
        <v>252511</v>
      </c>
      <c r="B359" s="10" t="b">
        <f>ISNA(MATCH(Partner_details[[#This Row],[user id]], Fake_pages[User ID], 0))</f>
        <v>1</v>
      </c>
      <c r="C359" s="10" t="str">
        <f>IFERROR(VLOOKUP(Partner_details[[#This Row],[email]],#REF!, 3, FALSE), "")</f>
        <v/>
      </c>
      <c r="D359" s="10" t="str">
        <f>IFERROR(VLOOKUP(Partner_details[[#This Row],[email]],#REF!, 2, FALSE), "")</f>
        <v/>
      </c>
      <c r="E359">
        <v>282</v>
      </c>
      <c r="F359" t="s">
        <v>467</v>
      </c>
      <c r="G359" t="s">
        <v>5720</v>
      </c>
      <c r="H359" t="s">
        <v>5721</v>
      </c>
      <c r="I359" t="s">
        <v>5722</v>
      </c>
      <c r="J359" t="s">
        <v>5723</v>
      </c>
      <c r="K359" t="s">
        <v>11</v>
      </c>
      <c r="L359" t="b">
        <v>1</v>
      </c>
      <c r="M359" t="s">
        <v>5724</v>
      </c>
      <c r="N359" s="38">
        <v>45309.274702893519</v>
      </c>
      <c r="O359" t="s">
        <v>5725</v>
      </c>
    </row>
    <row r="360" spans="1:15">
      <c r="A360" cm="1">
        <f t="array" ref="A360">IFERROR(INDEX(Phone_ID[userId], MATCH(RIGHT(Partner_details[[#This Row],[phoneNumber]], 8), RIGHT(Phone_ID[?column?], 8), 0)), 0)</f>
        <v>616135</v>
      </c>
      <c r="B360" s="10" t="b">
        <f>ISNA(MATCH(Partner_details[[#This Row],[user id]], Fake_pages[User ID], 0))</f>
        <v>1</v>
      </c>
      <c r="C360" s="10" t="s">
        <v>5726</v>
      </c>
      <c r="D360" s="10" t="str">
        <f>IFERROR(VLOOKUP(Partner_details[[#This Row],[email]],#REF!, 2, FALSE), "")</f>
        <v/>
      </c>
      <c r="E360">
        <v>655</v>
      </c>
      <c r="F360" t="s">
        <v>773</v>
      </c>
      <c r="G360" t="s">
        <v>5727</v>
      </c>
      <c r="H360" t="s">
        <v>5727</v>
      </c>
      <c r="I360" t="s">
        <v>5728</v>
      </c>
      <c r="J360" t="s">
        <v>5729</v>
      </c>
      <c r="K360" t="s">
        <v>772</v>
      </c>
      <c r="L360" t="b">
        <v>0</v>
      </c>
      <c r="M360"/>
      <c r="N360" s="38">
        <v>45490.370248831015</v>
      </c>
      <c r="O360" t="s">
        <v>5730</v>
      </c>
    </row>
    <row r="361" spans="1:15">
      <c r="A361" cm="1">
        <f t="array" ref="A361">IFERROR(INDEX(Phone_ID[userId], MATCH(RIGHT(Partner_details[[#This Row],[phoneNumber]], 8), RIGHT(Phone_ID[?column?], 8), 0)), 0)</f>
        <v>171318</v>
      </c>
      <c r="B361" s="10" t="b">
        <f>ISNA(MATCH(Partner_details[[#This Row],[user id]], Fake_pages[User ID], 0))</f>
        <v>1</v>
      </c>
      <c r="C361" s="10" t="str">
        <f>IFERROR(VLOOKUP(Partner_details[[#This Row],[email]],#REF!, 3, FALSE), "")</f>
        <v/>
      </c>
      <c r="D361" s="10" t="str">
        <f>IFERROR(VLOOKUP(Partner_details[[#This Row],[email]],#REF!, 2, FALSE), "")</f>
        <v/>
      </c>
      <c r="E361">
        <v>699</v>
      </c>
      <c r="F361" t="s">
        <v>21</v>
      </c>
      <c r="G361" t="s">
        <v>4338</v>
      </c>
      <c r="H361" t="s">
        <v>5731</v>
      </c>
      <c r="I361" t="s">
        <v>5732</v>
      </c>
      <c r="J361" t="s">
        <v>4341</v>
      </c>
      <c r="K361" t="s">
        <v>20</v>
      </c>
      <c r="L361" t="b">
        <v>0</v>
      </c>
      <c r="M361" t="s">
        <v>1167</v>
      </c>
      <c r="N361" s="38">
        <v>45505.267674351853</v>
      </c>
      <c r="O361" t="s">
        <v>4342</v>
      </c>
    </row>
    <row r="362" spans="1:15">
      <c r="A362" cm="1">
        <f t="array" ref="A362">IFERROR(INDEX(Phone_ID[userId], MATCH(RIGHT(Partner_details[[#This Row],[phoneNumber]], 8), RIGHT(Phone_ID[?column?], 8), 0)), 0)</f>
        <v>170927</v>
      </c>
      <c r="B362" s="10" t="b">
        <f>ISNA(MATCH(Partner_details[[#This Row],[user id]], Fake_pages[User ID], 0))</f>
        <v>1</v>
      </c>
      <c r="C362" s="10" t="str">
        <f>IFERROR(VLOOKUP(Partner_details[[#This Row],[email]],#REF!, 3, FALSE), "")</f>
        <v/>
      </c>
      <c r="D362" s="10" t="str">
        <f>IFERROR(VLOOKUP(Partner_details[[#This Row],[email]],#REF!, 2, FALSE), "")</f>
        <v/>
      </c>
      <c r="E362">
        <v>359</v>
      </c>
      <c r="F362" t="s">
        <v>83</v>
      </c>
      <c r="G362" t="s">
        <v>5733</v>
      </c>
      <c r="H362" t="s">
        <v>5734</v>
      </c>
      <c r="I362" t="s">
        <v>5735</v>
      </c>
      <c r="J362" t="s">
        <v>5736</v>
      </c>
      <c r="K362" t="s">
        <v>82</v>
      </c>
      <c r="L362" t="b">
        <v>1</v>
      </c>
      <c r="M362" t="s">
        <v>1167</v>
      </c>
      <c r="N362" s="38">
        <v>45350.440491284724</v>
      </c>
      <c r="O362" t="s">
        <v>5737</v>
      </c>
    </row>
    <row r="363" spans="1:15">
      <c r="A363" cm="1">
        <f t="array" ref="A363">IFERROR(INDEX(Phone_ID[userId], MATCH(RIGHT(Partner_details[[#This Row],[phoneNumber]], 8), RIGHT(Phone_ID[?column?], 8), 0)), 0)</f>
        <v>505846</v>
      </c>
      <c r="B363" s="10" t="b">
        <f>ISNA(MATCH(Partner_details[[#This Row],[user id]], Fake_pages[User ID], 0))</f>
        <v>1</v>
      </c>
      <c r="C363" s="10" t="str">
        <f>IFERROR(VLOOKUP(Partner_details[[#This Row],[email]],#REF!, 3, FALSE), "")</f>
        <v/>
      </c>
      <c r="D363" s="10" t="str">
        <f>IFERROR(VLOOKUP(Partner_details[[#This Row],[email]],#REF!, 2, FALSE), "")</f>
        <v/>
      </c>
      <c r="E363">
        <v>571</v>
      </c>
      <c r="F363" t="s">
        <v>186</v>
      </c>
      <c r="G363" t="s">
        <v>5738</v>
      </c>
      <c r="H363" t="s">
        <v>5739</v>
      </c>
      <c r="I363" t="s">
        <v>5740</v>
      </c>
      <c r="J363" t="s">
        <v>5741</v>
      </c>
      <c r="K363" t="s">
        <v>186</v>
      </c>
      <c r="L363" t="b">
        <v>0</v>
      </c>
      <c r="M363"/>
      <c r="N363" s="38">
        <v>45436.509558761572</v>
      </c>
      <c r="O363" t="s">
        <v>5742</v>
      </c>
    </row>
    <row r="364" spans="1:15">
      <c r="A364" cm="1">
        <f t="array" ref="A364">IFERROR(INDEX(Phone_ID[userId], MATCH(RIGHT(Partner_details[[#This Row],[phoneNumber]], 8), RIGHT(Phone_ID[?column?], 8), 0)), 0)</f>
        <v>61100</v>
      </c>
      <c r="B364" s="10" t="b">
        <f>ISNA(MATCH(Partner_details[[#This Row],[user id]], Fake_pages[User ID], 0))</f>
        <v>1</v>
      </c>
      <c r="C364" s="10" t="str">
        <f>IFERROR(VLOOKUP(Partner_details[[#This Row],[email]],#REF!, 3, FALSE), "")</f>
        <v/>
      </c>
      <c r="D364" s="10" t="str">
        <f>IFERROR(VLOOKUP(Partner_details[[#This Row],[email]],#REF!, 2, FALSE), "")</f>
        <v/>
      </c>
      <c r="E364">
        <v>410</v>
      </c>
      <c r="F364" t="s">
        <v>2974</v>
      </c>
      <c r="G364" t="s">
        <v>5743</v>
      </c>
      <c r="H364" t="s">
        <v>5744</v>
      </c>
      <c r="I364" t="s">
        <v>5745</v>
      </c>
      <c r="J364" t="s">
        <v>5746</v>
      </c>
      <c r="K364" t="s">
        <v>2973</v>
      </c>
      <c r="L364" t="b">
        <v>1</v>
      </c>
      <c r="M364" t="s">
        <v>5747</v>
      </c>
      <c r="N364" s="38">
        <v>45370.404139421298</v>
      </c>
      <c r="O364" t="s">
        <v>5748</v>
      </c>
    </row>
    <row r="365" spans="1:15">
      <c r="A365" cm="1">
        <f t="array" ref="A365">IFERROR(INDEX(Phone_ID[userId], MATCH(RIGHT(Partner_details[[#This Row],[phoneNumber]], 8), RIGHT(Phone_ID[?column?], 8), 0)), 0)</f>
        <v>674976</v>
      </c>
      <c r="B365" s="10" t="b">
        <f>ISNA(MATCH(Partner_details[[#This Row],[user id]], Fake_pages[User ID], 0))</f>
        <v>1</v>
      </c>
      <c r="C365" s="10" t="str">
        <f>IFERROR(VLOOKUP(Partner_details[[#This Row],[email]],#REF!, 3, FALSE), "")</f>
        <v/>
      </c>
      <c r="D365" s="10" t="str">
        <f>IFERROR(VLOOKUP(Partner_details[[#This Row],[email]],#REF!, 2, FALSE), "")</f>
        <v/>
      </c>
      <c r="E365">
        <v>427</v>
      </c>
      <c r="F365" t="s">
        <v>2959</v>
      </c>
      <c r="G365" t="s">
        <v>5749</v>
      </c>
      <c r="H365" t="s">
        <v>5750</v>
      </c>
      <c r="I365" t="s">
        <v>5751</v>
      </c>
      <c r="J365" t="s">
        <v>5752</v>
      </c>
      <c r="K365" t="s">
        <v>73</v>
      </c>
      <c r="L365" t="b">
        <v>0</v>
      </c>
      <c r="M365"/>
      <c r="N365" s="38">
        <v>45374.304718159721</v>
      </c>
      <c r="O365" t="s">
        <v>5753</v>
      </c>
    </row>
  </sheetData>
  <conditionalFormatting sqref="A1:A1048576">
    <cfRule type="duplicateValues" dxfId="35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C0A8-1C48-4DE9-A031-02D6E346A804}">
  <dimension ref="A1:G188"/>
  <sheetViews>
    <sheetView topLeftCell="A7" workbookViewId="0">
      <selection activeCell="F175" sqref="F175"/>
    </sheetView>
  </sheetViews>
  <sheetFormatPr defaultRowHeight="15"/>
  <cols>
    <col min="4" max="4" width="21.28515625" customWidth="1"/>
    <col min="5" max="5" width="29.140625" customWidth="1"/>
    <col min="6" max="6" width="30.28515625" customWidth="1"/>
    <col min="8" max="8" width="5.85546875" customWidth="1"/>
  </cols>
  <sheetData>
    <row r="1" spans="1:7">
      <c r="A1" t="s">
        <v>5754</v>
      </c>
      <c r="B1" t="s">
        <v>1157</v>
      </c>
      <c r="C1" t="s">
        <v>5755</v>
      </c>
      <c r="D1" t="s">
        <v>3955</v>
      </c>
      <c r="E1" t="s">
        <v>5756</v>
      </c>
      <c r="F1" t="s">
        <v>1013</v>
      </c>
      <c r="G1" t="s">
        <v>1012</v>
      </c>
    </row>
    <row r="2" spans="1:7">
      <c r="A2">
        <v>657</v>
      </c>
      <c r="B2">
        <v>500</v>
      </c>
      <c r="C2" t="s">
        <v>5757</v>
      </c>
      <c r="D2" s="38">
        <v>45493.292925868052</v>
      </c>
      <c r="F2" t="str">
        <f>INDEX(Partner_details[name], MATCH(A2, Partner_details[id], 0))</f>
        <v>Arsen</v>
      </c>
      <c r="G2" t="str">
        <f>INDEX(Partner_details[companyName], MATCH(A2, Partner_details[id], 0))</f>
        <v>Tashir Kievyan</v>
      </c>
    </row>
    <row r="3" spans="1:7">
      <c r="A3">
        <v>3</v>
      </c>
      <c r="B3">
        <v>1100</v>
      </c>
      <c r="C3" t="s">
        <v>5758</v>
      </c>
      <c r="D3" s="38">
        <v>45486.825736539351</v>
      </c>
      <c r="F3" t="str">
        <f>INDEX(Partner_details[name], MATCH(A3, Partner_details[id], 0))</f>
        <v>Armen Sanasaryan</v>
      </c>
      <c r="G3" t="str">
        <f>INDEX(Partner_details[companyName], MATCH(A3, Partner_details[id], 0))</f>
        <v>gg cjsc</v>
      </c>
    </row>
    <row r="4" spans="1:7">
      <c r="A4">
        <v>3</v>
      </c>
      <c r="B4">
        <v>1100</v>
      </c>
      <c r="C4" t="s">
        <v>5758</v>
      </c>
      <c r="D4" s="38">
        <v>45486.826512754633</v>
      </c>
      <c r="F4" t="str">
        <f>INDEX(Partner_details[name], MATCH(A4, Partner_details[id], 0))</f>
        <v>Armen Sanasaryan</v>
      </c>
      <c r="G4" t="str">
        <f>INDEX(Partner_details[companyName], MATCH(A4, Partner_details[id], 0))</f>
        <v>gg cjsc</v>
      </c>
    </row>
    <row r="5" spans="1:7">
      <c r="A5">
        <v>324</v>
      </c>
      <c r="B5">
        <v>2600</v>
      </c>
      <c r="C5" t="s">
        <v>5758</v>
      </c>
      <c r="D5" s="38">
        <v>45493.775592071761</v>
      </c>
      <c r="F5" t="str">
        <f>INDEX(Partner_details[name], MATCH(A5, Partner_details[id], 0))</f>
        <v>SUNRISE NOYLAND</v>
      </c>
      <c r="G5" t="str">
        <f>INDEX(Partner_details[companyName], MATCH(A5, Partner_details[id], 0))</f>
        <v>Sunrise noyland</v>
      </c>
    </row>
    <row r="6" spans="1:7">
      <c r="A6">
        <v>3</v>
      </c>
      <c r="B6">
        <v>1100</v>
      </c>
      <c r="C6" t="s">
        <v>5758</v>
      </c>
      <c r="D6" s="38">
        <v>45487.759543611108</v>
      </c>
      <c r="F6" t="str">
        <f>INDEX(Partner_details[name], MATCH(A6, Partner_details[id], 0))</f>
        <v>Armen Sanasaryan</v>
      </c>
      <c r="G6" t="str">
        <f>INDEX(Partner_details[companyName], MATCH(A6, Partner_details[id], 0))</f>
        <v>gg cjsc</v>
      </c>
    </row>
    <row r="7" spans="1:7">
      <c r="A7">
        <v>655</v>
      </c>
      <c r="B7">
        <v>500</v>
      </c>
      <c r="C7" t="s">
        <v>5757</v>
      </c>
      <c r="D7" s="38">
        <v>45493.572144409722</v>
      </c>
      <c r="F7" t="str">
        <f>INDEX(Partner_details[name], MATCH(A7, Partner_details[id], 0))</f>
        <v>Ruben</v>
      </c>
      <c r="G7" t="str">
        <f>INDEX(Partner_details[companyName], MATCH(A7, Partner_details[id], 0))</f>
        <v>Tashir Kievyan</v>
      </c>
    </row>
    <row r="8" spans="1:7">
      <c r="A8">
        <v>3</v>
      </c>
      <c r="B8">
        <v>1100</v>
      </c>
      <c r="C8" t="s">
        <v>5757</v>
      </c>
      <c r="D8" s="38">
        <v>45488.422990254629</v>
      </c>
      <c r="F8" t="str">
        <f>INDEX(Partner_details[name], MATCH(A8, Partner_details[id], 0))</f>
        <v>Armen Sanasaryan</v>
      </c>
      <c r="G8" t="str">
        <f>INDEX(Partner_details[companyName], MATCH(A8, Partner_details[id], 0))</f>
        <v>gg cjsc</v>
      </c>
    </row>
    <row r="9" spans="1:7">
      <c r="A9">
        <v>455</v>
      </c>
      <c r="B9">
        <v>1000</v>
      </c>
      <c r="C9" t="s">
        <v>5757</v>
      </c>
      <c r="D9" s="38">
        <v>45488.505453958336</v>
      </c>
      <c r="F9" t="str">
        <f>INDEX(Partner_details[name], MATCH(A9, Partner_details[id], 0))</f>
        <v>Narek Gevorgyan</v>
      </c>
      <c r="G9" t="str">
        <f>INDEX(Partner_details[companyName], MATCH(A9, Partner_details[id], 0))</f>
        <v>Arctic Fox</v>
      </c>
    </row>
    <row r="10" spans="1:7">
      <c r="A10">
        <v>324</v>
      </c>
      <c r="B10">
        <v>2600</v>
      </c>
      <c r="C10" t="s">
        <v>5758</v>
      </c>
      <c r="D10" s="38">
        <v>45493.757153472223</v>
      </c>
      <c r="F10" t="str">
        <f>INDEX(Partner_details[name], MATCH(A10, Partner_details[id], 0))</f>
        <v>SUNRISE NOYLAND</v>
      </c>
      <c r="G10" t="str">
        <f>INDEX(Partner_details[companyName], MATCH(A10, Partner_details[id], 0))</f>
        <v>Sunrise noyland</v>
      </c>
    </row>
    <row r="11" spans="1:7">
      <c r="A11">
        <v>3</v>
      </c>
      <c r="B11">
        <v>500</v>
      </c>
      <c r="C11" t="s">
        <v>5757</v>
      </c>
      <c r="D11" s="38">
        <v>45488.747254803238</v>
      </c>
      <c r="F11" t="str">
        <f>INDEX(Partner_details[name], MATCH(A11, Partner_details[id], 0))</f>
        <v>Armen Sanasaryan</v>
      </c>
      <c r="G11" t="str">
        <f>INDEX(Partner_details[companyName], MATCH(A11, Partner_details[id], 0))</f>
        <v>gg cjsc</v>
      </c>
    </row>
    <row r="12" spans="1:7">
      <c r="A12">
        <v>3</v>
      </c>
      <c r="B12">
        <v>500</v>
      </c>
      <c r="C12" t="s">
        <v>5757</v>
      </c>
      <c r="D12" s="38">
        <v>45490.284223807874</v>
      </c>
      <c r="F12" t="str">
        <f>INDEX(Partner_details[name], MATCH(A12, Partner_details[id], 0))</f>
        <v>Armen Sanasaryan</v>
      </c>
      <c r="G12" t="str">
        <f>INDEX(Partner_details[companyName], MATCH(A12, Partner_details[id], 0))</f>
        <v>gg cjsc</v>
      </c>
    </row>
    <row r="13" spans="1:7">
      <c r="A13">
        <v>245</v>
      </c>
      <c r="B13">
        <v>1400</v>
      </c>
      <c r="C13" t="s">
        <v>5757</v>
      </c>
      <c r="D13" s="38">
        <v>45496.232616458336</v>
      </c>
      <c r="E13" t="s">
        <v>5759</v>
      </c>
      <c r="F13" t="str">
        <f>INDEX(Partner_details[name], MATCH(A13, Partner_details[id], 0))</f>
        <v>Tigran</v>
      </c>
      <c r="G13" t="str">
        <f>INDEX(Partner_details[companyName], MATCH(A13, Partner_details[id], 0))</f>
        <v>gg cjsc</v>
      </c>
    </row>
    <row r="14" spans="1:7">
      <c r="A14">
        <v>3</v>
      </c>
      <c r="B14">
        <v>500</v>
      </c>
      <c r="C14" t="s">
        <v>5757</v>
      </c>
      <c r="D14" s="38">
        <v>45490.285331423613</v>
      </c>
      <c r="F14" t="str">
        <f>INDEX(Partner_details[name], MATCH(A14, Partner_details[id], 0))</f>
        <v>Armen Sanasaryan</v>
      </c>
      <c r="G14" t="str">
        <f>INDEX(Partner_details[companyName], MATCH(A14, Partner_details[id], 0))</f>
        <v>gg cjsc</v>
      </c>
    </row>
    <row r="15" spans="1:7">
      <c r="A15">
        <v>324</v>
      </c>
      <c r="B15">
        <v>2600</v>
      </c>
      <c r="C15" t="s">
        <v>5758</v>
      </c>
      <c r="D15" s="38">
        <v>45493.757717569446</v>
      </c>
      <c r="F15" t="str">
        <f>INDEX(Partner_details[name], MATCH(A15, Partner_details[id], 0))</f>
        <v>SUNRISE NOYLAND</v>
      </c>
      <c r="G15" t="str">
        <f>INDEX(Partner_details[companyName], MATCH(A15, Partner_details[id], 0))</f>
        <v>Sunrise noyland</v>
      </c>
    </row>
    <row r="16" spans="1:7">
      <c r="A16">
        <v>245</v>
      </c>
      <c r="B16">
        <v>500</v>
      </c>
      <c r="C16" t="s">
        <v>5757</v>
      </c>
      <c r="D16" s="38">
        <v>45490.289052708336</v>
      </c>
      <c r="F16" t="str">
        <f>INDEX(Partner_details[name], MATCH(A16, Partner_details[id], 0))</f>
        <v>Tigran</v>
      </c>
      <c r="G16" t="str">
        <f>INDEX(Partner_details[companyName], MATCH(A16, Partner_details[id], 0))</f>
        <v>gg cjsc</v>
      </c>
    </row>
    <row r="17" spans="1:7">
      <c r="A17">
        <v>29</v>
      </c>
      <c r="B17">
        <v>500</v>
      </c>
      <c r="C17" t="s">
        <v>5757</v>
      </c>
      <c r="D17" s="38">
        <v>45490.298757349534</v>
      </c>
      <c r="F17" t="str">
        <f>INDEX(Partner_details[name], MATCH(A17, Partner_details[id], 0))</f>
        <v>Anush Avagyan</v>
      </c>
      <c r="G17" t="str">
        <f>INDEX(Partner_details[companyName], MATCH(A17, Partner_details[id], 0))</f>
        <v>gg cjsc</v>
      </c>
    </row>
    <row r="18" spans="1:7">
      <c r="A18">
        <v>324</v>
      </c>
      <c r="B18">
        <v>2600</v>
      </c>
      <c r="C18" t="s">
        <v>5758</v>
      </c>
      <c r="D18" s="38">
        <v>45493.776321516205</v>
      </c>
      <c r="F18" t="str">
        <f>INDEX(Partner_details[name], MATCH(A18, Partner_details[id], 0))</f>
        <v>SUNRISE NOYLAND</v>
      </c>
      <c r="G18" t="str">
        <f>INDEX(Partner_details[companyName], MATCH(A18, Partner_details[id], 0))</f>
        <v>Sunrise noyland</v>
      </c>
    </row>
    <row r="19" spans="1:7">
      <c r="A19">
        <v>29</v>
      </c>
      <c r="B19">
        <v>500</v>
      </c>
      <c r="C19" t="s">
        <v>5757</v>
      </c>
      <c r="D19" s="38">
        <v>45490.299967361112</v>
      </c>
      <c r="F19" t="str">
        <f>INDEX(Partner_details[name], MATCH(A19, Partner_details[id], 0))</f>
        <v>Anush Avagyan</v>
      </c>
      <c r="G19" t="str">
        <f>INDEX(Partner_details[companyName], MATCH(A19, Partner_details[id], 0))</f>
        <v>gg cjsc</v>
      </c>
    </row>
    <row r="20" spans="1:7">
      <c r="A20">
        <v>324</v>
      </c>
      <c r="B20">
        <v>2600</v>
      </c>
      <c r="C20" t="s">
        <v>5758</v>
      </c>
      <c r="D20" s="38">
        <v>45493.75856574074</v>
      </c>
      <c r="F20" t="str">
        <f>INDEX(Partner_details[name], MATCH(A20, Partner_details[id], 0))</f>
        <v>SUNRISE NOYLAND</v>
      </c>
      <c r="G20" t="str">
        <f>INDEX(Partner_details[companyName], MATCH(A20, Partner_details[id], 0))</f>
        <v>Sunrise noyland</v>
      </c>
    </row>
    <row r="21" spans="1:7">
      <c r="A21">
        <v>245</v>
      </c>
      <c r="B21">
        <v>500</v>
      </c>
      <c r="C21" t="s">
        <v>5757</v>
      </c>
      <c r="D21" s="38">
        <v>45490.358557175925</v>
      </c>
      <c r="F21" t="str">
        <f>INDEX(Partner_details[name], MATCH(A21, Partner_details[id], 0))</f>
        <v>Tigran</v>
      </c>
      <c r="G21" t="str">
        <f>INDEX(Partner_details[companyName], MATCH(A21, Partner_details[id], 0))</f>
        <v>gg cjsc</v>
      </c>
    </row>
    <row r="22" spans="1:7">
      <c r="A22">
        <v>245</v>
      </c>
      <c r="B22">
        <v>500</v>
      </c>
      <c r="C22" t="s">
        <v>5757</v>
      </c>
      <c r="D22" s="38">
        <v>45490.361579988428</v>
      </c>
      <c r="F22" t="str">
        <f>INDEX(Partner_details[name], MATCH(A22, Partner_details[id], 0))</f>
        <v>Tigran</v>
      </c>
      <c r="G22" t="str">
        <f>INDEX(Partner_details[companyName], MATCH(A22, Partner_details[id], 0))</f>
        <v>gg cjsc</v>
      </c>
    </row>
    <row r="23" spans="1:7">
      <c r="A23">
        <v>642</v>
      </c>
      <c r="B23">
        <v>1000</v>
      </c>
      <c r="C23" t="s">
        <v>5757</v>
      </c>
      <c r="D23" s="38">
        <v>45490.499112395832</v>
      </c>
      <c r="F23" t="str">
        <f>INDEX(Partner_details[name], MATCH(A23, Partner_details[id], 0))</f>
        <v>Liberty Pub</v>
      </c>
      <c r="G23" t="str">
        <f>INDEX(Partner_details[companyName], MATCH(A23, Partner_details[id], 0))</f>
        <v>Liberty Pub</v>
      </c>
    </row>
    <row r="24" spans="1:7">
      <c r="A24">
        <v>324</v>
      </c>
      <c r="B24">
        <v>2600</v>
      </c>
      <c r="C24" t="s">
        <v>5758</v>
      </c>
      <c r="D24" s="38">
        <v>45493.763146921294</v>
      </c>
      <c r="F24" t="str">
        <f>INDEX(Partner_details[name], MATCH(A24, Partner_details[id], 0))</f>
        <v>SUNRISE NOYLAND</v>
      </c>
      <c r="G24" t="str">
        <f>INDEX(Partner_details[companyName], MATCH(A24, Partner_details[id], 0))</f>
        <v>Sunrise noyland</v>
      </c>
    </row>
    <row r="25" spans="1:7">
      <c r="A25">
        <v>339</v>
      </c>
      <c r="B25">
        <v>6500</v>
      </c>
      <c r="C25" t="s">
        <v>5757</v>
      </c>
      <c r="D25" s="38">
        <v>45490.578325844908</v>
      </c>
      <c r="F25" t="str">
        <f>INDEX(Partner_details[name], MATCH(A25, Partner_details[id], 0))</f>
        <v>Smoking Chef</v>
      </c>
      <c r="G25" t="str">
        <f>INDEX(Partner_details[companyName], MATCH(A25, Partner_details[id], 0))</f>
        <v>Smoking Chef</v>
      </c>
    </row>
    <row r="26" spans="1:7">
      <c r="A26">
        <v>576</v>
      </c>
      <c r="B26">
        <v>2800</v>
      </c>
      <c r="C26" t="s">
        <v>5757</v>
      </c>
      <c r="D26" s="38">
        <v>45491.344274699077</v>
      </c>
      <c r="F26" t="str">
        <f>INDEX(Partner_details[name], MATCH(A26, Partner_details[id], 0))</f>
        <v>Tashir Khanjyan</v>
      </c>
      <c r="G26" t="str">
        <f>INDEX(Partner_details[companyName], MATCH(A26, Partner_details[id], 0))</f>
        <v>Tashir Khanjyan</v>
      </c>
    </row>
    <row r="27" spans="1:7">
      <c r="A27">
        <v>324</v>
      </c>
      <c r="B27">
        <v>2600</v>
      </c>
      <c r="C27" t="s">
        <v>5757</v>
      </c>
      <c r="D27" s="38">
        <v>45493.789921249998</v>
      </c>
      <c r="F27" t="str">
        <f>INDEX(Partner_details[name], MATCH(A27, Partner_details[id], 0))</f>
        <v>SUNRISE NOYLAND</v>
      </c>
      <c r="G27" t="str">
        <f>INDEX(Partner_details[companyName], MATCH(A27, Partner_details[id], 0))</f>
        <v>Sunrise noyland</v>
      </c>
    </row>
    <row r="28" spans="1:7">
      <c r="A28">
        <v>576</v>
      </c>
      <c r="B28">
        <v>600</v>
      </c>
      <c r="C28" t="s">
        <v>5757</v>
      </c>
      <c r="D28" s="38">
        <v>45491.825972719904</v>
      </c>
      <c r="F28" t="str">
        <f>INDEX(Partner_details[name], MATCH(A28, Partner_details[id], 0))</f>
        <v>Tashir Khanjyan</v>
      </c>
      <c r="G28" t="str">
        <f>INDEX(Partner_details[companyName], MATCH(A28, Partner_details[id], 0))</f>
        <v>Tashir Khanjyan</v>
      </c>
    </row>
    <row r="29" spans="1:7">
      <c r="A29">
        <v>245</v>
      </c>
      <c r="B29">
        <v>800</v>
      </c>
      <c r="C29" t="s">
        <v>5758</v>
      </c>
      <c r="D29" s="38">
        <v>45493.770512719908</v>
      </c>
      <c r="F29" t="str">
        <f>INDEX(Partner_details[name], MATCH(A29, Partner_details[id], 0))</f>
        <v>Tigran</v>
      </c>
      <c r="G29" t="str">
        <f>INDEX(Partner_details[companyName], MATCH(A29, Partner_details[id], 0))</f>
        <v>gg cjsc</v>
      </c>
    </row>
    <row r="30" spans="1:7">
      <c r="A30">
        <v>656</v>
      </c>
      <c r="B30">
        <v>1000</v>
      </c>
      <c r="C30" t="s">
        <v>5757</v>
      </c>
      <c r="D30" s="38">
        <v>45492.79631229167</v>
      </c>
      <c r="F30" t="str">
        <f>INDEX(Partner_details[name], MATCH(A30, Partner_details[id], 0))</f>
        <v>Tashit Mashtoc</v>
      </c>
      <c r="G30" t="str">
        <f>INDEX(Partner_details[companyName], MATCH(A30, Partner_details[id], 0))</f>
        <v>Tashir Mashtoc</v>
      </c>
    </row>
    <row r="31" spans="1:7">
      <c r="A31">
        <v>576</v>
      </c>
      <c r="B31">
        <v>370</v>
      </c>
      <c r="C31" t="s">
        <v>5757</v>
      </c>
      <c r="D31" s="38">
        <v>45492.820817337961</v>
      </c>
      <c r="F31" t="str">
        <f>INDEX(Partner_details[name], MATCH(A31, Partner_details[id], 0))</f>
        <v>Tashir Khanjyan</v>
      </c>
      <c r="G31" t="str">
        <f>INDEX(Partner_details[companyName], MATCH(A31, Partner_details[id], 0))</f>
        <v>Tashir Khanjyan</v>
      </c>
    </row>
    <row r="32" spans="1:7">
      <c r="A32">
        <v>324</v>
      </c>
      <c r="B32">
        <v>2600</v>
      </c>
      <c r="C32" t="s">
        <v>5758</v>
      </c>
      <c r="D32" s="38">
        <v>45493.776725115742</v>
      </c>
      <c r="F32" t="str">
        <f>INDEX(Partner_details[name], MATCH(A32, Partner_details[id], 0))</f>
        <v>SUNRISE NOYLAND</v>
      </c>
      <c r="G32" t="str">
        <f>INDEX(Partner_details[companyName], MATCH(A32, Partner_details[id], 0))</f>
        <v>Sunrise noyland</v>
      </c>
    </row>
    <row r="33" spans="1:7">
      <c r="A33">
        <v>324</v>
      </c>
      <c r="B33">
        <v>2600</v>
      </c>
      <c r="C33" t="s">
        <v>5758</v>
      </c>
      <c r="D33" s="38">
        <v>45493.771570439814</v>
      </c>
      <c r="F33" t="str">
        <f>INDEX(Partner_details[name], MATCH(A33, Partner_details[id], 0))</f>
        <v>SUNRISE NOYLAND</v>
      </c>
      <c r="G33" t="str">
        <f>INDEX(Partner_details[companyName], MATCH(A33, Partner_details[id], 0))</f>
        <v>Sunrise noyland</v>
      </c>
    </row>
    <row r="34" spans="1:7">
      <c r="A34">
        <v>324</v>
      </c>
      <c r="B34">
        <v>2600</v>
      </c>
      <c r="C34" t="s">
        <v>5758</v>
      </c>
      <c r="D34" s="38">
        <v>45493.771850231482</v>
      </c>
      <c r="F34" t="str">
        <f>INDEX(Partner_details[name], MATCH(A34, Partner_details[id], 0))</f>
        <v>SUNRISE NOYLAND</v>
      </c>
      <c r="G34" t="str">
        <f>INDEX(Partner_details[companyName], MATCH(A34, Partner_details[id], 0))</f>
        <v>Sunrise noyland</v>
      </c>
    </row>
    <row r="35" spans="1:7">
      <c r="A35">
        <v>324</v>
      </c>
      <c r="B35">
        <v>2600</v>
      </c>
      <c r="C35" t="s">
        <v>5758</v>
      </c>
      <c r="D35" s="38">
        <v>45493.777413043979</v>
      </c>
      <c r="F35" t="str">
        <f>INDEX(Partner_details[name], MATCH(A35, Partner_details[id], 0))</f>
        <v>SUNRISE NOYLAND</v>
      </c>
      <c r="G35" t="str">
        <f>INDEX(Partner_details[companyName], MATCH(A35, Partner_details[id], 0))</f>
        <v>Sunrise noyland</v>
      </c>
    </row>
    <row r="36" spans="1:7">
      <c r="A36">
        <v>324</v>
      </c>
      <c r="B36">
        <v>2500</v>
      </c>
      <c r="C36" t="s">
        <v>5758</v>
      </c>
      <c r="D36" s="38">
        <v>45493.772717141204</v>
      </c>
      <c r="F36" t="str">
        <f>INDEX(Partner_details[name], MATCH(A36, Partner_details[id], 0))</f>
        <v>SUNRISE NOYLAND</v>
      </c>
      <c r="G36" t="str">
        <f>INDEX(Partner_details[companyName], MATCH(A36, Partner_details[id], 0))</f>
        <v>Sunrise noyland</v>
      </c>
    </row>
    <row r="37" spans="1:7">
      <c r="A37">
        <v>324</v>
      </c>
      <c r="B37">
        <v>2600</v>
      </c>
      <c r="C37" t="s">
        <v>5758</v>
      </c>
      <c r="D37" s="38">
        <v>45493.772969201389</v>
      </c>
      <c r="F37" t="str">
        <f>INDEX(Partner_details[name], MATCH(A37, Partner_details[id], 0))</f>
        <v>SUNRISE NOYLAND</v>
      </c>
      <c r="G37" t="str">
        <f>INDEX(Partner_details[companyName], MATCH(A37, Partner_details[id], 0))</f>
        <v>Sunrise noyland</v>
      </c>
    </row>
    <row r="38" spans="1:7">
      <c r="A38">
        <v>324</v>
      </c>
      <c r="B38">
        <v>2600</v>
      </c>
      <c r="C38" t="s">
        <v>5758</v>
      </c>
      <c r="D38" s="38">
        <v>45493.77411982639</v>
      </c>
      <c r="F38" t="str">
        <f>INDEX(Partner_details[name], MATCH(A38, Partner_details[id], 0))</f>
        <v>SUNRISE NOYLAND</v>
      </c>
      <c r="G38" t="str">
        <f>INDEX(Partner_details[companyName], MATCH(A38, Partner_details[id], 0))</f>
        <v>Sunrise noyland</v>
      </c>
    </row>
    <row r="39" spans="1:7">
      <c r="A39">
        <v>324</v>
      </c>
      <c r="B39">
        <v>2600</v>
      </c>
      <c r="C39" t="s">
        <v>5758</v>
      </c>
      <c r="D39" s="38">
        <v>45493.77813392361</v>
      </c>
      <c r="F39" t="str">
        <f>INDEX(Partner_details[name], MATCH(A39, Partner_details[id], 0))</f>
        <v>SUNRISE NOYLAND</v>
      </c>
      <c r="G39" t="str">
        <f>INDEX(Partner_details[companyName], MATCH(A39, Partner_details[id], 0))</f>
        <v>Sunrise noyland</v>
      </c>
    </row>
    <row r="40" spans="1:7">
      <c r="A40">
        <v>324</v>
      </c>
      <c r="B40">
        <v>2600</v>
      </c>
      <c r="C40" t="s">
        <v>5758</v>
      </c>
      <c r="D40" s="38">
        <v>45493.77462517361</v>
      </c>
      <c r="F40" t="str">
        <f>INDEX(Partner_details[name], MATCH(A40, Partner_details[id], 0))</f>
        <v>SUNRISE NOYLAND</v>
      </c>
      <c r="G40" t="str">
        <f>INDEX(Partner_details[companyName], MATCH(A40, Partner_details[id], 0))</f>
        <v>Sunrise noyland</v>
      </c>
    </row>
    <row r="41" spans="1:7">
      <c r="A41">
        <v>640</v>
      </c>
      <c r="B41">
        <v>1400</v>
      </c>
      <c r="C41" t="s">
        <v>5757</v>
      </c>
      <c r="D41" s="38">
        <v>45494.536012349534</v>
      </c>
      <c r="F41" t="str">
        <f>INDEX(Partner_details[name], MATCH(A41, Partner_details[id], 0))</f>
        <v>Tashir pizza</v>
      </c>
      <c r="G41" t="str">
        <f>INDEX(Partner_details[companyName], MATCH(A41, Partner_details[id], 0))</f>
        <v>Tashir Mazmanyan</v>
      </c>
    </row>
    <row r="42" spans="1:7">
      <c r="A42">
        <v>324</v>
      </c>
      <c r="B42">
        <v>2700</v>
      </c>
      <c r="C42" t="s">
        <v>5758</v>
      </c>
      <c r="D42" s="38">
        <v>45493.780442824071</v>
      </c>
      <c r="F42" t="str">
        <f>INDEX(Partner_details[name], MATCH(A42, Partner_details[id], 0))</f>
        <v>SUNRISE NOYLAND</v>
      </c>
      <c r="G42" t="str">
        <f>INDEX(Partner_details[companyName], MATCH(A42, Partner_details[id], 0))</f>
        <v>Sunrise noyland</v>
      </c>
    </row>
    <row r="43" spans="1:7">
      <c r="A43">
        <v>681</v>
      </c>
      <c r="B43">
        <v>500</v>
      </c>
      <c r="C43" t="s">
        <v>5757</v>
      </c>
      <c r="D43" s="38">
        <v>45497.576192291664</v>
      </c>
      <c r="E43" t="s">
        <v>5760</v>
      </c>
      <c r="F43" t="str">
        <f>INDEX(Partner_details[name], MATCH(A43, Partner_details[id], 0))</f>
        <v>Jenya Ordyan</v>
      </c>
      <c r="G43" t="str">
        <f>INDEX(Partner_details[companyName], MATCH(A43, Partner_details[id], 0))</f>
        <v>Tashir Erebuni</v>
      </c>
    </row>
    <row r="44" spans="1:7">
      <c r="A44">
        <v>324</v>
      </c>
      <c r="B44">
        <v>2600</v>
      </c>
      <c r="C44" t="s">
        <v>5758</v>
      </c>
      <c r="D44" s="38">
        <v>45493.783967002317</v>
      </c>
      <c r="F44" t="str">
        <f>INDEX(Partner_details[name], MATCH(A44, Partner_details[id], 0))</f>
        <v>SUNRISE NOYLAND</v>
      </c>
      <c r="G44" t="str">
        <f>INDEX(Partner_details[companyName], MATCH(A44, Partner_details[id], 0))</f>
        <v>Sunrise noyland</v>
      </c>
    </row>
    <row r="45" spans="1:7">
      <c r="A45">
        <v>355</v>
      </c>
      <c r="B45">
        <v>500</v>
      </c>
      <c r="C45" t="s">
        <v>5757</v>
      </c>
      <c r="D45" s="38">
        <v>45494.638506446761</v>
      </c>
      <c r="F45" t="str">
        <f>INDEX(Partner_details[name], MATCH(A45, Partner_details[id], 0))</f>
        <v>Zaven</v>
      </c>
      <c r="G45" t="str">
        <f>INDEX(Partner_details[companyName], MATCH(A45, Partner_details[id], 0))</f>
        <v>Karas Tumanyan</v>
      </c>
    </row>
    <row r="46" spans="1:7">
      <c r="A46">
        <v>324</v>
      </c>
      <c r="B46">
        <v>2600</v>
      </c>
      <c r="C46" t="s">
        <v>5758</v>
      </c>
      <c r="D46" s="38">
        <v>45493.784536354164</v>
      </c>
      <c r="F46" t="str">
        <f>INDEX(Partner_details[name], MATCH(A46, Partner_details[id], 0))</f>
        <v>SUNRISE NOYLAND</v>
      </c>
      <c r="G46" t="str">
        <f>INDEX(Partner_details[companyName], MATCH(A46, Partner_details[id], 0))</f>
        <v>Sunrise noyland</v>
      </c>
    </row>
    <row r="47" spans="1:7">
      <c r="A47">
        <v>324</v>
      </c>
      <c r="B47">
        <v>2700</v>
      </c>
      <c r="C47" t="s">
        <v>5758</v>
      </c>
      <c r="D47" s="38">
        <v>45493.785549803244</v>
      </c>
      <c r="F47" t="str">
        <f>INDEX(Partner_details[name], MATCH(A47, Partner_details[id], 0))</f>
        <v>SUNRISE NOYLAND</v>
      </c>
      <c r="G47" t="str">
        <f>INDEX(Partner_details[companyName], MATCH(A47, Partner_details[id], 0))</f>
        <v>Sunrise noyland</v>
      </c>
    </row>
    <row r="48" spans="1:7">
      <c r="A48">
        <v>3</v>
      </c>
      <c r="B48">
        <v>2100</v>
      </c>
      <c r="C48" t="s">
        <v>5757</v>
      </c>
      <c r="D48" s="38">
        <v>45496.37101333333</v>
      </c>
      <c r="E48" t="s">
        <v>5761</v>
      </c>
      <c r="F48" t="str">
        <f>INDEX(Partner_details[name], MATCH(A48, Partner_details[id], 0))</f>
        <v>Armen Sanasaryan</v>
      </c>
      <c r="G48" t="str">
        <f>INDEX(Partner_details[companyName], MATCH(A48, Partner_details[id], 0))</f>
        <v>gg cjsc</v>
      </c>
    </row>
    <row r="49" spans="1:7">
      <c r="A49">
        <v>324</v>
      </c>
      <c r="B49">
        <v>2100</v>
      </c>
      <c r="C49" t="s">
        <v>5757</v>
      </c>
      <c r="D49" s="38">
        <v>45494.726848124999</v>
      </c>
      <c r="F49" t="str">
        <f>INDEX(Partner_details[name], MATCH(A49, Partner_details[id], 0))</f>
        <v>SUNRISE NOYLAND</v>
      </c>
      <c r="G49" t="str">
        <f>INDEX(Partner_details[companyName], MATCH(A49, Partner_details[id], 0))</f>
        <v>Sunrise noyland</v>
      </c>
    </row>
    <row r="50" spans="1:7">
      <c r="A50">
        <v>576</v>
      </c>
      <c r="B50">
        <v>2600</v>
      </c>
      <c r="C50" t="s">
        <v>5757</v>
      </c>
      <c r="D50" s="38">
        <v>45494.814150891201</v>
      </c>
      <c r="F50" t="str">
        <f>INDEX(Partner_details[name], MATCH(A50, Partner_details[id], 0))</f>
        <v>Tashir Khanjyan</v>
      </c>
      <c r="G50" t="str">
        <f>INDEX(Partner_details[companyName], MATCH(A50, Partner_details[id], 0))</f>
        <v>Tashir Khanjyan</v>
      </c>
    </row>
    <row r="51" spans="1:7">
      <c r="A51">
        <v>576</v>
      </c>
      <c r="B51">
        <v>500</v>
      </c>
      <c r="C51" t="s">
        <v>5757</v>
      </c>
      <c r="D51" s="38">
        <v>45496.832200115743</v>
      </c>
      <c r="E51" t="s">
        <v>5762</v>
      </c>
      <c r="F51" t="str">
        <f>INDEX(Partner_details[name], MATCH(A51, Partner_details[id], 0))</f>
        <v>Tashir Khanjyan</v>
      </c>
      <c r="G51" t="str">
        <f>INDEX(Partner_details[companyName], MATCH(A51, Partner_details[id], 0))</f>
        <v>Tashir Khanjyan</v>
      </c>
    </row>
    <row r="52" spans="1:7">
      <c r="A52">
        <v>576</v>
      </c>
      <c r="B52">
        <v>700</v>
      </c>
      <c r="C52" t="s">
        <v>5757</v>
      </c>
      <c r="D52" s="38">
        <v>45497.927715648148</v>
      </c>
      <c r="E52" t="s">
        <v>5763</v>
      </c>
      <c r="F52" t="str">
        <f>INDEX(Partner_details[name], MATCH(A52, Partner_details[id], 0))</f>
        <v>Tashir Khanjyan</v>
      </c>
      <c r="G52" t="str">
        <f>INDEX(Partner_details[companyName], MATCH(A52, Partner_details[id], 0))</f>
        <v>Tashir Khanjyan</v>
      </c>
    </row>
    <row r="53" spans="1:7">
      <c r="A53">
        <v>339</v>
      </c>
      <c r="B53">
        <v>6000</v>
      </c>
      <c r="C53" t="s">
        <v>5757</v>
      </c>
      <c r="D53" s="38">
        <v>45497.729556759259</v>
      </c>
      <c r="E53" t="s">
        <v>5764</v>
      </c>
      <c r="F53" t="str">
        <f>INDEX(Partner_details[name], MATCH(A53, Partner_details[id], 0))</f>
        <v>Smoking Chef</v>
      </c>
      <c r="G53" t="str">
        <f>INDEX(Partner_details[companyName], MATCH(A53, Partner_details[id], 0))</f>
        <v>Smoking Chef</v>
      </c>
    </row>
    <row r="54" spans="1:7">
      <c r="A54">
        <v>683</v>
      </c>
      <c r="B54">
        <v>500</v>
      </c>
      <c r="C54" t="s">
        <v>5757</v>
      </c>
      <c r="D54" s="38">
        <v>45498.596072326392</v>
      </c>
      <c r="E54" t="s">
        <v>5765</v>
      </c>
      <c r="F54" t="str">
        <f>INDEX(Partner_details[name], MATCH(A54, Partner_details[id], 0))</f>
        <v>Artyom Benediktov</v>
      </c>
      <c r="G54" t="str">
        <f>INDEX(Partner_details[companyName], MATCH(A54, Partner_details[id], 0))</f>
        <v>Tashir Erebuni</v>
      </c>
    </row>
    <row r="55" spans="1:7">
      <c r="A55">
        <v>394</v>
      </c>
      <c r="B55">
        <v>4000</v>
      </c>
      <c r="C55" t="s">
        <v>5757</v>
      </c>
      <c r="D55" s="38">
        <v>45498.792784050929</v>
      </c>
      <c r="E55" t="s">
        <v>5766</v>
      </c>
      <c r="F55" t="str">
        <f>INDEX(Partner_details[name], MATCH(A55, Partner_details[id], 0))</f>
        <v xml:space="preserve">Byblos Restaurant </v>
      </c>
      <c r="G55" t="str">
        <f>INDEX(Partner_details[companyName], MATCH(A55, Partner_details[id], 0))</f>
        <v>Byblos</v>
      </c>
    </row>
    <row r="56" spans="1:7">
      <c r="A56">
        <v>184</v>
      </c>
      <c r="B56">
        <v>6500</v>
      </c>
      <c r="C56" t="s">
        <v>5757</v>
      </c>
      <c r="D56" s="38">
        <v>45499.466931527779</v>
      </c>
      <c r="E56" t="s">
        <v>5767</v>
      </c>
      <c r="F56" t="str">
        <f>INDEX(Partner_details[name], MATCH(A56, Partner_details[id], 0))</f>
        <v>Lina</v>
      </c>
      <c r="G56" t="str">
        <f>INDEX(Partner_details[companyName], MATCH(A56, Partner_details[id], 0))</f>
        <v>gg cjsc</v>
      </c>
    </row>
    <row r="57" spans="1:7">
      <c r="A57">
        <v>339</v>
      </c>
      <c r="B57">
        <v>3000</v>
      </c>
      <c r="C57" t="s">
        <v>5757</v>
      </c>
      <c r="D57" s="38">
        <v>45499.840976817133</v>
      </c>
      <c r="E57" t="s">
        <v>5768</v>
      </c>
      <c r="F57" t="str">
        <f>INDEX(Partner_details[name], MATCH(A57, Partner_details[id], 0))</f>
        <v>Smoking Chef</v>
      </c>
      <c r="G57" t="str">
        <f>INDEX(Partner_details[companyName], MATCH(A57, Partner_details[id], 0))</f>
        <v>Smoking Chef</v>
      </c>
    </row>
    <row r="58" spans="1:7">
      <c r="A58">
        <v>683</v>
      </c>
      <c r="B58">
        <v>500</v>
      </c>
      <c r="C58" t="s">
        <v>5758</v>
      </c>
      <c r="D58" s="38">
        <v>45500.373594537035</v>
      </c>
      <c r="F58" t="str">
        <f>INDEX(Partner_details[name], MATCH(A58, Partner_details[id], 0))</f>
        <v>Artyom Benediktov</v>
      </c>
      <c r="G58" t="str">
        <f>INDEX(Partner_details[companyName], MATCH(A58, Partner_details[id], 0))</f>
        <v>Tashir Erebuni</v>
      </c>
    </row>
    <row r="59" spans="1:7">
      <c r="A59">
        <v>683</v>
      </c>
      <c r="B59">
        <v>500</v>
      </c>
      <c r="C59" t="s">
        <v>5758</v>
      </c>
      <c r="D59" s="38">
        <v>45500.375088530091</v>
      </c>
      <c r="F59" t="str">
        <f>INDEX(Partner_details[name], MATCH(A59, Partner_details[id], 0))</f>
        <v>Artyom Benediktov</v>
      </c>
      <c r="G59" t="str">
        <f>INDEX(Partner_details[companyName], MATCH(A59, Partner_details[id], 0))</f>
        <v>Tashir Erebuni</v>
      </c>
    </row>
    <row r="60" spans="1:7">
      <c r="A60">
        <v>683</v>
      </c>
      <c r="B60">
        <v>500</v>
      </c>
      <c r="C60" t="s">
        <v>5758</v>
      </c>
      <c r="D60" s="38">
        <v>45500.375445057871</v>
      </c>
      <c r="F60" t="str">
        <f>INDEX(Partner_details[name], MATCH(A60, Partner_details[id], 0))</f>
        <v>Artyom Benediktov</v>
      </c>
      <c r="G60" t="str">
        <f>INDEX(Partner_details[companyName], MATCH(A60, Partner_details[id], 0))</f>
        <v>Tashir Erebuni</v>
      </c>
    </row>
    <row r="61" spans="1:7">
      <c r="A61">
        <v>683</v>
      </c>
      <c r="B61">
        <v>500</v>
      </c>
      <c r="C61" t="s">
        <v>5758</v>
      </c>
      <c r="D61" s="38">
        <v>45500.375560185188</v>
      </c>
      <c r="F61" t="str">
        <f>INDEX(Partner_details[name], MATCH(A61, Partner_details[id], 0))</f>
        <v>Artyom Benediktov</v>
      </c>
      <c r="G61" t="str">
        <f>INDEX(Partner_details[companyName], MATCH(A61, Partner_details[id], 0))</f>
        <v>Tashir Erebuni</v>
      </c>
    </row>
    <row r="62" spans="1:7">
      <c r="A62">
        <v>576</v>
      </c>
      <c r="B62">
        <v>1100</v>
      </c>
      <c r="C62" t="s">
        <v>5757</v>
      </c>
      <c r="D62" s="38">
        <v>45503.830126307868</v>
      </c>
      <c r="E62" t="s">
        <v>5769</v>
      </c>
      <c r="F62" t="str">
        <f>INDEX(Partner_details[name], MATCH(A62, Partner_details[id], 0))</f>
        <v>Tashir Khanjyan</v>
      </c>
      <c r="G62" t="str">
        <f>INDEX(Partner_details[companyName], MATCH(A62, Partner_details[id], 0))</f>
        <v>Tashir Khanjyan</v>
      </c>
    </row>
    <row r="63" spans="1:7">
      <c r="A63">
        <v>683</v>
      </c>
      <c r="B63">
        <v>500</v>
      </c>
      <c r="C63" t="s">
        <v>5758</v>
      </c>
      <c r="D63" s="38">
        <v>45500.375764398152</v>
      </c>
      <c r="F63" t="str">
        <f>INDEX(Partner_details[name], MATCH(A63, Partner_details[id], 0))</f>
        <v>Artyom Benediktov</v>
      </c>
      <c r="G63" t="str">
        <f>INDEX(Partner_details[companyName], MATCH(A63, Partner_details[id], 0))</f>
        <v>Tashir Erebuni</v>
      </c>
    </row>
    <row r="64" spans="1:7">
      <c r="A64">
        <v>683</v>
      </c>
      <c r="B64">
        <v>500</v>
      </c>
      <c r="C64" t="s">
        <v>5758</v>
      </c>
      <c r="D64" s="38">
        <v>45500.376649189813</v>
      </c>
      <c r="F64" t="str">
        <f>INDEX(Partner_details[name], MATCH(A64, Partner_details[id], 0))</f>
        <v>Artyom Benediktov</v>
      </c>
      <c r="G64" t="str">
        <f>INDEX(Partner_details[companyName], MATCH(A64, Partner_details[id], 0))</f>
        <v>Tashir Erebuni</v>
      </c>
    </row>
    <row r="65" spans="1:7">
      <c r="A65">
        <v>339</v>
      </c>
      <c r="B65">
        <v>7900</v>
      </c>
      <c r="C65" t="s">
        <v>5757</v>
      </c>
      <c r="D65" s="38">
        <v>45507.827616516202</v>
      </c>
      <c r="E65" t="s">
        <v>5770</v>
      </c>
      <c r="F65" t="str">
        <f>INDEX(Partner_details[name], MATCH(A65, Partner_details[id], 0))</f>
        <v>Smoking Chef</v>
      </c>
      <c r="G65" t="str">
        <f>INDEX(Partner_details[companyName], MATCH(A65, Partner_details[id], 0))</f>
        <v>Smoking Chef</v>
      </c>
    </row>
    <row r="66" spans="1:7">
      <c r="A66">
        <v>245</v>
      </c>
      <c r="B66">
        <v>1000</v>
      </c>
      <c r="C66" t="s">
        <v>5757</v>
      </c>
      <c r="D66" s="38">
        <v>45500.455117916666</v>
      </c>
      <c r="E66" t="s">
        <v>5771</v>
      </c>
      <c r="F66" t="str">
        <f>INDEX(Partner_details[name], MATCH(A66, Partner_details[id], 0))</f>
        <v>Tigran</v>
      </c>
      <c r="G66" t="str">
        <f>INDEX(Partner_details[companyName], MATCH(A66, Partner_details[id], 0))</f>
        <v>gg cjsc</v>
      </c>
    </row>
    <row r="67" spans="1:7">
      <c r="A67">
        <v>256</v>
      </c>
      <c r="B67">
        <v>25800</v>
      </c>
      <c r="C67" t="s">
        <v>5757</v>
      </c>
      <c r="D67" s="38">
        <v>45504.319189247683</v>
      </c>
      <c r="E67" t="s">
        <v>5772</v>
      </c>
      <c r="F67" t="str">
        <f>INDEX(Partner_details[name], MATCH(A67, Partner_details[id], 0))</f>
        <v>Paul Armenia</v>
      </c>
      <c r="G67" t="str">
        <f>INDEX(Partner_details[companyName], MATCH(A67, Partner_details[id], 0))</f>
        <v>Paul</v>
      </c>
    </row>
    <row r="68" spans="1:7">
      <c r="A68">
        <v>308</v>
      </c>
      <c r="B68">
        <v>500</v>
      </c>
      <c r="C68" t="s">
        <v>5757</v>
      </c>
      <c r="D68" s="38">
        <v>45500.487554293984</v>
      </c>
      <c r="E68" t="s">
        <v>5773</v>
      </c>
      <c r="F68" t="str">
        <f>INDEX(Partner_details[name], MATCH(A68, Partner_details[id], 0))</f>
        <v>Common Ground Books &amp; Spirits</v>
      </c>
      <c r="G68" t="str">
        <f>INDEX(Partner_details[companyName], MATCH(A68, Partner_details[id], 0))</f>
        <v>Common and ground</v>
      </c>
    </row>
    <row r="69" spans="1:7">
      <c r="A69">
        <v>386</v>
      </c>
      <c r="B69">
        <v>18000</v>
      </c>
      <c r="C69" t="s">
        <v>5757</v>
      </c>
      <c r="D69" s="38">
        <v>45500.557639814811</v>
      </c>
      <c r="E69" t="s">
        <v>5774</v>
      </c>
      <c r="F69" t="str">
        <f>INDEX(Partner_details[name], MATCH(A69, Partner_details[id], 0))</f>
        <v>Varuzhan</v>
      </c>
      <c r="G69" t="str">
        <f>INDEX(Partner_details[companyName], MATCH(A69, Partner_details[id], 0))</f>
        <v>Turqaget</v>
      </c>
    </row>
    <row r="70" spans="1:7">
      <c r="A70">
        <v>683</v>
      </c>
      <c r="B70">
        <v>500</v>
      </c>
      <c r="C70" t="s">
        <v>5757</v>
      </c>
      <c r="D70" s="38">
        <v>45500.750398206015</v>
      </c>
      <c r="E70" t="s">
        <v>5775</v>
      </c>
      <c r="F70" t="str">
        <f>INDEX(Partner_details[name], MATCH(A70, Partner_details[id], 0))</f>
        <v>Artyom Benediktov</v>
      </c>
      <c r="G70" t="str">
        <f>INDEX(Partner_details[companyName], MATCH(A70, Partner_details[id], 0))</f>
        <v>Tashir Erebuni</v>
      </c>
    </row>
    <row r="71" spans="1:7">
      <c r="A71">
        <v>634</v>
      </c>
      <c r="B71">
        <v>1000</v>
      </c>
      <c r="C71" t="s">
        <v>5757</v>
      </c>
      <c r="D71" s="38">
        <v>45504.791092291664</v>
      </c>
      <c r="E71" t="s">
        <v>5776</v>
      </c>
      <c r="F71" t="str">
        <f>INDEX(Partner_details[name], MATCH(A71, Partner_details[id], 0))</f>
        <v>Elen</v>
      </c>
      <c r="G71" t="str">
        <f>INDEX(Partner_details[companyName], MATCH(A71, Partner_details[id], 0))</f>
        <v>Tashir Komitas</v>
      </c>
    </row>
    <row r="72" spans="1:7">
      <c r="A72">
        <v>324</v>
      </c>
      <c r="B72">
        <v>2000</v>
      </c>
      <c r="C72" t="s">
        <v>5757</v>
      </c>
      <c r="D72" s="38">
        <v>45500.76213314815</v>
      </c>
      <c r="E72" t="s">
        <v>5777</v>
      </c>
      <c r="F72" t="str">
        <f>INDEX(Partner_details[name], MATCH(A72, Partner_details[id], 0))</f>
        <v>SUNRISE NOYLAND</v>
      </c>
      <c r="G72" t="str">
        <f>INDEX(Partner_details[companyName], MATCH(A72, Partner_details[id], 0))</f>
        <v>Sunrise noyland</v>
      </c>
    </row>
    <row r="73" spans="1:7">
      <c r="A73">
        <v>576</v>
      </c>
      <c r="B73">
        <v>700</v>
      </c>
      <c r="C73" t="s">
        <v>5757</v>
      </c>
      <c r="D73" s="38">
        <v>45500.866726342596</v>
      </c>
      <c r="E73" t="s">
        <v>5778</v>
      </c>
      <c r="F73" t="str">
        <f>INDEX(Partner_details[name], MATCH(A73, Partner_details[id], 0))</f>
        <v>Tashir Khanjyan</v>
      </c>
      <c r="G73" t="str">
        <f>INDEX(Partner_details[companyName], MATCH(A73, Partner_details[id], 0))</f>
        <v>Tashir Khanjyan</v>
      </c>
    </row>
    <row r="74" spans="1:7">
      <c r="A74">
        <v>324</v>
      </c>
      <c r="B74">
        <v>3000</v>
      </c>
      <c r="C74" t="s">
        <v>5757</v>
      </c>
      <c r="D74" s="38">
        <v>45509.913303958332</v>
      </c>
      <c r="E74" t="s">
        <v>5779</v>
      </c>
      <c r="F74" t="str">
        <f>INDEX(Partner_details[name], MATCH(A74, Partner_details[id], 0))</f>
        <v>SUNRISE NOYLAND</v>
      </c>
      <c r="G74" t="str">
        <f>INDEX(Partner_details[companyName], MATCH(A74, Partner_details[id], 0))</f>
        <v>Sunrise noyland</v>
      </c>
    </row>
    <row r="75" spans="1:7">
      <c r="A75">
        <v>228</v>
      </c>
      <c r="B75">
        <v>2000</v>
      </c>
      <c r="C75" t="s">
        <v>5757</v>
      </c>
      <c r="D75" s="38">
        <v>45501.526434594911</v>
      </c>
      <c r="E75" t="s">
        <v>5780</v>
      </c>
      <c r="F75" t="str">
        <f>INDEX(Partner_details[name], MATCH(A75, Partner_details[id], 0))</f>
        <v>Grigor Pepanyan</v>
      </c>
      <c r="G75" t="str">
        <f>INDEX(Partner_details[companyName], MATCH(A75, Partner_details[id], 0))</f>
        <v>gg cjsc</v>
      </c>
    </row>
    <row r="76" spans="1:7">
      <c r="A76">
        <v>640</v>
      </c>
      <c r="B76">
        <v>800</v>
      </c>
      <c r="C76" t="s">
        <v>5757</v>
      </c>
      <c r="D76" s="38">
        <v>45505.701272233797</v>
      </c>
      <c r="E76" t="s">
        <v>5781</v>
      </c>
      <c r="F76" t="str">
        <f>INDEX(Partner_details[name], MATCH(A76, Partner_details[id], 0))</f>
        <v>Tashir pizza</v>
      </c>
      <c r="G76" t="str">
        <f>INDEX(Partner_details[companyName], MATCH(A76, Partner_details[id], 0))</f>
        <v>Tashir Mazmanyan</v>
      </c>
    </row>
    <row r="77" spans="1:7">
      <c r="A77">
        <v>324</v>
      </c>
      <c r="B77">
        <v>1000</v>
      </c>
      <c r="C77" t="s">
        <v>5757</v>
      </c>
      <c r="D77" s="38">
        <v>45502.398743101854</v>
      </c>
      <c r="E77" t="s">
        <v>5782</v>
      </c>
      <c r="F77" t="str">
        <f>INDEX(Partner_details[name], MATCH(A77, Partner_details[id], 0))</f>
        <v>SUNRISE NOYLAND</v>
      </c>
      <c r="G77" t="str">
        <f>INDEX(Partner_details[companyName], MATCH(A77, Partner_details[id], 0))</f>
        <v>Sunrise noyland</v>
      </c>
    </row>
    <row r="78" spans="1:7">
      <c r="A78">
        <v>640</v>
      </c>
      <c r="B78">
        <v>1000</v>
      </c>
      <c r="C78" t="s">
        <v>5757</v>
      </c>
      <c r="D78" s="38">
        <v>45502.497558634263</v>
      </c>
      <c r="E78" t="s">
        <v>5783</v>
      </c>
      <c r="F78" t="str">
        <f>INDEX(Partner_details[name], MATCH(A78, Partner_details[id], 0))</f>
        <v>Tashir pizza</v>
      </c>
      <c r="G78" t="str">
        <f>INDEX(Partner_details[companyName], MATCH(A78, Partner_details[id], 0))</f>
        <v>Tashir Mazmanyan</v>
      </c>
    </row>
    <row r="79" spans="1:7">
      <c r="A79">
        <v>576</v>
      </c>
      <c r="B79">
        <v>1000</v>
      </c>
      <c r="C79" t="s">
        <v>5757</v>
      </c>
      <c r="D79" s="38">
        <v>45508.797957731484</v>
      </c>
      <c r="E79" t="s">
        <v>5784</v>
      </c>
      <c r="F79" t="str">
        <f>INDEX(Partner_details[name], MATCH(A79, Partner_details[id], 0))</f>
        <v>Tashir Khanjyan</v>
      </c>
      <c r="G79" t="str">
        <f>INDEX(Partner_details[companyName], MATCH(A79, Partner_details[id], 0))</f>
        <v>Tashir Khanjyan</v>
      </c>
    </row>
    <row r="80" spans="1:7">
      <c r="A80">
        <v>3</v>
      </c>
      <c r="B80">
        <v>1500</v>
      </c>
      <c r="C80" t="s">
        <v>5757</v>
      </c>
      <c r="D80" s="38">
        <v>45502.538501030096</v>
      </c>
      <c r="E80" t="s">
        <v>5785</v>
      </c>
      <c r="F80" t="str">
        <f>INDEX(Partner_details[name], MATCH(A80, Partner_details[id], 0))</f>
        <v>Armen Sanasaryan</v>
      </c>
      <c r="G80" t="str">
        <f>INDEX(Partner_details[companyName], MATCH(A80, Partner_details[id], 0))</f>
        <v>gg cjsc</v>
      </c>
    </row>
    <row r="81" spans="1:7">
      <c r="A81">
        <v>324</v>
      </c>
      <c r="B81">
        <v>2000</v>
      </c>
      <c r="C81" t="s">
        <v>5757</v>
      </c>
      <c r="D81" s="38">
        <v>45505.81781104167</v>
      </c>
      <c r="E81" t="s">
        <v>5786</v>
      </c>
      <c r="F81" t="str">
        <f>INDEX(Partner_details[name], MATCH(A81, Partner_details[id], 0))</f>
        <v>SUNRISE NOYLAND</v>
      </c>
      <c r="G81" t="str">
        <f>INDEX(Partner_details[companyName], MATCH(A81, Partner_details[id], 0))</f>
        <v>Sunrise noyland</v>
      </c>
    </row>
    <row r="82" spans="1:7">
      <c r="A82">
        <v>656</v>
      </c>
      <c r="B82">
        <v>1500</v>
      </c>
      <c r="C82" t="s">
        <v>5757</v>
      </c>
      <c r="D82" s="38">
        <v>45502.616887986114</v>
      </c>
      <c r="E82" t="s">
        <v>5787</v>
      </c>
      <c r="F82" t="str">
        <f>INDEX(Partner_details[name], MATCH(A82, Partner_details[id], 0))</f>
        <v>Tashit Mashtoc</v>
      </c>
      <c r="G82" t="str">
        <f>INDEX(Partner_details[companyName], MATCH(A82, Partner_details[id], 0))</f>
        <v>Tashir Mashtoc</v>
      </c>
    </row>
    <row r="83" spans="1:7">
      <c r="A83">
        <v>656</v>
      </c>
      <c r="B83">
        <v>400</v>
      </c>
      <c r="C83" t="s">
        <v>5757</v>
      </c>
      <c r="D83" s="38">
        <v>45503.521336620368</v>
      </c>
      <c r="E83" t="s">
        <v>5788</v>
      </c>
      <c r="F83" t="str">
        <f>INDEX(Partner_details[name], MATCH(A83, Partner_details[id], 0))</f>
        <v>Tashit Mashtoc</v>
      </c>
      <c r="G83" t="str">
        <f>INDEX(Partner_details[companyName], MATCH(A83, Partner_details[id], 0))</f>
        <v>Tashir Mashtoc</v>
      </c>
    </row>
    <row r="84" spans="1:7">
      <c r="A84">
        <v>324</v>
      </c>
      <c r="B84">
        <v>2000</v>
      </c>
      <c r="C84" t="s">
        <v>5757</v>
      </c>
      <c r="D84" s="38">
        <v>45503.784737071757</v>
      </c>
      <c r="E84" t="s">
        <v>5789</v>
      </c>
      <c r="F84" t="str">
        <f>INDEX(Partner_details[name], MATCH(A84, Partner_details[id], 0))</f>
        <v>SUNRISE NOYLAND</v>
      </c>
      <c r="G84" t="str">
        <f>INDEX(Partner_details[companyName], MATCH(A84, Partner_details[id], 0))</f>
        <v>Sunrise noyland</v>
      </c>
    </row>
    <row r="85" spans="1:7">
      <c r="A85">
        <v>576</v>
      </c>
      <c r="B85">
        <v>2800</v>
      </c>
      <c r="C85" t="s">
        <v>5757</v>
      </c>
      <c r="D85" s="38">
        <v>45505.826771284723</v>
      </c>
      <c r="E85" t="s">
        <v>5790</v>
      </c>
      <c r="F85" t="str">
        <f>INDEX(Partner_details[name], MATCH(A85, Partner_details[id], 0))</f>
        <v>Tashir Khanjyan</v>
      </c>
      <c r="G85" t="str">
        <f>INDEX(Partner_details[companyName], MATCH(A85, Partner_details[id], 0))</f>
        <v>Tashir Khanjyan</v>
      </c>
    </row>
    <row r="86" spans="1:7">
      <c r="A86">
        <v>266</v>
      </c>
      <c r="B86">
        <v>19500</v>
      </c>
      <c r="C86" t="s">
        <v>5757</v>
      </c>
      <c r="D86" s="38">
        <v>45506.427774641204</v>
      </c>
      <c r="E86" t="s">
        <v>5791</v>
      </c>
      <c r="F86" t="str">
        <f>INDEX(Partner_details[name], MATCH(A86, Partner_details[id], 0))</f>
        <v>Malocco</v>
      </c>
      <c r="G86" t="str">
        <f>INDEX(Partner_details[companyName], MATCH(A86, Partner_details[id], 0))</f>
        <v>Malocco</v>
      </c>
    </row>
    <row r="87" spans="1:7">
      <c r="A87">
        <v>699</v>
      </c>
      <c r="B87">
        <v>3500</v>
      </c>
      <c r="C87" t="s">
        <v>5757</v>
      </c>
      <c r="D87" s="38">
        <v>45508.860024120368</v>
      </c>
      <c r="E87" t="s">
        <v>5792</v>
      </c>
      <c r="F87" t="str">
        <f>INDEX(Partner_details[name], MATCH(A87, Partner_details[id], 0))</f>
        <v>Eraz Park</v>
      </c>
      <c r="G87" t="str">
        <f>INDEX(Partner_details[companyName], MATCH(A87, Partner_details[id], 0))</f>
        <v>Eraz park</v>
      </c>
    </row>
    <row r="88" spans="1:7">
      <c r="A88">
        <v>625</v>
      </c>
      <c r="B88">
        <v>500</v>
      </c>
      <c r="C88" t="s">
        <v>5757</v>
      </c>
      <c r="D88" s="38">
        <v>45507.226362037036</v>
      </c>
      <c r="E88" t="s">
        <v>5793</v>
      </c>
      <c r="F88" t="str">
        <f>INDEX(Partner_details[name], MATCH(A88, Partner_details[id], 0))</f>
        <v>Luiza</v>
      </c>
      <c r="G88" t="str">
        <f>INDEX(Partner_details[companyName], MATCH(A88, Partner_details[id], 0))</f>
        <v>Coffee music</v>
      </c>
    </row>
    <row r="89" spans="1:7">
      <c r="A89">
        <v>656</v>
      </c>
      <c r="B89">
        <v>500</v>
      </c>
      <c r="C89" t="s">
        <v>5757</v>
      </c>
      <c r="D89" s="38">
        <v>45507.725716111112</v>
      </c>
      <c r="E89" t="s">
        <v>5794</v>
      </c>
      <c r="F89" t="str">
        <f>INDEX(Partner_details[name], MATCH(A89, Partner_details[id], 0))</f>
        <v>Tashit Mashtoc</v>
      </c>
      <c r="G89" t="str">
        <f>INDEX(Partner_details[companyName], MATCH(A89, Partner_details[id], 0))</f>
        <v>Tashir Mashtoc</v>
      </c>
    </row>
    <row r="90" spans="1:7">
      <c r="A90">
        <v>324</v>
      </c>
      <c r="B90">
        <v>2000</v>
      </c>
      <c r="C90" t="s">
        <v>5757</v>
      </c>
      <c r="D90" s="38">
        <v>45511.821779699072</v>
      </c>
      <c r="E90" t="s">
        <v>5795</v>
      </c>
      <c r="F90" t="str">
        <f>INDEX(Partner_details[name], MATCH(A90, Partner_details[id], 0))</f>
        <v>SUNRISE NOYLAND</v>
      </c>
      <c r="G90" t="str">
        <f>INDEX(Partner_details[companyName], MATCH(A90, Partner_details[id], 0))</f>
        <v>Sunrise noyland</v>
      </c>
    </row>
    <row r="91" spans="1:7">
      <c r="A91">
        <v>699</v>
      </c>
      <c r="B91">
        <v>1000</v>
      </c>
      <c r="C91" t="s">
        <v>5757</v>
      </c>
      <c r="D91" s="38">
        <v>45509.630445162038</v>
      </c>
      <c r="E91" t="s">
        <v>5796</v>
      </c>
      <c r="F91" t="str">
        <f>INDEX(Partner_details[name], MATCH(A91, Partner_details[id], 0))</f>
        <v>Eraz Park</v>
      </c>
      <c r="G91" t="str">
        <f>INDEX(Partner_details[companyName], MATCH(A91, Partner_details[id], 0))</f>
        <v>Eraz park</v>
      </c>
    </row>
    <row r="92" spans="1:7">
      <c r="A92">
        <v>659</v>
      </c>
      <c r="B92">
        <v>500</v>
      </c>
      <c r="C92" t="s">
        <v>5758</v>
      </c>
      <c r="D92" s="38">
        <v>45510.570111597219</v>
      </c>
      <c r="F92" t="str">
        <f>INDEX(Partner_details[name], MATCH(A92, Partner_details[id], 0))</f>
        <v>Diana</v>
      </c>
      <c r="G92" t="str">
        <f>INDEX(Partner_details[companyName], MATCH(A92, Partner_details[id], 0))</f>
        <v>Tashir Nzhdeh</v>
      </c>
    </row>
    <row r="93" spans="1:7">
      <c r="A93">
        <v>394</v>
      </c>
      <c r="B93">
        <v>3000</v>
      </c>
      <c r="C93" t="s">
        <v>5757</v>
      </c>
      <c r="D93" s="38">
        <v>45509.808285763887</v>
      </c>
      <c r="E93" t="s">
        <v>5797</v>
      </c>
      <c r="F93" t="str">
        <f>INDEX(Partner_details[name], MATCH(A93, Partner_details[id], 0))</f>
        <v xml:space="preserve">Byblos Restaurant </v>
      </c>
      <c r="G93" t="str">
        <f>INDEX(Partner_details[companyName], MATCH(A93, Partner_details[id], 0))</f>
        <v>Byblos</v>
      </c>
    </row>
    <row r="94" spans="1:7">
      <c r="A94">
        <v>339</v>
      </c>
      <c r="B94">
        <v>3000</v>
      </c>
      <c r="C94" t="s">
        <v>5757</v>
      </c>
      <c r="D94" s="38">
        <v>45510.789835185184</v>
      </c>
      <c r="E94" t="s">
        <v>5798</v>
      </c>
      <c r="F94" t="str">
        <f>INDEX(Partner_details[name], MATCH(A94, Partner_details[id], 0))</f>
        <v>Smoking Chef</v>
      </c>
      <c r="G94" t="str">
        <f>INDEX(Partner_details[companyName], MATCH(A94, Partner_details[id], 0))</f>
        <v>Smoking Chef</v>
      </c>
    </row>
    <row r="95" spans="1:7">
      <c r="A95">
        <v>699</v>
      </c>
      <c r="B95">
        <v>500</v>
      </c>
      <c r="C95" t="s">
        <v>5757</v>
      </c>
      <c r="D95" s="38">
        <v>45512.442135520832</v>
      </c>
      <c r="E95" t="s">
        <v>5799</v>
      </c>
      <c r="F95" t="str">
        <f>INDEX(Partner_details[name], MATCH(A95, Partner_details[id], 0))</f>
        <v>Eraz Park</v>
      </c>
      <c r="G95" t="str">
        <f>INDEX(Partner_details[companyName], MATCH(A95, Partner_details[id], 0))</f>
        <v>Eraz park</v>
      </c>
    </row>
    <row r="96" spans="1:7">
      <c r="A96">
        <v>625</v>
      </c>
      <c r="B96">
        <v>1400</v>
      </c>
      <c r="C96" t="s">
        <v>5757</v>
      </c>
      <c r="D96" s="38">
        <v>45513.363373310189</v>
      </c>
      <c r="E96" t="s">
        <v>5800</v>
      </c>
      <c r="F96" t="str">
        <f>INDEX(Partner_details[name], MATCH(A96, Partner_details[id], 0))</f>
        <v>Luiza</v>
      </c>
      <c r="G96" t="str">
        <f>INDEX(Partner_details[companyName], MATCH(A96, Partner_details[id], 0))</f>
        <v>Coffee music</v>
      </c>
    </row>
    <row r="97" spans="1:7">
      <c r="A97">
        <v>320</v>
      </c>
      <c r="B97">
        <v>5000</v>
      </c>
      <c r="C97" t="s">
        <v>5757</v>
      </c>
      <c r="D97" s="38">
        <v>45513.718097233796</v>
      </c>
      <c r="E97" t="s">
        <v>5801</v>
      </c>
      <c r="F97" t="str">
        <f>INDEX(Partner_details[name], MATCH(A97, Partner_details[id], 0))</f>
        <v>Bardak</v>
      </c>
      <c r="G97" t="str">
        <f>INDEX(Partner_details[companyName], MATCH(A97, Partner_details[id], 0))</f>
        <v>Bardak</v>
      </c>
    </row>
    <row r="98" spans="1:7">
      <c r="A98">
        <v>324</v>
      </c>
      <c r="B98">
        <v>2000</v>
      </c>
      <c r="C98" t="s">
        <v>5757</v>
      </c>
      <c r="D98" s="38">
        <v>45513.761448437501</v>
      </c>
      <c r="E98" t="s">
        <v>5802</v>
      </c>
      <c r="F98" t="str">
        <f>INDEX(Partner_details[name], MATCH(A98, Partner_details[id], 0))</f>
        <v>SUNRISE NOYLAND</v>
      </c>
      <c r="G98" t="str">
        <f>INDEX(Partner_details[companyName], MATCH(A98, Partner_details[id], 0))</f>
        <v>Sunrise noyland</v>
      </c>
    </row>
    <row r="99" spans="1:7">
      <c r="A99">
        <v>576</v>
      </c>
      <c r="B99">
        <v>2400</v>
      </c>
      <c r="C99" t="s">
        <v>5757</v>
      </c>
      <c r="D99" s="38">
        <v>45513.826622812499</v>
      </c>
      <c r="E99" t="s">
        <v>5803</v>
      </c>
      <c r="F99" t="str">
        <f>INDEX(Partner_details[name], MATCH(A99, Partner_details[id], 0))</f>
        <v>Tashir Khanjyan</v>
      </c>
      <c r="G99" t="str">
        <f>INDEX(Partner_details[companyName], MATCH(A99, Partner_details[id], 0))</f>
        <v>Tashir Khanjyan</v>
      </c>
    </row>
    <row r="100" spans="1:7">
      <c r="A100">
        <v>196</v>
      </c>
      <c r="B100">
        <v>500</v>
      </c>
      <c r="C100" t="s">
        <v>5757</v>
      </c>
      <c r="D100" s="38">
        <v>45514.380096631947</v>
      </c>
      <c r="E100" t="s">
        <v>5804</v>
      </c>
      <c r="F100" t="str">
        <f>INDEX(Partner_details[name], MATCH(A100, Partner_details[id], 0))</f>
        <v>Անահիտ</v>
      </c>
      <c r="G100" t="str">
        <f>INDEX(Partner_details[companyName], MATCH(A100, Partner_details[id], 0))</f>
        <v>gg cjsc</v>
      </c>
    </row>
    <row r="101" spans="1:7">
      <c r="A101">
        <v>575</v>
      </c>
      <c r="B101">
        <v>1500</v>
      </c>
      <c r="C101" t="s">
        <v>5757</v>
      </c>
      <c r="D101" s="38">
        <v>45514.556318576389</v>
      </c>
      <c r="E101" t="s">
        <v>5805</v>
      </c>
      <c r="F101" t="str">
        <f>INDEX(Partner_details[name], MATCH(A101, Partner_details[id], 0))</f>
        <v>La Cucina</v>
      </c>
      <c r="G101" t="str">
        <f>INDEX(Partner_details[companyName], MATCH(A101, Partner_details[id], 0))</f>
        <v>La Cucina</v>
      </c>
    </row>
    <row r="102" spans="1:7">
      <c r="A102">
        <v>699</v>
      </c>
      <c r="B102">
        <v>1000</v>
      </c>
      <c r="C102" t="s">
        <v>5757</v>
      </c>
      <c r="D102" s="38">
        <v>45514.691364803242</v>
      </c>
      <c r="E102" t="s">
        <v>5806</v>
      </c>
      <c r="F102" t="str">
        <f>INDEX(Partner_details[name], MATCH(A102, Partner_details[id], 0))</f>
        <v>Eraz Park</v>
      </c>
      <c r="G102" t="str">
        <f>INDEX(Partner_details[companyName], MATCH(A102, Partner_details[id], 0))</f>
        <v>Eraz park</v>
      </c>
    </row>
    <row r="103" spans="1:7">
      <c r="A103">
        <v>666</v>
      </c>
      <c r="B103">
        <v>900</v>
      </c>
      <c r="C103" t="s">
        <v>5758</v>
      </c>
      <c r="D103" s="38">
        <v>45526.848509675925</v>
      </c>
      <c r="F103" t="str">
        <f>INDEX(Partner_details[name], MATCH(A103, Partner_details[id], 0))</f>
        <v>Armen Grigoryan</v>
      </c>
      <c r="G103" t="str">
        <f>INDEX(Partner_details[companyName], MATCH(A103, Partner_details[id], 0))</f>
        <v>Tashir Hanrapetutyun</v>
      </c>
    </row>
    <row r="104" spans="1:7">
      <c r="A104">
        <v>700</v>
      </c>
      <c r="B104">
        <v>500</v>
      </c>
      <c r="C104" t="s">
        <v>5757</v>
      </c>
      <c r="D104" s="38">
        <v>45514.793357546296</v>
      </c>
      <c r="E104" t="s">
        <v>5807</v>
      </c>
      <c r="F104" t="str">
        <f>INDEX(Partner_details[name], MATCH(A104, Partner_details[id], 0))</f>
        <v xml:space="preserve"> Decant</v>
      </c>
      <c r="G104" t="str">
        <f>INDEX(Partner_details[companyName], MATCH(A104, Partner_details[id], 0))</f>
        <v>Decant</v>
      </c>
    </row>
    <row r="105" spans="1:7">
      <c r="A105">
        <v>699</v>
      </c>
      <c r="B105">
        <v>1000</v>
      </c>
      <c r="C105" t="s">
        <v>5757</v>
      </c>
      <c r="D105" s="38">
        <v>45520.588455729165</v>
      </c>
      <c r="E105" t="s">
        <v>5808</v>
      </c>
      <c r="F105" t="str">
        <f>INDEX(Partner_details[name], MATCH(A105, Partner_details[id], 0))</f>
        <v>Eraz Park</v>
      </c>
      <c r="G105" t="str">
        <f>INDEX(Partner_details[companyName], MATCH(A105, Partner_details[id], 0))</f>
        <v>Eraz park</v>
      </c>
    </row>
    <row r="106" spans="1:7">
      <c r="A106">
        <v>339</v>
      </c>
      <c r="B106">
        <v>10000</v>
      </c>
      <c r="C106" t="s">
        <v>5757</v>
      </c>
      <c r="D106" s="38">
        <v>45514.794213993053</v>
      </c>
      <c r="E106" t="s">
        <v>5809</v>
      </c>
      <c r="F106" t="str">
        <f>INDEX(Partner_details[name], MATCH(A106, Partner_details[id], 0))</f>
        <v>Smoking Chef</v>
      </c>
      <c r="G106" t="str">
        <f>INDEX(Partner_details[companyName], MATCH(A106, Partner_details[id], 0))</f>
        <v>Smoking Chef</v>
      </c>
    </row>
    <row r="107" spans="1:7">
      <c r="A107">
        <v>683</v>
      </c>
      <c r="B107">
        <v>900</v>
      </c>
      <c r="C107" t="s">
        <v>5758</v>
      </c>
      <c r="D107" s="38">
        <v>45515.334145821762</v>
      </c>
      <c r="F107" t="str">
        <f>INDEX(Partner_details[name], MATCH(A107, Partner_details[id], 0))</f>
        <v>Artyom Benediktov</v>
      </c>
      <c r="G107" t="str">
        <f>INDEX(Partner_details[companyName], MATCH(A107, Partner_details[id], 0))</f>
        <v>Tashir Erebuni</v>
      </c>
    </row>
    <row r="108" spans="1:7">
      <c r="A108">
        <v>324</v>
      </c>
      <c r="B108">
        <v>2000</v>
      </c>
      <c r="C108" t="s">
        <v>5757</v>
      </c>
      <c r="D108" s="38">
        <v>45523.399589502318</v>
      </c>
      <c r="E108" t="s">
        <v>5810</v>
      </c>
      <c r="F108" t="str">
        <f>INDEX(Partner_details[name], MATCH(A108, Partner_details[id], 0))</f>
        <v>SUNRISE NOYLAND</v>
      </c>
      <c r="G108" t="str">
        <f>INDEX(Partner_details[companyName], MATCH(A108, Partner_details[id], 0))</f>
        <v>Sunrise noyland</v>
      </c>
    </row>
    <row r="109" spans="1:7">
      <c r="A109">
        <v>683</v>
      </c>
      <c r="B109">
        <v>900</v>
      </c>
      <c r="C109" t="s">
        <v>5757</v>
      </c>
      <c r="D109" s="38">
        <v>45515.334959826389</v>
      </c>
      <c r="E109" t="s">
        <v>5811</v>
      </c>
      <c r="F109" t="str">
        <f>INDEX(Partner_details[name], MATCH(A109, Partner_details[id], 0))</f>
        <v>Artyom Benediktov</v>
      </c>
      <c r="G109" t="str">
        <f>INDEX(Partner_details[companyName], MATCH(A109, Partner_details[id], 0))</f>
        <v>Tashir Erebuni</v>
      </c>
    </row>
    <row r="110" spans="1:7">
      <c r="A110">
        <v>699</v>
      </c>
      <c r="B110">
        <v>1000</v>
      </c>
      <c r="C110" t="s">
        <v>5757</v>
      </c>
      <c r="D110" s="38">
        <v>45520.763196990738</v>
      </c>
      <c r="E110" t="s">
        <v>5812</v>
      </c>
      <c r="F110" t="str">
        <f>INDEX(Partner_details[name], MATCH(A110, Partner_details[id], 0))</f>
        <v>Eraz Park</v>
      </c>
      <c r="G110" t="str">
        <f>INDEX(Partner_details[companyName], MATCH(A110, Partner_details[id], 0))</f>
        <v>Eraz park</v>
      </c>
    </row>
    <row r="111" spans="1:7">
      <c r="A111">
        <v>700</v>
      </c>
      <c r="B111">
        <v>2000</v>
      </c>
      <c r="C111" t="s">
        <v>5757</v>
      </c>
      <c r="D111" s="38">
        <v>45515.646148240739</v>
      </c>
      <c r="E111" t="s">
        <v>5813</v>
      </c>
      <c r="F111" t="str">
        <f>INDEX(Partner_details[name], MATCH(A111, Partner_details[id], 0))</f>
        <v xml:space="preserve"> Decant</v>
      </c>
      <c r="G111" t="str">
        <f>INDEX(Partner_details[companyName], MATCH(A111, Partner_details[id], 0))</f>
        <v>Decant</v>
      </c>
    </row>
    <row r="112" spans="1:7">
      <c r="A112">
        <v>324</v>
      </c>
      <c r="B112">
        <v>8500</v>
      </c>
      <c r="C112" t="s">
        <v>5757</v>
      </c>
      <c r="D112" s="38">
        <v>45515.773260347225</v>
      </c>
      <c r="E112" t="s">
        <v>5814</v>
      </c>
      <c r="F112" t="str">
        <f>INDEX(Partner_details[name], MATCH(A112, Partner_details[id], 0))</f>
        <v>SUNRISE NOYLAND</v>
      </c>
      <c r="G112" t="str">
        <f>INDEX(Partner_details[companyName], MATCH(A112, Partner_details[id], 0))</f>
        <v>Sunrise noyland</v>
      </c>
    </row>
    <row r="113" spans="1:7">
      <c r="A113">
        <v>667</v>
      </c>
      <c r="B113">
        <v>800</v>
      </c>
      <c r="C113" t="s">
        <v>5757</v>
      </c>
      <c r="D113" s="38">
        <v>45516.355121435183</v>
      </c>
      <c r="E113" t="s">
        <v>5815</v>
      </c>
      <c r="F113" t="str">
        <f>INDEX(Partner_details[name], MATCH(A113, Partner_details[id], 0))</f>
        <v>Volodya</v>
      </c>
      <c r="G113" t="str">
        <f>INDEX(Partner_details[companyName], MATCH(A113, Partner_details[id], 0))</f>
        <v>Tashir Hanrapetutyun</v>
      </c>
    </row>
    <row r="114" spans="1:7">
      <c r="A114">
        <v>681</v>
      </c>
      <c r="B114">
        <v>1000</v>
      </c>
      <c r="C114" t="s">
        <v>5757</v>
      </c>
      <c r="D114" s="38">
        <v>45521.563950856478</v>
      </c>
      <c r="E114" t="s">
        <v>5816</v>
      </c>
      <c r="F114" t="str">
        <f>INDEX(Partner_details[name], MATCH(A114, Partner_details[id], 0))</f>
        <v>Jenya Ordyan</v>
      </c>
      <c r="G114" t="str">
        <f>INDEX(Partner_details[companyName], MATCH(A114, Partner_details[id], 0))</f>
        <v>Tashir Erebuni</v>
      </c>
    </row>
    <row r="115" spans="1:7">
      <c r="A115">
        <v>394</v>
      </c>
      <c r="B115">
        <v>3000</v>
      </c>
      <c r="C115" t="s">
        <v>5757</v>
      </c>
      <c r="D115" s="38">
        <v>45516.585149039354</v>
      </c>
      <c r="E115" t="s">
        <v>5817</v>
      </c>
      <c r="F115" t="str">
        <f>INDEX(Partner_details[name], MATCH(A115, Partner_details[id], 0))</f>
        <v xml:space="preserve">Byblos Restaurant </v>
      </c>
      <c r="G115" t="str">
        <f>INDEX(Partner_details[companyName], MATCH(A115, Partner_details[id], 0))</f>
        <v>Byblos</v>
      </c>
    </row>
    <row r="116" spans="1:7">
      <c r="A116">
        <v>576</v>
      </c>
      <c r="B116">
        <v>1500</v>
      </c>
      <c r="C116" t="s">
        <v>5757</v>
      </c>
      <c r="D116" s="38">
        <v>45516.721943900462</v>
      </c>
      <c r="E116" t="s">
        <v>5818</v>
      </c>
      <c r="F116" t="str">
        <f>INDEX(Partner_details[name], MATCH(A116, Partner_details[id], 0))</f>
        <v>Tashir Khanjyan</v>
      </c>
      <c r="G116" t="str">
        <f>INDEX(Partner_details[companyName], MATCH(A116, Partner_details[id], 0))</f>
        <v>Tashir Khanjyan</v>
      </c>
    </row>
    <row r="117" spans="1:7">
      <c r="A117">
        <v>576</v>
      </c>
      <c r="B117">
        <v>3000</v>
      </c>
      <c r="C117" t="s">
        <v>5757</v>
      </c>
      <c r="D117" s="38">
        <v>45525.818988252315</v>
      </c>
      <c r="E117" t="s">
        <v>5819</v>
      </c>
      <c r="F117" t="str">
        <f>INDEX(Partner_details[name], MATCH(A117, Partner_details[id], 0))</f>
        <v>Tashir Khanjyan</v>
      </c>
      <c r="G117" t="str">
        <f>INDEX(Partner_details[companyName], MATCH(A117, Partner_details[id], 0))</f>
        <v>Tashir Khanjyan</v>
      </c>
    </row>
    <row r="118" spans="1:7">
      <c r="A118">
        <v>324</v>
      </c>
      <c r="B118">
        <v>2000</v>
      </c>
      <c r="C118" t="s">
        <v>5757</v>
      </c>
      <c r="D118" s="38">
        <v>45516.747650138888</v>
      </c>
      <c r="E118" t="s">
        <v>5820</v>
      </c>
      <c r="F118" t="str">
        <f>INDEX(Partner_details[name], MATCH(A118, Partner_details[id], 0))</f>
        <v>SUNRISE NOYLAND</v>
      </c>
      <c r="G118" t="str">
        <f>INDEX(Partner_details[companyName], MATCH(A118, Partner_details[id], 0))</f>
        <v>Sunrise noyland</v>
      </c>
    </row>
    <row r="119" spans="1:7">
      <c r="A119">
        <v>360</v>
      </c>
      <c r="B119">
        <v>2000</v>
      </c>
      <c r="C119" t="s">
        <v>5758</v>
      </c>
      <c r="D119" s="38">
        <v>45521.659668298613</v>
      </c>
      <c r="F119" t="str">
        <f>INDEX(Partner_details[name], MATCH(A119, Partner_details[id], 0))</f>
        <v>Aksel</v>
      </c>
      <c r="G119" t="str">
        <f>INDEX(Partner_details[companyName], MATCH(A119, Partner_details[id], 0))</f>
        <v>Karas Khanjyan</v>
      </c>
    </row>
    <row r="120" spans="1:7">
      <c r="A120">
        <v>339</v>
      </c>
      <c r="B120">
        <v>7000</v>
      </c>
      <c r="C120" t="s">
        <v>5757</v>
      </c>
      <c r="D120" s="38">
        <v>45516.779843935183</v>
      </c>
      <c r="E120" t="s">
        <v>5821</v>
      </c>
      <c r="F120" t="str">
        <f>INDEX(Partner_details[name], MATCH(A120, Partner_details[id], 0))</f>
        <v>Smoking Chef</v>
      </c>
      <c r="G120" t="str">
        <f>INDEX(Partner_details[companyName], MATCH(A120, Partner_details[id], 0))</f>
        <v>Smoking Chef</v>
      </c>
    </row>
    <row r="121" spans="1:7">
      <c r="A121">
        <v>339</v>
      </c>
      <c r="B121">
        <v>2000</v>
      </c>
      <c r="C121" t="s">
        <v>5757</v>
      </c>
      <c r="D121" s="38">
        <v>45516.815939004628</v>
      </c>
      <c r="E121" t="s">
        <v>5822</v>
      </c>
      <c r="F121" t="str">
        <f>INDEX(Partner_details[name], MATCH(A121, Partner_details[id], 0))</f>
        <v>Smoking Chef</v>
      </c>
      <c r="G121" t="str">
        <f>INDEX(Partner_details[companyName], MATCH(A121, Partner_details[id], 0))</f>
        <v>Smoking Chef</v>
      </c>
    </row>
    <row r="122" spans="1:7">
      <c r="A122">
        <v>699</v>
      </c>
      <c r="B122">
        <v>1000</v>
      </c>
      <c r="C122" t="s">
        <v>5757</v>
      </c>
      <c r="D122" s="38">
        <v>45523.536656469907</v>
      </c>
      <c r="E122" t="s">
        <v>5823</v>
      </c>
      <c r="F122" t="str">
        <f>INDEX(Partner_details[name], MATCH(A122, Partner_details[id], 0))</f>
        <v>Eraz Park</v>
      </c>
      <c r="G122" t="str">
        <f>INDEX(Partner_details[companyName], MATCH(A122, Partner_details[id], 0))</f>
        <v>Eraz park</v>
      </c>
    </row>
    <row r="123" spans="1:7">
      <c r="A123">
        <v>684</v>
      </c>
      <c r="B123">
        <v>1000</v>
      </c>
      <c r="C123" t="s">
        <v>5757</v>
      </c>
      <c r="D123" s="38">
        <v>45519.599469664354</v>
      </c>
      <c r="E123" t="s">
        <v>5824</v>
      </c>
      <c r="F123" t="str">
        <f>INDEX(Partner_details[name], MATCH(A123, Partner_details[id], 0))</f>
        <v>Andranik Margaryan</v>
      </c>
      <c r="G123" t="str">
        <f>INDEX(Partner_details[companyName], MATCH(A123, Partner_details[id], 0))</f>
        <v>Tashir Erebuni</v>
      </c>
    </row>
    <row r="124" spans="1:7">
      <c r="A124">
        <v>360</v>
      </c>
      <c r="B124">
        <v>1999</v>
      </c>
      <c r="C124" t="s">
        <v>5757</v>
      </c>
      <c r="D124" s="38">
        <v>45521.678970034722</v>
      </c>
      <c r="E124" t="s">
        <v>5825</v>
      </c>
      <c r="F124" t="str">
        <f>INDEX(Partner_details[name], MATCH(A124, Partner_details[id], 0))</f>
        <v>Aksel</v>
      </c>
      <c r="G124" t="str">
        <f>INDEX(Partner_details[companyName], MATCH(A124, Partner_details[id], 0))</f>
        <v>Karas Khanjyan</v>
      </c>
    </row>
    <row r="125" spans="1:7">
      <c r="A125">
        <v>576</v>
      </c>
      <c r="B125">
        <v>2000</v>
      </c>
      <c r="C125" t="s">
        <v>5757</v>
      </c>
      <c r="D125" s="38">
        <v>45519.804872962966</v>
      </c>
      <c r="E125" t="s">
        <v>5826</v>
      </c>
      <c r="F125" t="str">
        <f>INDEX(Partner_details[name], MATCH(A125, Partner_details[id], 0))</f>
        <v>Tashir Khanjyan</v>
      </c>
      <c r="G125" t="str">
        <f>INDEX(Partner_details[companyName], MATCH(A125, Partner_details[id], 0))</f>
        <v>Tashir Khanjyan</v>
      </c>
    </row>
    <row r="126" spans="1:7">
      <c r="A126">
        <v>713</v>
      </c>
      <c r="B126">
        <v>2000</v>
      </c>
      <c r="C126" t="s">
        <v>5757</v>
      </c>
      <c r="D126" s="38">
        <v>45519.923110902775</v>
      </c>
      <c r="E126" t="s">
        <v>5827</v>
      </c>
      <c r="F126" t="str">
        <f>INDEX(Partner_details[name], MATCH(A126, Partner_details[id], 0))</f>
        <v>alvina</v>
      </c>
      <c r="G126" t="str">
        <f>INDEX(Partner_details[companyName], MATCH(A126, Partner_details[id], 0))</f>
        <v>Tashir Masiv</v>
      </c>
    </row>
    <row r="127" spans="1:7">
      <c r="A127">
        <v>576</v>
      </c>
      <c r="B127">
        <v>2800</v>
      </c>
      <c r="C127" t="s">
        <v>5757</v>
      </c>
      <c r="D127" s="38">
        <v>45522.490822280095</v>
      </c>
      <c r="E127" t="s">
        <v>5828</v>
      </c>
      <c r="F127" t="str">
        <f>INDEX(Partner_details[name], MATCH(A127, Partner_details[id], 0))</f>
        <v>Tashir Khanjyan</v>
      </c>
      <c r="G127" t="str">
        <f>INDEX(Partner_details[companyName], MATCH(A127, Partner_details[id], 0))</f>
        <v>Tashir Khanjyan</v>
      </c>
    </row>
    <row r="128" spans="1:7">
      <c r="A128">
        <v>320</v>
      </c>
      <c r="B128">
        <v>4000</v>
      </c>
      <c r="C128" t="s">
        <v>5757</v>
      </c>
      <c r="D128" s="38">
        <v>45522.788637129626</v>
      </c>
      <c r="E128" t="s">
        <v>5829</v>
      </c>
      <c r="F128" t="str">
        <f>INDEX(Partner_details[name], MATCH(A128, Partner_details[id], 0))</f>
        <v>Bardak</v>
      </c>
      <c r="G128" t="str">
        <f>INDEX(Partner_details[companyName], MATCH(A128, Partner_details[id], 0))</f>
        <v>Bardak</v>
      </c>
    </row>
    <row r="129" spans="1:7">
      <c r="A129">
        <v>654</v>
      </c>
      <c r="B129">
        <v>2000</v>
      </c>
      <c r="C129" t="s">
        <v>5757</v>
      </c>
      <c r="D129" s="38">
        <v>45524.553154027781</v>
      </c>
      <c r="E129" t="s">
        <v>5830</v>
      </c>
      <c r="F129" t="str">
        <f>INDEX(Partner_details[name], MATCH(A129, Partner_details[id], 0))</f>
        <v>Tashir Khorenatsi</v>
      </c>
      <c r="G129" t="str">
        <f>INDEX(Partner_details[companyName], MATCH(A129, Partner_details[id], 0))</f>
        <v>Tashir Khorenatsi</v>
      </c>
    </row>
    <row r="130" spans="1:7">
      <c r="A130">
        <v>700</v>
      </c>
      <c r="B130">
        <v>1000</v>
      </c>
      <c r="C130" t="s">
        <v>5757</v>
      </c>
      <c r="D130" s="38">
        <v>45523.265313692129</v>
      </c>
      <c r="E130" t="s">
        <v>5831</v>
      </c>
      <c r="F130" t="str">
        <f>INDEX(Partner_details[name], MATCH(A130, Partner_details[id], 0))</f>
        <v xml:space="preserve"> Decant</v>
      </c>
      <c r="G130" t="str">
        <f>INDEX(Partner_details[companyName], MATCH(A130, Partner_details[id], 0))</f>
        <v>Decant</v>
      </c>
    </row>
    <row r="131" spans="1:7">
      <c r="A131">
        <v>640</v>
      </c>
      <c r="B131">
        <v>2000</v>
      </c>
      <c r="C131" t="s">
        <v>5757</v>
      </c>
      <c r="D131" s="38">
        <v>45523.399585451392</v>
      </c>
      <c r="E131" t="s">
        <v>5832</v>
      </c>
      <c r="F131" t="str">
        <f>INDEX(Partner_details[name], MATCH(A131, Partner_details[id], 0))</f>
        <v>Tashir pizza</v>
      </c>
      <c r="G131" t="str">
        <f>INDEX(Partner_details[companyName], MATCH(A131, Partner_details[id], 0))</f>
        <v>Tashir Mazmanyan</v>
      </c>
    </row>
    <row r="132" spans="1:7">
      <c r="A132">
        <v>666</v>
      </c>
      <c r="B132">
        <v>1000</v>
      </c>
      <c r="C132" t="s">
        <v>5758</v>
      </c>
      <c r="D132" s="38">
        <v>45526.847245972225</v>
      </c>
      <c r="F132" t="str">
        <f>INDEX(Partner_details[name], MATCH(A132, Partner_details[id], 0))</f>
        <v>Armen Grigoryan</v>
      </c>
      <c r="G132" t="str">
        <f>INDEX(Partner_details[companyName], MATCH(A132, Partner_details[id], 0))</f>
        <v>Tashir Hanrapetutyun</v>
      </c>
    </row>
    <row r="133" spans="1:7">
      <c r="A133">
        <v>700</v>
      </c>
      <c r="B133">
        <v>500</v>
      </c>
      <c r="C133" t="s">
        <v>5757</v>
      </c>
      <c r="D133" s="38">
        <v>45524.820901122686</v>
      </c>
      <c r="E133" t="s">
        <v>5833</v>
      </c>
      <c r="F133" t="str">
        <f>INDEX(Partner_details[name], MATCH(A133, Partner_details[id], 0))</f>
        <v xml:space="preserve"> Decant</v>
      </c>
      <c r="G133" t="str">
        <f>INDEX(Partner_details[companyName], MATCH(A133, Partner_details[id], 0))</f>
        <v>Decant</v>
      </c>
    </row>
    <row r="134" spans="1:7">
      <c r="A134">
        <v>320</v>
      </c>
      <c r="B134">
        <v>3000</v>
      </c>
      <c r="C134" t="s">
        <v>5757</v>
      </c>
      <c r="D134" s="38">
        <v>45525.891278043979</v>
      </c>
      <c r="E134" t="s">
        <v>5834</v>
      </c>
      <c r="F134" t="str">
        <f>INDEX(Partner_details[name], MATCH(A134, Partner_details[id], 0))</f>
        <v>Bardak</v>
      </c>
      <c r="G134" t="str">
        <f>INDEX(Partner_details[companyName], MATCH(A134, Partner_details[id], 0))</f>
        <v>Bardak</v>
      </c>
    </row>
    <row r="135" spans="1:7">
      <c r="A135">
        <v>245</v>
      </c>
      <c r="B135">
        <v>1400</v>
      </c>
      <c r="C135" t="s">
        <v>5757</v>
      </c>
      <c r="D135" s="38">
        <v>45525.599602916664</v>
      </c>
      <c r="E135" t="s">
        <v>5835</v>
      </c>
      <c r="F135" t="str">
        <f>INDEX(Partner_details[name], MATCH(A135, Partner_details[id], 0))</f>
        <v>Tigran</v>
      </c>
      <c r="G135" t="str">
        <f>INDEX(Partner_details[companyName], MATCH(A135, Partner_details[id], 0))</f>
        <v>gg cjsc</v>
      </c>
    </row>
    <row r="136" spans="1:7">
      <c r="A136">
        <v>659</v>
      </c>
      <c r="B136">
        <v>500</v>
      </c>
      <c r="C136" t="s">
        <v>5758</v>
      </c>
      <c r="D136" s="38">
        <v>45526.804905462966</v>
      </c>
      <c r="F136" t="str">
        <f>INDEX(Partner_details[name], MATCH(A136, Partner_details[id], 0))</f>
        <v>Diana</v>
      </c>
      <c r="G136" t="str">
        <f>INDEX(Partner_details[companyName], MATCH(A136, Partner_details[id], 0))</f>
        <v>Tashir Nzhdeh</v>
      </c>
    </row>
    <row r="137" spans="1:7">
      <c r="A137">
        <v>666</v>
      </c>
      <c r="B137">
        <v>1000</v>
      </c>
      <c r="C137" t="s">
        <v>5758</v>
      </c>
      <c r="D137" s="38">
        <v>45526.848291249997</v>
      </c>
      <c r="F137" t="str">
        <f>INDEX(Partner_details[name], MATCH(A137, Partner_details[id], 0))</f>
        <v>Armen Grigoryan</v>
      </c>
      <c r="G137" t="str">
        <f>INDEX(Partner_details[companyName], MATCH(A137, Partner_details[id], 0))</f>
        <v>Tashir Hanrapetutyun</v>
      </c>
    </row>
    <row r="138" spans="1:7">
      <c r="A138">
        <v>666</v>
      </c>
      <c r="B138">
        <v>1000</v>
      </c>
      <c r="C138" t="s">
        <v>5758</v>
      </c>
      <c r="D138" s="38">
        <v>45526.847580393522</v>
      </c>
      <c r="F138" t="str">
        <f>INDEX(Partner_details[name], MATCH(A138, Partner_details[id], 0))</f>
        <v>Armen Grigoryan</v>
      </c>
      <c r="G138" t="str">
        <f>INDEX(Partner_details[companyName], MATCH(A138, Partner_details[id], 0))</f>
        <v>Tashir Hanrapetutyun</v>
      </c>
    </row>
    <row r="139" spans="1:7">
      <c r="A139">
        <v>324</v>
      </c>
      <c r="B139">
        <v>10000</v>
      </c>
      <c r="C139" t="s">
        <v>5757</v>
      </c>
      <c r="D139" s="38">
        <v>45526.88542327546</v>
      </c>
      <c r="E139" t="s">
        <v>5836</v>
      </c>
      <c r="F139" t="str">
        <f>INDEX(Partner_details[name], MATCH(A139, Partner_details[id], 0))</f>
        <v>SUNRISE NOYLAND</v>
      </c>
      <c r="G139" t="str">
        <f>INDEX(Partner_details[companyName], MATCH(A139, Partner_details[id], 0))</f>
        <v>Sunrise noyland</v>
      </c>
    </row>
    <row r="140" spans="1:7">
      <c r="A140">
        <v>424</v>
      </c>
      <c r="B140">
        <v>1000</v>
      </c>
      <c r="C140" t="s">
        <v>5758</v>
      </c>
      <c r="D140" s="38">
        <v>45527.457788437503</v>
      </c>
      <c r="F140" t="str">
        <f>INDEX(Partner_details[name], MATCH(A140, Partner_details[id], 0))</f>
        <v>Agnesa Shahinyan</v>
      </c>
      <c r="G140" t="str">
        <f>INDEX(Partner_details[companyName], MATCH(A140, Partner_details[id], 0))</f>
        <v>Karas hayreniq</v>
      </c>
    </row>
    <row r="141" spans="1:7">
      <c r="A141">
        <v>424</v>
      </c>
      <c r="B141">
        <v>1000</v>
      </c>
      <c r="C141" t="s">
        <v>5758</v>
      </c>
      <c r="D141" s="38">
        <v>45527.515468425925</v>
      </c>
      <c r="F141" t="str">
        <f>INDEX(Partner_details[name], MATCH(A141, Partner_details[id], 0))</f>
        <v>Agnesa Shahinyan</v>
      </c>
      <c r="G141" t="str">
        <f>INDEX(Partner_details[companyName], MATCH(A141, Partner_details[id], 0))</f>
        <v>Karas hayreniq</v>
      </c>
    </row>
    <row r="142" spans="1:7">
      <c r="A142">
        <v>727</v>
      </c>
      <c r="B142">
        <v>500</v>
      </c>
      <c r="C142" t="s">
        <v>5757</v>
      </c>
      <c r="D142" s="38">
        <v>45528.305028622686</v>
      </c>
      <c r="E142" t="s">
        <v>5837</v>
      </c>
      <c r="F142" t="str">
        <f>INDEX(Partner_details[name], MATCH(A142, Partner_details[id], 0))</f>
        <v>Volodya Abovyan</v>
      </c>
      <c r="G142" t="str">
        <f>INDEX(Partner_details[companyName], MATCH(A142, Partner_details[id], 0))</f>
        <v>Tashir Vanadzor</v>
      </c>
    </row>
    <row r="143" spans="1:7">
      <c r="A143">
        <v>339</v>
      </c>
      <c r="B143">
        <v>6000</v>
      </c>
      <c r="C143" t="s">
        <v>5757</v>
      </c>
      <c r="D143" s="38">
        <v>45528.707893078703</v>
      </c>
      <c r="E143" t="s">
        <v>5838</v>
      </c>
      <c r="F143" t="str">
        <f>INDEX(Partner_details[name], MATCH(A143, Partner_details[id], 0))</f>
        <v>Smoking Chef</v>
      </c>
      <c r="G143" t="str">
        <f>INDEX(Partner_details[companyName], MATCH(A143, Partner_details[id], 0))</f>
        <v>Smoking Chef</v>
      </c>
    </row>
    <row r="144" spans="1:7">
      <c r="A144">
        <v>324</v>
      </c>
      <c r="B144">
        <v>8100</v>
      </c>
      <c r="C144" t="s">
        <v>5757</v>
      </c>
      <c r="D144" s="38">
        <v>45528.762934236111</v>
      </c>
      <c r="E144" t="s">
        <v>5839</v>
      </c>
      <c r="F144" t="str">
        <f>INDEX(Partner_details[name], MATCH(A144, Partner_details[id], 0))</f>
        <v>SUNRISE NOYLAND</v>
      </c>
      <c r="G144" t="str">
        <f>INDEX(Partner_details[companyName], MATCH(A144, Partner_details[id], 0))</f>
        <v>Sunrise noyland</v>
      </c>
    </row>
    <row r="145" spans="1:7">
      <c r="A145">
        <v>576</v>
      </c>
      <c r="B145">
        <v>2000</v>
      </c>
      <c r="C145" t="s">
        <v>5757</v>
      </c>
      <c r="D145" s="38">
        <v>45528.821576203707</v>
      </c>
      <c r="E145" t="s">
        <v>5840</v>
      </c>
      <c r="F145" t="str">
        <f>INDEX(Partner_details[name], MATCH(A145, Partner_details[id], 0))</f>
        <v>Tashir Khanjyan</v>
      </c>
      <c r="G145" t="str">
        <f>INDEX(Partner_details[companyName], MATCH(A145, Partner_details[id], 0))</f>
        <v>Tashir Khanjyan</v>
      </c>
    </row>
    <row r="146" spans="1:7">
      <c r="A146">
        <v>640</v>
      </c>
      <c r="B146">
        <v>1500</v>
      </c>
      <c r="C146" t="s">
        <v>5757</v>
      </c>
      <c r="D146" s="38">
        <v>45529.812290208334</v>
      </c>
      <c r="E146" t="s">
        <v>5841</v>
      </c>
      <c r="F146" t="str">
        <f>INDEX(Partner_details[name], MATCH(A146, Partner_details[id], 0))</f>
        <v>Tashir pizza</v>
      </c>
      <c r="G146" t="str">
        <f>INDEX(Partner_details[companyName], MATCH(A146, Partner_details[id], 0))</f>
        <v>Tashir Mazmanyan</v>
      </c>
    </row>
    <row r="147" spans="1:7">
      <c r="A147">
        <v>324</v>
      </c>
      <c r="B147">
        <v>1000</v>
      </c>
      <c r="C147" t="s">
        <v>5758</v>
      </c>
      <c r="D147" s="38">
        <v>45536.88653851852</v>
      </c>
      <c r="F147" t="str">
        <f>INDEX(Partner_details[name], MATCH(A147, Partner_details[id], 0))</f>
        <v>SUNRISE NOYLAND</v>
      </c>
      <c r="G147" t="str">
        <f>INDEX(Partner_details[companyName], MATCH(A147, Partner_details[id], 0))</f>
        <v>Sunrise noyland</v>
      </c>
    </row>
    <row r="148" spans="1:7">
      <c r="A148">
        <v>324</v>
      </c>
      <c r="B148">
        <v>1000</v>
      </c>
      <c r="C148" t="s">
        <v>5758</v>
      </c>
      <c r="D148" s="38">
        <v>45536.822360486112</v>
      </c>
      <c r="F148" t="str">
        <f>INDEX(Partner_details[name], MATCH(A148, Partner_details[id], 0))</f>
        <v>SUNRISE NOYLAND</v>
      </c>
      <c r="G148" t="str">
        <f>INDEX(Partner_details[companyName], MATCH(A148, Partner_details[id], 0))</f>
        <v>Sunrise noyland</v>
      </c>
    </row>
    <row r="149" spans="1:7">
      <c r="A149">
        <v>324</v>
      </c>
      <c r="B149">
        <v>1000</v>
      </c>
      <c r="C149" t="s">
        <v>5758</v>
      </c>
      <c r="D149" s="38">
        <v>45536.821859131946</v>
      </c>
      <c r="F149" t="str">
        <f>INDEX(Partner_details[name], MATCH(A149, Partner_details[id], 0))</f>
        <v>SUNRISE NOYLAND</v>
      </c>
      <c r="G149" t="str">
        <f>INDEX(Partner_details[companyName], MATCH(A149, Partner_details[id], 0))</f>
        <v>Sunrise noyland</v>
      </c>
    </row>
    <row r="150" spans="1:7">
      <c r="A150">
        <v>324</v>
      </c>
      <c r="B150">
        <v>1000</v>
      </c>
      <c r="C150" t="s">
        <v>5758</v>
      </c>
      <c r="D150" s="38">
        <v>45536.821553668982</v>
      </c>
      <c r="F150" t="str">
        <f>INDEX(Partner_details[name], MATCH(A150, Partner_details[id], 0))</f>
        <v>SUNRISE NOYLAND</v>
      </c>
      <c r="G150" t="str">
        <f>INDEX(Partner_details[companyName], MATCH(A150, Partner_details[id], 0))</f>
        <v>Sunrise noyland</v>
      </c>
    </row>
    <row r="151" spans="1:7">
      <c r="A151">
        <v>324</v>
      </c>
      <c r="B151">
        <v>1000</v>
      </c>
      <c r="C151" t="s">
        <v>5758</v>
      </c>
      <c r="D151" s="38">
        <v>45536.772454664351</v>
      </c>
      <c r="F151" t="str">
        <f>INDEX(Partner_details[name], MATCH(A151, Partner_details[id], 0))</f>
        <v>SUNRISE NOYLAND</v>
      </c>
      <c r="G151" t="str">
        <f>INDEX(Partner_details[companyName], MATCH(A151, Partner_details[id], 0))</f>
        <v>Sunrise noyland</v>
      </c>
    </row>
    <row r="152" spans="1:7">
      <c r="A152">
        <v>656</v>
      </c>
      <c r="B152">
        <v>500</v>
      </c>
      <c r="C152" t="s">
        <v>5758</v>
      </c>
      <c r="D152" s="38">
        <v>45536.631706851855</v>
      </c>
      <c r="F152" t="str">
        <f>INDEX(Partner_details[name], MATCH(A152, Partner_details[id], 0))</f>
        <v>Tashit Mashtoc</v>
      </c>
      <c r="G152" t="str">
        <f>INDEX(Partner_details[companyName], MATCH(A152, Partner_details[id], 0))</f>
        <v>Tashir Mashtoc</v>
      </c>
    </row>
    <row r="153" spans="1:7">
      <c r="A153" s="13">
        <v>574</v>
      </c>
      <c r="B153">
        <v>2000</v>
      </c>
      <c r="C153" t="s">
        <v>5758</v>
      </c>
      <c r="D153" s="38">
        <v>45535.664255543983</v>
      </c>
      <c r="F153" t="str">
        <f>INDEX(Partner_details[name], MATCH(A153, Partner_details[id], 0))</f>
        <v>Qarahunge Stepanavan</v>
      </c>
      <c r="G153" t="str">
        <f>INDEX(Partner_details[companyName], MATCH(A153, Partner_details[id], 0))</f>
        <v>Qarahunge</v>
      </c>
    </row>
    <row r="154" spans="1:7">
      <c r="A154" s="13">
        <v>574</v>
      </c>
      <c r="B154">
        <v>2000</v>
      </c>
      <c r="C154" t="s">
        <v>5758</v>
      </c>
      <c r="D154" s="38">
        <v>45535.662187511574</v>
      </c>
      <c r="F154" t="str">
        <f>INDEX(Partner_details[name], MATCH(A154, Partner_details[id], 0))</f>
        <v>Qarahunge Stepanavan</v>
      </c>
      <c r="G154" t="str">
        <f>INDEX(Partner_details[companyName], MATCH(A154, Partner_details[id], 0))</f>
        <v>Qarahunge</v>
      </c>
    </row>
    <row r="155" spans="1:7">
      <c r="A155" s="13">
        <v>574</v>
      </c>
      <c r="B155">
        <v>3000</v>
      </c>
      <c r="C155" t="s">
        <v>5758</v>
      </c>
      <c r="D155" s="38">
        <v>45535.661021863423</v>
      </c>
      <c r="F155" t="str">
        <f>INDEX(Partner_details[name], MATCH(A155, Partner_details[id], 0))</f>
        <v>Qarahunge Stepanavan</v>
      </c>
      <c r="G155" t="str">
        <f>INDEX(Partner_details[companyName], MATCH(A155, Partner_details[id], 0))</f>
        <v>Qarahunge</v>
      </c>
    </row>
    <row r="156" spans="1:7">
      <c r="A156" s="13">
        <v>574</v>
      </c>
      <c r="B156">
        <v>3000</v>
      </c>
      <c r="C156" t="s">
        <v>5758</v>
      </c>
      <c r="D156" s="38">
        <v>45535.659991261571</v>
      </c>
      <c r="F156" t="str">
        <f>INDEX(Partner_details[name], MATCH(A156, Partner_details[id], 0))</f>
        <v>Qarahunge Stepanavan</v>
      </c>
      <c r="G156" t="str">
        <f>INDEX(Partner_details[companyName], MATCH(A156, Partner_details[id], 0))</f>
        <v>Qarahunge</v>
      </c>
    </row>
    <row r="157" spans="1:7">
      <c r="A157">
        <v>642</v>
      </c>
      <c r="B157">
        <v>2000</v>
      </c>
      <c r="C157" t="s">
        <v>5758</v>
      </c>
      <c r="D157" s="38">
        <v>45535.640862581022</v>
      </c>
      <c r="F157" t="str">
        <f>INDEX(Partner_details[name], MATCH(A157, Partner_details[id], 0))</f>
        <v>Liberty Pub</v>
      </c>
      <c r="G157" t="str">
        <f>INDEX(Partner_details[companyName], MATCH(A157, Partner_details[id], 0))</f>
        <v>Liberty Pub</v>
      </c>
    </row>
    <row r="158" spans="1:7">
      <c r="A158">
        <v>642</v>
      </c>
      <c r="B158">
        <v>4000</v>
      </c>
      <c r="C158" t="s">
        <v>5758</v>
      </c>
      <c r="D158" s="38">
        <v>45535.604203020834</v>
      </c>
      <c r="F158" t="str">
        <f>INDEX(Partner_details[name], MATCH(A158, Partner_details[id], 0))</f>
        <v>Liberty Pub</v>
      </c>
      <c r="G158" t="str">
        <f>INDEX(Partner_details[companyName], MATCH(A158, Partner_details[id], 0))</f>
        <v>Liberty Pub</v>
      </c>
    </row>
    <row r="159" spans="1:7">
      <c r="A159">
        <v>642</v>
      </c>
      <c r="B159">
        <v>4100</v>
      </c>
      <c r="C159" t="s">
        <v>5758</v>
      </c>
      <c r="D159" s="38">
        <v>45535.578098865743</v>
      </c>
      <c r="F159" t="str">
        <f>INDEX(Partner_details[name], MATCH(A159, Partner_details[id], 0))</f>
        <v>Liberty Pub</v>
      </c>
      <c r="G159" t="str">
        <f>INDEX(Partner_details[companyName], MATCH(A159, Partner_details[id], 0))</f>
        <v>Liberty Pub</v>
      </c>
    </row>
    <row r="160" spans="1:7">
      <c r="A160">
        <v>245</v>
      </c>
      <c r="B160">
        <v>500</v>
      </c>
      <c r="C160" t="s">
        <v>5758</v>
      </c>
      <c r="D160" s="38">
        <v>45535.518134293983</v>
      </c>
      <c r="F160" t="str">
        <f>INDEX(Partner_details[name], MATCH(A160, Partner_details[id], 0))</f>
        <v>Tigran</v>
      </c>
      <c r="G160" t="str">
        <f>INDEX(Partner_details[companyName], MATCH(A160, Partner_details[id], 0))</f>
        <v>gg cjsc</v>
      </c>
    </row>
    <row r="161" spans="1:7">
      <c r="A161">
        <v>245</v>
      </c>
      <c r="B161">
        <v>500</v>
      </c>
      <c r="C161" t="s">
        <v>5758</v>
      </c>
      <c r="D161" s="38">
        <v>45535.516755231482</v>
      </c>
      <c r="F161" t="str">
        <f>INDEX(Partner_details[name], MATCH(A161, Partner_details[id], 0))</f>
        <v>Tigran</v>
      </c>
      <c r="G161" t="str">
        <f>INDEX(Partner_details[companyName], MATCH(A161, Partner_details[id], 0))</f>
        <v>gg cjsc</v>
      </c>
    </row>
    <row r="162" spans="1:7">
      <c r="A162">
        <v>245</v>
      </c>
      <c r="B162">
        <v>500</v>
      </c>
      <c r="C162" t="s">
        <v>5758</v>
      </c>
      <c r="D162" s="38">
        <v>45535.515367858796</v>
      </c>
      <c r="F162" t="str">
        <f>INDEX(Partner_details[name], MATCH(A162, Partner_details[id], 0))</f>
        <v>Tigran</v>
      </c>
      <c r="G162" t="str">
        <f>INDEX(Partner_details[companyName], MATCH(A162, Partner_details[id], 0))</f>
        <v>gg cjsc</v>
      </c>
    </row>
    <row r="163" spans="1:7">
      <c r="A163">
        <v>245</v>
      </c>
      <c r="B163">
        <v>500</v>
      </c>
      <c r="C163" t="s">
        <v>5758</v>
      </c>
      <c r="D163" s="38">
        <v>45535.515223599534</v>
      </c>
      <c r="F163" t="str">
        <f>INDEX(Partner_details[name], MATCH(A163, Partner_details[id], 0))</f>
        <v>Tigran</v>
      </c>
      <c r="G163" t="str">
        <f>INDEX(Partner_details[companyName], MATCH(A163, Partner_details[id], 0))</f>
        <v>gg cjsc</v>
      </c>
    </row>
    <row r="164" spans="1:7">
      <c r="A164">
        <v>650</v>
      </c>
      <c r="B164">
        <v>500</v>
      </c>
      <c r="C164" t="s">
        <v>5758</v>
      </c>
      <c r="D164" s="38">
        <v>45535.514101284723</v>
      </c>
      <c r="F164" t="str">
        <f>INDEX(Partner_details[name], MATCH(A164, Partner_details[id], 0))</f>
        <v>Матвей</v>
      </c>
      <c r="G164" t="str">
        <f>INDEX(Partner_details[companyName], MATCH(A164, Partner_details[id], 0))</f>
        <v>Dodopizza</v>
      </c>
    </row>
    <row r="165" spans="1:7">
      <c r="A165">
        <v>650</v>
      </c>
      <c r="B165">
        <v>500</v>
      </c>
      <c r="C165" t="s">
        <v>5758</v>
      </c>
      <c r="D165" s="38">
        <v>45535.513097326388</v>
      </c>
      <c r="F165" t="str">
        <f>INDEX(Partner_details[name], MATCH(A165, Partner_details[id], 0))</f>
        <v>Матвей</v>
      </c>
      <c r="G165" t="str">
        <f>INDEX(Partner_details[companyName], MATCH(A165, Partner_details[id], 0))</f>
        <v>Dodopizza</v>
      </c>
    </row>
    <row r="166" spans="1:7">
      <c r="A166">
        <v>650</v>
      </c>
      <c r="B166">
        <v>7500</v>
      </c>
      <c r="C166" t="s">
        <v>5758</v>
      </c>
      <c r="D166" s="38">
        <v>45535.512870925922</v>
      </c>
      <c r="F166" t="str">
        <f>INDEX(Partner_details[name], MATCH(A166, Partner_details[id], 0))</f>
        <v>Матвей</v>
      </c>
      <c r="G166" t="str">
        <f>INDEX(Partner_details[companyName], MATCH(A166, Partner_details[id], 0))</f>
        <v>Dodopizza</v>
      </c>
    </row>
    <row r="167" spans="1:7">
      <c r="A167">
        <v>650</v>
      </c>
      <c r="B167">
        <v>7500</v>
      </c>
      <c r="C167" t="s">
        <v>5758</v>
      </c>
      <c r="D167" s="38">
        <v>45535.512588414349</v>
      </c>
      <c r="F167" t="str">
        <f>INDEX(Partner_details[name], MATCH(A167, Partner_details[id], 0))</f>
        <v>Матвей</v>
      </c>
      <c r="G167" t="str">
        <f>INDEX(Partner_details[companyName], MATCH(A167, Partner_details[id], 0))</f>
        <v>Dodopizza</v>
      </c>
    </row>
    <row r="168" spans="1:7">
      <c r="A168">
        <v>650</v>
      </c>
      <c r="B168">
        <v>7500</v>
      </c>
      <c r="C168" t="s">
        <v>5758</v>
      </c>
      <c r="D168" s="38">
        <v>45535.512084490743</v>
      </c>
      <c r="F168" t="str">
        <f>INDEX(Partner_details[name], MATCH(A168, Partner_details[id], 0))</f>
        <v>Матвей</v>
      </c>
      <c r="G168" t="str">
        <f>INDEX(Partner_details[companyName], MATCH(A168, Partner_details[id], 0))</f>
        <v>Dodopizza</v>
      </c>
    </row>
    <row r="169" spans="1:7">
      <c r="A169">
        <v>642</v>
      </c>
      <c r="B169">
        <v>4100</v>
      </c>
      <c r="C169" t="s">
        <v>5758</v>
      </c>
      <c r="D169" s="38">
        <v>45535.412585914353</v>
      </c>
      <c r="F169" t="str">
        <f>INDEX(Partner_details[name], MATCH(A169, Partner_details[id], 0))</f>
        <v>Liberty Pub</v>
      </c>
      <c r="G169" t="str">
        <f>INDEX(Partner_details[companyName], MATCH(A169, Partner_details[id], 0))</f>
        <v>Liberty Pub</v>
      </c>
    </row>
    <row r="170" spans="1:7">
      <c r="A170">
        <v>256</v>
      </c>
      <c r="B170">
        <v>38000</v>
      </c>
      <c r="C170" t="s">
        <v>5757</v>
      </c>
      <c r="D170" s="38">
        <v>45535.408477847224</v>
      </c>
      <c r="E170" t="s">
        <v>5842</v>
      </c>
      <c r="F170" t="str">
        <f>INDEX(Partner_details[name], MATCH(A170, Partner_details[id], 0))</f>
        <v>Paul Armenia</v>
      </c>
      <c r="G170" t="str">
        <f>INDEX(Partner_details[companyName], MATCH(A170, Partner_details[id], 0))</f>
        <v>Paul</v>
      </c>
    </row>
    <row r="171" spans="1:7">
      <c r="A171">
        <v>256</v>
      </c>
      <c r="B171">
        <v>38500</v>
      </c>
      <c r="C171" t="s">
        <v>5758</v>
      </c>
      <c r="D171" s="38">
        <v>45535.407557060185</v>
      </c>
      <c r="F171" t="str">
        <f>INDEX(Partner_details[name], MATCH(A171, Partner_details[id], 0))</f>
        <v>Paul Armenia</v>
      </c>
      <c r="G171" t="str">
        <f>INDEX(Partner_details[companyName], MATCH(A171, Partner_details[id], 0))</f>
        <v>Paul</v>
      </c>
    </row>
    <row r="172" spans="1:7">
      <c r="A172">
        <v>256</v>
      </c>
      <c r="B172">
        <v>38700</v>
      </c>
      <c r="C172" t="s">
        <v>5758</v>
      </c>
      <c r="D172" s="38">
        <v>45535.406650821758</v>
      </c>
      <c r="F172" t="str">
        <f>INDEX(Partner_details[name], MATCH(A172, Partner_details[id], 0))</f>
        <v>Paul Armenia</v>
      </c>
      <c r="G172" t="str">
        <f>INDEX(Partner_details[companyName], MATCH(A172, Partner_details[id], 0))</f>
        <v>Paul</v>
      </c>
    </row>
    <row r="173" spans="1:7">
      <c r="A173">
        <v>256</v>
      </c>
      <c r="B173">
        <v>38600</v>
      </c>
      <c r="C173" t="s">
        <v>5758</v>
      </c>
      <c r="D173" s="38">
        <v>45535.404159560188</v>
      </c>
      <c r="F173" t="str">
        <f>INDEX(Partner_details[name], MATCH(A173, Partner_details[id], 0))</f>
        <v>Paul Armenia</v>
      </c>
      <c r="G173" t="str">
        <f>INDEX(Partner_details[companyName], MATCH(A173, Partner_details[id], 0))</f>
        <v>Paul</v>
      </c>
    </row>
    <row r="174" spans="1:7">
      <c r="A174">
        <v>256</v>
      </c>
      <c r="B174">
        <v>38700</v>
      </c>
      <c r="C174" t="s">
        <v>5758</v>
      </c>
      <c r="D174" s="38">
        <v>45535.403162812501</v>
      </c>
      <c r="F174" t="str">
        <f>INDEX(Partner_details[name], MATCH(A174, Partner_details[id], 0))</f>
        <v>Paul Armenia</v>
      </c>
      <c r="G174" t="str">
        <f>INDEX(Partner_details[companyName], MATCH(A174, Partner_details[id], 0))</f>
        <v>Paul</v>
      </c>
    </row>
    <row r="175" spans="1:7">
      <c r="A175">
        <v>659</v>
      </c>
      <c r="B175">
        <v>500</v>
      </c>
      <c r="C175" t="s">
        <v>5757</v>
      </c>
      <c r="D175" s="38">
        <v>45535.301244872688</v>
      </c>
      <c r="E175" t="s">
        <v>5843</v>
      </c>
      <c r="F175" t="str">
        <f>INDEX(Partner_details[name], MATCH(A175, Partner_details[id], 0))</f>
        <v>Diana</v>
      </c>
      <c r="G175" t="str">
        <f>INDEX(Partner_details[companyName], MATCH(A175, Partner_details[id], 0))</f>
        <v>Tashir Nzhdeh</v>
      </c>
    </row>
    <row r="176" spans="1:7">
      <c r="A176">
        <v>625</v>
      </c>
      <c r="B176">
        <v>500</v>
      </c>
      <c r="C176" t="s">
        <v>5757</v>
      </c>
      <c r="D176" s="38">
        <v>45535.293066678241</v>
      </c>
      <c r="E176" t="s">
        <v>5844</v>
      </c>
      <c r="F176" t="str">
        <f>INDEX(Partner_details[name], MATCH(A176, Partner_details[id], 0))</f>
        <v>Luiza</v>
      </c>
      <c r="G176" t="str">
        <f>INDEX(Partner_details[companyName], MATCH(A176, Partner_details[id], 0))</f>
        <v>Coffee music</v>
      </c>
    </row>
    <row r="177" spans="1:7">
      <c r="A177">
        <v>339</v>
      </c>
      <c r="B177">
        <v>4000</v>
      </c>
      <c r="C177" t="s">
        <v>5757</v>
      </c>
      <c r="D177" s="38">
        <v>45534.745351064812</v>
      </c>
      <c r="E177" t="s">
        <v>5845</v>
      </c>
      <c r="F177" t="str">
        <f>INDEX(Partner_details[name], MATCH(A177, Partner_details[id], 0))</f>
        <v>Smoking Chef</v>
      </c>
      <c r="G177" t="str">
        <f>INDEX(Partner_details[companyName], MATCH(A177, Partner_details[id], 0))</f>
        <v>Smoking Chef</v>
      </c>
    </row>
    <row r="178" spans="1:7">
      <c r="A178">
        <v>576</v>
      </c>
      <c r="B178">
        <v>1700</v>
      </c>
      <c r="C178" t="s">
        <v>5757</v>
      </c>
      <c r="D178" s="38">
        <v>45534.507900462966</v>
      </c>
      <c r="E178" t="s">
        <v>5846</v>
      </c>
      <c r="F178" t="str">
        <f>INDEX(Partner_details[name], MATCH(A178, Partner_details[id], 0))</f>
        <v>Tashir Khanjyan</v>
      </c>
      <c r="G178" t="str">
        <f>INDEX(Partner_details[companyName], MATCH(A178, Partner_details[id], 0))</f>
        <v>Tashir Khanjyan</v>
      </c>
    </row>
    <row r="179" spans="1:7">
      <c r="A179">
        <v>735</v>
      </c>
      <c r="B179">
        <v>1500</v>
      </c>
      <c r="C179" t="s">
        <v>5757</v>
      </c>
      <c r="D179" s="38">
        <v>45534.445089259258</v>
      </c>
      <c r="E179" t="s">
        <v>5847</v>
      </c>
      <c r="F179" t="str">
        <f>INDEX(Partner_details[name], MATCH(A179, Partner_details[id], 0))</f>
        <v>Harutyun</v>
      </c>
      <c r="G179" t="str">
        <f>INDEX(Partner_details[companyName], MATCH(A179, Partner_details[id], 0))</f>
        <v>Minour</v>
      </c>
    </row>
    <row r="180" spans="1:7">
      <c r="A180">
        <v>640</v>
      </c>
      <c r="B180">
        <v>500</v>
      </c>
      <c r="C180" t="s">
        <v>5757</v>
      </c>
      <c r="D180" s="38">
        <v>45533.740867118053</v>
      </c>
      <c r="E180" t="s">
        <v>5848</v>
      </c>
      <c r="F180" t="str">
        <f>INDEX(Partner_details[name], MATCH(A180, Partner_details[id], 0))</f>
        <v>Tashir pizza</v>
      </c>
      <c r="G180" t="str">
        <f>INDEX(Partner_details[companyName], MATCH(A180, Partner_details[id], 0))</f>
        <v>Tashir Mazmanyan</v>
      </c>
    </row>
    <row r="181" spans="1:7">
      <c r="A181">
        <v>324</v>
      </c>
      <c r="B181">
        <v>2000</v>
      </c>
      <c r="C181" t="s">
        <v>5757</v>
      </c>
      <c r="D181" s="38">
        <v>45531.752125810184</v>
      </c>
      <c r="E181" t="s">
        <v>5849</v>
      </c>
      <c r="F181" t="str">
        <f>INDEX(Partner_details[name], MATCH(A181, Partner_details[id], 0))</f>
        <v>SUNRISE NOYLAND</v>
      </c>
      <c r="G181" t="str">
        <f>INDEX(Partner_details[companyName], MATCH(A181, Partner_details[id], 0))</f>
        <v>Sunrise noyland</v>
      </c>
    </row>
    <row r="182" spans="1:7">
      <c r="A182">
        <v>699</v>
      </c>
      <c r="B182">
        <v>2000</v>
      </c>
      <c r="C182" t="s">
        <v>5757</v>
      </c>
      <c r="D182" s="38">
        <v>45531.713650451391</v>
      </c>
      <c r="E182" t="s">
        <v>5850</v>
      </c>
      <c r="F182" t="str">
        <f>INDEX(Partner_details[name], MATCH(A182, Partner_details[id], 0))</f>
        <v>Eraz Park</v>
      </c>
      <c r="G182" t="str">
        <f>INDEX(Partner_details[companyName], MATCH(A182, Partner_details[id], 0))</f>
        <v>Eraz park</v>
      </c>
    </row>
    <row r="183" spans="1:7">
      <c r="A183">
        <v>625</v>
      </c>
      <c r="B183">
        <v>1300</v>
      </c>
      <c r="C183" t="s">
        <v>5757</v>
      </c>
      <c r="D183" s="38">
        <v>45531.547954525464</v>
      </c>
      <c r="E183" t="s">
        <v>5851</v>
      </c>
      <c r="F183" t="str">
        <f>INDEX(Partner_details[name], MATCH(A183, Partner_details[id], 0))</f>
        <v>Luiza</v>
      </c>
      <c r="G183" t="str">
        <f>INDEX(Partner_details[companyName], MATCH(A183, Partner_details[id], 0))</f>
        <v>Coffee music</v>
      </c>
    </row>
    <row r="184" spans="1:7">
      <c r="A184">
        <v>699</v>
      </c>
      <c r="B184">
        <v>1500</v>
      </c>
      <c r="C184" t="s">
        <v>5757</v>
      </c>
      <c r="D184" s="38">
        <v>45530.799726354169</v>
      </c>
      <c r="E184" t="s">
        <v>5852</v>
      </c>
      <c r="F184" t="str">
        <f>INDEX(Partner_details[name], MATCH(A184, Partner_details[id], 0))</f>
        <v>Eraz Park</v>
      </c>
      <c r="G184" t="str">
        <f>INDEX(Partner_details[companyName], MATCH(A184, Partner_details[id], 0))</f>
        <v>Eraz park</v>
      </c>
    </row>
    <row r="185" spans="1:7">
      <c r="A185">
        <v>324</v>
      </c>
      <c r="B185">
        <v>3000</v>
      </c>
      <c r="C185" t="s">
        <v>5757</v>
      </c>
      <c r="D185" s="38">
        <v>45530.740525810186</v>
      </c>
      <c r="E185" t="s">
        <v>5853</v>
      </c>
      <c r="F185" t="str">
        <f>INDEX(Partner_details[name], MATCH(A185, Partner_details[id], 0))</f>
        <v>SUNRISE NOYLAND</v>
      </c>
      <c r="G185" t="str">
        <f>INDEX(Partner_details[companyName], MATCH(A185, Partner_details[id], 0))</f>
        <v>Sunrise noyland</v>
      </c>
    </row>
    <row r="186" spans="1:7">
      <c r="A186">
        <v>656</v>
      </c>
      <c r="B186">
        <v>500</v>
      </c>
      <c r="C186" t="s">
        <v>5757</v>
      </c>
      <c r="D186" s="38">
        <v>45530.592744386573</v>
      </c>
      <c r="E186" t="s">
        <v>5854</v>
      </c>
      <c r="F186" t="str">
        <f>INDEX(Partner_details[name], MATCH(A186, Partner_details[id], 0))</f>
        <v>Tashit Mashtoc</v>
      </c>
      <c r="G186" t="str">
        <f>INDEX(Partner_details[companyName], MATCH(A186, Partner_details[id], 0))</f>
        <v>Tashir Mashtoc</v>
      </c>
    </row>
    <row r="187" spans="1:7">
      <c r="A187">
        <v>409</v>
      </c>
      <c r="B187">
        <v>4150</v>
      </c>
      <c r="C187" t="s">
        <v>5757</v>
      </c>
      <c r="D187" s="38">
        <v>45530.529102453707</v>
      </c>
      <c r="E187" t="s">
        <v>5855</v>
      </c>
      <c r="F187" t="str">
        <f>INDEX(Partner_details[name], MATCH(A187, Partner_details[id], 0))</f>
        <v>Karo</v>
      </c>
      <c r="G187" t="str">
        <f>INDEX(Partner_details[companyName], MATCH(A187, Partner_details[id], 0))</f>
        <v>Venlo</v>
      </c>
    </row>
    <row r="188" spans="1:7">
      <c r="A188">
        <v>409</v>
      </c>
      <c r="B188">
        <v>4150</v>
      </c>
      <c r="C188" t="s">
        <v>5757</v>
      </c>
      <c r="D188" s="38">
        <v>45530.528708796293</v>
      </c>
      <c r="E188" t="s">
        <v>5856</v>
      </c>
      <c r="F188" t="str">
        <f>INDEX(Partner_details[name], MATCH(A188, Partner_details[id], 0))</f>
        <v>Karo</v>
      </c>
      <c r="G188" t="str">
        <f>INDEX(Partner_details[companyName], MATCH(A188, Partner_details[id], 0))</f>
        <v>Venlo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F3C6-FFF9-40ED-9D96-A1DD542B4B56}">
  <dimension ref="A1:G599"/>
  <sheetViews>
    <sheetView topLeftCell="F1" workbookViewId="0">
      <selection activeCell="L22" sqref="G1:L22"/>
    </sheetView>
  </sheetViews>
  <sheetFormatPr defaultRowHeight="15"/>
  <cols>
    <col min="2" max="2" width="16" bestFit="1" customWidth="1"/>
    <col min="3" max="3" width="16.7109375" customWidth="1"/>
    <col min="6" max="6" width="30.42578125" bestFit="1" customWidth="1"/>
    <col min="7" max="7" width="21.28515625" customWidth="1"/>
  </cols>
  <sheetData>
    <row r="1" spans="1:7">
      <c r="A1" s="3" t="s">
        <v>3946</v>
      </c>
      <c r="B1" s="3" t="s">
        <v>3955</v>
      </c>
      <c r="C1" s="3" t="s">
        <v>5863</v>
      </c>
      <c r="D1" s="3" t="s">
        <v>1157</v>
      </c>
      <c r="E1" s="3" t="s">
        <v>5864</v>
      </c>
      <c r="F1" s="3" t="s">
        <v>2694</v>
      </c>
      <c r="G1" s="3" t="s">
        <v>2693</v>
      </c>
    </row>
    <row r="2" spans="1:7">
      <c r="A2">
        <v>31</v>
      </c>
      <c r="B2" s="38">
        <v>45309.437712696759</v>
      </c>
      <c r="C2" s="38">
        <v>45535.700925868055</v>
      </c>
      <c r="D2">
        <v>78600</v>
      </c>
      <c r="E2">
        <v>238</v>
      </c>
      <c r="F2" t="str">
        <f>INDEX(Partner_details[name], MATCH(E2, Partner_details[id], 0))</f>
        <v>Mov</v>
      </c>
      <c r="G2" t="str">
        <f>INDEX(Partner_details[companyName], MATCH(E2, Partner_details[id], 0))</f>
        <v>Mov | Phoenix</v>
      </c>
    </row>
    <row r="3" spans="1:7">
      <c r="A3">
        <v>200</v>
      </c>
      <c r="B3" s="38">
        <v>45317.389389884258</v>
      </c>
      <c r="C3" s="38">
        <v>45536.480176168981</v>
      </c>
      <c r="D3">
        <v>30900</v>
      </c>
      <c r="E3">
        <v>266</v>
      </c>
      <c r="F3" t="str">
        <f>INDEX(Partner_details[name], MATCH(E3, Partner_details[id], 0))</f>
        <v>Malocco</v>
      </c>
      <c r="G3" t="str">
        <f>INDEX(Partner_details[companyName], MATCH(E3, Partner_details[id], 0))</f>
        <v>Malocco</v>
      </c>
    </row>
    <row r="4" spans="1:7">
      <c r="A4">
        <v>242</v>
      </c>
      <c r="B4" s="38">
        <v>45323.687832326388</v>
      </c>
      <c r="C4" s="38">
        <v>45536.704258229169</v>
      </c>
      <c r="D4">
        <v>26690</v>
      </c>
      <c r="E4">
        <v>308</v>
      </c>
      <c r="F4" t="str">
        <f>INDEX(Partner_details[name], MATCH(E4, Partner_details[id], 0))</f>
        <v>Common Ground Books &amp; Spirits</v>
      </c>
      <c r="G4" t="str">
        <f>INDEX(Partner_details[companyName], MATCH(E4, Partner_details[id], 0))</f>
        <v>Common and ground</v>
      </c>
    </row>
    <row r="5" spans="1:7">
      <c r="A5">
        <v>255</v>
      </c>
      <c r="B5" s="38">
        <v>45328.540920590276</v>
      </c>
      <c r="C5" s="38">
        <v>45534.81073449074</v>
      </c>
      <c r="D5">
        <v>26500</v>
      </c>
      <c r="E5">
        <v>321</v>
      </c>
      <c r="F5" t="str">
        <f>INDEX(Partner_details[name], MATCH(E5, Partner_details[id], 0))</f>
        <v>Lyuba</v>
      </c>
      <c r="G5" t="str">
        <f>INDEX(Partner_details[companyName], MATCH(E5, Partner_details[id], 0))</f>
        <v>Beer academy</v>
      </c>
    </row>
    <row r="6" spans="1:7">
      <c r="A6">
        <v>359</v>
      </c>
      <c r="B6" s="38">
        <v>45377.481515902778</v>
      </c>
      <c r="C6" s="38">
        <v>45532.464133437497</v>
      </c>
      <c r="D6">
        <v>15000</v>
      </c>
      <c r="E6">
        <v>425</v>
      </c>
      <c r="F6" t="str">
        <f>INDEX(Partner_details[name], MATCH(E6, Partner_details[id], 0))</f>
        <v>Mane Koshkakaryan</v>
      </c>
      <c r="G6" t="str">
        <f>INDEX(Partner_details[companyName], MATCH(E6, Partner_details[id], 0))</f>
        <v>Bisquit</v>
      </c>
    </row>
    <row r="7" spans="1:7">
      <c r="A7">
        <v>256</v>
      </c>
      <c r="B7" s="38">
        <v>45328.578985231485</v>
      </c>
      <c r="C7" s="38">
        <v>45535.816265590278</v>
      </c>
      <c r="D7">
        <v>11900</v>
      </c>
      <c r="E7">
        <v>322</v>
      </c>
      <c r="F7" t="str">
        <f>INDEX(Partner_details[name], MATCH(E7, Partner_details[id], 0))</f>
        <v>Ethnoraph</v>
      </c>
      <c r="G7" t="str">
        <f>INDEX(Partner_details[companyName], MATCH(E7, Partner_details[id], 0))</f>
        <v>Beer Academy</v>
      </c>
    </row>
    <row r="8" spans="1:7">
      <c r="A8">
        <v>308</v>
      </c>
      <c r="B8" s="38">
        <v>45353.341989976849</v>
      </c>
      <c r="C8" s="38">
        <v>45533.765852523145</v>
      </c>
      <c r="D8">
        <v>11000</v>
      </c>
      <c r="E8">
        <v>374</v>
      </c>
      <c r="F8" t="str">
        <f>INDEX(Partner_details[name], MATCH(E8, Partner_details[id], 0))</f>
        <v>Nor Aleppo</v>
      </c>
      <c r="G8" t="str">
        <f>INDEX(Partner_details[companyName], MATCH(E8, Partner_details[id], 0))</f>
        <v>Noraleppo</v>
      </c>
    </row>
    <row r="9" spans="1:7" ht="16.5" customHeight="1">
      <c r="A9">
        <v>141</v>
      </c>
      <c r="B9" s="38">
        <v>45309.437712696759</v>
      </c>
      <c r="C9" s="38">
        <v>45536.237923009263</v>
      </c>
      <c r="D9">
        <v>10200</v>
      </c>
      <c r="E9">
        <v>240</v>
      </c>
      <c r="F9" t="str">
        <f>INDEX(Partner_details[name], MATCH(E9, Partner_details[id], 0))</f>
        <v>Lumen Coffee</v>
      </c>
      <c r="G9" t="str">
        <f>INDEX(Partner_details[companyName], MATCH(E9, Partner_details[id], 0))</f>
        <v>Lumen Coffee</v>
      </c>
    </row>
    <row r="10" spans="1:7">
      <c r="A10">
        <v>488</v>
      </c>
      <c r="B10" s="38">
        <v>45437.311757326388</v>
      </c>
      <c r="C10" s="38">
        <v>45536.328261805553</v>
      </c>
      <c r="D10">
        <v>9600</v>
      </c>
      <c r="E10">
        <v>573</v>
      </c>
      <c r="F10" t="str">
        <f>INDEX(Partner_details[name], MATCH(E10, Partner_details[id], 0))</f>
        <v>Cinnabon</v>
      </c>
      <c r="G10" t="str">
        <f>INDEX(Partner_details[companyName], MATCH(E10, Partner_details[id], 0))</f>
        <v>Cinnabon</v>
      </c>
    </row>
    <row r="11" spans="1:7">
      <c r="A11">
        <v>484</v>
      </c>
      <c r="B11" s="38">
        <v>45433.389170347225</v>
      </c>
      <c r="C11" s="38">
        <v>45531.386955856484</v>
      </c>
      <c r="D11">
        <v>9200</v>
      </c>
      <c r="E11">
        <v>569</v>
      </c>
      <c r="F11" t="str">
        <f>INDEX(Partner_details[name], MATCH(E11, Partner_details[id], 0))</f>
        <v>Buzand Cafe</v>
      </c>
      <c r="G11" t="str">
        <f>INDEX(Partner_details[companyName], MATCH(E11, Partner_details[id], 0))</f>
        <v>Buzand cafe</v>
      </c>
    </row>
    <row r="12" spans="1:7">
      <c r="A12">
        <v>556</v>
      </c>
      <c r="B12" s="38">
        <v>45486.355550497683</v>
      </c>
      <c r="C12" s="38">
        <v>45536.476761736114</v>
      </c>
      <c r="D12">
        <v>8000</v>
      </c>
      <c r="E12">
        <v>650</v>
      </c>
      <c r="F12" t="str">
        <f>INDEX(Partner_details[name], MATCH(E12, Partner_details[id], 0))</f>
        <v>Матвей</v>
      </c>
      <c r="G12" t="str">
        <f>INDEX(Partner_details[companyName], MATCH(E12, Partner_details[id], 0))</f>
        <v>Dodopizza</v>
      </c>
    </row>
    <row r="13" spans="1:7">
      <c r="A13">
        <v>596</v>
      </c>
      <c r="B13" s="38">
        <v>45495.492562418978</v>
      </c>
      <c r="C13" s="38">
        <v>45521.59132821759</v>
      </c>
      <c r="D13">
        <v>7900</v>
      </c>
      <c r="E13">
        <v>691</v>
      </c>
      <c r="F13" t="str">
        <f>INDEX(Partner_details[name], MATCH(E13, Partner_details[id], 0))</f>
        <v xml:space="preserve">Paul Teryan </v>
      </c>
      <c r="G13" t="str">
        <f>INDEX(Partner_details[companyName], MATCH(E13, Partner_details[id], 0))</f>
        <v>Paul</v>
      </c>
    </row>
    <row r="14" spans="1:7">
      <c r="A14">
        <v>489</v>
      </c>
      <c r="B14" s="38">
        <v>45440.559907523151</v>
      </c>
      <c r="C14" s="38">
        <v>45536.570804432871</v>
      </c>
      <c r="D14">
        <v>6200</v>
      </c>
      <c r="E14">
        <v>574</v>
      </c>
      <c r="F14" t="str">
        <f>INDEX(Partner_details[name], MATCH(E14, Partner_details[id], 0))</f>
        <v>Qarahunge Stepanavan</v>
      </c>
      <c r="G14" t="str">
        <f>INDEX(Partner_details[companyName], MATCH(E14, Partner_details[id], 0))</f>
        <v>Qarahunge</v>
      </c>
    </row>
    <row r="15" spans="1:7">
      <c r="A15">
        <v>448</v>
      </c>
      <c r="B15" s="38">
        <v>45413.494321944447</v>
      </c>
      <c r="C15" s="38">
        <v>45531.373645266205</v>
      </c>
      <c r="D15">
        <v>5300</v>
      </c>
      <c r="E15">
        <v>527</v>
      </c>
      <c r="F15" t="str">
        <f>INDEX(Partner_details[name], MATCH(E15, Partner_details[id], 0))</f>
        <v>Prepa</v>
      </c>
      <c r="G15" t="str">
        <f>INDEX(Partner_details[companyName], MATCH(E15, Partner_details[id], 0))</f>
        <v>Prepa</v>
      </c>
    </row>
    <row r="16" spans="1:7">
      <c r="A16">
        <v>314</v>
      </c>
      <c r="B16" s="38">
        <v>45355.686875601852</v>
      </c>
      <c r="C16" s="38">
        <v>45499.467953078703</v>
      </c>
      <c r="D16">
        <v>4500</v>
      </c>
      <c r="E16">
        <v>380</v>
      </c>
      <c r="F16" t="e">
        <f>INDEX(Partner_details[name], MATCH(E16, Partner_details[id], 0))</f>
        <v>#N/A</v>
      </c>
      <c r="G16" t="e">
        <f>INDEX(Partner_details[companyName], MATCH(E16, Partner_details[id], 0))</f>
        <v>#N/A</v>
      </c>
    </row>
    <row r="17" spans="1:7">
      <c r="A17">
        <v>548</v>
      </c>
      <c r="B17" s="38">
        <v>45468.620820648146</v>
      </c>
      <c r="C17" s="38">
        <v>45535.640913043979</v>
      </c>
      <c r="D17">
        <v>4100</v>
      </c>
      <c r="E17">
        <v>642</v>
      </c>
      <c r="F17" t="str">
        <f>INDEX(Partner_details[name], MATCH(E17, Partner_details[id], 0))</f>
        <v>Liberty Pub</v>
      </c>
      <c r="G17" t="str">
        <f>INDEX(Partner_details[companyName], MATCH(E17, Partner_details[id], 0))</f>
        <v>Liberty Pub</v>
      </c>
    </row>
    <row r="18" spans="1:7">
      <c r="A18">
        <v>493</v>
      </c>
      <c r="B18" s="38">
        <v>45443.433807453701</v>
      </c>
      <c r="C18" s="38">
        <v>45518.820988368054</v>
      </c>
      <c r="D18">
        <v>4000</v>
      </c>
      <c r="E18">
        <v>578</v>
      </c>
      <c r="F18" t="str">
        <f>INDEX(Partner_details[name], MATCH(E18, Partner_details[id], 0))</f>
        <v>Tashir Teryan</v>
      </c>
      <c r="G18" t="str">
        <f>INDEX(Partner_details[companyName], MATCH(E18, Partner_details[id], 0))</f>
        <v>Tashir Teryan</v>
      </c>
    </row>
    <row r="19" spans="1:7">
      <c r="A19">
        <v>641</v>
      </c>
      <c r="B19" s="38">
        <v>45531.479565428242</v>
      </c>
      <c r="C19" s="38">
        <v>45534.772712546299</v>
      </c>
      <c r="D19">
        <v>3000</v>
      </c>
      <c r="E19">
        <v>736</v>
      </c>
      <c r="F19" t="str">
        <f>INDEX(Partner_details[name], MATCH(E19, Partner_details[id], 0))</f>
        <v>Pavel</v>
      </c>
      <c r="G19" t="str">
        <f>INDEX(Partner_details[companyName], MATCH(E19, Partner_details[id], 0))</f>
        <v>Minour</v>
      </c>
    </row>
    <row r="20" spans="1:7">
      <c r="A20">
        <v>145</v>
      </c>
      <c r="B20" s="38">
        <v>45309.437712696759</v>
      </c>
      <c r="C20" s="38">
        <v>45530.267358877318</v>
      </c>
      <c r="D20">
        <v>2800</v>
      </c>
      <c r="E20">
        <v>53</v>
      </c>
      <c r="F20" t="str">
        <f>INDEX(Partner_details[name], MATCH(E20, Partner_details[id], 0))</f>
        <v>Ani Avetyan</v>
      </c>
      <c r="G20" t="str">
        <f>INDEX(Partner_details[companyName], MATCH(E20, Partner_details[id], 0))</f>
        <v>gg cjsc</v>
      </c>
    </row>
    <row r="21" spans="1:7">
      <c r="A21">
        <v>190</v>
      </c>
      <c r="B21" s="38">
        <v>45313.688831446758</v>
      </c>
      <c r="C21" s="38">
        <v>45536.754317604165</v>
      </c>
      <c r="D21">
        <v>2700</v>
      </c>
      <c r="E21">
        <v>256</v>
      </c>
      <c r="F21" t="str">
        <f>INDEX(Partner_details[name], MATCH(E21, Partner_details[id], 0))</f>
        <v>Paul Armenia</v>
      </c>
      <c r="G21" t="str">
        <f>INDEX(Partner_details[companyName], MATCH(E21, Partner_details[id], 0))</f>
        <v>Paul</v>
      </c>
    </row>
    <row r="22" spans="1:7">
      <c r="A22">
        <v>491</v>
      </c>
      <c r="B22" s="38">
        <v>45442.542323993053</v>
      </c>
      <c r="C22" s="38">
        <v>45536.751655474538</v>
      </c>
      <c r="D22">
        <v>2600</v>
      </c>
      <c r="E22">
        <v>576</v>
      </c>
      <c r="F22" t="str">
        <f>INDEX(Partner_details[name], MATCH(E22, Partner_details[id], 0))</f>
        <v>Tashir Khanjyan</v>
      </c>
      <c r="G22" t="str">
        <f>INDEX(Partner_details[companyName], MATCH(E22, Partner_details[id], 0))</f>
        <v>Tashir Khanjyan</v>
      </c>
    </row>
    <row r="23" spans="1:7">
      <c r="A23">
        <v>257</v>
      </c>
      <c r="B23" s="38">
        <v>45328.584217951386</v>
      </c>
      <c r="C23" s="38">
        <v>45528.890635555559</v>
      </c>
      <c r="D23">
        <v>2500</v>
      </c>
      <c r="E23">
        <v>323</v>
      </c>
      <c r="F23" t="str">
        <f>INDEX(Partner_details[name], MATCH(E23, Partner_details[id], 0))</f>
        <v>Epos</v>
      </c>
      <c r="G23" t="str">
        <f>INDEX(Partner_details[companyName], MATCH(E23, Partner_details[id], 0))</f>
        <v>Beer Academy</v>
      </c>
    </row>
    <row r="24" spans="1:7">
      <c r="A24">
        <v>273</v>
      </c>
      <c r="B24" s="38">
        <v>45337.456420046299</v>
      </c>
      <c r="C24" s="38">
        <v>45536.567737129626</v>
      </c>
      <c r="D24">
        <v>2400</v>
      </c>
      <c r="E24">
        <v>339</v>
      </c>
      <c r="F24" t="str">
        <f>INDEX(Partner_details[name], MATCH(E24, Partner_details[id], 0))</f>
        <v>Smoking Chef</v>
      </c>
      <c r="G24" t="str">
        <f>INDEX(Partner_details[companyName], MATCH(E24, Partner_details[id], 0))</f>
        <v>Smoking Chef</v>
      </c>
    </row>
    <row r="25" spans="1:7">
      <c r="A25">
        <v>477</v>
      </c>
      <c r="B25" s="38">
        <v>45427.545505682872</v>
      </c>
      <c r="C25" s="38">
        <v>45536.679373159721</v>
      </c>
      <c r="D25">
        <v>2300</v>
      </c>
      <c r="E25">
        <v>559</v>
      </c>
      <c r="F25" t="str">
        <f>INDEX(Partner_details[name], MATCH(E25, Partner_details[id], 0))</f>
        <v>Louis Charden</v>
      </c>
      <c r="G25" t="str">
        <f>INDEX(Partner_details[companyName], MATCH(E25, Partner_details[id], 0))</f>
        <v>Louis charden</v>
      </c>
    </row>
    <row r="26" spans="1:7">
      <c r="A26">
        <v>330</v>
      </c>
      <c r="B26" s="38">
        <v>45363.439940162039</v>
      </c>
      <c r="C26" s="38">
        <v>45532.399721435184</v>
      </c>
      <c r="D26">
        <v>2100</v>
      </c>
      <c r="E26">
        <v>396</v>
      </c>
      <c r="F26" t="str">
        <f>INDEX(Partner_details[name], MATCH(E26, Partner_details[id], 0))</f>
        <v>Dodo Kitchen</v>
      </c>
      <c r="G26" t="str">
        <f>INDEX(Partner_details[companyName], MATCH(E26, Partner_details[id], 0))</f>
        <v>Dodopizza</v>
      </c>
    </row>
    <row r="27" spans="1:7">
      <c r="A27">
        <v>597</v>
      </c>
      <c r="B27" s="38">
        <v>45499.57084709491</v>
      </c>
      <c r="C27" s="38">
        <v>45534.802921759256</v>
      </c>
      <c r="D27">
        <v>2000</v>
      </c>
      <c r="E27">
        <v>692</v>
      </c>
      <c r="F27" t="str">
        <f>INDEX(Partner_details[name], MATCH(E27, Partner_details[id], 0))</f>
        <v>Coc Microbar</v>
      </c>
      <c r="G27" t="str">
        <f>INDEX(Partner_details[companyName], MATCH(E27, Partner_details[id], 0))</f>
        <v>CocMicrobar</v>
      </c>
    </row>
    <row r="28" spans="1:7">
      <c r="A28">
        <v>50</v>
      </c>
      <c r="B28" s="38">
        <v>45309.437712696759</v>
      </c>
      <c r="C28" s="38">
        <v>45514.491504733793</v>
      </c>
      <c r="D28">
        <v>2000</v>
      </c>
      <c r="E28">
        <v>230</v>
      </c>
      <c r="F28" t="str">
        <f>INDEX(Partner_details[name], MATCH(E28, Partner_details[id], 0))</f>
        <v xml:space="preserve">Tumanyan's Art </v>
      </c>
      <c r="G28" t="str">
        <f>INDEX(Partner_details[companyName], MATCH(E28, Partner_details[id], 0))</f>
        <v>Tumanyan</v>
      </c>
    </row>
    <row r="29" spans="1:7">
      <c r="A29">
        <v>443</v>
      </c>
      <c r="B29" s="38">
        <v>45412.471066817132</v>
      </c>
      <c r="C29" s="38">
        <v>45506.581646481478</v>
      </c>
      <c r="D29">
        <v>2000</v>
      </c>
      <c r="E29">
        <v>522</v>
      </c>
      <c r="F29" t="str">
        <f>INDEX(Partner_details[name], MATCH(E29, Partner_details[id], 0))</f>
        <v>Date</v>
      </c>
      <c r="G29" t="str">
        <f>INDEX(Partner_details[companyName], MATCH(E29, Partner_details[id], 0))</f>
        <v>Date</v>
      </c>
    </row>
    <row r="30" spans="1:7">
      <c r="A30">
        <v>296</v>
      </c>
      <c r="B30" s="38">
        <v>45350.568351655093</v>
      </c>
      <c r="C30" s="38">
        <v>45511.674451747684</v>
      </c>
      <c r="D30">
        <v>1500</v>
      </c>
      <c r="E30">
        <v>362</v>
      </c>
      <c r="F30" t="str">
        <f>INDEX(Partner_details[name], MATCH(E30, Partner_details[id], 0))</f>
        <v>Emilia</v>
      </c>
      <c r="G30" t="str">
        <f>INDEX(Partner_details[companyName], MATCH(E30, Partner_details[id], 0))</f>
        <v>Karas Khanjyan</v>
      </c>
    </row>
    <row r="31" spans="1:7">
      <c r="A31">
        <v>191</v>
      </c>
      <c r="B31" s="38">
        <v>45314.692768854169</v>
      </c>
      <c r="C31" s="38">
        <v>45504.807576539351</v>
      </c>
      <c r="D31">
        <v>1500</v>
      </c>
      <c r="E31">
        <v>257</v>
      </c>
      <c r="F31" t="str">
        <f>INDEX(Partner_details[name], MATCH(E31, Partner_details[id], 0))</f>
        <v>Pizzanini</v>
      </c>
      <c r="G31" t="str">
        <f>INDEX(Partner_details[companyName], MATCH(E31, Partner_details[id], 0))</f>
        <v>Pizzanini</v>
      </c>
    </row>
    <row r="32" spans="1:7">
      <c r="A32">
        <v>254</v>
      </c>
      <c r="B32" s="38">
        <v>45327.591664826388</v>
      </c>
      <c r="C32" s="38">
        <v>45535.802897037036</v>
      </c>
      <c r="D32">
        <v>1500</v>
      </c>
      <c r="E32">
        <v>320</v>
      </c>
      <c r="F32" t="str">
        <f>INDEX(Partner_details[name], MATCH(E32, Partner_details[id], 0))</f>
        <v>Bardak</v>
      </c>
      <c r="G32" t="str">
        <f>INDEX(Partner_details[companyName], MATCH(E32, Partner_details[id], 0))</f>
        <v>Bardak</v>
      </c>
    </row>
    <row r="33" spans="1:7">
      <c r="A33">
        <v>585</v>
      </c>
      <c r="B33" s="38">
        <v>45491.549652569447</v>
      </c>
      <c r="C33" s="38">
        <v>45517.729923298612</v>
      </c>
      <c r="D33">
        <v>1300</v>
      </c>
      <c r="E33">
        <v>679</v>
      </c>
      <c r="F33" t="str">
        <f>INDEX(Partner_details[name], MATCH(E33, Partner_details[id], 0))</f>
        <v>Haykanush Grigoryan</v>
      </c>
      <c r="G33" t="str">
        <f>INDEX(Partner_details[companyName], MATCH(E33, Partner_details[id], 0))</f>
        <v>Tashir Mashtoc (Pak Shuka)</v>
      </c>
    </row>
    <row r="34" spans="1:7">
      <c r="A34">
        <v>534</v>
      </c>
      <c r="B34" s="38">
        <v>45457.445549398151</v>
      </c>
      <c r="C34" s="38">
        <v>45510.232390694444</v>
      </c>
      <c r="D34">
        <v>1200</v>
      </c>
      <c r="E34">
        <v>628</v>
      </c>
      <c r="F34" t="str">
        <f>INDEX(Partner_details[name], MATCH(E34, Partner_details[id], 0))</f>
        <v>Vahan</v>
      </c>
      <c r="G34" t="str">
        <f>INDEX(Partner_details[companyName], MATCH(E34, Partner_details[id], 0))</f>
        <v>gg cjsc</v>
      </c>
    </row>
    <row r="35" spans="1:7">
      <c r="A35">
        <v>495</v>
      </c>
      <c r="B35" s="38">
        <v>45443.498500787035</v>
      </c>
      <c r="C35" s="38">
        <v>45520.40610724537</v>
      </c>
      <c r="D35">
        <v>1100</v>
      </c>
      <c r="E35">
        <v>580</v>
      </c>
      <c r="F35" t="str">
        <f>INDEX(Partner_details[name], MATCH(E35, Partner_details[id], 0))</f>
        <v>Tashir Isahakyan</v>
      </c>
      <c r="G35" t="str">
        <f>INDEX(Partner_details[companyName], MATCH(E35, Partner_details[id], 0))</f>
        <v>Tashir Isahakyan</v>
      </c>
    </row>
    <row r="36" spans="1:7">
      <c r="A36">
        <v>358</v>
      </c>
      <c r="B36" s="38">
        <v>45376.861898379633</v>
      </c>
      <c r="C36" s="38">
        <v>45527.515475983797</v>
      </c>
      <c r="D36">
        <v>1000</v>
      </c>
      <c r="E36">
        <v>424</v>
      </c>
      <c r="F36" t="str">
        <f>INDEX(Partner_details[name], MATCH(E36, Partner_details[id], 0))</f>
        <v>Agnesa Shahinyan</v>
      </c>
      <c r="G36" t="str">
        <f>INDEX(Partner_details[companyName], MATCH(E36, Partner_details[id], 0))</f>
        <v>Karas hayreniq</v>
      </c>
    </row>
    <row r="37" spans="1:7">
      <c r="A37">
        <v>621</v>
      </c>
      <c r="B37" s="38">
        <v>45518.364333750003</v>
      </c>
      <c r="C37" s="38">
        <v>45533.624239328703</v>
      </c>
      <c r="D37">
        <v>1000</v>
      </c>
      <c r="E37">
        <v>716</v>
      </c>
      <c r="F37" t="str">
        <f>INDEX(Partner_details[name], MATCH(E37, Partner_details[id], 0))</f>
        <v>Rafo Martinyan</v>
      </c>
      <c r="G37" t="str">
        <f>INDEX(Partner_details[companyName], MATCH(E37, Partner_details[id], 0))</f>
        <v>Tashir Vanadzor</v>
      </c>
    </row>
    <row r="38" spans="1:7">
      <c r="A38">
        <v>618</v>
      </c>
      <c r="B38" s="38">
        <v>45516.569675937499</v>
      </c>
      <c r="C38" s="38">
        <v>45535.646873692131</v>
      </c>
      <c r="D38">
        <v>1000</v>
      </c>
      <c r="E38">
        <v>713</v>
      </c>
      <c r="F38" t="str">
        <f>INDEX(Partner_details[name], MATCH(E38, Partner_details[id], 0))</f>
        <v>alvina</v>
      </c>
      <c r="G38" t="str">
        <f>INDEX(Partner_details[companyName], MATCH(E38, Partner_details[id], 0))</f>
        <v>Tashir Masiv</v>
      </c>
    </row>
    <row r="39" spans="1:7">
      <c r="A39">
        <v>328</v>
      </c>
      <c r="B39" s="38">
        <v>45362.669429351852</v>
      </c>
      <c r="C39" s="38">
        <v>45518.423291585648</v>
      </c>
      <c r="D39">
        <v>1000</v>
      </c>
      <c r="E39">
        <v>394</v>
      </c>
      <c r="F39" t="str">
        <f>INDEX(Partner_details[name], MATCH(E39, Partner_details[id], 0))</f>
        <v xml:space="preserve">Byblos Restaurant </v>
      </c>
      <c r="G39" t="str">
        <f>INDEX(Partner_details[companyName], MATCH(E39, Partner_details[id], 0))</f>
        <v>Byblos</v>
      </c>
    </row>
    <row r="40" spans="1:7">
      <c r="A40">
        <v>168</v>
      </c>
      <c r="B40" s="38">
        <v>45309.437712696759</v>
      </c>
      <c r="C40" s="38">
        <v>45523.634334641203</v>
      </c>
      <c r="D40">
        <v>1000</v>
      </c>
      <c r="E40">
        <v>199</v>
      </c>
      <c r="F40" t="str">
        <f>INDEX(Partner_details[name], MATCH(E40, Partner_details[id], 0))</f>
        <v>Gayush</v>
      </c>
      <c r="G40" t="str">
        <f>INDEX(Partner_details[companyName], MATCH(E40, Partner_details[id], 0))</f>
        <v>gg cjsc</v>
      </c>
    </row>
    <row r="41" spans="1:7">
      <c r="A41">
        <v>360</v>
      </c>
      <c r="B41" s="38">
        <v>45377.484600497686</v>
      </c>
      <c r="C41" s="38">
        <v>45536.670634456015</v>
      </c>
      <c r="D41">
        <v>1000</v>
      </c>
      <c r="E41">
        <v>426</v>
      </c>
      <c r="F41" t="str">
        <f>INDEX(Partner_details[name], MATCH(E41, Partner_details[id], 0))</f>
        <v>Elena</v>
      </c>
      <c r="G41" t="str">
        <f>INDEX(Partner_details[companyName], MATCH(E41, Partner_details[id], 0))</f>
        <v>Bisquit</v>
      </c>
    </row>
    <row r="42" spans="1:7">
      <c r="A42">
        <v>258</v>
      </c>
      <c r="B42" s="38">
        <v>45328.749980775465</v>
      </c>
      <c r="C42" s="38">
        <v>45536.886556354169</v>
      </c>
      <c r="D42">
        <v>1000</v>
      </c>
      <c r="E42">
        <v>324</v>
      </c>
      <c r="F42" t="str">
        <f>INDEX(Partner_details[name], MATCH(E42, Partner_details[id], 0))</f>
        <v>SUNRISE NOYLAND</v>
      </c>
      <c r="G42" t="str">
        <f>INDEX(Partner_details[companyName], MATCH(E42, Partner_details[id], 0))</f>
        <v>Sunrise noyland</v>
      </c>
    </row>
    <row r="43" spans="1:7">
      <c r="A43">
        <v>354</v>
      </c>
      <c r="B43" s="38">
        <v>45374.311977581019</v>
      </c>
      <c r="C43" s="38">
        <v>45499.593419317127</v>
      </c>
      <c r="D43">
        <v>1000</v>
      </c>
      <c r="E43">
        <v>420</v>
      </c>
      <c r="F43" t="str">
        <f>INDEX(Partner_details[name], MATCH(E43, Partner_details[id], 0))</f>
        <v>Diana</v>
      </c>
      <c r="G43" t="str">
        <f>INDEX(Partner_details[companyName], MATCH(E43, Partner_details[id], 0))</f>
        <v>Bisquit</v>
      </c>
    </row>
    <row r="44" spans="1:7">
      <c r="A44">
        <v>572</v>
      </c>
      <c r="B44" s="38">
        <v>45491.478616215281</v>
      </c>
      <c r="C44" s="38">
        <v>45526.848556585646</v>
      </c>
      <c r="D44">
        <v>1000</v>
      </c>
      <c r="E44">
        <v>666</v>
      </c>
      <c r="F44" t="str">
        <f>INDEX(Partner_details[name], MATCH(E44, Partner_details[id], 0))</f>
        <v>Armen Grigoryan</v>
      </c>
      <c r="G44" t="str">
        <f>INDEX(Partner_details[companyName], MATCH(E44, Partner_details[id], 0))</f>
        <v>Tashir Hanrapetutyun</v>
      </c>
    </row>
    <row r="45" spans="1:7">
      <c r="A45">
        <v>389</v>
      </c>
      <c r="B45" s="38">
        <v>45387.350184189818</v>
      </c>
      <c r="C45" s="38">
        <v>45499.530570717594</v>
      </c>
      <c r="D45">
        <v>700</v>
      </c>
      <c r="E45">
        <v>455</v>
      </c>
      <c r="F45" t="str">
        <f>INDEX(Partner_details[name], MATCH(E45, Partner_details[id], 0))</f>
        <v>Narek Gevorgyan</v>
      </c>
      <c r="G45" t="str">
        <f>INDEX(Partner_details[companyName], MATCH(E45, Partner_details[id], 0))</f>
        <v>Arctic Fox</v>
      </c>
    </row>
    <row r="46" spans="1:7">
      <c r="A46">
        <v>107</v>
      </c>
      <c r="B46" s="38">
        <v>45309.437712696759</v>
      </c>
      <c r="C46" s="38">
        <v>45496.361931157408</v>
      </c>
      <c r="D46">
        <v>600</v>
      </c>
      <c r="E46">
        <v>144</v>
      </c>
      <c r="F46" t="str">
        <f>INDEX(Partner_details[name], MATCH(E46, Partner_details[id], 0))</f>
        <v>Mobile Developers</v>
      </c>
      <c r="G46" t="str">
        <f>INDEX(Partner_details[companyName], MATCH(E46, Partner_details[id], 0))</f>
        <v>gg cjsc</v>
      </c>
    </row>
    <row r="47" spans="1:7">
      <c r="A47">
        <v>506</v>
      </c>
      <c r="B47" s="38">
        <v>45454.544638703701</v>
      </c>
      <c r="C47" s="38">
        <v>45533.677018784721</v>
      </c>
      <c r="D47">
        <v>500</v>
      </c>
      <c r="E47">
        <v>591</v>
      </c>
      <c r="F47" t="str">
        <f>INDEX(Partner_details[name], MATCH(E47, Partner_details[id], 0))</f>
        <v>Leah</v>
      </c>
      <c r="G47" t="str">
        <f>INDEX(Partner_details[companyName], MATCH(E47, Partner_details[id], 0))</f>
        <v>Coffee music</v>
      </c>
    </row>
    <row r="48" spans="1:7">
      <c r="A48">
        <v>562</v>
      </c>
      <c r="B48" s="38">
        <v>45490.475430104168</v>
      </c>
      <c r="C48" s="38">
        <v>45536.631744363425</v>
      </c>
      <c r="D48">
        <v>500</v>
      </c>
      <c r="E48">
        <v>656</v>
      </c>
      <c r="F48" t="str">
        <f>INDEX(Partner_details[name], MATCH(E48, Partner_details[id], 0))</f>
        <v>Tashit Mashtoc</v>
      </c>
      <c r="G48" t="str">
        <f>INDEX(Partner_details[companyName], MATCH(E48, Partner_details[id], 0))</f>
        <v>Tashir Mashtoc</v>
      </c>
    </row>
    <row r="49" spans="1:7">
      <c r="A49">
        <v>179</v>
      </c>
      <c r="B49" s="38">
        <v>45309.437712696759</v>
      </c>
      <c r="C49" s="38">
        <v>45535.51816576389</v>
      </c>
      <c r="D49">
        <v>500</v>
      </c>
      <c r="E49">
        <v>245</v>
      </c>
      <c r="F49" t="str">
        <f>INDEX(Partner_details[name], MATCH(E49, Partner_details[id], 0))</f>
        <v>Tigran</v>
      </c>
      <c r="G49" t="str">
        <f>INDEX(Partner_details[companyName], MATCH(E49, Partner_details[id], 0))</f>
        <v>gg cjsc</v>
      </c>
    </row>
    <row r="50" spans="1:7">
      <c r="A50">
        <v>446</v>
      </c>
      <c r="B50" s="38">
        <v>45413.488345729165</v>
      </c>
      <c r="C50" s="38">
        <v>45508.624240810183</v>
      </c>
      <c r="D50">
        <v>500</v>
      </c>
      <c r="E50">
        <v>525</v>
      </c>
      <c r="F50" t="e">
        <f>INDEX(Partner_details[name], MATCH(E50, Partner_details[id], 0))</f>
        <v>#N/A</v>
      </c>
      <c r="G50" t="e">
        <f>INDEX(Partner_details[companyName], MATCH(E50, Partner_details[id], 0))</f>
        <v>#N/A</v>
      </c>
    </row>
    <row r="51" spans="1:7">
      <c r="A51">
        <v>475</v>
      </c>
      <c r="B51" s="38">
        <v>45426.301736076392</v>
      </c>
      <c r="C51" s="38">
        <v>45516.531158217593</v>
      </c>
      <c r="D51">
        <v>500</v>
      </c>
      <c r="E51">
        <v>557</v>
      </c>
      <c r="F51" t="str">
        <f>INDEX(Partner_details[name], MATCH(E51, Partner_details[id], 0))</f>
        <v>Dulcet cafe</v>
      </c>
      <c r="G51" t="str">
        <f>INDEX(Partner_details[companyName], MATCH(E51, Partner_details[id], 0))</f>
        <v>Dulcet cafe</v>
      </c>
    </row>
    <row r="52" spans="1:7">
      <c r="A52">
        <v>304</v>
      </c>
      <c r="B52" s="38">
        <v>45352.501884699072</v>
      </c>
      <c r="C52" s="38">
        <v>45534.449786747682</v>
      </c>
      <c r="D52">
        <v>500</v>
      </c>
      <c r="E52">
        <v>370</v>
      </c>
      <c r="F52" t="str">
        <f>INDEX(Partner_details[name], MATCH(E52, Partner_details[id], 0))</f>
        <v xml:space="preserve">Unicorn &amp; Ikigai team </v>
      </c>
      <c r="G52" t="str">
        <f>INDEX(Partner_details[companyName], MATCH(E52, Partner_details[id], 0))</f>
        <v>Unicorn</v>
      </c>
    </row>
    <row r="53" spans="1:7">
      <c r="A53">
        <v>583</v>
      </c>
      <c r="B53" s="38">
        <v>45491.519015069447</v>
      </c>
      <c r="C53" s="38">
        <v>45500.514454062497</v>
      </c>
      <c r="D53">
        <v>500</v>
      </c>
      <c r="E53">
        <v>677</v>
      </c>
      <c r="F53" t="str">
        <f>INDEX(Partner_details[name], MATCH(E53, Partner_details[id], 0))</f>
        <v>Anush Martirosyan</v>
      </c>
      <c r="G53" t="str">
        <f>INDEX(Partner_details[companyName], MATCH(E53, Partner_details[id], 0))</f>
        <v>Tashir Hyusisayin</v>
      </c>
    </row>
    <row r="54" spans="1:7">
      <c r="A54">
        <v>620</v>
      </c>
      <c r="B54" s="38">
        <v>45517.557538449073</v>
      </c>
      <c r="C54" s="38">
        <v>45532.60632554398</v>
      </c>
      <c r="D54">
        <v>500</v>
      </c>
      <c r="E54">
        <v>715</v>
      </c>
      <c r="F54" t="str">
        <f>INDEX(Partner_details[name], MATCH(E54, Partner_details[id], 0))</f>
        <v>Tasgir Kapan</v>
      </c>
      <c r="G54" t="str">
        <f>INDEX(Partner_details[companyName], MATCH(E54, Partner_details[id], 0))</f>
        <v>Tashir Kapan</v>
      </c>
    </row>
    <row r="55" spans="1:7">
      <c r="A55">
        <v>329</v>
      </c>
      <c r="B55" s="38">
        <v>45363.412999641201</v>
      </c>
      <c r="C55" s="38">
        <v>45532.709627743054</v>
      </c>
      <c r="D55">
        <v>300</v>
      </c>
      <c r="E55">
        <v>395</v>
      </c>
      <c r="F55" t="str">
        <f>INDEX(Partner_details[name], MATCH(E55, Partner_details[id], 0))</f>
        <v>Dodo kashier</v>
      </c>
      <c r="G55" t="str">
        <f>INDEX(Partner_details[companyName], MATCH(E55, Partner_details[id], 0))</f>
        <v>Dodopizza</v>
      </c>
    </row>
    <row r="56" spans="1:7">
      <c r="A56">
        <v>531</v>
      </c>
      <c r="B56" s="38">
        <v>45456.296149814814</v>
      </c>
      <c r="C56" s="38">
        <v>45536.683887175925</v>
      </c>
      <c r="D56">
        <v>300</v>
      </c>
      <c r="E56">
        <v>625</v>
      </c>
      <c r="F56" t="str">
        <f>INDEX(Partner_details[name], MATCH(E56, Partner_details[id], 0))</f>
        <v>Luiza</v>
      </c>
      <c r="G56" t="str">
        <f>INDEX(Partner_details[companyName], MATCH(E56, Partner_details[id], 0))</f>
        <v>Coffee music</v>
      </c>
    </row>
    <row r="57" spans="1:7">
      <c r="A57">
        <v>216</v>
      </c>
      <c r="B57" s="38">
        <v>45321.518124305556</v>
      </c>
      <c r="C57" s="38">
        <v>45527.520684467592</v>
      </c>
      <c r="D57">
        <v>300</v>
      </c>
      <c r="E57">
        <v>282</v>
      </c>
      <c r="F57" t="str">
        <f>INDEX(Partner_details[name], MATCH(E57, Partner_details[id], 0))</f>
        <v>Meghedi</v>
      </c>
      <c r="G57" t="str">
        <f>INDEX(Partner_details[companyName], MATCH(E57, Partner_details[id], 0))</f>
        <v>Lumen Coffee</v>
      </c>
    </row>
    <row r="58" spans="1:7">
      <c r="A58">
        <v>293</v>
      </c>
      <c r="B58" s="38">
        <v>45350.443390219909</v>
      </c>
      <c r="C58" s="38">
        <v>45522.363690729166</v>
      </c>
      <c r="D58">
        <v>200</v>
      </c>
      <c r="E58">
        <v>359</v>
      </c>
      <c r="F58" t="str">
        <f>INDEX(Partner_details[name], MATCH(E58, Partner_details[id], 0))</f>
        <v>Bagel Shop</v>
      </c>
      <c r="G58" t="str">
        <f>INDEX(Partner_details[companyName], MATCH(E58, Partner_details[id], 0))</f>
        <v>Bagel</v>
      </c>
    </row>
    <row r="59" spans="1:7">
      <c r="A59">
        <v>171</v>
      </c>
      <c r="B59" s="38">
        <v>45309.437712696759</v>
      </c>
      <c r="C59" s="38">
        <v>45509.292547546298</v>
      </c>
      <c r="D59">
        <v>200</v>
      </c>
      <c r="E59">
        <v>29</v>
      </c>
      <c r="F59" t="str">
        <f>INDEX(Partner_details[name], MATCH(E59, Partner_details[id], 0))</f>
        <v>Anush Avagyan</v>
      </c>
      <c r="G59" t="str">
        <f>INDEX(Partner_details[companyName], MATCH(E59, Partner_details[id], 0))</f>
        <v>gg cjsc</v>
      </c>
    </row>
    <row r="60" spans="1:7">
      <c r="A60">
        <v>124</v>
      </c>
      <c r="B60" s="38">
        <v>45309.437712696759</v>
      </c>
      <c r="C60" s="38">
        <v>45488.551133715278</v>
      </c>
      <c r="D60">
        <v>200</v>
      </c>
      <c r="E60">
        <v>31</v>
      </c>
      <c r="F60" t="str">
        <f>INDEX(Partner_details[name], MATCH(E60, Partner_details[id], 0))</f>
        <v>Syuzanna Baghryan</v>
      </c>
      <c r="G60" t="str">
        <f>INDEX(Partner_details[companyName], MATCH(E60, Partner_details[id], 0))</f>
        <v>gg cjsc</v>
      </c>
    </row>
    <row r="61" spans="1:7">
      <c r="A61">
        <v>320</v>
      </c>
      <c r="B61" s="38">
        <v>45356.7610206713</v>
      </c>
      <c r="C61" s="38">
        <v>45500.557639814811</v>
      </c>
      <c r="D61">
        <v>100</v>
      </c>
      <c r="E61">
        <v>386</v>
      </c>
      <c r="F61" t="str">
        <f>INDEX(Partner_details[name], MATCH(E61, Partner_details[id], 0))</f>
        <v>Varuzhan</v>
      </c>
      <c r="G61" t="str">
        <f>INDEX(Partner_details[companyName], MATCH(E61, Partner_details[id], 0))</f>
        <v>Turqaget</v>
      </c>
    </row>
    <row r="62" spans="1:7">
      <c r="A62">
        <v>529</v>
      </c>
      <c r="B62" s="38">
        <v>45455.631438483797</v>
      </c>
      <c r="C62" s="38">
        <v>45489.490685486111</v>
      </c>
      <c r="D62">
        <v>100</v>
      </c>
      <c r="E62">
        <v>623</v>
      </c>
      <c r="F62" t="str">
        <f>INDEX(Partner_details[name], MATCH(E62, Partner_details[id], 0))</f>
        <v>Jorj</v>
      </c>
      <c r="G62" t="str">
        <f>INDEX(Partner_details[companyName], MATCH(E62, Partner_details[id], 0))</f>
        <v>Tashir Papazyan</v>
      </c>
    </row>
    <row r="63" spans="1:7">
      <c r="A63">
        <v>615</v>
      </c>
      <c r="B63" s="38">
        <v>45513.313542465279</v>
      </c>
      <c r="C63" s="38">
        <v>45528.846710729165</v>
      </c>
      <c r="D63">
        <v>100</v>
      </c>
      <c r="E63">
        <v>710</v>
      </c>
      <c r="F63" t="str">
        <f>INDEX(Partner_details[name], MATCH(E63, Partner_details[id], 0))</f>
        <v>Aspet</v>
      </c>
      <c r="G63" t="str">
        <f>INDEX(Partner_details[companyName], MATCH(E63, Partner_details[id], 0))</f>
        <v>Tashir Gyumri</v>
      </c>
    </row>
    <row r="64" spans="1:7">
      <c r="A64">
        <v>557</v>
      </c>
      <c r="B64" s="38">
        <v>45488.23816400463</v>
      </c>
      <c r="C64" s="38">
        <v>45488.257545289351</v>
      </c>
      <c r="D64">
        <v>100</v>
      </c>
      <c r="E64">
        <v>651</v>
      </c>
      <c r="F64" t="str">
        <f>INDEX(Partner_details[name], MATCH(E64, Partner_details[id], 0))</f>
        <v>Anna</v>
      </c>
      <c r="G64" t="str">
        <f>INDEX(Partner_details[companyName], MATCH(E64, Partner_details[id], 0))</f>
        <v>Karas Tumanyan</v>
      </c>
    </row>
    <row r="65" spans="1:7">
      <c r="A65">
        <v>586</v>
      </c>
      <c r="B65" s="38">
        <v>45492.332498900461</v>
      </c>
      <c r="C65" s="38">
        <v>45495.60329003472</v>
      </c>
      <c r="D65">
        <v>100</v>
      </c>
      <c r="E65">
        <v>680</v>
      </c>
      <c r="F65" t="str">
        <f>INDEX(Partner_details[name], MATCH(E65, Partner_details[id], 0))</f>
        <v>Davit Harutyunyan</v>
      </c>
      <c r="G65" t="str">
        <f>INDEX(Partner_details[companyName], MATCH(E65, Partner_details[id], 0))</f>
        <v>Tashir Mashtoc (Pak Shuka)</v>
      </c>
    </row>
    <row r="66" spans="1:7">
      <c r="A66">
        <v>632</v>
      </c>
      <c r="B66" s="38">
        <v>45519.485709085646</v>
      </c>
      <c r="C66" s="38">
        <v>45528.305028622686</v>
      </c>
      <c r="D66">
        <v>100</v>
      </c>
      <c r="E66">
        <v>727</v>
      </c>
      <c r="F66" t="str">
        <f>INDEX(Partner_details[name], MATCH(E66, Partner_details[id], 0))</f>
        <v>Volodya Abovyan</v>
      </c>
      <c r="G66" t="str">
        <f>INDEX(Partner_details[companyName], MATCH(E66, Partner_details[id], 0))</f>
        <v>Tashir Vanadzor</v>
      </c>
    </row>
    <row r="67" spans="1:7">
      <c r="A67">
        <v>606</v>
      </c>
      <c r="B67" s="38">
        <v>45509.53029696759</v>
      </c>
      <c r="C67" s="38">
        <v>45512.581716423614</v>
      </c>
      <c r="D67">
        <v>100</v>
      </c>
      <c r="E67">
        <v>701</v>
      </c>
      <c r="F67" t="str">
        <f>INDEX(Partner_details[name], MATCH(E67, Partner_details[id], 0))</f>
        <v>Radik</v>
      </c>
      <c r="G67" t="str">
        <f>INDEX(Partner_details[companyName], MATCH(E67, Partner_details[id], 0))</f>
        <v>Tashir Andraniki</v>
      </c>
    </row>
    <row r="68" spans="1:7">
      <c r="A68">
        <v>294</v>
      </c>
      <c r="B68" s="38">
        <v>45350.485857731481</v>
      </c>
      <c r="C68" s="38">
        <v>45521.678970034722</v>
      </c>
      <c r="D68">
        <v>1</v>
      </c>
      <c r="E68">
        <v>360</v>
      </c>
      <c r="F68" t="str">
        <f>INDEX(Partner_details[name], MATCH(E68, Partner_details[id], 0))</f>
        <v>Aksel</v>
      </c>
      <c r="G68" t="str">
        <f>INDEX(Partner_details[companyName], MATCH(E68, Partner_details[id], 0))</f>
        <v>Karas Khanjyan</v>
      </c>
    </row>
    <row r="69" spans="1:7">
      <c r="A69">
        <v>78</v>
      </c>
      <c r="B69" s="38">
        <v>45309.437712696759</v>
      </c>
      <c r="C69" s="38">
        <v>45309.437712696759</v>
      </c>
      <c r="D69">
        <v>0</v>
      </c>
      <c r="E69">
        <v>37</v>
      </c>
      <c r="F69" t="str">
        <f>INDEX(Partner_details[name], MATCH(E69, Partner_details[id], 0))</f>
        <v>Eteri</v>
      </c>
      <c r="G69" t="str">
        <f>INDEX(Partner_details[companyName], MATCH(E69, Partner_details[id], 0))</f>
        <v>gg cjsc</v>
      </c>
    </row>
    <row r="70" spans="1:7">
      <c r="A70">
        <v>79</v>
      </c>
      <c r="B70" s="38">
        <v>45309.437712696759</v>
      </c>
      <c r="C70" s="38">
        <v>45309.437712696759</v>
      </c>
      <c r="D70">
        <v>0</v>
      </c>
      <c r="E70">
        <v>38</v>
      </c>
      <c r="F70" t="str">
        <f>INDEX(Partner_details[name], MATCH(E70, Partner_details[id], 0))</f>
        <v>Mery Abajyan</v>
      </c>
      <c r="G70" t="str">
        <f>INDEX(Partner_details[companyName], MATCH(E70, Partner_details[id], 0))</f>
        <v>gg cjsc</v>
      </c>
    </row>
    <row r="71" spans="1:7">
      <c r="A71">
        <v>80</v>
      </c>
      <c r="B71" s="38">
        <v>45309.437712696759</v>
      </c>
      <c r="C71" s="38">
        <v>45309.437712696759</v>
      </c>
      <c r="D71">
        <v>0</v>
      </c>
      <c r="E71">
        <v>89</v>
      </c>
      <c r="F71" t="e">
        <f>INDEX(Partner_details[name], MATCH(E71, Partner_details[id], 0))</f>
        <v>#N/A</v>
      </c>
      <c r="G71" t="e">
        <f>INDEX(Partner_details[companyName], MATCH(E71, Partner_details[id], 0))</f>
        <v>#N/A</v>
      </c>
    </row>
    <row r="72" spans="1:7">
      <c r="A72">
        <v>81</v>
      </c>
      <c r="B72" s="38">
        <v>45309.437712696759</v>
      </c>
      <c r="C72" s="38">
        <v>45309.437712696759</v>
      </c>
      <c r="D72">
        <v>0</v>
      </c>
      <c r="E72">
        <v>86</v>
      </c>
      <c r="F72" t="e">
        <f>INDEX(Partner_details[name], MATCH(E72, Partner_details[id], 0))</f>
        <v>#N/A</v>
      </c>
      <c r="G72" t="e">
        <f>INDEX(Partner_details[companyName], MATCH(E72, Partner_details[id], 0))</f>
        <v>#N/A</v>
      </c>
    </row>
    <row r="73" spans="1:7">
      <c r="A73">
        <v>82</v>
      </c>
      <c r="B73" s="38">
        <v>45309.437712696759</v>
      </c>
      <c r="C73" s="38">
        <v>45309.437712696759</v>
      </c>
      <c r="D73">
        <v>0</v>
      </c>
      <c r="E73">
        <v>61</v>
      </c>
      <c r="F73" t="str">
        <f>INDEX(Partner_details[name], MATCH(E73, Partner_details[id], 0))</f>
        <v>Erik</v>
      </c>
      <c r="G73" t="str">
        <f>INDEX(Partner_details[companyName], MATCH(E73, Partner_details[id], 0))</f>
        <v>gg cjsc</v>
      </c>
    </row>
    <row r="74" spans="1:7">
      <c r="A74">
        <v>83</v>
      </c>
      <c r="B74" s="38">
        <v>45309.437712696759</v>
      </c>
      <c r="C74" s="38">
        <v>45309.437712696759</v>
      </c>
      <c r="D74">
        <v>0</v>
      </c>
      <c r="E74">
        <v>95</v>
      </c>
      <c r="F74" t="e">
        <f>INDEX(Partner_details[name], MATCH(E74, Partner_details[id], 0))</f>
        <v>#N/A</v>
      </c>
      <c r="G74" t="e">
        <f>INDEX(Partner_details[companyName], MATCH(E74, Partner_details[id], 0))</f>
        <v>#N/A</v>
      </c>
    </row>
    <row r="75" spans="1:7">
      <c r="A75">
        <v>84</v>
      </c>
      <c r="B75" s="38">
        <v>45309.437712696759</v>
      </c>
      <c r="C75" s="38">
        <v>45309.437712696759</v>
      </c>
      <c r="D75">
        <v>0</v>
      </c>
      <c r="E75">
        <v>124</v>
      </c>
      <c r="F75" t="e">
        <f>INDEX(Partner_details[name], MATCH(E75, Partner_details[id], 0))</f>
        <v>#N/A</v>
      </c>
      <c r="G75" t="e">
        <f>INDEX(Partner_details[companyName], MATCH(E75, Partner_details[id], 0))</f>
        <v>#N/A</v>
      </c>
    </row>
    <row r="76" spans="1:7">
      <c r="A76">
        <v>85</v>
      </c>
      <c r="B76" s="38">
        <v>45309.437712696759</v>
      </c>
      <c r="C76" s="38">
        <v>45309.437712696759</v>
      </c>
      <c r="D76">
        <v>0</v>
      </c>
      <c r="E76">
        <v>165</v>
      </c>
      <c r="F76" t="str">
        <f>INDEX(Partner_details[name], MATCH(E76, Partner_details[id], 0))</f>
        <v>Anush</v>
      </c>
      <c r="G76" t="str">
        <f>INDEX(Partner_details[companyName], MATCH(E76, Partner_details[id], 0))</f>
        <v>Kilejian's</v>
      </c>
    </row>
    <row r="77" spans="1:7">
      <c r="A77">
        <v>86</v>
      </c>
      <c r="B77" s="38">
        <v>45309.437712696759</v>
      </c>
      <c r="C77" s="38">
        <v>45309.437712696759</v>
      </c>
      <c r="D77">
        <v>0</v>
      </c>
      <c r="E77">
        <v>143</v>
      </c>
      <c r="F77" t="str">
        <f>INDEX(Partner_details[name], MATCH(E77, Partner_details[id], 0))</f>
        <v>Backend</v>
      </c>
      <c r="G77" t="str">
        <f>INDEX(Partner_details[companyName], MATCH(E77, Partner_details[id], 0))</f>
        <v>gg cjsc</v>
      </c>
    </row>
    <row r="78" spans="1:7">
      <c r="A78">
        <v>87</v>
      </c>
      <c r="B78" s="38">
        <v>45309.437712696759</v>
      </c>
      <c r="C78" s="38">
        <v>45309.437712696759</v>
      </c>
      <c r="D78">
        <v>0</v>
      </c>
      <c r="E78">
        <v>40</v>
      </c>
      <c r="F78" t="str">
        <f>INDEX(Partner_details[name], MATCH(E78, Partner_details[id], 0))</f>
        <v>Shogher</v>
      </c>
      <c r="G78" t="str">
        <f>INDEX(Partner_details[companyName], MATCH(E78, Partner_details[id], 0))</f>
        <v>gg cjsc</v>
      </c>
    </row>
    <row r="79" spans="1:7">
      <c r="A79">
        <v>88</v>
      </c>
      <c r="B79" s="38">
        <v>45309.437712696759</v>
      </c>
      <c r="C79" s="38">
        <v>45309.437712696759</v>
      </c>
      <c r="D79">
        <v>0</v>
      </c>
      <c r="E79">
        <v>154</v>
      </c>
      <c r="F79" t="str">
        <f>INDEX(Partner_details[name], MATCH(E79, Partner_details[id], 0))</f>
        <v>Rafik Gasparyan</v>
      </c>
      <c r="G79" t="str">
        <f>INDEX(Partner_details[companyName], MATCH(E79, Partner_details[id], 0))</f>
        <v>gg cjsc</v>
      </c>
    </row>
    <row r="80" spans="1:7">
      <c r="A80">
        <v>89</v>
      </c>
      <c r="B80" s="38">
        <v>45309.437712696759</v>
      </c>
      <c r="C80" s="38">
        <v>45309.437712696759</v>
      </c>
      <c r="D80">
        <v>0</v>
      </c>
      <c r="E80">
        <v>55</v>
      </c>
      <c r="F80" t="str">
        <f>INDEX(Partner_details[name], MATCH(E80, Partner_details[id], 0))</f>
        <v>Գրետա</v>
      </c>
      <c r="G80" t="str">
        <f>INDEX(Partner_details[companyName], MATCH(E80, Partner_details[id], 0))</f>
        <v>gg cjsc</v>
      </c>
    </row>
    <row r="81" spans="1:7">
      <c r="A81">
        <v>90</v>
      </c>
      <c r="B81" s="38">
        <v>45309.437712696759</v>
      </c>
      <c r="C81" s="38">
        <v>45309.437712696759</v>
      </c>
      <c r="D81">
        <v>0</v>
      </c>
      <c r="E81">
        <v>151</v>
      </c>
      <c r="F81" t="str">
        <f>INDEX(Partner_details[name], MATCH(E81, Partner_details[id], 0))</f>
        <v>Alik</v>
      </c>
      <c r="G81" t="str">
        <f>INDEX(Partner_details[companyName], MATCH(E81, Partner_details[id], 0))</f>
        <v>gg cjsc</v>
      </c>
    </row>
    <row r="82" spans="1:7">
      <c r="A82">
        <v>91</v>
      </c>
      <c r="B82" s="38">
        <v>45309.437712696759</v>
      </c>
      <c r="C82" s="38">
        <v>45309.437712696759</v>
      </c>
      <c r="D82">
        <v>0</v>
      </c>
      <c r="E82">
        <v>52</v>
      </c>
      <c r="F82" t="e">
        <f>INDEX(Partner_details[name], MATCH(E82, Partner_details[id], 0))</f>
        <v>#N/A</v>
      </c>
      <c r="G82" t="e">
        <f>INDEX(Partner_details[companyName], MATCH(E82, Partner_details[id], 0))</f>
        <v>#N/A</v>
      </c>
    </row>
    <row r="83" spans="1:7">
      <c r="A83">
        <v>92</v>
      </c>
      <c r="B83" s="38">
        <v>45309.437712696759</v>
      </c>
      <c r="C83" s="38">
        <v>45309.437712696759</v>
      </c>
      <c r="D83">
        <v>0</v>
      </c>
      <c r="E83">
        <v>108</v>
      </c>
      <c r="F83" t="e">
        <f>INDEX(Partner_details[name], MATCH(E83, Partner_details[id], 0))</f>
        <v>#N/A</v>
      </c>
      <c r="G83" t="e">
        <f>INDEX(Partner_details[companyName], MATCH(E83, Partner_details[id], 0))</f>
        <v>#N/A</v>
      </c>
    </row>
    <row r="84" spans="1:7">
      <c r="A84">
        <v>93</v>
      </c>
      <c r="B84" s="38">
        <v>45309.437712696759</v>
      </c>
      <c r="C84" s="38">
        <v>45309.437712696759</v>
      </c>
      <c r="D84">
        <v>0</v>
      </c>
      <c r="E84">
        <v>168</v>
      </c>
      <c r="F84" t="e">
        <f>INDEX(Partner_details[name], MATCH(E84, Partner_details[id], 0))</f>
        <v>#N/A</v>
      </c>
      <c r="G84" t="e">
        <f>INDEX(Partner_details[companyName], MATCH(E84, Partner_details[id], 0))</f>
        <v>#N/A</v>
      </c>
    </row>
    <row r="85" spans="1:7">
      <c r="A85">
        <v>96</v>
      </c>
      <c r="B85" s="38">
        <v>45309.437712696759</v>
      </c>
      <c r="C85" s="38">
        <v>45309.437712696759</v>
      </c>
      <c r="D85">
        <v>0</v>
      </c>
      <c r="E85">
        <v>83</v>
      </c>
      <c r="F85" t="e">
        <f>INDEX(Partner_details[name], MATCH(E85, Partner_details[id], 0))</f>
        <v>#N/A</v>
      </c>
      <c r="G85" t="e">
        <f>INDEX(Partner_details[companyName], MATCH(E85, Partner_details[id], 0))</f>
        <v>#N/A</v>
      </c>
    </row>
    <row r="86" spans="1:7">
      <c r="A86">
        <v>97</v>
      </c>
      <c r="B86" s="38">
        <v>45309.437712696759</v>
      </c>
      <c r="C86" s="38">
        <v>45309.437712696759</v>
      </c>
      <c r="D86">
        <v>0</v>
      </c>
      <c r="E86">
        <v>164</v>
      </c>
      <c r="F86" t="str">
        <f>INDEX(Partner_details[name], MATCH(E86, Partner_details[id], 0))</f>
        <v>Jenny</v>
      </c>
      <c r="G86" t="str">
        <f>INDEX(Partner_details[companyName], MATCH(E86, Partner_details[id], 0))</f>
        <v>Kilejian's</v>
      </c>
    </row>
    <row r="87" spans="1:7">
      <c r="A87">
        <v>98</v>
      </c>
      <c r="B87" s="38">
        <v>45309.437712696759</v>
      </c>
      <c r="C87" s="38">
        <v>45309.437712696759</v>
      </c>
      <c r="D87">
        <v>0</v>
      </c>
      <c r="E87">
        <v>106</v>
      </c>
      <c r="F87" t="str">
        <f>INDEX(Partner_details[name], MATCH(E87, Partner_details[id], 0))</f>
        <v>ggKnarik</v>
      </c>
      <c r="G87" t="str">
        <f>INDEX(Partner_details[companyName], MATCH(E87, Partner_details[id], 0))</f>
        <v>gg cjsc</v>
      </c>
    </row>
    <row r="88" spans="1:7">
      <c r="A88">
        <v>99</v>
      </c>
      <c r="B88" s="38">
        <v>45309.437712696759</v>
      </c>
      <c r="C88" s="38">
        <v>45309.437712696759</v>
      </c>
      <c r="D88">
        <v>0</v>
      </c>
      <c r="E88">
        <v>142</v>
      </c>
      <c r="F88" t="str">
        <f>INDEX(Partner_details[name], MATCH(E88, Partner_details[id], 0))</f>
        <v>web</v>
      </c>
      <c r="G88" t="str">
        <f>INDEX(Partner_details[companyName], MATCH(E88, Partner_details[id], 0))</f>
        <v>gg cjsc</v>
      </c>
    </row>
    <row r="89" spans="1:7">
      <c r="A89">
        <v>100</v>
      </c>
      <c r="B89" s="38">
        <v>45309.437712696759</v>
      </c>
      <c r="C89" s="38">
        <v>45309.437712696759</v>
      </c>
      <c r="D89">
        <v>0</v>
      </c>
      <c r="E89">
        <v>148</v>
      </c>
      <c r="F89" t="e">
        <f>INDEX(Partner_details[name], MATCH(E89, Partner_details[id], 0))</f>
        <v>#N/A</v>
      </c>
      <c r="G89" t="e">
        <f>INDEX(Partner_details[companyName], MATCH(E89, Partner_details[id], 0))</f>
        <v>#N/A</v>
      </c>
    </row>
    <row r="90" spans="1:7">
      <c r="A90">
        <v>101</v>
      </c>
      <c r="B90" s="38">
        <v>45309.437712696759</v>
      </c>
      <c r="C90" s="38">
        <v>45309.437712696759</v>
      </c>
      <c r="D90">
        <v>0</v>
      </c>
      <c r="E90">
        <v>201</v>
      </c>
      <c r="F90" t="e">
        <f>INDEX(Partner_details[name], MATCH(E90, Partner_details[id], 0))</f>
        <v>#N/A</v>
      </c>
      <c r="G90" t="e">
        <f>INDEX(Partner_details[companyName], MATCH(E90, Partner_details[id], 0))</f>
        <v>#N/A</v>
      </c>
    </row>
    <row r="91" spans="1:7">
      <c r="A91">
        <v>102</v>
      </c>
      <c r="B91" s="38">
        <v>45309.437712696759</v>
      </c>
      <c r="C91" s="38">
        <v>45309.437712696759</v>
      </c>
      <c r="D91">
        <v>0</v>
      </c>
      <c r="E91">
        <v>68</v>
      </c>
      <c r="F91" t="e">
        <f>INDEX(Partner_details[name], MATCH(E91, Partner_details[id], 0))</f>
        <v>#N/A</v>
      </c>
      <c r="G91" t="e">
        <f>INDEX(Partner_details[companyName], MATCH(E91, Partner_details[id], 0))</f>
        <v>#N/A</v>
      </c>
    </row>
    <row r="92" spans="1:7">
      <c r="A92">
        <v>103</v>
      </c>
      <c r="B92" s="38">
        <v>45309.437712696759</v>
      </c>
      <c r="C92" s="38">
        <v>45309.437712696759</v>
      </c>
      <c r="D92">
        <v>0</v>
      </c>
      <c r="E92">
        <v>103</v>
      </c>
      <c r="F92" t="e">
        <f>INDEX(Partner_details[name], MATCH(E92, Partner_details[id], 0))</f>
        <v>#N/A</v>
      </c>
      <c r="G92" t="e">
        <f>INDEX(Partner_details[companyName], MATCH(E92, Partner_details[id], 0))</f>
        <v>#N/A</v>
      </c>
    </row>
    <row r="93" spans="1:7">
      <c r="A93">
        <v>104</v>
      </c>
      <c r="B93" s="38">
        <v>45309.437712696759</v>
      </c>
      <c r="C93" s="38">
        <v>45309.437712696759</v>
      </c>
      <c r="D93">
        <v>0</v>
      </c>
      <c r="E93">
        <v>125</v>
      </c>
      <c r="F93" t="e">
        <f>INDEX(Partner_details[name], MATCH(E93, Partner_details[id], 0))</f>
        <v>#N/A</v>
      </c>
      <c r="G93" t="e">
        <f>INDEX(Partner_details[companyName], MATCH(E93, Partner_details[id], 0))</f>
        <v>#N/A</v>
      </c>
    </row>
    <row r="94" spans="1:7">
      <c r="A94">
        <v>105</v>
      </c>
      <c r="B94" s="38">
        <v>45309.437712696759</v>
      </c>
      <c r="C94" s="38">
        <v>45309.437712696759</v>
      </c>
      <c r="D94">
        <v>0</v>
      </c>
      <c r="E94">
        <v>172</v>
      </c>
      <c r="F94" t="str">
        <f>INDEX(Partner_details[name], MATCH(E94, Partner_details[id], 0))</f>
        <v>Gor</v>
      </c>
      <c r="G94" t="str">
        <f>INDEX(Partner_details[companyName], MATCH(E94, Partner_details[id], 0))</f>
        <v>Cool Boba</v>
      </c>
    </row>
    <row r="95" spans="1:7">
      <c r="A95">
        <v>106</v>
      </c>
      <c r="B95" s="38">
        <v>45309.437712696759</v>
      </c>
      <c r="C95" s="38">
        <v>45309.437712696759</v>
      </c>
      <c r="D95">
        <v>0</v>
      </c>
      <c r="E95">
        <v>33</v>
      </c>
      <c r="F95" t="e">
        <f>INDEX(Partner_details[name], MATCH(E95, Partner_details[id], 0))</f>
        <v>#N/A</v>
      </c>
      <c r="G95" t="e">
        <f>INDEX(Partner_details[companyName], MATCH(E95, Partner_details[id], 0))</f>
        <v>#N/A</v>
      </c>
    </row>
    <row r="96" spans="1:7">
      <c r="A96">
        <v>108</v>
      </c>
      <c r="B96" s="38">
        <v>45309.437712696759</v>
      </c>
      <c r="C96" s="38">
        <v>45309.437712696759</v>
      </c>
      <c r="D96">
        <v>0</v>
      </c>
      <c r="E96">
        <v>217</v>
      </c>
      <c r="F96" t="str">
        <f>INDEX(Partner_details[name], MATCH(E96, Partner_details[id], 0))</f>
        <v>Vazgen</v>
      </c>
      <c r="G96" t="str">
        <f>INDEX(Partner_details[companyName], MATCH(E96, Partner_details[id], 0))</f>
        <v>Vikings</v>
      </c>
    </row>
    <row r="97" spans="1:7">
      <c r="A97">
        <v>109</v>
      </c>
      <c r="B97" s="38">
        <v>45309.437712696759</v>
      </c>
      <c r="C97" s="38">
        <v>45309.437712696759</v>
      </c>
      <c r="D97">
        <v>0</v>
      </c>
      <c r="E97">
        <v>155</v>
      </c>
      <c r="F97" t="e">
        <f>INDEX(Partner_details[name], MATCH(E97, Partner_details[id], 0))</f>
        <v>#N/A</v>
      </c>
      <c r="G97" t="e">
        <f>INDEX(Partner_details[companyName], MATCH(E97, Partner_details[id], 0))</f>
        <v>#N/A</v>
      </c>
    </row>
    <row r="98" spans="1:7">
      <c r="A98">
        <v>110</v>
      </c>
      <c r="B98" s="38">
        <v>45309.437712696759</v>
      </c>
      <c r="C98" s="38">
        <v>45309.437712696759</v>
      </c>
      <c r="D98">
        <v>0</v>
      </c>
      <c r="E98">
        <v>63</v>
      </c>
      <c r="F98" t="e">
        <f>INDEX(Partner_details[name], MATCH(E98, Partner_details[id], 0))</f>
        <v>#N/A</v>
      </c>
      <c r="G98" t="e">
        <f>INDEX(Partner_details[companyName], MATCH(E98, Partner_details[id], 0))</f>
        <v>#N/A</v>
      </c>
    </row>
    <row r="99" spans="1:7">
      <c r="A99">
        <v>111</v>
      </c>
      <c r="B99" s="38">
        <v>45309.437712696759</v>
      </c>
      <c r="C99" s="38">
        <v>45309.437712696759</v>
      </c>
      <c r="D99">
        <v>0</v>
      </c>
      <c r="E99">
        <v>35</v>
      </c>
      <c r="F99" t="str">
        <f>INDEX(Partner_details[name], MATCH(E99, Partner_details[id], 0))</f>
        <v>Hovsep</v>
      </c>
      <c r="G99" t="str">
        <f>INDEX(Partner_details[companyName], MATCH(E99, Partner_details[id], 0))</f>
        <v>gg cjsc</v>
      </c>
    </row>
    <row r="100" spans="1:7">
      <c r="A100">
        <v>112</v>
      </c>
      <c r="B100" s="38">
        <v>45309.437712696759</v>
      </c>
      <c r="C100" s="38">
        <v>45309.437712696759</v>
      </c>
      <c r="D100">
        <v>0</v>
      </c>
      <c r="E100">
        <v>45</v>
      </c>
      <c r="F100" t="str">
        <f>INDEX(Partner_details[name], MATCH(E100, Partner_details[id], 0))</f>
        <v>Arman</v>
      </c>
      <c r="G100" t="str">
        <f>INDEX(Partner_details[companyName], MATCH(E100, Partner_details[id], 0))</f>
        <v>gg cjsc</v>
      </c>
    </row>
    <row r="101" spans="1:7">
      <c r="A101">
        <v>113</v>
      </c>
      <c r="B101" s="38">
        <v>45309.437712696759</v>
      </c>
      <c r="C101" s="38">
        <v>45309.437712696759</v>
      </c>
      <c r="D101">
        <v>0</v>
      </c>
      <c r="E101">
        <v>100</v>
      </c>
      <c r="F101" t="str">
        <f>INDEX(Partner_details[name], MATCH(E101, Partner_details[id], 0))</f>
        <v>Vladimir Martirosyan</v>
      </c>
      <c r="G101" t="str">
        <f>INDEX(Partner_details[companyName], MATCH(E101, Partner_details[id], 0))</f>
        <v>gg cjsc</v>
      </c>
    </row>
    <row r="102" spans="1:7">
      <c r="A102">
        <v>114</v>
      </c>
      <c r="B102" s="38">
        <v>45309.437712696759</v>
      </c>
      <c r="C102" s="38">
        <v>45309.437712696759</v>
      </c>
      <c r="D102">
        <v>0</v>
      </c>
      <c r="E102">
        <v>169</v>
      </c>
      <c r="F102" t="str">
        <f>INDEX(Partner_details[name], MATCH(E102, Partner_details[id], 0))</f>
        <v>Anzhela</v>
      </c>
      <c r="G102" t="str">
        <f>INDEX(Partner_details[companyName], MATCH(E102, Partner_details[id], 0))</f>
        <v>Kilejian's</v>
      </c>
    </row>
    <row r="103" spans="1:7">
      <c r="A103">
        <v>116</v>
      </c>
      <c r="B103" s="38">
        <v>45309.437712696759</v>
      </c>
      <c r="C103" s="38">
        <v>45309.437712696759</v>
      </c>
      <c r="D103">
        <v>0</v>
      </c>
      <c r="E103">
        <v>175</v>
      </c>
      <c r="F103" t="str">
        <f>INDEX(Partner_details[name], MATCH(E103, Partner_details[id], 0))</f>
        <v>Monika</v>
      </c>
      <c r="G103" t="str">
        <f>INDEX(Partner_details[companyName], MATCH(E103, Partner_details[id], 0))</f>
        <v>Cool Boba</v>
      </c>
    </row>
    <row r="104" spans="1:7">
      <c r="A104">
        <v>117</v>
      </c>
      <c r="B104" s="38">
        <v>45309.437712696759</v>
      </c>
      <c r="C104" s="38">
        <v>45309.437712696759</v>
      </c>
      <c r="D104">
        <v>0</v>
      </c>
      <c r="E104">
        <v>170</v>
      </c>
      <c r="F104" t="str">
        <f>INDEX(Partner_details[name], MATCH(E104, Partner_details[id], 0))</f>
        <v>Hasmik</v>
      </c>
      <c r="G104" t="str">
        <f>INDEX(Partner_details[companyName], MATCH(E104, Partner_details[id], 0))</f>
        <v>Kilejian's</v>
      </c>
    </row>
    <row r="105" spans="1:7">
      <c r="A105">
        <v>118</v>
      </c>
      <c r="B105" s="38">
        <v>45309.437712696759</v>
      </c>
      <c r="C105" s="38">
        <v>45309.437712696759</v>
      </c>
      <c r="D105">
        <v>0</v>
      </c>
      <c r="E105">
        <v>174</v>
      </c>
      <c r="F105" t="str">
        <f>INDEX(Partner_details[name], MATCH(E105, Partner_details[id], 0))</f>
        <v>Garik</v>
      </c>
      <c r="G105" t="str">
        <f>INDEX(Partner_details[companyName], MATCH(E105, Partner_details[id], 0))</f>
        <v>Cool Boba</v>
      </c>
    </row>
    <row r="106" spans="1:7">
      <c r="A106">
        <v>119</v>
      </c>
      <c r="B106" s="38">
        <v>45309.437712696759</v>
      </c>
      <c r="C106" s="38">
        <v>45309.437712696759</v>
      </c>
      <c r="D106">
        <v>0</v>
      </c>
      <c r="E106">
        <v>206</v>
      </c>
      <c r="F106" t="str">
        <f>INDEX(Partner_details[name], MATCH(E106, Partner_details[id], 0))</f>
        <v>101Caffe</v>
      </c>
      <c r="G106" t="str">
        <f>INDEX(Partner_details[companyName], MATCH(E106, Partner_details[id], 0))</f>
        <v>101CAFFE</v>
      </c>
    </row>
    <row r="107" spans="1:7">
      <c r="A107">
        <v>120</v>
      </c>
      <c r="B107" s="38">
        <v>45309.437712696759</v>
      </c>
      <c r="C107" s="38">
        <v>45309.437712696759</v>
      </c>
      <c r="D107">
        <v>0</v>
      </c>
      <c r="E107">
        <v>195</v>
      </c>
      <c r="F107" t="str">
        <f>INDEX(Partner_details[name], MATCH(E107, Partner_details[id], 0))</f>
        <v>Hripsime Araqelyan</v>
      </c>
      <c r="G107" t="str">
        <f>INDEX(Partner_details[companyName], MATCH(E107, Partner_details[id], 0))</f>
        <v>gg cjsc</v>
      </c>
    </row>
    <row r="108" spans="1:7">
      <c r="A108">
        <v>121</v>
      </c>
      <c r="B108" s="38">
        <v>45309.437712696759</v>
      </c>
      <c r="C108" s="38">
        <v>45309.437712696759</v>
      </c>
      <c r="D108">
        <v>0</v>
      </c>
      <c r="E108">
        <v>36</v>
      </c>
      <c r="F108" t="str">
        <f>INDEX(Partner_details[name], MATCH(E108, Partner_details[id], 0))</f>
        <v>Gohar Galoyan</v>
      </c>
      <c r="G108" t="str">
        <f>INDEX(Partner_details[companyName], MATCH(E108, Partner_details[id], 0))</f>
        <v>gg cjsc</v>
      </c>
    </row>
    <row r="109" spans="1:7">
      <c r="A109">
        <v>122</v>
      </c>
      <c r="B109" s="38">
        <v>45309.437712696759</v>
      </c>
      <c r="C109" s="38">
        <v>45309.437712696759</v>
      </c>
      <c r="D109">
        <v>0</v>
      </c>
      <c r="E109">
        <v>44</v>
      </c>
      <c r="F109" t="str">
        <f>INDEX(Partner_details[name], MATCH(E109, Partner_details[id], 0))</f>
        <v>Mher</v>
      </c>
      <c r="G109" t="str">
        <f>INDEX(Partner_details[companyName], MATCH(E109, Partner_details[id], 0))</f>
        <v>gg cjsc</v>
      </c>
    </row>
    <row r="110" spans="1:7">
      <c r="A110">
        <v>125</v>
      </c>
      <c r="B110" s="38">
        <v>45309.437712696759</v>
      </c>
      <c r="C110" s="38">
        <v>45309.437712696759</v>
      </c>
      <c r="D110">
        <v>0</v>
      </c>
      <c r="E110">
        <v>152</v>
      </c>
      <c r="F110" t="str">
        <f>INDEX(Partner_details[name], MATCH(E110, Partner_details[id], 0))</f>
        <v>Davit Hovsepyan</v>
      </c>
      <c r="G110" t="str">
        <f>INDEX(Partner_details[companyName], MATCH(E110, Partner_details[id], 0))</f>
        <v>gg cjsc</v>
      </c>
    </row>
    <row r="111" spans="1:7">
      <c r="A111">
        <v>126</v>
      </c>
      <c r="B111" s="38">
        <v>45309.437712696759</v>
      </c>
      <c r="C111" s="38">
        <v>45309.437712696759</v>
      </c>
      <c r="D111">
        <v>0</v>
      </c>
      <c r="E111">
        <v>193</v>
      </c>
      <c r="F111" t="e">
        <f>INDEX(Partner_details[name], MATCH(E111, Partner_details[id], 0))</f>
        <v>#N/A</v>
      </c>
      <c r="G111" t="e">
        <f>INDEX(Partner_details[companyName], MATCH(E111, Partner_details[id], 0))</f>
        <v>#N/A</v>
      </c>
    </row>
    <row r="112" spans="1:7">
      <c r="A112">
        <v>127</v>
      </c>
      <c r="B112" s="38">
        <v>45309.437712696759</v>
      </c>
      <c r="C112" s="38">
        <v>45309.437712696759</v>
      </c>
      <c r="D112">
        <v>0</v>
      </c>
      <c r="E112">
        <v>76</v>
      </c>
      <c r="F112" t="str">
        <f>INDEX(Partner_details[name], MATCH(E112, Partner_details[id], 0))</f>
        <v>Khachatur</v>
      </c>
      <c r="G112" t="str">
        <f>INDEX(Partner_details[companyName], MATCH(E112, Partner_details[id], 0))</f>
        <v>gg cjsc</v>
      </c>
    </row>
    <row r="113" spans="1:7">
      <c r="A113">
        <v>128</v>
      </c>
      <c r="B113" s="38">
        <v>45309.437712696759</v>
      </c>
      <c r="C113" s="38">
        <v>45309.437712696759</v>
      </c>
      <c r="D113">
        <v>0</v>
      </c>
      <c r="E113">
        <v>180</v>
      </c>
      <c r="F113" t="str">
        <f>INDEX(Partner_details[name], MATCH(E113, Partner_details[id], 0))</f>
        <v>Mikayel</v>
      </c>
      <c r="G113" t="str">
        <f>INDEX(Partner_details[companyName], MATCH(E113, Partner_details[id], 0))</f>
        <v>Vikings</v>
      </c>
    </row>
    <row r="114" spans="1:7">
      <c r="A114">
        <v>130</v>
      </c>
      <c r="B114" s="38">
        <v>45309.437712696759</v>
      </c>
      <c r="C114" s="38">
        <v>45309.437712696759</v>
      </c>
      <c r="D114">
        <v>0</v>
      </c>
      <c r="E114">
        <v>141</v>
      </c>
      <c r="F114" t="str">
        <f>INDEX(Partner_details[name], MATCH(E114, Partner_details[id], 0))</f>
        <v>Hovhannes</v>
      </c>
      <c r="G114" t="str">
        <f>INDEX(Partner_details[companyName], MATCH(E114, Partner_details[id], 0))</f>
        <v>gg cjsc</v>
      </c>
    </row>
    <row r="115" spans="1:7">
      <c r="A115">
        <v>131</v>
      </c>
      <c r="B115" s="38">
        <v>45309.437712696759</v>
      </c>
      <c r="C115" s="38">
        <v>45309.437712696759</v>
      </c>
      <c r="D115">
        <v>0</v>
      </c>
      <c r="E115">
        <v>185</v>
      </c>
      <c r="F115" t="e">
        <f>INDEX(Partner_details[name], MATCH(E115, Partner_details[id], 0))</f>
        <v>#N/A</v>
      </c>
      <c r="G115" t="e">
        <f>INDEX(Partner_details[companyName], MATCH(E115, Partner_details[id], 0))</f>
        <v>#N/A</v>
      </c>
    </row>
    <row r="116" spans="1:7">
      <c r="A116">
        <v>132</v>
      </c>
      <c r="B116" s="38">
        <v>45309.437712696759</v>
      </c>
      <c r="C116" s="38">
        <v>45309.437712696759</v>
      </c>
      <c r="D116">
        <v>0</v>
      </c>
      <c r="E116">
        <v>219</v>
      </c>
      <c r="F116" t="e">
        <f>INDEX(Partner_details[name], MATCH(E116, Partner_details[id], 0))</f>
        <v>#N/A</v>
      </c>
      <c r="G116" t="e">
        <f>INDEX(Partner_details[companyName], MATCH(E116, Partner_details[id], 0))</f>
        <v>#N/A</v>
      </c>
    </row>
    <row r="117" spans="1:7">
      <c r="A117">
        <v>133</v>
      </c>
      <c r="B117" s="38">
        <v>45309.437712696759</v>
      </c>
      <c r="C117" s="38">
        <v>45309.437712696759</v>
      </c>
      <c r="D117">
        <v>0</v>
      </c>
      <c r="E117">
        <v>224</v>
      </c>
      <c r="F117" t="e">
        <f>INDEX(Partner_details[name], MATCH(E117, Partner_details[id], 0))</f>
        <v>#N/A</v>
      </c>
      <c r="G117" t="e">
        <f>INDEX(Partner_details[companyName], MATCH(E117, Partner_details[id], 0))</f>
        <v>#N/A</v>
      </c>
    </row>
    <row r="118" spans="1:7">
      <c r="A118">
        <v>134</v>
      </c>
      <c r="B118" s="38">
        <v>45309.437712696759</v>
      </c>
      <c r="C118" s="38">
        <v>45309.437712696759</v>
      </c>
      <c r="D118">
        <v>0</v>
      </c>
      <c r="E118">
        <v>215</v>
      </c>
      <c r="F118" t="str">
        <f>INDEX(Partner_details[name], MATCH(E118, Partner_details[id], 0))</f>
        <v>ggTeam</v>
      </c>
      <c r="G118" t="str">
        <f>INDEX(Partner_details[companyName], MATCH(E118, Partner_details[id], 0))</f>
        <v>gg cjsc</v>
      </c>
    </row>
    <row r="119" spans="1:7">
      <c r="A119">
        <v>135</v>
      </c>
      <c r="B119" s="38">
        <v>45309.437712696759</v>
      </c>
      <c r="C119" s="38">
        <v>45309.437712696759</v>
      </c>
      <c r="D119">
        <v>0</v>
      </c>
      <c r="E119">
        <v>49</v>
      </c>
      <c r="F119" t="str">
        <f>INDEX(Partner_details[name], MATCH(E119, Partner_details[id], 0))</f>
        <v>Nelly</v>
      </c>
      <c r="G119" t="str">
        <f>INDEX(Partner_details[companyName], MATCH(E119, Partner_details[id], 0))</f>
        <v>gg cjsc</v>
      </c>
    </row>
    <row r="120" spans="1:7">
      <c r="A120">
        <v>136</v>
      </c>
      <c r="B120" s="38">
        <v>45309.437712696759</v>
      </c>
      <c r="C120" s="38">
        <v>45309.437712696759</v>
      </c>
      <c r="D120">
        <v>0</v>
      </c>
      <c r="E120">
        <v>203</v>
      </c>
      <c r="F120" t="e">
        <f>INDEX(Partner_details[name], MATCH(E120, Partner_details[id], 0))</f>
        <v>#N/A</v>
      </c>
      <c r="G120" t="e">
        <f>INDEX(Partner_details[companyName], MATCH(E120, Partner_details[id], 0))</f>
        <v>#N/A</v>
      </c>
    </row>
    <row r="121" spans="1:7">
      <c r="A121">
        <v>137</v>
      </c>
      <c r="B121" s="38">
        <v>45309.437712696759</v>
      </c>
      <c r="C121" s="38">
        <v>45309.437712696759</v>
      </c>
      <c r="D121">
        <v>0</v>
      </c>
      <c r="E121">
        <v>50</v>
      </c>
      <c r="F121" t="str">
        <f>INDEX(Partner_details[name], MATCH(E121, Partner_details[id], 0))</f>
        <v>Erik</v>
      </c>
      <c r="G121" t="str">
        <f>INDEX(Partner_details[companyName], MATCH(E121, Partner_details[id], 0))</f>
        <v>gg cjsc</v>
      </c>
    </row>
    <row r="122" spans="1:7">
      <c r="A122">
        <v>138</v>
      </c>
      <c r="B122" s="38">
        <v>45309.437712696759</v>
      </c>
      <c r="C122" s="38">
        <v>45309.437712696759</v>
      </c>
      <c r="D122">
        <v>0</v>
      </c>
      <c r="E122">
        <v>197</v>
      </c>
      <c r="F122" t="e">
        <f>INDEX(Partner_details[name], MATCH(E122, Partner_details[id], 0))</f>
        <v>#N/A</v>
      </c>
      <c r="G122" t="e">
        <f>INDEX(Partner_details[companyName], MATCH(E122, Partner_details[id], 0))</f>
        <v>#N/A</v>
      </c>
    </row>
    <row r="123" spans="1:7">
      <c r="A123">
        <v>139</v>
      </c>
      <c r="B123" s="38">
        <v>45309.437712696759</v>
      </c>
      <c r="C123" s="38">
        <v>45309.437712696759</v>
      </c>
      <c r="D123">
        <v>0</v>
      </c>
      <c r="E123">
        <v>188</v>
      </c>
      <c r="F123" t="str">
        <f>INDEX(Partner_details[name], MATCH(E123, Partner_details[id], 0))</f>
        <v xml:space="preserve">Veronica </v>
      </c>
      <c r="G123" t="str">
        <f>INDEX(Partner_details[companyName], MATCH(E123, Partner_details[id], 0))</f>
        <v>gg cjsc</v>
      </c>
    </row>
    <row r="124" spans="1:7">
      <c r="A124">
        <v>140</v>
      </c>
      <c r="B124" s="38">
        <v>45309.437712696759</v>
      </c>
      <c r="C124" s="38">
        <v>45309.437712696759</v>
      </c>
      <c r="D124">
        <v>0</v>
      </c>
      <c r="E124">
        <v>202</v>
      </c>
      <c r="F124" t="e">
        <f>INDEX(Partner_details[name], MATCH(E124, Partner_details[id], 0))</f>
        <v>#N/A</v>
      </c>
      <c r="G124" t="e">
        <f>INDEX(Partner_details[companyName], MATCH(E124, Partner_details[id], 0))</f>
        <v>#N/A</v>
      </c>
    </row>
    <row r="125" spans="1:7">
      <c r="A125">
        <v>142</v>
      </c>
      <c r="B125" s="38">
        <v>45309.437712696759</v>
      </c>
      <c r="C125" s="38">
        <v>45309.437712696759</v>
      </c>
      <c r="D125">
        <v>0</v>
      </c>
      <c r="E125">
        <v>200</v>
      </c>
      <c r="F125" t="str">
        <f>INDEX(Partner_details[name], MATCH(E125, Partner_details[id], 0))</f>
        <v>Lilit Borisi</v>
      </c>
      <c r="G125" t="str">
        <f>INDEX(Partner_details[companyName], MATCH(E125, Partner_details[id], 0))</f>
        <v>gg cjsc</v>
      </c>
    </row>
    <row r="126" spans="1:7">
      <c r="A126">
        <v>143</v>
      </c>
      <c r="B126" s="38">
        <v>45309.437712696759</v>
      </c>
      <c r="C126" s="38">
        <v>45309.437712696759</v>
      </c>
      <c r="D126">
        <v>0</v>
      </c>
      <c r="E126">
        <v>198</v>
      </c>
      <c r="F126" t="str">
        <f>INDEX(Partner_details[name], MATCH(E126, Partner_details[id], 0))</f>
        <v>Inna</v>
      </c>
      <c r="G126" t="str">
        <f>INDEX(Partner_details[companyName], MATCH(E126, Partner_details[id], 0))</f>
        <v>gg cjsc</v>
      </c>
    </row>
    <row r="127" spans="1:7">
      <c r="A127">
        <v>144</v>
      </c>
      <c r="B127" s="38">
        <v>45309.437712696759</v>
      </c>
      <c r="C127" s="38">
        <v>45309.437712696759</v>
      </c>
      <c r="D127">
        <v>0</v>
      </c>
      <c r="E127">
        <v>46</v>
      </c>
      <c r="F127" t="str">
        <f>INDEX(Partner_details[name], MATCH(E127, Partner_details[id], 0))</f>
        <v xml:space="preserve">Hayk Petrosyan </v>
      </c>
      <c r="G127" t="str">
        <f>INDEX(Partner_details[companyName], MATCH(E127, Partner_details[id], 0))</f>
        <v>gg cjsc</v>
      </c>
    </row>
    <row r="128" spans="1:7">
      <c r="A128">
        <v>146</v>
      </c>
      <c r="B128" s="38">
        <v>45309.437712696759</v>
      </c>
      <c r="C128" s="38">
        <v>45309.437712696759</v>
      </c>
      <c r="D128">
        <v>0</v>
      </c>
      <c r="E128">
        <v>220</v>
      </c>
      <c r="F128" t="e">
        <f>INDEX(Partner_details[name], MATCH(E128, Partner_details[id], 0))</f>
        <v>#N/A</v>
      </c>
      <c r="G128" t="e">
        <f>INDEX(Partner_details[companyName], MATCH(E128, Partner_details[id], 0))</f>
        <v>#N/A</v>
      </c>
    </row>
    <row r="129" spans="1:7">
      <c r="A129">
        <v>147</v>
      </c>
      <c r="B129" s="38">
        <v>45309.437712696759</v>
      </c>
      <c r="C129" s="38">
        <v>45309.437712696759</v>
      </c>
      <c r="D129">
        <v>0</v>
      </c>
      <c r="E129">
        <v>225</v>
      </c>
      <c r="F129" t="e">
        <f>INDEX(Partner_details[name], MATCH(E129, Partner_details[id], 0))</f>
        <v>#N/A</v>
      </c>
      <c r="G129" t="e">
        <f>INDEX(Partner_details[companyName], MATCH(E129, Partner_details[id], 0))</f>
        <v>#N/A</v>
      </c>
    </row>
    <row r="130" spans="1:7">
      <c r="A130">
        <v>148</v>
      </c>
      <c r="B130" s="38">
        <v>45309.437712696759</v>
      </c>
      <c r="C130" s="38">
        <v>45309.437712696759</v>
      </c>
      <c r="D130">
        <v>0</v>
      </c>
      <c r="E130">
        <v>192</v>
      </c>
      <c r="F130" t="str">
        <f>INDEX(Partner_details[name], MATCH(E130, Partner_details[id], 0))</f>
        <v>Arman</v>
      </c>
      <c r="G130" t="str">
        <f>INDEX(Partner_details[companyName], MATCH(E130, Partner_details[id], 0))</f>
        <v>gg cjsc</v>
      </c>
    </row>
    <row r="131" spans="1:7">
      <c r="A131">
        <v>149</v>
      </c>
      <c r="B131" s="38">
        <v>45309.437712696759</v>
      </c>
      <c r="C131" s="38">
        <v>45309.437712696759</v>
      </c>
      <c r="D131">
        <v>0</v>
      </c>
      <c r="E131">
        <v>190</v>
      </c>
      <c r="F131" t="str">
        <f>INDEX(Partner_details[name], MATCH(E131, Partner_details[id], 0))</f>
        <v>Վարուժան</v>
      </c>
      <c r="G131" t="str">
        <f>INDEX(Partner_details[companyName], MATCH(E131, Partner_details[id], 0))</f>
        <v>gg cjsc</v>
      </c>
    </row>
    <row r="132" spans="1:7">
      <c r="A132">
        <v>150</v>
      </c>
      <c r="B132" s="38">
        <v>45309.437712696759</v>
      </c>
      <c r="C132" s="38">
        <v>45309.437712696759</v>
      </c>
      <c r="D132">
        <v>0</v>
      </c>
      <c r="E132">
        <v>241</v>
      </c>
      <c r="F132" t="str">
        <f>INDEX(Partner_details[name], MATCH(E132, Partner_details[id], 0))</f>
        <v>Ani</v>
      </c>
      <c r="G132" t="str">
        <f>INDEX(Partner_details[companyName], MATCH(E132, Partner_details[id], 0))</f>
        <v>DolceBox</v>
      </c>
    </row>
    <row r="133" spans="1:7">
      <c r="A133">
        <v>151</v>
      </c>
      <c r="B133" s="38">
        <v>45309.437712696759</v>
      </c>
      <c r="C133" s="38">
        <v>45309.437712696759</v>
      </c>
      <c r="D133">
        <v>0</v>
      </c>
      <c r="E133">
        <v>208</v>
      </c>
      <c r="F133" t="str">
        <f>INDEX(Partner_details[name], MATCH(E133, Partner_details[id], 0))</f>
        <v>Վահագն</v>
      </c>
      <c r="G133" t="str">
        <f>INDEX(Partner_details[companyName], MATCH(E133, Partner_details[id], 0))</f>
        <v>Figaro Group</v>
      </c>
    </row>
    <row r="134" spans="1:7">
      <c r="A134">
        <v>152</v>
      </c>
      <c r="B134" s="38">
        <v>45309.437712696759</v>
      </c>
      <c r="C134" s="38">
        <v>45309.437712696759</v>
      </c>
      <c r="D134">
        <v>0</v>
      </c>
      <c r="E134">
        <v>218</v>
      </c>
      <c r="F134" t="e">
        <f>INDEX(Partner_details[name], MATCH(E134, Partner_details[id], 0))</f>
        <v>#N/A</v>
      </c>
      <c r="G134" t="e">
        <f>INDEX(Partner_details[companyName], MATCH(E134, Partner_details[id], 0))</f>
        <v>#N/A</v>
      </c>
    </row>
    <row r="135" spans="1:7">
      <c r="A135">
        <v>153</v>
      </c>
      <c r="B135" s="38">
        <v>45309.437712696759</v>
      </c>
      <c r="C135" s="38">
        <v>45309.437712696759</v>
      </c>
      <c r="D135">
        <v>0</v>
      </c>
      <c r="E135">
        <v>69</v>
      </c>
      <c r="F135" t="str">
        <f>INDEX(Partner_details[name], MATCH(E135, Partner_details[id], 0))</f>
        <v>Sergey</v>
      </c>
      <c r="G135" t="str">
        <f>INDEX(Partner_details[companyName], MATCH(E135, Partner_details[id], 0))</f>
        <v>gg cjsc</v>
      </c>
    </row>
    <row r="136" spans="1:7">
      <c r="A136">
        <v>154</v>
      </c>
      <c r="B136" s="38">
        <v>45309.437712696759</v>
      </c>
      <c r="C136" s="38">
        <v>45309.437712696759</v>
      </c>
      <c r="D136">
        <v>0</v>
      </c>
      <c r="E136">
        <v>191</v>
      </c>
      <c r="F136" t="str">
        <f>INDEX(Partner_details[name], MATCH(E136, Partner_details[id], 0))</f>
        <v>Arus</v>
      </c>
      <c r="G136" t="str">
        <f>INDEX(Partner_details[companyName], MATCH(E136, Partner_details[id], 0))</f>
        <v>gg cjsc</v>
      </c>
    </row>
    <row r="137" spans="1:7">
      <c r="A137">
        <v>155</v>
      </c>
      <c r="B137" s="38">
        <v>45309.437712696759</v>
      </c>
      <c r="C137" s="38">
        <v>45309.437712696759</v>
      </c>
      <c r="D137">
        <v>0</v>
      </c>
      <c r="E137">
        <v>181</v>
      </c>
      <c r="F137" t="str">
        <f>INDEX(Partner_details[name], MATCH(E137, Partner_details[id], 0))</f>
        <v>Erik</v>
      </c>
      <c r="G137" t="str">
        <f>INDEX(Partner_details[companyName], MATCH(E137, Partner_details[id], 0))</f>
        <v>gg cjsc</v>
      </c>
    </row>
    <row r="138" spans="1:7">
      <c r="A138">
        <v>157</v>
      </c>
      <c r="B138" s="38">
        <v>45309.437712696759</v>
      </c>
      <c r="C138" s="38">
        <v>45309.437712696759</v>
      </c>
      <c r="D138">
        <v>0</v>
      </c>
      <c r="E138">
        <v>204</v>
      </c>
      <c r="F138" t="e">
        <f>INDEX(Partner_details[name], MATCH(E138, Partner_details[id], 0))</f>
        <v>#N/A</v>
      </c>
      <c r="G138" t="e">
        <f>INDEX(Partner_details[companyName], MATCH(E138, Partner_details[id], 0))</f>
        <v>#N/A</v>
      </c>
    </row>
    <row r="139" spans="1:7">
      <c r="A139">
        <v>158</v>
      </c>
      <c r="B139" s="38">
        <v>45309.437712696759</v>
      </c>
      <c r="C139" s="38">
        <v>45309.437712696759</v>
      </c>
      <c r="D139">
        <v>0</v>
      </c>
      <c r="E139">
        <v>30</v>
      </c>
      <c r="F139" t="str">
        <f>INDEX(Partner_details[name], MATCH(E139, Partner_details[id], 0))</f>
        <v>Hayk</v>
      </c>
      <c r="G139" t="str">
        <f>INDEX(Partner_details[companyName], MATCH(E139, Partner_details[id], 0))</f>
        <v>gg cjsc</v>
      </c>
    </row>
    <row r="140" spans="1:7">
      <c r="A140">
        <v>159</v>
      </c>
      <c r="B140" s="38">
        <v>45309.437712696759</v>
      </c>
      <c r="C140" s="38">
        <v>45309.437712696759</v>
      </c>
      <c r="D140">
        <v>0</v>
      </c>
      <c r="E140">
        <v>236</v>
      </c>
      <c r="F140" t="str">
        <f>INDEX(Partner_details[name], MATCH(E140, Partner_details[id], 0))</f>
        <v>Tatul</v>
      </c>
      <c r="G140" t="str">
        <f>INDEX(Partner_details[companyName], MATCH(E140, Partner_details[id], 0))</f>
        <v>EasyPay</v>
      </c>
    </row>
    <row r="141" spans="1:7">
      <c r="A141">
        <v>160</v>
      </c>
      <c r="B141" s="38">
        <v>45309.437712696759</v>
      </c>
      <c r="C141" s="38">
        <v>45309.437712696759</v>
      </c>
      <c r="D141">
        <v>0</v>
      </c>
      <c r="E141">
        <v>226</v>
      </c>
      <c r="F141" t="e">
        <f>INDEX(Partner_details[name], MATCH(E141, Partner_details[id], 0))</f>
        <v>#N/A</v>
      </c>
      <c r="G141" t="e">
        <f>INDEX(Partner_details[companyName], MATCH(E141, Partner_details[id], 0))</f>
        <v>#N/A</v>
      </c>
    </row>
    <row r="142" spans="1:7">
      <c r="A142">
        <v>161</v>
      </c>
      <c r="B142" s="38">
        <v>45309.437712696759</v>
      </c>
      <c r="C142" s="38">
        <v>45309.437712696759</v>
      </c>
      <c r="D142">
        <v>0</v>
      </c>
      <c r="E142">
        <v>214</v>
      </c>
      <c r="F142" t="str">
        <f>INDEX(Partner_details[name], MATCH(E142, Partner_details[id], 0))</f>
        <v>Gor</v>
      </c>
      <c r="G142" t="str">
        <f>INDEX(Partner_details[companyName], MATCH(E142, Partner_details[id], 0))</f>
        <v>Vikings</v>
      </c>
    </row>
    <row r="143" spans="1:7">
      <c r="A143">
        <v>162</v>
      </c>
      <c r="B143" s="38">
        <v>45309.437712696759</v>
      </c>
      <c r="C143" s="38">
        <v>45309.437712696759</v>
      </c>
      <c r="D143">
        <v>0</v>
      </c>
      <c r="E143">
        <v>213</v>
      </c>
      <c r="F143" t="str">
        <f>INDEX(Partner_details[name], MATCH(E143, Partner_details[id], 0))</f>
        <v>Zaruhi</v>
      </c>
      <c r="G143" t="str">
        <f>INDEX(Partner_details[companyName], MATCH(E143, Partner_details[id], 0))</f>
        <v>gg cjsc</v>
      </c>
    </row>
    <row r="144" spans="1:7">
      <c r="A144">
        <v>163</v>
      </c>
      <c r="B144" s="38">
        <v>45309.437712696759</v>
      </c>
      <c r="C144" s="38">
        <v>45309.437712696759</v>
      </c>
      <c r="D144">
        <v>0</v>
      </c>
      <c r="E144">
        <v>59</v>
      </c>
      <c r="F144" t="str">
        <f>INDEX(Partner_details[name], MATCH(E144, Partner_details[id], 0))</f>
        <v>Lilit</v>
      </c>
      <c r="G144" t="str">
        <f>INDEX(Partner_details[companyName], MATCH(E144, Partner_details[id], 0))</f>
        <v>gg cjsc</v>
      </c>
    </row>
    <row r="145" spans="1:7">
      <c r="A145">
        <v>164</v>
      </c>
      <c r="B145" s="38">
        <v>45309.437712696759</v>
      </c>
      <c r="C145" s="38">
        <v>45309.437712696759</v>
      </c>
      <c r="D145">
        <v>0</v>
      </c>
      <c r="E145">
        <v>232</v>
      </c>
      <c r="F145" t="e">
        <f>INDEX(Partner_details[name], MATCH(E145, Partner_details[id], 0))</f>
        <v>#N/A</v>
      </c>
      <c r="G145" t="e">
        <f>INDEX(Partner_details[companyName], MATCH(E145, Partner_details[id], 0))</f>
        <v>#N/A</v>
      </c>
    </row>
    <row r="146" spans="1:7">
      <c r="A146">
        <v>165</v>
      </c>
      <c r="B146" s="38">
        <v>45309.437712696759</v>
      </c>
      <c r="C146" s="38">
        <v>45309.437712696759</v>
      </c>
      <c r="D146">
        <v>0</v>
      </c>
      <c r="E146">
        <v>222</v>
      </c>
      <c r="F146" t="str">
        <f>INDEX(Partner_details[name], MATCH(E146, Partner_details[id], 0))</f>
        <v>Lusine</v>
      </c>
      <c r="G146" t="str">
        <f>INDEX(Partner_details[companyName], MATCH(E146, Partner_details[id], 0))</f>
        <v>Choco Dream</v>
      </c>
    </row>
    <row r="147" spans="1:7">
      <c r="A147">
        <v>166</v>
      </c>
      <c r="B147" s="38">
        <v>45309.437712696759</v>
      </c>
      <c r="C147" s="38">
        <v>45309.437712696759</v>
      </c>
      <c r="D147">
        <v>0</v>
      </c>
      <c r="E147">
        <v>109</v>
      </c>
      <c r="F147" t="str">
        <f>INDEX(Partner_details[name], MATCH(E147, Partner_details[id], 0))</f>
        <v>Grigor Keshishyan</v>
      </c>
      <c r="G147" t="str">
        <f>INDEX(Partner_details[companyName], MATCH(E147, Partner_details[id], 0))</f>
        <v>gg cjsc</v>
      </c>
    </row>
    <row r="148" spans="1:7">
      <c r="A148">
        <v>167</v>
      </c>
      <c r="B148" s="38">
        <v>45309.437712696759</v>
      </c>
      <c r="C148" s="38">
        <v>45309.437712696759</v>
      </c>
      <c r="D148">
        <v>0</v>
      </c>
      <c r="E148">
        <v>186</v>
      </c>
      <c r="F148" t="str">
        <f>INDEX(Partner_details[name], MATCH(E148, Partner_details[id], 0))</f>
        <v>Meri</v>
      </c>
      <c r="G148" t="str">
        <f>INDEX(Partner_details[companyName], MATCH(E148, Partner_details[id], 0))</f>
        <v>gg cjsc</v>
      </c>
    </row>
    <row r="149" spans="1:7">
      <c r="A149">
        <v>169</v>
      </c>
      <c r="B149" s="38">
        <v>45309.437712696759</v>
      </c>
      <c r="C149" s="38">
        <v>45309.437712696759</v>
      </c>
      <c r="D149">
        <v>0</v>
      </c>
      <c r="E149">
        <v>140</v>
      </c>
      <c r="F149" t="str">
        <f>INDEX(Partner_details[name], MATCH(E149, Partner_details[id], 0))</f>
        <v>Design</v>
      </c>
      <c r="G149" t="str">
        <f>INDEX(Partner_details[companyName], MATCH(E149, Partner_details[id], 0))</f>
        <v>gg cjsc</v>
      </c>
    </row>
    <row r="150" spans="1:7">
      <c r="A150">
        <v>170</v>
      </c>
      <c r="B150" s="38">
        <v>45309.437712696759</v>
      </c>
      <c r="C150" s="38">
        <v>45309.437712696759</v>
      </c>
      <c r="D150">
        <v>0</v>
      </c>
      <c r="E150">
        <v>26</v>
      </c>
      <c r="F150" t="str">
        <f>INDEX(Partner_details[name], MATCH(E150, Partner_details[id], 0))</f>
        <v>Haykaz</v>
      </c>
      <c r="G150" t="str">
        <f>INDEX(Partner_details[companyName], MATCH(E150, Partner_details[id], 0))</f>
        <v>gg cjsc</v>
      </c>
    </row>
    <row r="151" spans="1:7">
      <c r="A151">
        <v>172</v>
      </c>
      <c r="B151" s="38">
        <v>45309.437712696759</v>
      </c>
      <c r="C151" s="38">
        <v>45309.437712696759</v>
      </c>
      <c r="D151">
        <v>0</v>
      </c>
      <c r="E151">
        <v>244</v>
      </c>
      <c r="F151" t="str">
        <f>INDEX(Partner_details[name], MATCH(E151, Partner_details[id], 0))</f>
        <v>Keghart</v>
      </c>
      <c r="G151" t="str">
        <f>INDEX(Partner_details[companyName], MATCH(E151, Partner_details[id], 0))</f>
        <v>Eatnact</v>
      </c>
    </row>
    <row r="152" spans="1:7">
      <c r="A152">
        <v>173</v>
      </c>
      <c r="B152" s="38">
        <v>45309.437712696759</v>
      </c>
      <c r="C152" s="38">
        <v>45309.437712696759</v>
      </c>
      <c r="D152">
        <v>0</v>
      </c>
      <c r="E152">
        <v>187</v>
      </c>
      <c r="F152" t="str">
        <f>INDEX(Partner_details[name], MATCH(E152, Partner_details[id], 0))</f>
        <v>Anna</v>
      </c>
      <c r="G152" t="str">
        <f>INDEX(Partner_details[companyName], MATCH(E152, Partner_details[id], 0))</f>
        <v>gg cjsc</v>
      </c>
    </row>
    <row r="153" spans="1:7">
      <c r="A153">
        <v>174</v>
      </c>
      <c r="B153" s="38">
        <v>45309.437712696759</v>
      </c>
      <c r="C153" s="38">
        <v>45309.437712696759</v>
      </c>
      <c r="D153">
        <v>0</v>
      </c>
      <c r="E153">
        <v>221</v>
      </c>
      <c r="F153" t="str">
        <f>INDEX(Partner_details[name], MATCH(E153, Partner_details[id], 0))</f>
        <v>Eywa Team</v>
      </c>
      <c r="G153" t="str">
        <f>INDEX(Partner_details[companyName], MATCH(E153, Partner_details[id], 0))</f>
        <v>Eywa</v>
      </c>
    </row>
    <row r="154" spans="1:7">
      <c r="A154">
        <v>175</v>
      </c>
      <c r="B154" s="38">
        <v>45309.437712696759</v>
      </c>
      <c r="C154" s="38">
        <v>45309.437712696759</v>
      </c>
      <c r="D154">
        <v>0</v>
      </c>
      <c r="E154">
        <v>235</v>
      </c>
      <c r="F154" t="str">
        <f>INDEX(Partner_details[name], MATCH(E154, Partner_details[id], 0))</f>
        <v>Cinna Cone</v>
      </c>
      <c r="G154" t="str">
        <f>INDEX(Partner_details[companyName], MATCH(E154, Partner_details[id], 0))</f>
        <v>Cinna Cone</v>
      </c>
    </row>
    <row r="155" spans="1:7">
      <c r="A155">
        <v>176</v>
      </c>
      <c r="B155" s="38">
        <v>45309.437712696759</v>
      </c>
      <c r="C155" s="38">
        <v>45309.437712696759</v>
      </c>
      <c r="D155">
        <v>0</v>
      </c>
      <c r="E155">
        <v>223</v>
      </c>
      <c r="F155" t="e">
        <f>INDEX(Partner_details[name], MATCH(E155, Partner_details[id], 0))</f>
        <v>#N/A</v>
      </c>
      <c r="G155" t="e">
        <f>INDEX(Partner_details[companyName], MATCH(E155, Partner_details[id], 0))</f>
        <v>#N/A</v>
      </c>
    </row>
    <row r="156" spans="1:7">
      <c r="A156">
        <v>177</v>
      </c>
      <c r="B156" s="38">
        <v>45309.437712696759</v>
      </c>
      <c r="C156" s="38">
        <v>45309.437712696759</v>
      </c>
      <c r="D156">
        <v>0</v>
      </c>
      <c r="E156">
        <v>237</v>
      </c>
      <c r="F156" t="str">
        <f>INDEX(Partner_details[name], MATCH(E156, Partner_details[id], 0))</f>
        <v>ArtLunch</v>
      </c>
      <c r="G156" t="str">
        <f>INDEX(Partner_details[companyName], MATCH(E156, Partner_details[id], 0))</f>
        <v>Art Lunch</v>
      </c>
    </row>
    <row r="157" spans="1:7">
      <c r="A157">
        <v>184</v>
      </c>
      <c r="B157" s="38">
        <v>45310.356459247683</v>
      </c>
      <c r="C157" s="38">
        <v>45310.356459247683</v>
      </c>
      <c r="D157">
        <v>0</v>
      </c>
      <c r="E157">
        <v>250</v>
      </c>
      <c r="F157" t="e">
        <f>INDEX(Partner_details[name], MATCH(E157, Partner_details[id], 0))</f>
        <v>#N/A</v>
      </c>
      <c r="G157" t="e">
        <f>INDEX(Partner_details[companyName], MATCH(E157, Partner_details[id], 0))</f>
        <v>#N/A</v>
      </c>
    </row>
    <row r="158" spans="1:7">
      <c r="A158">
        <v>185</v>
      </c>
      <c r="B158" s="38">
        <v>45310.465097905093</v>
      </c>
      <c r="C158" s="38">
        <v>45310.465097905093</v>
      </c>
      <c r="D158">
        <v>0</v>
      </c>
      <c r="E158">
        <v>251</v>
      </c>
      <c r="F158" t="e">
        <f>INDEX(Partner_details[name], MATCH(E158, Partner_details[id], 0))</f>
        <v>#N/A</v>
      </c>
      <c r="G158" t="e">
        <f>INDEX(Partner_details[companyName], MATCH(E158, Partner_details[id], 0))</f>
        <v>#N/A</v>
      </c>
    </row>
    <row r="159" spans="1:7">
      <c r="A159">
        <v>186</v>
      </c>
      <c r="B159" s="38">
        <v>45310.532283993052</v>
      </c>
      <c r="C159" s="38">
        <v>45310.532283993052</v>
      </c>
      <c r="D159">
        <v>0</v>
      </c>
      <c r="E159">
        <v>252</v>
      </c>
      <c r="F159" t="e">
        <f>INDEX(Partner_details[name], MATCH(E159, Partner_details[id], 0))</f>
        <v>#N/A</v>
      </c>
      <c r="G159" t="e">
        <f>INDEX(Partner_details[companyName], MATCH(E159, Partner_details[id], 0))</f>
        <v>#N/A</v>
      </c>
    </row>
    <row r="160" spans="1:7">
      <c r="A160">
        <v>188</v>
      </c>
      <c r="B160" s="38">
        <v>45312.633395671299</v>
      </c>
      <c r="C160" s="38">
        <v>45312.633395671299</v>
      </c>
      <c r="D160">
        <v>0</v>
      </c>
      <c r="E160">
        <v>254</v>
      </c>
      <c r="F160" t="str">
        <f>INDEX(Partner_details[name], MATCH(E160, Partner_details[id], 0))</f>
        <v>Anifa</v>
      </c>
      <c r="G160" t="str">
        <f>INDEX(Partner_details[companyName], MATCH(E160, Partner_details[id], 0))</f>
        <v>Melani Nail studio</v>
      </c>
    </row>
    <row r="161" spans="1:7">
      <c r="A161">
        <v>189</v>
      </c>
      <c r="B161" s="38">
        <v>45313.591017928244</v>
      </c>
      <c r="C161" s="38">
        <v>45313.591017928244</v>
      </c>
      <c r="D161">
        <v>0</v>
      </c>
      <c r="E161">
        <v>255</v>
      </c>
      <c r="F161" t="e">
        <f>INDEX(Partner_details[name], MATCH(E161, Partner_details[id], 0))</f>
        <v>#N/A</v>
      </c>
      <c r="G161" t="e">
        <f>INDEX(Partner_details[companyName], MATCH(E161, Partner_details[id], 0))</f>
        <v>#N/A</v>
      </c>
    </row>
    <row r="162" spans="1:7">
      <c r="A162">
        <v>192</v>
      </c>
      <c r="B162" s="38">
        <v>45315.34518113426</v>
      </c>
      <c r="C162" s="38">
        <v>45315.34518113426</v>
      </c>
      <c r="D162">
        <v>0</v>
      </c>
      <c r="E162">
        <v>258</v>
      </c>
      <c r="F162" t="str">
        <f>INDEX(Partner_details[name], MATCH(E162, Partner_details[id], 0))</f>
        <v>Melani</v>
      </c>
      <c r="G162" t="str">
        <f>INDEX(Partner_details[companyName], MATCH(E162, Partner_details[id], 0))</f>
        <v>Melani Nail studio</v>
      </c>
    </row>
    <row r="163" spans="1:7">
      <c r="A163">
        <v>193</v>
      </c>
      <c r="B163" s="38">
        <v>45315.378816296296</v>
      </c>
      <c r="C163" s="38">
        <v>45315.378816296296</v>
      </c>
      <c r="D163">
        <v>0</v>
      </c>
      <c r="E163">
        <v>259</v>
      </c>
      <c r="F163" t="str">
        <f>INDEX(Partner_details[name], MATCH(E163, Partner_details[id], 0))</f>
        <v>Ela Asatryan</v>
      </c>
      <c r="G163" t="str">
        <f>INDEX(Partner_details[companyName], MATCH(E163, Partner_details[id], 0))</f>
        <v>Melani Nail studio</v>
      </c>
    </row>
    <row r="164" spans="1:7">
      <c r="A164">
        <v>197</v>
      </c>
      <c r="B164" s="38">
        <v>45316.614766620369</v>
      </c>
      <c r="C164" s="38">
        <v>45316.614766620369</v>
      </c>
      <c r="D164">
        <v>0</v>
      </c>
      <c r="E164">
        <v>263</v>
      </c>
      <c r="F164" t="str">
        <f>INDEX(Partner_details[name], MATCH(E164, Partner_details[id], 0))</f>
        <v>Marta</v>
      </c>
      <c r="G164" t="str">
        <f>INDEX(Partner_details[companyName], MATCH(E164, Partner_details[id], 0))</f>
        <v>Melani Nail studio</v>
      </c>
    </row>
    <row r="165" spans="1:7">
      <c r="A165">
        <v>198</v>
      </c>
      <c r="B165" s="38">
        <v>45317.38649730324</v>
      </c>
      <c r="C165" s="38">
        <v>45317.38649730324</v>
      </c>
      <c r="D165">
        <v>0</v>
      </c>
      <c r="E165">
        <v>264</v>
      </c>
      <c r="F165" t="e">
        <f>INDEX(Partner_details[name], MATCH(E165, Partner_details[id], 0))</f>
        <v>#N/A</v>
      </c>
      <c r="G165" t="e">
        <f>INDEX(Partner_details[companyName], MATCH(E165, Partner_details[id], 0))</f>
        <v>#N/A</v>
      </c>
    </row>
    <row r="166" spans="1:7">
      <c r="A166">
        <v>199</v>
      </c>
      <c r="B166" s="38">
        <v>45317.388813032405</v>
      </c>
      <c r="C166" s="38">
        <v>45317.388813032405</v>
      </c>
      <c r="D166">
        <v>0</v>
      </c>
      <c r="E166">
        <v>265</v>
      </c>
      <c r="F166" t="e">
        <f>INDEX(Partner_details[name], MATCH(E166, Partner_details[id], 0))</f>
        <v>#N/A</v>
      </c>
      <c r="G166" t="e">
        <f>INDEX(Partner_details[companyName], MATCH(E166, Partner_details[id], 0))</f>
        <v>#N/A</v>
      </c>
    </row>
    <row r="167" spans="1:7">
      <c r="A167">
        <v>201</v>
      </c>
      <c r="B167" s="38">
        <v>45317.590080810187</v>
      </c>
      <c r="C167" s="38">
        <v>45317.590080810187</v>
      </c>
      <c r="D167">
        <v>0</v>
      </c>
      <c r="E167">
        <v>267</v>
      </c>
      <c r="F167" t="str">
        <f>INDEX(Partner_details[name], MATCH(E167, Partner_details[id], 0))</f>
        <v xml:space="preserve">Arthur Petrosyan </v>
      </c>
      <c r="G167" t="str">
        <f>INDEX(Partner_details[companyName], MATCH(E167, Partner_details[id], 0))</f>
        <v>Malocco</v>
      </c>
    </row>
    <row r="168" spans="1:7">
      <c r="A168">
        <v>202</v>
      </c>
      <c r="B168" s="38">
        <v>45317.594217812497</v>
      </c>
      <c r="C168" s="38">
        <v>45317.594217812497</v>
      </c>
      <c r="D168">
        <v>0</v>
      </c>
      <c r="E168">
        <v>268</v>
      </c>
      <c r="F168" t="str">
        <f>INDEX(Partner_details[name], MATCH(E168, Partner_details[id], 0))</f>
        <v>Arpine</v>
      </c>
      <c r="G168" t="str">
        <f>INDEX(Partner_details[companyName], MATCH(E168, Partner_details[id], 0))</f>
        <v>Malocco</v>
      </c>
    </row>
    <row r="169" spans="1:7">
      <c r="A169">
        <v>203</v>
      </c>
      <c r="B169" s="38">
        <v>45318.41629212963</v>
      </c>
      <c r="C169" s="38">
        <v>45318.41629212963</v>
      </c>
      <c r="D169">
        <v>0</v>
      </c>
      <c r="E169">
        <v>269</v>
      </c>
      <c r="F169" t="e">
        <f>INDEX(Partner_details[name], MATCH(E169, Partner_details[id], 0))</f>
        <v>#N/A</v>
      </c>
      <c r="G169" t="e">
        <f>INDEX(Partner_details[companyName], MATCH(E169, Partner_details[id], 0))</f>
        <v>#N/A</v>
      </c>
    </row>
    <row r="170" spans="1:7">
      <c r="A170">
        <v>205</v>
      </c>
      <c r="B170" s="38">
        <v>45318.50751758102</v>
      </c>
      <c r="C170" s="38">
        <v>45318.50751758102</v>
      </c>
      <c r="D170">
        <v>0</v>
      </c>
      <c r="E170">
        <v>271</v>
      </c>
      <c r="F170" t="str">
        <f>INDEX(Partner_details[name], MATCH(E170, Partner_details[id], 0))</f>
        <v>Ani</v>
      </c>
      <c r="G170" t="str">
        <f>INDEX(Partner_details[companyName], MATCH(E170, Partner_details[id], 0))</f>
        <v>Eatnact</v>
      </c>
    </row>
    <row r="171" spans="1:7">
      <c r="A171">
        <v>206</v>
      </c>
      <c r="B171" s="38">
        <v>45318.570262083333</v>
      </c>
      <c r="C171" s="38">
        <v>45318.570262083333</v>
      </c>
      <c r="D171">
        <v>0</v>
      </c>
      <c r="E171">
        <v>272</v>
      </c>
      <c r="F171" t="str">
        <f>INDEX(Partner_details[name], MATCH(E171, Partner_details[id], 0))</f>
        <v>Lil Babayan</v>
      </c>
      <c r="G171" t="str">
        <f>INDEX(Partner_details[companyName], MATCH(E171, Partner_details[id], 0))</f>
        <v>Malocco</v>
      </c>
    </row>
    <row r="172" spans="1:7">
      <c r="A172">
        <v>207</v>
      </c>
      <c r="B172" s="38">
        <v>45318.793657465278</v>
      </c>
      <c r="C172" s="38">
        <v>45318.793657465278</v>
      </c>
      <c r="D172">
        <v>0</v>
      </c>
      <c r="E172">
        <v>273</v>
      </c>
      <c r="F172" t="str">
        <f>INDEX(Partner_details[name], MATCH(E172, Partner_details[id], 0))</f>
        <v>Yulya</v>
      </c>
      <c r="G172" t="str">
        <f>INDEX(Partner_details[companyName], MATCH(E172, Partner_details[id], 0))</f>
        <v>Malocco</v>
      </c>
    </row>
    <row r="173" spans="1:7">
      <c r="A173">
        <v>208</v>
      </c>
      <c r="B173" s="38">
        <v>45320.302576782407</v>
      </c>
      <c r="C173" s="38">
        <v>45320.302576782407</v>
      </c>
      <c r="D173">
        <v>0</v>
      </c>
      <c r="E173">
        <v>274</v>
      </c>
      <c r="F173" t="str">
        <f>INDEX(Partner_details[name], MATCH(E173, Partner_details[id], 0))</f>
        <v>Margarit</v>
      </c>
      <c r="G173" t="str">
        <f>INDEX(Partner_details[companyName], MATCH(E173, Partner_details[id], 0))</f>
        <v>Malocco</v>
      </c>
    </row>
    <row r="174" spans="1:7">
      <c r="A174">
        <v>209</v>
      </c>
      <c r="B174" s="38">
        <v>45320.494292696756</v>
      </c>
      <c r="C174" s="38">
        <v>45320.494292696756</v>
      </c>
      <c r="D174">
        <v>0</v>
      </c>
      <c r="E174">
        <v>275</v>
      </c>
      <c r="F174" t="str">
        <f>INDEX(Partner_details[name], MATCH(E174, Partner_details[id], 0))</f>
        <v xml:space="preserve">Arpine </v>
      </c>
      <c r="G174" t="str">
        <f>INDEX(Partner_details[companyName], MATCH(E174, Partner_details[id], 0))</f>
        <v>Melani Nail studio</v>
      </c>
    </row>
    <row r="175" spans="1:7">
      <c r="A175">
        <v>210</v>
      </c>
      <c r="B175" s="38">
        <v>45321.294815914349</v>
      </c>
      <c r="C175" s="38">
        <v>45321.294815914349</v>
      </c>
      <c r="D175">
        <v>0</v>
      </c>
      <c r="E175">
        <v>276</v>
      </c>
      <c r="F175" t="e">
        <f>INDEX(Partner_details[name], MATCH(E175, Partner_details[id], 0))</f>
        <v>#N/A</v>
      </c>
      <c r="G175" t="e">
        <f>INDEX(Partner_details[companyName], MATCH(E175, Partner_details[id], 0))</f>
        <v>#N/A</v>
      </c>
    </row>
    <row r="176" spans="1:7">
      <c r="A176">
        <v>211</v>
      </c>
      <c r="B176" s="38">
        <v>45321.298573321757</v>
      </c>
      <c r="C176" s="38">
        <v>45321.298573321757</v>
      </c>
      <c r="D176">
        <v>0</v>
      </c>
      <c r="E176">
        <v>277</v>
      </c>
      <c r="F176" t="e">
        <f>INDEX(Partner_details[name], MATCH(E176, Partner_details[id], 0))</f>
        <v>#N/A</v>
      </c>
      <c r="G176" t="e">
        <f>INDEX(Partner_details[companyName], MATCH(E176, Partner_details[id], 0))</f>
        <v>#N/A</v>
      </c>
    </row>
    <row r="177" spans="1:7">
      <c r="A177">
        <v>212</v>
      </c>
      <c r="B177" s="38">
        <v>45321.328195648151</v>
      </c>
      <c r="C177" s="38">
        <v>45321.328195648151</v>
      </c>
      <c r="D177">
        <v>0</v>
      </c>
      <c r="E177">
        <v>278</v>
      </c>
      <c r="F177" t="str">
        <f>INDEX(Partner_details[name], MATCH(E177, Partner_details[id], 0))</f>
        <v>Mari</v>
      </c>
      <c r="G177" t="str">
        <f>INDEX(Partner_details[companyName], MATCH(E177, Partner_details[id], 0))</f>
        <v>Lumen Coffee</v>
      </c>
    </row>
    <row r="178" spans="1:7">
      <c r="A178">
        <v>213</v>
      </c>
      <c r="B178" s="38">
        <v>45321.330947233793</v>
      </c>
      <c r="C178" s="38">
        <v>45321.330947233793</v>
      </c>
      <c r="D178">
        <v>0</v>
      </c>
      <c r="E178">
        <v>279</v>
      </c>
      <c r="F178" t="e">
        <f>INDEX(Partner_details[name], MATCH(E178, Partner_details[id], 0))</f>
        <v>#N/A</v>
      </c>
      <c r="G178" t="e">
        <f>INDEX(Partner_details[companyName], MATCH(E178, Partner_details[id], 0))</f>
        <v>#N/A</v>
      </c>
    </row>
    <row r="179" spans="1:7">
      <c r="A179">
        <v>214</v>
      </c>
      <c r="B179" s="38">
        <v>45321.341717951385</v>
      </c>
      <c r="C179" s="38">
        <v>45321.341717951385</v>
      </c>
      <c r="D179">
        <v>0</v>
      </c>
      <c r="E179">
        <v>280</v>
      </c>
      <c r="F179" t="str">
        <f>INDEX(Partner_details[name], MATCH(E179, Partner_details[id], 0))</f>
        <v>Mama Jan</v>
      </c>
      <c r="G179" t="str">
        <f>INDEX(Partner_details[companyName], MATCH(E179, Partner_details[id], 0))</f>
        <v>Mama Jan</v>
      </c>
    </row>
    <row r="180" spans="1:7">
      <c r="A180">
        <v>215</v>
      </c>
      <c r="B180" s="38">
        <v>45321.368581504626</v>
      </c>
      <c r="C180" s="38">
        <v>45321.368581504626</v>
      </c>
      <c r="D180">
        <v>0</v>
      </c>
      <c r="E180">
        <v>281</v>
      </c>
      <c r="F180" t="str">
        <f>INDEX(Partner_details[name], MATCH(E180, Partner_details[id], 0))</f>
        <v>ASADOR</v>
      </c>
      <c r="G180" t="str">
        <f>INDEX(Partner_details[companyName], MATCH(E180, Partner_details[id], 0))</f>
        <v>Asador</v>
      </c>
    </row>
    <row r="181" spans="1:7">
      <c r="A181">
        <v>217</v>
      </c>
      <c r="B181" s="38">
        <v>45321.523359791667</v>
      </c>
      <c r="C181" s="38">
        <v>45321.523359791667</v>
      </c>
      <c r="D181">
        <v>0</v>
      </c>
      <c r="E181">
        <v>283</v>
      </c>
      <c r="F181" t="e">
        <f>INDEX(Partner_details[name], MATCH(E181, Partner_details[id], 0))</f>
        <v>#N/A</v>
      </c>
      <c r="G181" t="e">
        <f>INDEX(Partner_details[companyName], MATCH(E181, Partner_details[id], 0))</f>
        <v>#N/A</v>
      </c>
    </row>
    <row r="182" spans="1:7">
      <c r="A182">
        <v>218</v>
      </c>
      <c r="B182" s="38">
        <v>45321.55371734954</v>
      </c>
      <c r="C182" s="38">
        <v>45321.55371734954</v>
      </c>
      <c r="D182">
        <v>0</v>
      </c>
      <c r="E182">
        <v>284</v>
      </c>
      <c r="F182" t="e">
        <f>INDEX(Partner_details[name], MATCH(E182, Partner_details[id], 0))</f>
        <v>#N/A</v>
      </c>
      <c r="G182" t="e">
        <f>INDEX(Partner_details[companyName], MATCH(E182, Partner_details[id], 0))</f>
        <v>#N/A</v>
      </c>
    </row>
    <row r="183" spans="1:7">
      <c r="A183">
        <v>219</v>
      </c>
      <c r="B183" s="38">
        <v>45321.631285937503</v>
      </c>
      <c r="C183" s="38">
        <v>45321.631285937503</v>
      </c>
      <c r="D183">
        <v>0</v>
      </c>
      <c r="E183">
        <v>285</v>
      </c>
      <c r="F183" t="e">
        <f>INDEX(Partner_details[name], MATCH(E183, Partner_details[id], 0))</f>
        <v>#N/A</v>
      </c>
      <c r="G183" t="e">
        <f>INDEX(Partner_details[companyName], MATCH(E183, Partner_details[id], 0))</f>
        <v>#N/A</v>
      </c>
    </row>
    <row r="184" spans="1:7">
      <c r="A184">
        <v>220</v>
      </c>
      <c r="B184" s="38">
        <v>45321.836592233798</v>
      </c>
      <c r="C184" s="38">
        <v>45321.836592233798</v>
      </c>
      <c r="D184">
        <v>0</v>
      </c>
      <c r="E184">
        <v>286</v>
      </c>
      <c r="F184" t="e">
        <f>INDEX(Partner_details[name], MATCH(E184, Partner_details[id], 0))</f>
        <v>#N/A</v>
      </c>
      <c r="G184" t="e">
        <f>INDEX(Partner_details[companyName], MATCH(E184, Partner_details[id], 0))</f>
        <v>#N/A</v>
      </c>
    </row>
    <row r="185" spans="1:7">
      <c r="A185">
        <v>221</v>
      </c>
      <c r="B185" s="38">
        <v>45322.672960219905</v>
      </c>
      <c r="C185" s="38">
        <v>45322.672960219905</v>
      </c>
      <c r="D185">
        <v>0</v>
      </c>
      <c r="E185">
        <v>287</v>
      </c>
      <c r="F185" t="e">
        <f>INDEX(Partner_details[name], MATCH(E185, Partner_details[id], 0))</f>
        <v>#N/A</v>
      </c>
      <c r="G185" t="e">
        <f>INDEX(Partner_details[companyName], MATCH(E185, Partner_details[id], 0))</f>
        <v>#N/A</v>
      </c>
    </row>
    <row r="186" spans="1:7">
      <c r="A186">
        <v>222</v>
      </c>
      <c r="B186" s="38">
        <v>45322.673668425923</v>
      </c>
      <c r="C186" s="38">
        <v>45322.673668425923</v>
      </c>
      <c r="D186">
        <v>0</v>
      </c>
      <c r="E186">
        <v>288</v>
      </c>
      <c r="F186" t="e">
        <f>INDEX(Partner_details[name], MATCH(E186, Partner_details[id], 0))</f>
        <v>#N/A</v>
      </c>
      <c r="G186" t="e">
        <f>INDEX(Partner_details[companyName], MATCH(E186, Partner_details[id], 0))</f>
        <v>#N/A</v>
      </c>
    </row>
    <row r="187" spans="1:7">
      <c r="A187">
        <v>223</v>
      </c>
      <c r="B187" s="38">
        <v>45322.68552712963</v>
      </c>
      <c r="C187" s="38">
        <v>45322.68552712963</v>
      </c>
      <c r="D187">
        <v>0</v>
      </c>
      <c r="E187">
        <v>289</v>
      </c>
      <c r="F187" t="e">
        <f>INDEX(Partner_details[name], MATCH(E187, Partner_details[id], 0))</f>
        <v>#N/A</v>
      </c>
      <c r="G187" t="e">
        <f>INDEX(Partner_details[companyName], MATCH(E187, Partner_details[id], 0))</f>
        <v>#N/A</v>
      </c>
    </row>
    <row r="188" spans="1:7">
      <c r="A188">
        <v>225</v>
      </c>
      <c r="B188" s="38">
        <v>45323.290351504627</v>
      </c>
      <c r="C188" s="38">
        <v>45323.290351504627</v>
      </c>
      <c r="D188">
        <v>0</v>
      </c>
      <c r="E188">
        <v>291</v>
      </c>
      <c r="F188" t="e">
        <f>INDEX(Partner_details[name], MATCH(E188, Partner_details[id], 0))</f>
        <v>#N/A</v>
      </c>
      <c r="G188" t="e">
        <f>INDEX(Partner_details[companyName], MATCH(E188, Partner_details[id], 0))</f>
        <v>#N/A</v>
      </c>
    </row>
    <row r="189" spans="1:7">
      <c r="A189">
        <v>232</v>
      </c>
      <c r="B189" s="38">
        <v>45323.316916053242</v>
      </c>
      <c r="C189" s="38">
        <v>45323.316916053242</v>
      </c>
      <c r="D189">
        <v>0</v>
      </c>
      <c r="E189">
        <v>298</v>
      </c>
      <c r="F189" t="e">
        <f>INDEX(Partner_details[name], MATCH(E189, Partner_details[id], 0))</f>
        <v>#N/A</v>
      </c>
      <c r="G189" t="e">
        <f>INDEX(Partner_details[companyName], MATCH(E189, Partner_details[id], 0))</f>
        <v>#N/A</v>
      </c>
    </row>
    <row r="190" spans="1:7">
      <c r="A190">
        <v>236</v>
      </c>
      <c r="B190" s="38">
        <v>45323.414251678238</v>
      </c>
      <c r="C190" s="38">
        <v>45323.414251678238</v>
      </c>
      <c r="D190">
        <v>0</v>
      </c>
      <c r="E190">
        <v>302</v>
      </c>
      <c r="F190" t="e">
        <f>INDEX(Partner_details[name], MATCH(E190, Partner_details[id], 0))</f>
        <v>#N/A</v>
      </c>
      <c r="G190" t="e">
        <f>INDEX(Partner_details[companyName], MATCH(E190, Partner_details[id], 0))</f>
        <v>#N/A</v>
      </c>
    </row>
    <row r="191" spans="1:7">
      <c r="A191">
        <v>237</v>
      </c>
      <c r="B191" s="38">
        <v>45323.41887267361</v>
      </c>
      <c r="C191" s="38">
        <v>45323.41887267361</v>
      </c>
      <c r="D191">
        <v>0</v>
      </c>
      <c r="E191">
        <v>303</v>
      </c>
      <c r="F191" t="str">
        <f>INDEX(Partner_details[name], MATCH(E191, Partner_details[id], 0))</f>
        <v>Սպասարկման թիմ</v>
      </c>
      <c r="G191" t="str">
        <f>INDEX(Partner_details[companyName], MATCH(E191, Partner_details[id], 0))</f>
        <v>Machar</v>
      </c>
    </row>
    <row r="192" spans="1:7">
      <c r="A192">
        <v>238</v>
      </c>
      <c r="B192" s="38">
        <v>45323.476491527777</v>
      </c>
      <c r="C192" s="38">
        <v>45323.476491527777</v>
      </c>
      <c r="D192">
        <v>0</v>
      </c>
      <c r="E192">
        <v>304</v>
      </c>
      <c r="F192" t="e">
        <f>INDEX(Partner_details[name], MATCH(E192, Partner_details[id], 0))</f>
        <v>#N/A</v>
      </c>
      <c r="G192" t="e">
        <f>INDEX(Partner_details[companyName], MATCH(E192, Partner_details[id], 0))</f>
        <v>#N/A</v>
      </c>
    </row>
    <row r="193" spans="1:7">
      <c r="A193">
        <v>123</v>
      </c>
      <c r="B193" s="38">
        <v>45309.437712696759</v>
      </c>
      <c r="C193" s="38">
        <v>45501.526434594911</v>
      </c>
      <c r="D193">
        <v>0</v>
      </c>
      <c r="E193">
        <v>228</v>
      </c>
      <c r="F193" t="str">
        <f>INDEX(Partner_details[name], MATCH(E193, Partner_details[id], 0))</f>
        <v>Grigor Pepanyan</v>
      </c>
      <c r="G193" t="str">
        <f>INDEX(Partner_details[companyName], MATCH(E193, Partner_details[id], 0))</f>
        <v>gg cjsc</v>
      </c>
    </row>
    <row r="194" spans="1:7">
      <c r="A194">
        <v>178</v>
      </c>
      <c r="B194" s="38">
        <v>45309.437712696759</v>
      </c>
      <c r="C194" s="38">
        <v>45514.380096631947</v>
      </c>
      <c r="D194">
        <v>0</v>
      </c>
      <c r="E194">
        <v>196</v>
      </c>
      <c r="F194" t="str">
        <f>INDEX(Partner_details[name], MATCH(E194, Partner_details[id], 0))</f>
        <v>Անահիտ</v>
      </c>
      <c r="G194" t="str">
        <f>INDEX(Partner_details[companyName], MATCH(E194, Partner_details[id], 0))</f>
        <v>gg cjsc</v>
      </c>
    </row>
    <row r="195" spans="1:7">
      <c r="A195">
        <v>156</v>
      </c>
      <c r="B195" s="38">
        <v>45309.437712696759</v>
      </c>
      <c r="C195" s="38">
        <v>45502.538501030096</v>
      </c>
      <c r="D195">
        <v>0</v>
      </c>
      <c r="E195">
        <v>3</v>
      </c>
      <c r="F195" t="str">
        <f>INDEX(Partner_details[name], MATCH(E195, Partner_details[id], 0))</f>
        <v>Armen Sanasaryan</v>
      </c>
      <c r="G195" t="str">
        <f>INDEX(Partner_details[companyName], MATCH(E195, Partner_details[id], 0))</f>
        <v>gg cjsc</v>
      </c>
    </row>
    <row r="196" spans="1:7">
      <c r="A196">
        <v>129</v>
      </c>
      <c r="B196" s="38">
        <v>45309.437712696759</v>
      </c>
      <c r="C196" s="38">
        <v>45499.466931527779</v>
      </c>
      <c r="D196">
        <v>0</v>
      </c>
      <c r="E196">
        <v>184</v>
      </c>
      <c r="F196" t="str">
        <f>INDEX(Partner_details[name], MATCH(E196, Partner_details[id], 0))</f>
        <v>Lina</v>
      </c>
      <c r="G196" t="str">
        <f>INDEX(Partner_details[companyName], MATCH(E196, Partner_details[id], 0))</f>
        <v>gg cjsc</v>
      </c>
    </row>
    <row r="197" spans="1:7">
      <c r="A197">
        <v>241</v>
      </c>
      <c r="B197" s="38">
        <v>45323.620433460645</v>
      </c>
      <c r="C197" s="38">
        <v>45323.620433460645</v>
      </c>
      <c r="D197">
        <v>0</v>
      </c>
      <c r="E197">
        <v>307</v>
      </c>
      <c r="F197" t="str">
        <f>INDEX(Partner_details[name], MATCH(E197, Partner_details[id], 0))</f>
        <v>Խոհանոց / Food</v>
      </c>
      <c r="G197" t="str">
        <f>INDEX(Partner_details[companyName], MATCH(E197, Partner_details[id], 0))</f>
        <v>Machar</v>
      </c>
    </row>
    <row r="198" spans="1:7">
      <c r="A198">
        <v>244</v>
      </c>
      <c r="B198" s="38">
        <v>45324.323938148147</v>
      </c>
      <c r="C198" s="38">
        <v>45324.323938148147</v>
      </c>
      <c r="D198">
        <v>0</v>
      </c>
      <c r="E198">
        <v>310</v>
      </c>
      <c r="F198" t="str">
        <f>INDEX(Partner_details[name], MATCH(E198, Partner_details[id], 0))</f>
        <v>Elen</v>
      </c>
      <c r="G198" t="str">
        <f>INDEX(Partner_details[companyName], MATCH(E198, Partner_details[id], 0))</f>
        <v>Lumen Coffee</v>
      </c>
    </row>
    <row r="199" spans="1:7">
      <c r="A199">
        <v>245</v>
      </c>
      <c r="B199" s="38">
        <v>45324.377128576387</v>
      </c>
      <c r="C199" s="38">
        <v>45324.377128576387</v>
      </c>
      <c r="D199">
        <v>0</v>
      </c>
      <c r="E199">
        <v>311</v>
      </c>
      <c r="F199" t="e">
        <f>INDEX(Partner_details[name], MATCH(E199, Partner_details[id], 0))</f>
        <v>#N/A</v>
      </c>
      <c r="G199" t="e">
        <f>INDEX(Partner_details[companyName], MATCH(E199, Partner_details[id], 0))</f>
        <v>#N/A</v>
      </c>
    </row>
    <row r="200" spans="1:7">
      <c r="A200">
        <v>246</v>
      </c>
      <c r="B200" s="38">
        <v>45324.449475682872</v>
      </c>
      <c r="C200" s="38">
        <v>45324.449475682872</v>
      </c>
      <c r="D200">
        <v>0</v>
      </c>
      <c r="E200">
        <v>312</v>
      </c>
      <c r="F200" t="e">
        <f>INDEX(Partner_details[name], MATCH(E200, Partner_details[id], 0))</f>
        <v>#N/A</v>
      </c>
      <c r="G200" t="e">
        <f>INDEX(Partner_details[companyName], MATCH(E200, Partner_details[id], 0))</f>
        <v>#N/A</v>
      </c>
    </row>
    <row r="201" spans="1:7">
      <c r="A201">
        <v>247</v>
      </c>
      <c r="B201" s="38">
        <v>45324.450000289355</v>
      </c>
      <c r="C201" s="38">
        <v>45324.450000289355</v>
      </c>
      <c r="D201">
        <v>0</v>
      </c>
      <c r="E201">
        <v>313</v>
      </c>
      <c r="F201" t="str">
        <f>INDEX(Partner_details[name], MATCH(E201, Partner_details[id], 0))</f>
        <v>Gev Meliqsetyan</v>
      </c>
      <c r="G201" t="str">
        <f>INDEX(Partner_details[companyName], MATCH(E201, Partner_details[id], 0))</f>
        <v>Dodopizza</v>
      </c>
    </row>
    <row r="202" spans="1:7">
      <c r="A202">
        <v>248</v>
      </c>
      <c r="B202" s="38">
        <v>45324.4503253125</v>
      </c>
      <c r="C202" s="38">
        <v>45324.4503253125</v>
      </c>
      <c r="D202">
        <v>0</v>
      </c>
      <c r="E202">
        <v>314</v>
      </c>
      <c r="F202" t="str">
        <f>INDEX(Partner_details[name], MATCH(E202, Partner_details[id], 0))</f>
        <v>Gor navasardyan</v>
      </c>
      <c r="G202" t="str">
        <f>INDEX(Partner_details[companyName], MATCH(E202, Partner_details[id], 0))</f>
        <v>Dodopizza</v>
      </c>
    </row>
    <row r="203" spans="1:7">
      <c r="A203">
        <v>249</v>
      </c>
      <c r="B203" s="38">
        <v>45324.455003182869</v>
      </c>
      <c r="C203" s="38">
        <v>45324.455003182869</v>
      </c>
      <c r="D203">
        <v>0</v>
      </c>
      <c r="E203">
        <v>315</v>
      </c>
      <c r="F203" t="e">
        <f>INDEX(Partner_details[name], MATCH(E203, Partner_details[id], 0))</f>
        <v>#N/A</v>
      </c>
      <c r="G203" t="e">
        <f>INDEX(Partner_details[companyName], MATCH(E203, Partner_details[id], 0))</f>
        <v>#N/A</v>
      </c>
    </row>
    <row r="204" spans="1:7">
      <c r="A204">
        <v>250</v>
      </c>
      <c r="B204" s="38">
        <v>45324.456541979169</v>
      </c>
      <c r="C204" s="38">
        <v>45324.456541979169</v>
      </c>
      <c r="D204">
        <v>0</v>
      </c>
      <c r="E204">
        <v>316</v>
      </c>
      <c r="F204" t="e">
        <f>INDEX(Partner_details[name], MATCH(E204, Partner_details[id], 0))</f>
        <v>#N/A</v>
      </c>
      <c r="G204" t="e">
        <f>INDEX(Partner_details[companyName], MATCH(E204, Partner_details[id], 0))</f>
        <v>#N/A</v>
      </c>
    </row>
    <row r="205" spans="1:7">
      <c r="A205">
        <v>251</v>
      </c>
      <c r="B205" s="38">
        <v>45324.598646145831</v>
      </c>
      <c r="C205" s="38">
        <v>45324.598646145831</v>
      </c>
      <c r="D205">
        <v>0</v>
      </c>
      <c r="E205">
        <v>317</v>
      </c>
      <c r="F205" t="str">
        <f>INDEX(Partner_details[name], MATCH(E205, Partner_details[id], 0))</f>
        <v>Karen Martirosyan</v>
      </c>
      <c r="G205" t="str">
        <f>INDEX(Partner_details[companyName], MATCH(E205, Partner_details[id], 0))</f>
        <v>Dodopizza</v>
      </c>
    </row>
    <row r="206" spans="1:7">
      <c r="A206">
        <v>252</v>
      </c>
      <c r="B206" s="38">
        <v>45325.333593993055</v>
      </c>
      <c r="C206" s="38">
        <v>45325.333593993055</v>
      </c>
      <c r="D206">
        <v>0</v>
      </c>
      <c r="E206">
        <v>318</v>
      </c>
      <c r="F206" t="str">
        <f>INDEX(Partner_details[name], MATCH(E206, Partner_details[id], 0))</f>
        <v>Lilit Nersisyan</v>
      </c>
      <c r="G206" t="str">
        <f>INDEX(Partner_details[companyName], MATCH(E206, Partner_details[id], 0))</f>
        <v>gg cjsc</v>
      </c>
    </row>
    <row r="207" spans="1:7">
      <c r="A207">
        <v>253</v>
      </c>
      <c r="B207" s="38">
        <v>45325.380028854168</v>
      </c>
      <c r="C207" s="38">
        <v>45325.380028854168</v>
      </c>
      <c r="D207">
        <v>0</v>
      </c>
      <c r="E207">
        <v>319</v>
      </c>
      <c r="F207" t="e">
        <f>INDEX(Partner_details[name], MATCH(E207, Partner_details[id], 0))</f>
        <v>#N/A</v>
      </c>
      <c r="G207" t="e">
        <f>INDEX(Partner_details[companyName], MATCH(E207, Partner_details[id], 0))</f>
        <v>#N/A</v>
      </c>
    </row>
    <row r="208" spans="1:7">
      <c r="A208">
        <v>259</v>
      </c>
      <c r="B208" s="38">
        <v>45329.46460777778</v>
      </c>
      <c r="C208" s="38">
        <v>45329.46460777778</v>
      </c>
      <c r="D208">
        <v>0</v>
      </c>
      <c r="E208">
        <v>325</v>
      </c>
      <c r="F208" t="str">
        <f>INDEX(Partner_details[name], MATCH(E208, Partner_details[id], 0))</f>
        <v>Sar tegh</v>
      </c>
      <c r="G208" t="str">
        <f>INDEX(Partner_details[companyName], MATCH(E208, Partner_details[id], 0))</f>
        <v>Myler</v>
      </c>
    </row>
    <row r="209" spans="1:7">
      <c r="A209">
        <v>260</v>
      </c>
      <c r="B209" s="38">
        <v>45329.681060219904</v>
      </c>
      <c r="C209" s="38">
        <v>45329.681060219904</v>
      </c>
      <c r="D209">
        <v>0</v>
      </c>
      <c r="E209">
        <v>326</v>
      </c>
      <c r="F209" t="e">
        <f>INDEX(Partner_details[name], MATCH(E209, Partner_details[id], 0))</f>
        <v>#N/A</v>
      </c>
      <c r="G209" t="e">
        <f>INDEX(Partner_details[companyName], MATCH(E209, Partner_details[id], 0))</f>
        <v>#N/A</v>
      </c>
    </row>
    <row r="210" spans="1:7">
      <c r="A210">
        <v>261</v>
      </c>
      <c r="B210" s="38">
        <v>45330.348745509262</v>
      </c>
      <c r="C210" s="38">
        <v>45330.348745509262</v>
      </c>
      <c r="D210">
        <v>0</v>
      </c>
      <c r="E210">
        <v>327</v>
      </c>
      <c r="F210" t="str">
        <f>INDEX(Partner_details[name], MATCH(E210, Partner_details[id], 0))</f>
        <v>erik</v>
      </c>
      <c r="G210" t="str">
        <f>INDEX(Partner_details[companyName], MATCH(E210, Partner_details[id], 0))</f>
        <v>Machar</v>
      </c>
    </row>
    <row r="211" spans="1:7">
      <c r="A211">
        <v>263</v>
      </c>
      <c r="B211" s="38">
        <v>45330.64914439815</v>
      </c>
      <c r="C211" s="38">
        <v>45330.64914439815</v>
      </c>
      <c r="D211">
        <v>0</v>
      </c>
      <c r="E211">
        <v>329</v>
      </c>
      <c r="F211" t="str">
        <f>INDEX(Partner_details[name], MATCH(E211, Partner_details[id], 0))</f>
        <v xml:space="preserve">Լաուրա </v>
      </c>
      <c r="G211" t="str">
        <f>INDEX(Partner_details[companyName], MATCH(E211, Partner_details[id], 0))</f>
        <v>23.5</v>
      </c>
    </row>
    <row r="212" spans="1:7">
      <c r="A212">
        <v>266</v>
      </c>
      <c r="B212" s="38">
        <v>45331.392761747687</v>
      </c>
      <c r="C212" s="38">
        <v>45331.392761747687</v>
      </c>
      <c r="D212">
        <v>0</v>
      </c>
      <c r="E212">
        <v>332</v>
      </c>
      <c r="F212" t="str">
        <f>INDEX(Partner_details[name], MATCH(E212, Partner_details[id], 0))</f>
        <v>Liza</v>
      </c>
      <c r="G212" t="str">
        <f>INDEX(Partner_details[companyName], MATCH(E212, Partner_details[id], 0))</f>
        <v>23.5</v>
      </c>
    </row>
    <row r="213" spans="1:7">
      <c r="A213">
        <v>267</v>
      </c>
      <c r="B213" s="38">
        <v>45334.743942280089</v>
      </c>
      <c r="C213" s="38">
        <v>45334.743942280089</v>
      </c>
      <c r="D213">
        <v>0</v>
      </c>
      <c r="E213">
        <v>333</v>
      </c>
      <c r="F213" t="e">
        <f>INDEX(Partner_details[name], MATCH(E213, Partner_details[id], 0))</f>
        <v>#N/A</v>
      </c>
      <c r="G213" t="e">
        <f>INDEX(Partner_details[companyName], MATCH(E213, Partner_details[id], 0))</f>
        <v>#N/A</v>
      </c>
    </row>
    <row r="214" spans="1:7">
      <c r="A214">
        <v>268</v>
      </c>
      <c r="B214" s="38">
        <v>45335.444367488424</v>
      </c>
      <c r="C214" s="38">
        <v>45335.444367488424</v>
      </c>
      <c r="D214">
        <v>0</v>
      </c>
      <c r="E214">
        <v>334</v>
      </c>
      <c r="F214" t="str">
        <f>INDEX(Partner_details[name], MATCH(E214, Partner_details[id], 0))</f>
        <v xml:space="preserve">Dolce Box </v>
      </c>
      <c r="G214" t="str">
        <f>INDEX(Partner_details[companyName], MATCH(E214, Partner_details[id], 0))</f>
        <v>DolceBox</v>
      </c>
    </row>
    <row r="215" spans="1:7">
      <c r="A215">
        <v>270</v>
      </c>
      <c r="B215" s="38">
        <v>45335.499814363429</v>
      </c>
      <c r="C215" s="38">
        <v>45335.499814363429</v>
      </c>
      <c r="D215">
        <v>0</v>
      </c>
      <c r="E215">
        <v>336</v>
      </c>
      <c r="F215" t="e">
        <f>INDEX(Partner_details[name], MATCH(E215, Partner_details[id], 0))</f>
        <v>#N/A</v>
      </c>
      <c r="G215" t="e">
        <f>INDEX(Partner_details[companyName], MATCH(E215, Partner_details[id], 0))</f>
        <v>#N/A</v>
      </c>
    </row>
    <row r="216" spans="1:7">
      <c r="A216">
        <v>271</v>
      </c>
      <c r="B216" s="38">
        <v>45335.82599016204</v>
      </c>
      <c r="C216" s="38">
        <v>45335.82599016204</v>
      </c>
      <c r="D216">
        <v>0</v>
      </c>
      <c r="E216">
        <v>337</v>
      </c>
      <c r="F216" t="e">
        <f>INDEX(Partner_details[name], MATCH(E216, Partner_details[id], 0))</f>
        <v>#N/A</v>
      </c>
      <c r="G216" t="e">
        <f>INDEX(Partner_details[companyName], MATCH(E216, Partner_details[id], 0))</f>
        <v>#N/A</v>
      </c>
    </row>
    <row r="217" spans="1:7">
      <c r="A217">
        <v>272</v>
      </c>
      <c r="B217" s="38">
        <v>45337.296372384262</v>
      </c>
      <c r="C217" s="38">
        <v>45337.296372384262</v>
      </c>
      <c r="D217">
        <v>0</v>
      </c>
      <c r="E217">
        <v>338</v>
      </c>
      <c r="F217" t="str">
        <f>INDEX(Partner_details[name], MATCH(E217, Partner_details[id], 0))</f>
        <v>Bedig</v>
      </c>
      <c r="G217" t="str">
        <f>INDEX(Partner_details[companyName], MATCH(E217, Partner_details[id], 0))</f>
        <v>Eatnact</v>
      </c>
    </row>
    <row r="218" spans="1:7">
      <c r="A218">
        <v>274</v>
      </c>
      <c r="B218" s="38">
        <v>45337.479896886573</v>
      </c>
      <c r="C218" s="38">
        <v>45337.479896886573</v>
      </c>
      <c r="D218">
        <v>0</v>
      </c>
      <c r="E218">
        <v>340</v>
      </c>
      <c r="F218" t="str">
        <f>INDEX(Partner_details[name], MATCH(E218, Partner_details[id], 0))</f>
        <v>Anjela Asryan</v>
      </c>
      <c r="G218" t="str">
        <f>INDEX(Partner_details[companyName], MATCH(E218, Partner_details[id], 0))</f>
        <v>Arctic Fox</v>
      </c>
    </row>
    <row r="219" spans="1:7">
      <c r="A219">
        <v>275</v>
      </c>
      <c r="B219" s="38">
        <v>45337.557240185182</v>
      </c>
      <c r="C219" s="38">
        <v>45337.557240185182</v>
      </c>
      <c r="D219">
        <v>0</v>
      </c>
      <c r="E219">
        <v>341</v>
      </c>
      <c r="F219" t="e">
        <f>INDEX(Partner_details[name], MATCH(E219, Partner_details[id], 0))</f>
        <v>#N/A</v>
      </c>
      <c r="G219" t="e">
        <f>INDEX(Partner_details[companyName], MATCH(E219, Partner_details[id], 0))</f>
        <v>#N/A</v>
      </c>
    </row>
    <row r="220" spans="1:7">
      <c r="A220">
        <v>276</v>
      </c>
      <c r="B220" s="38">
        <v>45339.12402354167</v>
      </c>
      <c r="C220" s="38">
        <v>45339.12402354167</v>
      </c>
      <c r="D220">
        <v>0</v>
      </c>
      <c r="E220">
        <v>342</v>
      </c>
      <c r="F220" t="e">
        <f>INDEX(Partner_details[name], MATCH(E220, Partner_details[id], 0))</f>
        <v>#N/A</v>
      </c>
      <c r="G220" t="e">
        <f>INDEX(Partner_details[companyName], MATCH(E220, Partner_details[id], 0))</f>
        <v>#N/A</v>
      </c>
    </row>
    <row r="221" spans="1:7">
      <c r="A221">
        <v>277</v>
      </c>
      <c r="B221" s="38">
        <v>45339.439475856481</v>
      </c>
      <c r="C221" s="38">
        <v>45339.439475856481</v>
      </c>
      <c r="D221">
        <v>0</v>
      </c>
      <c r="E221">
        <v>343</v>
      </c>
      <c r="F221" t="e">
        <f>INDEX(Partner_details[name], MATCH(E221, Partner_details[id], 0))</f>
        <v>#N/A</v>
      </c>
      <c r="G221" t="e">
        <f>INDEX(Partner_details[companyName], MATCH(E221, Partner_details[id], 0))</f>
        <v>#N/A</v>
      </c>
    </row>
    <row r="222" spans="1:7">
      <c r="A222">
        <v>278</v>
      </c>
      <c r="B222" s="38">
        <v>45339.481200324073</v>
      </c>
      <c r="C222" s="38">
        <v>45339.481200324073</v>
      </c>
      <c r="D222">
        <v>0</v>
      </c>
      <c r="E222">
        <v>344</v>
      </c>
      <c r="F222" t="e">
        <f>INDEX(Partner_details[name], MATCH(E222, Partner_details[id], 0))</f>
        <v>#N/A</v>
      </c>
      <c r="G222" t="e">
        <f>INDEX(Partner_details[companyName], MATCH(E222, Partner_details[id], 0))</f>
        <v>#N/A</v>
      </c>
    </row>
    <row r="223" spans="1:7">
      <c r="A223">
        <v>279</v>
      </c>
      <c r="B223" s="38">
        <v>45339.631722268517</v>
      </c>
      <c r="C223" s="38">
        <v>45339.631722268517</v>
      </c>
      <c r="D223">
        <v>0</v>
      </c>
      <c r="E223">
        <v>345</v>
      </c>
      <c r="F223" t="e">
        <f>INDEX(Partner_details[name], MATCH(E223, Partner_details[id], 0))</f>
        <v>#N/A</v>
      </c>
      <c r="G223" t="e">
        <f>INDEX(Partner_details[companyName], MATCH(E223, Partner_details[id], 0))</f>
        <v>#N/A</v>
      </c>
    </row>
    <row r="224" spans="1:7">
      <c r="A224">
        <v>280</v>
      </c>
      <c r="B224" s="38">
        <v>45340.315021365743</v>
      </c>
      <c r="C224" s="38">
        <v>45340.315021365743</v>
      </c>
      <c r="D224">
        <v>0</v>
      </c>
      <c r="E224">
        <v>346</v>
      </c>
      <c r="F224" t="e">
        <f>INDEX(Partner_details[name], MATCH(E224, Partner_details[id], 0))</f>
        <v>#N/A</v>
      </c>
      <c r="G224" t="e">
        <f>INDEX(Partner_details[companyName], MATCH(E224, Partner_details[id], 0))</f>
        <v>#N/A</v>
      </c>
    </row>
    <row r="225" spans="1:7">
      <c r="A225">
        <v>281</v>
      </c>
      <c r="B225" s="38">
        <v>45341.694887627316</v>
      </c>
      <c r="C225" s="38">
        <v>45341.694887627316</v>
      </c>
      <c r="D225">
        <v>0</v>
      </c>
      <c r="E225">
        <v>347</v>
      </c>
      <c r="F225" t="e">
        <f>INDEX(Partner_details[name], MATCH(E225, Partner_details[id], 0))</f>
        <v>#N/A</v>
      </c>
      <c r="G225" t="e">
        <f>INDEX(Partner_details[companyName], MATCH(E225, Partner_details[id], 0))</f>
        <v>#N/A</v>
      </c>
    </row>
    <row r="226" spans="1:7">
      <c r="A226">
        <v>282</v>
      </c>
      <c r="B226" s="38">
        <v>45344.364381631945</v>
      </c>
      <c r="C226" s="38">
        <v>45344.364381631945</v>
      </c>
      <c r="D226">
        <v>0</v>
      </c>
      <c r="E226">
        <v>348</v>
      </c>
      <c r="F226" t="str">
        <f>INDEX(Partner_details[name], MATCH(E226, Partner_details[id], 0))</f>
        <v>Edgar</v>
      </c>
      <c r="G226" t="str">
        <f>INDEX(Partner_details[companyName], MATCH(E226, Partner_details[id], 0))</f>
        <v>gg cjsc</v>
      </c>
    </row>
    <row r="227" spans="1:7">
      <c r="A227">
        <v>283</v>
      </c>
      <c r="B227" s="38">
        <v>45344.895560104167</v>
      </c>
      <c r="C227" s="38">
        <v>45344.895560104167</v>
      </c>
      <c r="D227">
        <v>0</v>
      </c>
      <c r="E227">
        <v>349</v>
      </c>
      <c r="F227" t="str">
        <f>INDEX(Partner_details[name], MATCH(E227, Partner_details[id], 0))</f>
        <v>Kei</v>
      </c>
      <c r="G227" t="str">
        <f>INDEX(Partner_details[companyName], MATCH(E227, Partner_details[id], 0))</f>
        <v>Laboratory specialty coffee</v>
      </c>
    </row>
    <row r="228" spans="1:7">
      <c r="A228">
        <v>284</v>
      </c>
      <c r="B228" s="38">
        <v>45344.900716111108</v>
      </c>
      <c r="C228" s="38">
        <v>45344.900716111108</v>
      </c>
      <c r="D228">
        <v>0</v>
      </c>
      <c r="E228">
        <v>350</v>
      </c>
      <c r="F228" t="str">
        <f>INDEX(Partner_details[name], MATCH(E228, Partner_details[id], 0))</f>
        <v>Андрей</v>
      </c>
      <c r="G228" t="str">
        <f>INDEX(Partner_details[companyName], MATCH(E228, Partner_details[id], 0))</f>
        <v>Laboratory specialty coffee</v>
      </c>
    </row>
    <row r="229" spans="1:7">
      <c r="A229">
        <v>286</v>
      </c>
      <c r="B229" s="38">
        <v>45345.875083553241</v>
      </c>
      <c r="C229" s="38">
        <v>45345.875083553241</v>
      </c>
      <c r="D229">
        <v>0</v>
      </c>
      <c r="E229">
        <v>352</v>
      </c>
      <c r="F229" t="e">
        <f>INDEX(Partner_details[name], MATCH(E229, Partner_details[id], 0))</f>
        <v>#N/A</v>
      </c>
      <c r="G229" t="e">
        <f>INDEX(Partner_details[companyName], MATCH(E229, Partner_details[id], 0))</f>
        <v>#N/A</v>
      </c>
    </row>
    <row r="230" spans="1:7">
      <c r="A230">
        <v>287</v>
      </c>
      <c r="B230" s="38">
        <v>45348.660637615743</v>
      </c>
      <c r="C230" s="38">
        <v>45348.660637615743</v>
      </c>
      <c r="D230">
        <v>0</v>
      </c>
      <c r="E230">
        <v>353</v>
      </c>
      <c r="F230" t="e">
        <f>INDEX(Partner_details[name], MATCH(E230, Partner_details[id], 0))</f>
        <v>#N/A</v>
      </c>
      <c r="G230" t="e">
        <f>INDEX(Partner_details[companyName], MATCH(E230, Partner_details[id], 0))</f>
        <v>#N/A</v>
      </c>
    </row>
    <row r="231" spans="1:7">
      <c r="A231">
        <v>290</v>
      </c>
      <c r="B231" s="38">
        <v>45349.500010289354</v>
      </c>
      <c r="C231" s="38">
        <v>45349.500010289354</v>
      </c>
      <c r="D231">
        <v>0</v>
      </c>
      <c r="E231">
        <v>356</v>
      </c>
      <c r="F231" t="str">
        <f>INDEX(Partner_details[name], MATCH(E231, Partner_details[id], 0))</f>
        <v>Phoenīx</v>
      </c>
      <c r="G231" t="str">
        <f>INDEX(Partner_details[companyName], MATCH(E231, Partner_details[id], 0))</f>
        <v>Mov | Phoenix</v>
      </c>
    </row>
    <row r="232" spans="1:7">
      <c r="A232">
        <v>292</v>
      </c>
      <c r="B232" s="38">
        <v>45350.302548611115</v>
      </c>
      <c r="C232" s="38">
        <v>45350.302548611115</v>
      </c>
      <c r="D232">
        <v>0</v>
      </c>
      <c r="E232">
        <v>358</v>
      </c>
      <c r="F232" t="str">
        <f>INDEX(Partner_details[name], MATCH(E232, Partner_details[id], 0))</f>
        <v>Norik</v>
      </c>
      <c r="G232" t="str">
        <f>INDEX(Partner_details[companyName], MATCH(E232, Partner_details[id], 0))</f>
        <v>Karas Tumanyan</v>
      </c>
    </row>
    <row r="233" spans="1:7">
      <c r="A233">
        <v>298</v>
      </c>
      <c r="B233" s="38">
        <v>45351.4913771875</v>
      </c>
      <c r="C233" s="38">
        <v>45351.4913771875</v>
      </c>
      <c r="D233">
        <v>0</v>
      </c>
      <c r="E233">
        <v>364</v>
      </c>
      <c r="F233" t="str">
        <f>INDEX(Partner_details[name], MATCH(E233, Partner_details[id], 0))</f>
        <v>Արուս</v>
      </c>
      <c r="G233" t="str">
        <f>INDEX(Partner_details[companyName], MATCH(E233, Partner_details[id], 0))</f>
        <v>Karas Tumanyan</v>
      </c>
    </row>
    <row r="234" spans="1:7">
      <c r="A234">
        <v>299</v>
      </c>
      <c r="B234" s="38">
        <v>45351.493183576385</v>
      </c>
      <c r="C234" s="38">
        <v>45351.493183576385</v>
      </c>
      <c r="D234">
        <v>0</v>
      </c>
      <c r="E234">
        <v>365</v>
      </c>
      <c r="F234" t="str">
        <f>INDEX(Partner_details[name], MATCH(E234, Partner_details[id], 0))</f>
        <v>Gohar</v>
      </c>
      <c r="G234" t="str">
        <f>INDEX(Partner_details[companyName], MATCH(E234, Partner_details[id], 0))</f>
        <v>Karas hraparak</v>
      </c>
    </row>
    <row r="235" spans="1:7">
      <c r="A235">
        <v>302</v>
      </c>
      <c r="B235" s="38">
        <v>45351.862317905092</v>
      </c>
      <c r="C235" s="38">
        <v>45351.862317905092</v>
      </c>
      <c r="D235">
        <v>0</v>
      </c>
      <c r="E235">
        <v>368</v>
      </c>
      <c r="F235" t="str">
        <f>INDEX(Partner_details[name], MATCH(E235, Partner_details[id], 0))</f>
        <v>Arsen</v>
      </c>
      <c r="G235" t="str">
        <f>INDEX(Partner_details[companyName], MATCH(E235, Partner_details[id], 0))</f>
        <v>Karas hraparak</v>
      </c>
    </row>
    <row r="236" spans="1:7">
      <c r="A236">
        <v>303</v>
      </c>
      <c r="B236" s="38">
        <v>45352.458338692129</v>
      </c>
      <c r="C236" s="38">
        <v>45352.458338692129</v>
      </c>
      <c r="D236">
        <v>0</v>
      </c>
      <c r="E236">
        <v>369</v>
      </c>
      <c r="F236" t="str">
        <f>INDEX(Partner_details[name], MATCH(E236, Partner_details[id], 0))</f>
        <v>Sima</v>
      </c>
      <c r="G236" t="str">
        <f>INDEX(Partner_details[companyName], MATCH(E236, Partner_details[id], 0))</f>
        <v>Karas mashtoc</v>
      </c>
    </row>
    <row r="237" spans="1:7">
      <c r="A237">
        <v>305</v>
      </c>
      <c r="B237" s="38">
        <v>45352.516707858798</v>
      </c>
      <c r="C237" s="38">
        <v>45352.516707858798</v>
      </c>
      <c r="D237">
        <v>0</v>
      </c>
      <c r="E237">
        <v>371</v>
      </c>
      <c r="F237" t="str">
        <f>INDEX(Partner_details[name], MATCH(E237, Partner_details[id], 0))</f>
        <v>Cleaning Team</v>
      </c>
      <c r="G237" t="str">
        <f>INDEX(Partner_details[companyName], MATCH(E237, Partner_details[id], 0))</f>
        <v>Unicorn</v>
      </c>
    </row>
    <row r="238" spans="1:7">
      <c r="A238">
        <v>306</v>
      </c>
      <c r="B238" s="38">
        <v>45352.792234606481</v>
      </c>
      <c r="C238" s="38">
        <v>45352.792234606481</v>
      </c>
      <c r="D238">
        <v>0</v>
      </c>
      <c r="E238">
        <v>372</v>
      </c>
      <c r="F238" t="e">
        <f>INDEX(Partner_details[name], MATCH(E238, Partner_details[id], 0))</f>
        <v>#N/A</v>
      </c>
      <c r="G238" t="e">
        <f>INDEX(Partner_details[companyName], MATCH(E238, Partner_details[id], 0))</f>
        <v>#N/A</v>
      </c>
    </row>
    <row r="239" spans="1:7">
      <c r="A239">
        <v>307</v>
      </c>
      <c r="B239" s="38">
        <v>45353.312405937497</v>
      </c>
      <c r="C239" s="38">
        <v>45353.312405937497</v>
      </c>
      <c r="D239">
        <v>0</v>
      </c>
      <c r="E239">
        <v>373</v>
      </c>
      <c r="F239" t="str">
        <f>INDEX(Partner_details[name], MATCH(E239, Partner_details[id], 0))</f>
        <v>Ժիրայր</v>
      </c>
      <c r="G239" t="str">
        <f>INDEX(Partner_details[companyName], MATCH(E239, Partner_details[id], 0))</f>
        <v>Karas mashtoc</v>
      </c>
    </row>
    <row r="240" spans="1:7">
      <c r="A240">
        <v>309</v>
      </c>
      <c r="B240" s="38">
        <v>45353.406535729169</v>
      </c>
      <c r="C240" s="38">
        <v>45353.406535729169</v>
      </c>
      <c r="D240">
        <v>0</v>
      </c>
      <c r="E240">
        <v>375</v>
      </c>
      <c r="F240" t="str">
        <f>INDEX(Partner_details[name], MATCH(E240, Partner_details[id], 0))</f>
        <v>Gor</v>
      </c>
      <c r="G240" t="str">
        <f>INDEX(Partner_details[companyName], MATCH(E240, Partner_details[id], 0))</f>
        <v>Gor1</v>
      </c>
    </row>
    <row r="241" spans="1:7">
      <c r="A241">
        <v>310</v>
      </c>
      <c r="B241" s="38">
        <v>45354.524905266204</v>
      </c>
      <c r="C241" s="38">
        <v>45354.524905266204</v>
      </c>
      <c r="D241">
        <v>0</v>
      </c>
      <c r="E241">
        <v>376</v>
      </c>
      <c r="F241" t="e">
        <f>INDEX(Partner_details[name], MATCH(E241, Partner_details[id], 0))</f>
        <v>#N/A</v>
      </c>
      <c r="G241" t="e">
        <f>INDEX(Partner_details[companyName], MATCH(E241, Partner_details[id], 0))</f>
        <v>#N/A</v>
      </c>
    </row>
    <row r="242" spans="1:7">
      <c r="A242">
        <v>311</v>
      </c>
      <c r="B242" s="38">
        <v>45355.317064664348</v>
      </c>
      <c r="C242" s="38">
        <v>45355.317064664348</v>
      </c>
      <c r="D242">
        <v>0</v>
      </c>
      <c r="E242">
        <v>377</v>
      </c>
      <c r="F242" t="e">
        <f>INDEX(Partner_details[name], MATCH(E242, Partner_details[id], 0))</f>
        <v>#N/A</v>
      </c>
      <c r="G242" t="e">
        <f>INDEX(Partner_details[companyName], MATCH(E242, Partner_details[id], 0))</f>
        <v>#N/A</v>
      </c>
    </row>
    <row r="243" spans="1:7">
      <c r="A243">
        <v>312</v>
      </c>
      <c r="B243" s="38">
        <v>45355.563457812503</v>
      </c>
      <c r="C243" s="38">
        <v>45355.563457812503</v>
      </c>
      <c r="D243">
        <v>0</v>
      </c>
      <c r="E243">
        <v>378</v>
      </c>
      <c r="F243" t="str">
        <f>INDEX(Partner_details[name], MATCH(E243, Partner_details[id], 0))</f>
        <v>Georgi Karapetyan</v>
      </c>
      <c r="G243" t="str">
        <f>INDEX(Partner_details[companyName], MATCH(E243, Partner_details[id], 0))</f>
        <v>Tbili</v>
      </c>
    </row>
    <row r="244" spans="1:7">
      <c r="A244">
        <v>313</v>
      </c>
      <c r="B244" s="38">
        <v>45355.686200601849</v>
      </c>
      <c r="C244" s="38">
        <v>45355.686200601849</v>
      </c>
      <c r="D244">
        <v>0</v>
      </c>
      <c r="E244">
        <v>379</v>
      </c>
      <c r="F244" t="e">
        <f>INDEX(Partner_details[name], MATCH(E244, Partner_details[id], 0))</f>
        <v>#N/A</v>
      </c>
      <c r="G244" t="e">
        <f>INDEX(Partner_details[companyName], MATCH(E244, Partner_details[id], 0))</f>
        <v>#N/A</v>
      </c>
    </row>
    <row r="245" spans="1:7">
      <c r="A245">
        <v>315</v>
      </c>
      <c r="B245" s="38">
        <v>45356.497549768515</v>
      </c>
      <c r="C245" s="38">
        <v>45356.497549768515</v>
      </c>
      <c r="D245">
        <v>0</v>
      </c>
      <c r="E245">
        <v>381</v>
      </c>
      <c r="F245" t="e">
        <f>INDEX(Partner_details[name], MATCH(E245, Partner_details[id], 0))</f>
        <v>#N/A</v>
      </c>
      <c r="G245" t="e">
        <f>INDEX(Partner_details[companyName], MATCH(E245, Partner_details[id], 0))</f>
        <v>#N/A</v>
      </c>
    </row>
    <row r="246" spans="1:7">
      <c r="A246">
        <v>317</v>
      </c>
      <c r="B246" s="38">
        <v>45356.531087430558</v>
      </c>
      <c r="C246" s="38">
        <v>45356.531087430558</v>
      </c>
      <c r="D246">
        <v>0</v>
      </c>
      <c r="E246">
        <v>383</v>
      </c>
      <c r="F246" t="e">
        <f>INDEX(Partner_details[name], MATCH(E246, Partner_details[id], 0))</f>
        <v>#N/A</v>
      </c>
      <c r="G246" t="e">
        <f>INDEX(Partner_details[companyName], MATCH(E246, Partner_details[id], 0))</f>
        <v>#N/A</v>
      </c>
    </row>
    <row r="247" spans="1:7">
      <c r="A247">
        <v>319</v>
      </c>
      <c r="B247" s="38">
        <v>45356.644530300924</v>
      </c>
      <c r="C247" s="38">
        <v>45356.644530300924</v>
      </c>
      <c r="D247">
        <v>0</v>
      </c>
      <c r="E247">
        <v>385</v>
      </c>
      <c r="F247" t="e">
        <f>INDEX(Partner_details[name], MATCH(E247, Partner_details[id], 0))</f>
        <v>#N/A</v>
      </c>
      <c r="G247" t="e">
        <f>INDEX(Partner_details[companyName], MATCH(E247, Partner_details[id], 0))</f>
        <v>#N/A</v>
      </c>
    </row>
    <row r="248" spans="1:7">
      <c r="A248">
        <v>321</v>
      </c>
      <c r="B248" s="38">
        <v>45357.445472199077</v>
      </c>
      <c r="C248" s="38">
        <v>45357.445472199077</v>
      </c>
      <c r="D248">
        <v>0</v>
      </c>
      <c r="E248">
        <v>387</v>
      </c>
      <c r="F248" t="str">
        <f>INDEX(Partner_details[name], MATCH(E248, Partner_details[id], 0))</f>
        <v>Syuzi</v>
      </c>
      <c r="G248" t="str">
        <f>INDEX(Partner_details[companyName], MATCH(E248, Partner_details[id], 0))</f>
        <v>Arctic Fox</v>
      </c>
    </row>
    <row r="249" spans="1:7">
      <c r="A249">
        <v>322</v>
      </c>
      <c r="B249" s="38">
        <v>45358.344550092595</v>
      </c>
      <c r="C249" s="38">
        <v>45358.344550092595</v>
      </c>
      <c r="D249">
        <v>0</v>
      </c>
      <c r="E249">
        <v>388</v>
      </c>
      <c r="F249" t="e">
        <f>INDEX(Partner_details[name], MATCH(E249, Partner_details[id], 0))</f>
        <v>#N/A</v>
      </c>
      <c r="G249" t="e">
        <f>INDEX(Partner_details[companyName], MATCH(E249, Partner_details[id], 0))</f>
        <v>#N/A</v>
      </c>
    </row>
    <row r="250" spans="1:7">
      <c r="A250">
        <v>323</v>
      </c>
      <c r="B250" s="38">
        <v>45358.346278171295</v>
      </c>
      <c r="C250" s="38">
        <v>45358.346278171295</v>
      </c>
      <c r="D250">
        <v>0</v>
      </c>
      <c r="E250">
        <v>389</v>
      </c>
      <c r="F250" t="e">
        <f>INDEX(Partner_details[name], MATCH(E250, Partner_details[id], 0))</f>
        <v>#N/A</v>
      </c>
      <c r="G250" t="e">
        <f>INDEX(Partner_details[companyName], MATCH(E250, Partner_details[id], 0))</f>
        <v>#N/A</v>
      </c>
    </row>
    <row r="251" spans="1:7">
      <c r="A251">
        <v>327</v>
      </c>
      <c r="B251" s="38">
        <v>45361.403245624999</v>
      </c>
      <c r="C251" s="38">
        <v>45361.403245624999</v>
      </c>
      <c r="D251">
        <v>0</v>
      </c>
      <c r="E251">
        <v>393</v>
      </c>
      <c r="F251" t="e">
        <f>INDEX(Partner_details[name], MATCH(E251, Partner_details[id], 0))</f>
        <v>#N/A</v>
      </c>
      <c r="G251" t="e">
        <f>INDEX(Partner_details[companyName], MATCH(E251, Partner_details[id], 0))</f>
        <v>#N/A</v>
      </c>
    </row>
    <row r="252" spans="1:7">
      <c r="A252">
        <v>331</v>
      </c>
      <c r="B252" s="38">
        <v>45364.297099618052</v>
      </c>
      <c r="C252" s="38">
        <v>45364.297099618052</v>
      </c>
      <c r="D252">
        <v>0</v>
      </c>
      <c r="E252">
        <v>397</v>
      </c>
      <c r="F252" t="str">
        <f>INDEX(Partner_details[name], MATCH(E252, Partner_details[id], 0))</f>
        <v>Angelika</v>
      </c>
      <c r="G252" t="str">
        <f>INDEX(Partner_details[companyName], MATCH(E252, Partner_details[id], 0))</f>
        <v>Karas Tumanyan</v>
      </c>
    </row>
    <row r="253" spans="1:7">
      <c r="A253">
        <v>333</v>
      </c>
      <c r="B253" s="38">
        <v>45364.352129375002</v>
      </c>
      <c r="C253" s="38">
        <v>45364.352129375002</v>
      </c>
      <c r="D253">
        <v>0</v>
      </c>
      <c r="E253">
        <v>399</v>
      </c>
      <c r="F253" t="str">
        <f>INDEX(Partner_details[name], MATCH(E253, Partner_details[id], 0))</f>
        <v>Nairi</v>
      </c>
      <c r="G253" t="str">
        <f>INDEX(Partner_details[companyName], MATCH(E253, Partner_details[id], 0))</f>
        <v>Tbili</v>
      </c>
    </row>
    <row r="254" spans="1:7">
      <c r="A254">
        <v>334</v>
      </c>
      <c r="B254" s="38">
        <v>45364.402782152778</v>
      </c>
      <c r="C254" s="38">
        <v>45364.402782152778</v>
      </c>
      <c r="D254">
        <v>0</v>
      </c>
      <c r="E254">
        <v>400</v>
      </c>
      <c r="F254" t="str">
        <f>INDEX(Partner_details[name], MATCH(E254, Partner_details[id], 0))</f>
        <v>Maga</v>
      </c>
      <c r="G254" t="str">
        <f>INDEX(Partner_details[companyName], MATCH(E254, Partner_details[id], 0))</f>
        <v>Tbili</v>
      </c>
    </row>
    <row r="255" spans="1:7">
      <c r="A255">
        <v>335</v>
      </c>
      <c r="B255" s="38">
        <v>45365.418232511576</v>
      </c>
      <c r="C255" s="38">
        <v>45365.418232511576</v>
      </c>
      <c r="D255">
        <v>0</v>
      </c>
      <c r="E255">
        <v>401</v>
      </c>
      <c r="F255" t="e">
        <f>INDEX(Partner_details[name], MATCH(E255, Partner_details[id], 0))</f>
        <v>#N/A</v>
      </c>
      <c r="G255" t="e">
        <f>INDEX(Partner_details[companyName], MATCH(E255, Partner_details[id], 0))</f>
        <v>#N/A</v>
      </c>
    </row>
    <row r="256" spans="1:7">
      <c r="A256">
        <v>336</v>
      </c>
      <c r="B256" s="38">
        <v>45366.200034363428</v>
      </c>
      <c r="C256" s="38">
        <v>45366.200034363428</v>
      </c>
      <c r="D256">
        <v>0</v>
      </c>
      <c r="E256">
        <v>402</v>
      </c>
      <c r="F256" t="e">
        <f>INDEX(Partner_details[name], MATCH(E256, Partner_details[id], 0))</f>
        <v>#N/A</v>
      </c>
      <c r="G256" t="e">
        <f>INDEX(Partner_details[companyName], MATCH(E256, Partner_details[id], 0))</f>
        <v>#N/A</v>
      </c>
    </row>
    <row r="257" spans="1:7">
      <c r="A257">
        <v>337</v>
      </c>
      <c r="B257" s="38">
        <v>45366.261108101855</v>
      </c>
      <c r="C257" s="38">
        <v>45366.261108101855</v>
      </c>
      <c r="D257">
        <v>0</v>
      </c>
      <c r="E257">
        <v>403</v>
      </c>
      <c r="F257" t="str">
        <f>INDEX(Partner_details[name], MATCH(E257, Partner_details[id], 0))</f>
        <v>Garniks</v>
      </c>
      <c r="G257" t="str">
        <f>INDEX(Partner_details[companyName], MATCH(E257, Partner_details[id], 0))</f>
        <v>Syuzi's company</v>
      </c>
    </row>
    <row r="258" spans="1:7">
      <c r="A258">
        <v>338</v>
      </c>
      <c r="B258" s="38">
        <v>45366.380794618053</v>
      </c>
      <c r="C258" s="38">
        <v>45366.380794618053</v>
      </c>
      <c r="D258">
        <v>0</v>
      </c>
      <c r="E258">
        <v>404</v>
      </c>
      <c r="F258" t="e">
        <f>INDEX(Partner_details[name], MATCH(E258, Partner_details[id], 0))</f>
        <v>#N/A</v>
      </c>
      <c r="G258" t="e">
        <f>INDEX(Partner_details[companyName], MATCH(E258, Partner_details[id], 0))</f>
        <v>#N/A</v>
      </c>
    </row>
    <row r="259" spans="1:7">
      <c r="A259">
        <v>339</v>
      </c>
      <c r="B259" s="38">
        <v>45366.85103943287</v>
      </c>
      <c r="C259" s="38">
        <v>45366.85103943287</v>
      </c>
      <c r="D259">
        <v>0</v>
      </c>
      <c r="E259">
        <v>405</v>
      </c>
      <c r="F259" t="str">
        <f>INDEX(Partner_details[name], MATCH(E259, Partner_details[id], 0))</f>
        <v>Bedig</v>
      </c>
      <c r="G259" t="str">
        <f>INDEX(Partner_details[companyName], MATCH(E259, Partner_details[id], 0))</f>
        <v>Eatnact</v>
      </c>
    </row>
    <row r="260" spans="1:7">
      <c r="A260">
        <v>340</v>
      </c>
      <c r="B260" s="38">
        <v>45367.30812603009</v>
      </c>
      <c r="C260" s="38">
        <v>45367.30812603009</v>
      </c>
      <c r="D260">
        <v>0</v>
      </c>
      <c r="E260">
        <v>406</v>
      </c>
      <c r="F260" t="str">
        <f>INDEX(Partner_details[name], MATCH(E260, Partner_details[id], 0))</f>
        <v>Edgar</v>
      </c>
      <c r="G260" t="str">
        <f>INDEX(Partner_details[companyName], MATCH(E260, Partner_details[id], 0))</f>
        <v>Cinnabon</v>
      </c>
    </row>
    <row r="261" spans="1:7">
      <c r="A261">
        <v>341</v>
      </c>
      <c r="B261" s="38">
        <v>45367.311397997684</v>
      </c>
      <c r="C261" s="38">
        <v>45367.311397997684</v>
      </c>
      <c r="D261">
        <v>0</v>
      </c>
      <c r="E261">
        <v>407</v>
      </c>
      <c r="F261" t="str">
        <f>INDEX(Partner_details[name], MATCH(E261, Partner_details[id], 0))</f>
        <v>Roman Shaqaryan</v>
      </c>
      <c r="G261" t="str">
        <f>INDEX(Partner_details[companyName], MATCH(E261, Partner_details[id], 0))</f>
        <v>Cinnabon</v>
      </c>
    </row>
    <row r="262" spans="1:7">
      <c r="A262">
        <v>342</v>
      </c>
      <c r="B262" s="38">
        <v>45367.459671215278</v>
      </c>
      <c r="C262" s="38">
        <v>45367.459671215278</v>
      </c>
      <c r="D262">
        <v>0</v>
      </c>
      <c r="E262">
        <v>408</v>
      </c>
      <c r="F262" t="str">
        <f>INDEX(Partner_details[name], MATCH(E262, Partner_details[id], 0))</f>
        <v>Yuzu yerevan</v>
      </c>
      <c r="G262" t="str">
        <f>INDEX(Partner_details[companyName], MATCH(E262, Partner_details[id], 0))</f>
        <v>Yuzu Yerevan</v>
      </c>
    </row>
    <row r="263" spans="1:7">
      <c r="A263">
        <v>344</v>
      </c>
      <c r="B263" s="38">
        <v>45370.420362418983</v>
      </c>
      <c r="C263" s="38">
        <v>45370.420362418983</v>
      </c>
      <c r="D263">
        <v>0</v>
      </c>
      <c r="E263">
        <v>410</v>
      </c>
      <c r="F263" t="str">
        <f>INDEX(Partner_details[name], MATCH(E263, Partner_details[id], 0))</f>
        <v>Dave Hotel</v>
      </c>
      <c r="G263" t="str">
        <f>INDEX(Partner_details[companyName], MATCH(E263, Partner_details[id], 0))</f>
        <v>Dave hotel</v>
      </c>
    </row>
    <row r="264" spans="1:7">
      <c r="A264">
        <v>345</v>
      </c>
      <c r="B264" s="38">
        <v>45371.660459293984</v>
      </c>
      <c r="C264" s="38">
        <v>45371.660459293984</v>
      </c>
      <c r="D264">
        <v>0</v>
      </c>
      <c r="E264">
        <v>411</v>
      </c>
      <c r="F264" t="str">
        <f>INDEX(Partner_details[name], MATCH(E264, Partner_details[id], 0))</f>
        <v>Jemma</v>
      </c>
      <c r="G264" t="str">
        <f>INDEX(Partner_details[companyName], MATCH(E264, Partner_details[id], 0))</f>
        <v>Cinnabon</v>
      </c>
    </row>
    <row r="265" spans="1:7">
      <c r="A265">
        <v>346</v>
      </c>
      <c r="B265" s="38">
        <v>45371.723083773148</v>
      </c>
      <c r="C265" s="38">
        <v>45371.723083773148</v>
      </c>
      <c r="D265">
        <v>0</v>
      </c>
      <c r="E265">
        <v>412</v>
      </c>
      <c r="F265" t="e">
        <f>INDEX(Partner_details[name], MATCH(E265, Partner_details[id], 0))</f>
        <v>#N/A</v>
      </c>
      <c r="G265" t="e">
        <f>INDEX(Partner_details[companyName], MATCH(E265, Partner_details[id], 0))</f>
        <v>#N/A</v>
      </c>
    </row>
    <row r="266" spans="1:7">
      <c r="A266">
        <v>347</v>
      </c>
      <c r="B266" s="38">
        <v>45373.468579201392</v>
      </c>
      <c r="C266" s="38">
        <v>45373.468579201392</v>
      </c>
      <c r="D266">
        <v>0</v>
      </c>
      <c r="E266">
        <v>413</v>
      </c>
      <c r="F266" t="str">
        <f>INDEX(Partner_details[name], MATCH(E266, Partner_details[id], 0))</f>
        <v xml:space="preserve">Gevorg Paravyan </v>
      </c>
      <c r="G266" t="str">
        <f>INDEX(Partner_details[companyName], MATCH(E266, Partner_details[id], 0))</f>
        <v>Kond house</v>
      </c>
    </row>
    <row r="267" spans="1:7">
      <c r="A267">
        <v>348</v>
      </c>
      <c r="B267" s="38">
        <v>45373.574007939817</v>
      </c>
      <c r="C267" s="38">
        <v>45373.574007939817</v>
      </c>
      <c r="D267">
        <v>0</v>
      </c>
      <c r="E267">
        <v>414</v>
      </c>
      <c r="F267" t="str">
        <f>INDEX(Partner_details[name], MATCH(E267, Partner_details[id], 0))</f>
        <v>Lui</v>
      </c>
      <c r="G267" t="str">
        <f>INDEX(Partner_details[companyName], MATCH(E267, Partner_details[id], 0))</f>
        <v>Kond house</v>
      </c>
    </row>
    <row r="268" spans="1:7">
      <c r="A268">
        <v>349</v>
      </c>
      <c r="B268" s="38">
        <v>45373.585309849535</v>
      </c>
      <c r="C268" s="38">
        <v>45373.585309849535</v>
      </c>
      <c r="D268">
        <v>0</v>
      </c>
      <c r="E268">
        <v>415</v>
      </c>
      <c r="F268" t="str">
        <f>INDEX(Partner_details[name], MATCH(E268, Partner_details[id], 0))</f>
        <v>Albert</v>
      </c>
      <c r="G268" t="str">
        <f>INDEX(Partner_details[companyName], MATCH(E268, Partner_details[id], 0))</f>
        <v>Kond house</v>
      </c>
    </row>
    <row r="269" spans="1:7">
      <c r="A269">
        <v>350</v>
      </c>
      <c r="B269" s="38">
        <v>45373.586733368058</v>
      </c>
      <c r="C269" s="38">
        <v>45373.586733368058</v>
      </c>
      <c r="D269">
        <v>0</v>
      </c>
      <c r="E269">
        <v>416</v>
      </c>
      <c r="F269" t="str">
        <f>INDEX(Partner_details[name], MATCH(E269, Partner_details[id], 0))</f>
        <v>Vigen Baghdasaryan</v>
      </c>
      <c r="G269" t="str">
        <f>INDEX(Partner_details[companyName], MATCH(E269, Partner_details[id], 0))</f>
        <v>Kond house</v>
      </c>
    </row>
    <row r="270" spans="1:7">
      <c r="A270">
        <v>351</v>
      </c>
      <c r="B270" s="38">
        <v>45373.593668680558</v>
      </c>
      <c r="C270" s="38">
        <v>45373.593668680558</v>
      </c>
      <c r="D270">
        <v>0</v>
      </c>
      <c r="E270">
        <v>417</v>
      </c>
      <c r="F270" t="str">
        <f>INDEX(Partner_details[name], MATCH(E270, Partner_details[id], 0))</f>
        <v>VARDAN MAMIKONYAN</v>
      </c>
      <c r="G270" t="str">
        <f>INDEX(Partner_details[companyName], MATCH(E270, Partner_details[id], 0))</f>
        <v>Kond house</v>
      </c>
    </row>
    <row r="271" spans="1:7">
      <c r="A271">
        <v>352</v>
      </c>
      <c r="B271" s="38">
        <v>45373.707397939812</v>
      </c>
      <c r="C271" s="38">
        <v>45373.707397939812</v>
      </c>
      <c r="D271">
        <v>0</v>
      </c>
      <c r="E271">
        <v>418</v>
      </c>
      <c r="F271" t="str">
        <f>INDEX(Partner_details[name], MATCH(E271, Partner_details[id], 0))</f>
        <v>maria</v>
      </c>
      <c r="G271" t="str">
        <f>INDEX(Partner_details[companyName], MATCH(E271, Partner_details[id], 0))</f>
        <v>Eatnact</v>
      </c>
    </row>
    <row r="272" spans="1:7">
      <c r="A272">
        <v>353</v>
      </c>
      <c r="B272" s="38">
        <v>45374.304951701386</v>
      </c>
      <c r="C272" s="38">
        <v>45374.304951701386</v>
      </c>
      <c r="D272">
        <v>0</v>
      </c>
      <c r="E272">
        <v>419</v>
      </c>
      <c r="F272" t="str">
        <f>INDEX(Partner_details[name], MATCH(E272, Partner_details[id], 0))</f>
        <v>Lilit</v>
      </c>
      <c r="G272" t="str">
        <f>INDEX(Partner_details[companyName], MATCH(E272, Partner_details[id], 0))</f>
        <v>Bisquit</v>
      </c>
    </row>
    <row r="273" spans="1:7">
      <c r="A273">
        <v>355</v>
      </c>
      <c r="B273" s="38">
        <v>45374.320152800923</v>
      </c>
      <c r="C273" s="38">
        <v>45374.320152800923</v>
      </c>
      <c r="D273">
        <v>0</v>
      </c>
      <c r="E273">
        <v>421</v>
      </c>
      <c r="F273" t="str">
        <f>INDEX(Partner_details[name], MATCH(E273, Partner_details[id], 0))</f>
        <v>Inna</v>
      </c>
      <c r="G273" t="str">
        <f>INDEX(Partner_details[companyName], MATCH(E273, Partner_details[id], 0))</f>
        <v>Bisquit</v>
      </c>
    </row>
    <row r="274" spans="1:7">
      <c r="A274">
        <v>356</v>
      </c>
      <c r="B274" s="38">
        <v>45374.448882743054</v>
      </c>
      <c r="C274" s="38">
        <v>45374.448882743054</v>
      </c>
      <c r="D274">
        <v>0</v>
      </c>
      <c r="E274">
        <v>422</v>
      </c>
      <c r="F274" t="str">
        <f>INDEX(Partner_details[name], MATCH(E274, Partner_details[id], 0))</f>
        <v>Gayane</v>
      </c>
      <c r="G274" t="str">
        <f>INDEX(Partner_details[companyName], MATCH(E274, Partner_details[id], 0))</f>
        <v>Karas hayreniq</v>
      </c>
    </row>
    <row r="275" spans="1:7">
      <c r="A275">
        <v>357</v>
      </c>
      <c r="B275" s="38">
        <v>45375.454553101852</v>
      </c>
      <c r="C275" s="38">
        <v>45375.454553101852</v>
      </c>
      <c r="D275">
        <v>0</v>
      </c>
      <c r="E275">
        <v>423</v>
      </c>
      <c r="F275" t="e">
        <f>INDEX(Partner_details[name], MATCH(E275, Partner_details[id], 0))</f>
        <v>#N/A</v>
      </c>
      <c r="G275" t="e">
        <f>INDEX(Partner_details[companyName], MATCH(E275, Partner_details[id], 0))</f>
        <v>#N/A</v>
      </c>
    </row>
    <row r="276" spans="1:7">
      <c r="A276">
        <v>343</v>
      </c>
      <c r="B276" s="38">
        <v>45367.511713287036</v>
      </c>
      <c r="C276" s="38">
        <v>45530.529102453707</v>
      </c>
      <c r="D276">
        <v>0</v>
      </c>
      <c r="E276">
        <v>409</v>
      </c>
      <c r="F276" t="str">
        <f>INDEX(Partner_details[name], MATCH(E276, Partner_details[id], 0))</f>
        <v>Karo</v>
      </c>
      <c r="G276" t="str">
        <f>INDEX(Partner_details[companyName], MATCH(E276, Partner_details[id], 0))</f>
        <v>Venlo</v>
      </c>
    </row>
    <row r="277" spans="1:7">
      <c r="A277">
        <v>289</v>
      </c>
      <c r="B277" s="38">
        <v>45348.673523576392</v>
      </c>
      <c r="C277" s="38">
        <v>45494.638506446761</v>
      </c>
      <c r="D277">
        <v>0</v>
      </c>
      <c r="E277">
        <v>355</v>
      </c>
      <c r="F277" t="str">
        <f>INDEX(Partner_details[name], MATCH(E277, Partner_details[id], 0))</f>
        <v>Zaven</v>
      </c>
      <c r="G277" t="str">
        <f>INDEX(Partner_details[companyName], MATCH(E277, Partner_details[id], 0))</f>
        <v>Karas Tumanyan</v>
      </c>
    </row>
    <row r="278" spans="1:7">
      <c r="A278">
        <v>361</v>
      </c>
      <c r="B278" s="38">
        <v>45377.489850555554</v>
      </c>
      <c r="C278" s="38">
        <v>45377.489850555554</v>
      </c>
      <c r="D278">
        <v>0</v>
      </c>
      <c r="E278">
        <v>427</v>
      </c>
      <c r="F278" t="str">
        <f>INDEX(Partner_details[name], MATCH(E278, Partner_details[id], 0))</f>
        <v>Eliza</v>
      </c>
      <c r="G278" t="str">
        <f>INDEX(Partner_details[companyName], MATCH(E278, Partner_details[id], 0))</f>
        <v>Bisquit</v>
      </c>
    </row>
    <row r="279" spans="1:7">
      <c r="A279">
        <v>362</v>
      </c>
      <c r="B279" s="38">
        <v>45377.689196180552</v>
      </c>
      <c r="C279" s="38">
        <v>45377.689196180552</v>
      </c>
      <c r="D279">
        <v>0</v>
      </c>
      <c r="E279">
        <v>428</v>
      </c>
      <c r="F279" t="e">
        <f>INDEX(Partner_details[name], MATCH(E279, Partner_details[id], 0))</f>
        <v>#N/A</v>
      </c>
      <c r="G279" t="e">
        <f>INDEX(Partner_details[companyName], MATCH(E279, Partner_details[id], 0))</f>
        <v>#N/A</v>
      </c>
    </row>
    <row r="280" spans="1:7">
      <c r="A280">
        <v>363</v>
      </c>
      <c r="B280" s="38">
        <v>45378.248154513887</v>
      </c>
      <c r="C280" s="38">
        <v>45378.248154513887</v>
      </c>
      <c r="D280">
        <v>0</v>
      </c>
      <c r="E280">
        <v>429</v>
      </c>
      <c r="F280" t="str">
        <f>INDEX(Partner_details[name], MATCH(E280, Partner_details[id], 0))</f>
        <v>Sona Vardanyan</v>
      </c>
      <c r="G280" t="str">
        <f>INDEX(Partner_details[companyName], MATCH(E280, Partner_details[id], 0))</f>
        <v>Cinnabon</v>
      </c>
    </row>
    <row r="281" spans="1:7">
      <c r="A281">
        <v>364</v>
      </c>
      <c r="B281" s="38">
        <v>45378.256685624998</v>
      </c>
      <c r="C281" s="38">
        <v>45378.256685624998</v>
      </c>
      <c r="D281">
        <v>0</v>
      </c>
      <c r="E281">
        <v>430</v>
      </c>
      <c r="F281" t="str">
        <f>INDEX(Partner_details[name], MATCH(E281, Partner_details[id], 0))</f>
        <v>Terez Avetisyan</v>
      </c>
      <c r="G281" t="str">
        <f>INDEX(Partner_details[companyName], MATCH(E281, Partner_details[id], 0))</f>
        <v>Cinnabon</v>
      </c>
    </row>
    <row r="282" spans="1:7">
      <c r="A282">
        <v>365</v>
      </c>
      <c r="B282" s="38">
        <v>45379.458404143516</v>
      </c>
      <c r="C282" s="38">
        <v>45379.458404143516</v>
      </c>
      <c r="D282">
        <v>0</v>
      </c>
      <c r="E282">
        <v>431</v>
      </c>
      <c r="F282" t="str">
        <f>INDEX(Partner_details[name], MATCH(E282, Partner_details[id], 0))</f>
        <v>Artur Tedtov</v>
      </c>
      <c r="G282" t="str">
        <f>INDEX(Partner_details[companyName], MATCH(E282, Partner_details[id], 0))</f>
        <v>Laboratory specialty coffee</v>
      </c>
    </row>
    <row r="283" spans="1:7">
      <c r="A283">
        <v>366</v>
      </c>
      <c r="B283" s="38">
        <v>45379.459322847222</v>
      </c>
      <c r="C283" s="38">
        <v>45379.459322847222</v>
      </c>
      <c r="D283">
        <v>0</v>
      </c>
      <c r="E283">
        <v>432</v>
      </c>
      <c r="F283" t="str">
        <f>INDEX(Partner_details[name], MATCH(E283, Partner_details[id], 0))</f>
        <v>Alina</v>
      </c>
      <c r="G283" t="str">
        <f>INDEX(Partner_details[companyName], MATCH(E283, Partner_details[id], 0))</f>
        <v>Laboratory specialty coffee</v>
      </c>
    </row>
    <row r="284" spans="1:7">
      <c r="A284">
        <v>367</v>
      </c>
      <c r="B284" s="38">
        <v>45379.460410266205</v>
      </c>
      <c r="C284" s="38">
        <v>45379.460410266205</v>
      </c>
      <c r="D284">
        <v>0</v>
      </c>
      <c r="E284">
        <v>433</v>
      </c>
      <c r="F284" t="str">
        <f>INDEX(Partner_details[name], MATCH(E284, Partner_details[id], 0))</f>
        <v>Vika</v>
      </c>
      <c r="G284" t="str">
        <f>INDEX(Partner_details[companyName], MATCH(E284, Partner_details[id], 0))</f>
        <v>Laboratory specialty coffee</v>
      </c>
    </row>
    <row r="285" spans="1:7">
      <c r="A285">
        <v>368</v>
      </c>
      <c r="B285" s="38">
        <v>45380.281963368056</v>
      </c>
      <c r="C285" s="38">
        <v>45380.281963368056</v>
      </c>
      <c r="D285">
        <v>0</v>
      </c>
      <c r="E285">
        <v>434</v>
      </c>
      <c r="F285" t="e">
        <f>INDEX(Partner_details[name], MATCH(E285, Partner_details[id], 0))</f>
        <v>#N/A</v>
      </c>
      <c r="G285" t="e">
        <f>INDEX(Partner_details[companyName], MATCH(E285, Partner_details[id], 0))</f>
        <v>#N/A</v>
      </c>
    </row>
    <row r="286" spans="1:7">
      <c r="A286">
        <v>369</v>
      </c>
      <c r="B286" s="38">
        <v>45381.355397997686</v>
      </c>
      <c r="C286" s="38">
        <v>45381.355397997686</v>
      </c>
      <c r="D286">
        <v>0</v>
      </c>
      <c r="E286">
        <v>435</v>
      </c>
      <c r="F286" t="str">
        <f>INDEX(Partner_details[name], MATCH(E286, Partner_details[id], 0))</f>
        <v>Mariam</v>
      </c>
      <c r="G286" t="str">
        <f>INDEX(Partner_details[companyName], MATCH(E286, Partner_details[id], 0))</f>
        <v>Food industry</v>
      </c>
    </row>
    <row r="287" spans="1:7">
      <c r="A287">
        <v>370</v>
      </c>
      <c r="B287" s="38">
        <v>45381.466707546293</v>
      </c>
      <c r="C287" s="38">
        <v>45381.466707546293</v>
      </c>
      <c r="D287">
        <v>0</v>
      </c>
      <c r="E287">
        <v>436</v>
      </c>
      <c r="F287" t="str">
        <f>INDEX(Partner_details[name], MATCH(E287, Partner_details[id], 0))</f>
        <v xml:space="preserve">Armen Sargsyan </v>
      </c>
      <c r="G287" t="str">
        <f>INDEX(Partner_details[companyName], MATCH(E287, Partner_details[id], 0))</f>
        <v>Food industry</v>
      </c>
    </row>
    <row r="288" spans="1:7">
      <c r="A288">
        <v>371</v>
      </c>
      <c r="B288" s="38">
        <v>45381.77491508102</v>
      </c>
      <c r="C288" s="38">
        <v>45381.77491508102</v>
      </c>
      <c r="D288">
        <v>0</v>
      </c>
      <c r="E288">
        <v>437</v>
      </c>
      <c r="F288" t="e">
        <f>INDEX(Partner_details[name], MATCH(E288, Partner_details[id], 0))</f>
        <v>#N/A</v>
      </c>
      <c r="G288" t="e">
        <f>INDEX(Partner_details[companyName], MATCH(E288, Partner_details[id], 0))</f>
        <v>#N/A</v>
      </c>
    </row>
    <row r="289" spans="1:7">
      <c r="A289">
        <v>372</v>
      </c>
      <c r="B289" s="38">
        <v>45382.441771412035</v>
      </c>
      <c r="C289" s="38">
        <v>45382.441771412035</v>
      </c>
      <c r="D289">
        <v>0</v>
      </c>
      <c r="E289">
        <v>438</v>
      </c>
      <c r="F289" t="str">
        <f>INDEX(Partner_details[name], MATCH(E289, Partner_details[id], 0))</f>
        <v>Liana</v>
      </c>
      <c r="G289" t="str">
        <f>INDEX(Partner_details[companyName], MATCH(E289, Partner_details[id], 0))</f>
        <v>Food industry</v>
      </c>
    </row>
    <row r="290" spans="1:7">
      <c r="A290">
        <v>373</v>
      </c>
      <c r="B290" s="38">
        <v>45383.383499606483</v>
      </c>
      <c r="C290" s="38">
        <v>45383.383499606483</v>
      </c>
      <c r="D290">
        <v>0</v>
      </c>
      <c r="E290">
        <v>439</v>
      </c>
      <c r="F290" t="str">
        <f>INDEX(Partner_details[name], MATCH(E290, Partner_details[id], 0))</f>
        <v xml:space="preserve">Lilit Alexanyan </v>
      </c>
      <c r="G290" t="str">
        <f>INDEX(Partner_details[companyName], MATCH(E290, Partner_details[id], 0))</f>
        <v>Arctic Fox</v>
      </c>
    </row>
    <row r="291" spans="1:7">
      <c r="A291">
        <v>374</v>
      </c>
      <c r="B291" s="38">
        <v>45383.439813263889</v>
      </c>
      <c r="C291" s="38">
        <v>45383.439813263889</v>
      </c>
      <c r="D291">
        <v>0</v>
      </c>
      <c r="E291">
        <v>440</v>
      </c>
      <c r="F291" t="e">
        <f>INDEX(Partner_details[name], MATCH(E291, Partner_details[id], 0))</f>
        <v>#N/A</v>
      </c>
      <c r="G291" t="e">
        <f>INDEX(Partner_details[companyName], MATCH(E291, Partner_details[id], 0))</f>
        <v>#N/A</v>
      </c>
    </row>
    <row r="292" spans="1:7">
      <c r="A292">
        <v>375</v>
      </c>
      <c r="B292" s="38">
        <v>45383.593762430559</v>
      </c>
      <c r="C292" s="38">
        <v>45383.593762430559</v>
      </c>
      <c r="D292">
        <v>0</v>
      </c>
      <c r="E292">
        <v>441</v>
      </c>
      <c r="F292" t="str">
        <f>INDEX(Partner_details[name], MATCH(E292, Partner_details[id], 0))</f>
        <v>Heya</v>
      </c>
      <c r="G292" t="str">
        <f>INDEX(Partner_details[companyName], MATCH(E292, Partner_details[id], 0))</f>
        <v>Lumen Coffee</v>
      </c>
    </row>
    <row r="293" spans="1:7">
      <c r="A293">
        <v>376</v>
      </c>
      <c r="B293" s="38">
        <v>45384.450480914355</v>
      </c>
      <c r="C293" s="38">
        <v>45384.450480914355</v>
      </c>
      <c r="D293">
        <v>0</v>
      </c>
      <c r="E293">
        <v>442</v>
      </c>
      <c r="F293" t="str">
        <f>INDEX(Partner_details[name], MATCH(E293, Partner_details[id], 0))</f>
        <v xml:space="preserve">Shahane </v>
      </c>
      <c r="G293" t="str">
        <f>INDEX(Partner_details[companyName], MATCH(E293, Partner_details[id], 0))</f>
        <v>Karas Tsaghkadzor</v>
      </c>
    </row>
    <row r="294" spans="1:7">
      <c r="A294">
        <v>377</v>
      </c>
      <c r="B294" s="38">
        <v>45384.503751689816</v>
      </c>
      <c r="C294" s="38">
        <v>45384.503751689816</v>
      </c>
      <c r="D294">
        <v>0</v>
      </c>
      <c r="E294">
        <v>443</v>
      </c>
      <c r="F294" t="str">
        <f>INDEX(Partner_details[name], MATCH(E294, Partner_details[id], 0))</f>
        <v xml:space="preserve">Mkrtich Avikyan </v>
      </c>
      <c r="G294" t="str">
        <f>INDEX(Partner_details[companyName], MATCH(E294, Partner_details[id], 0))</f>
        <v>Cinnabon</v>
      </c>
    </row>
    <row r="295" spans="1:7">
      <c r="A295">
        <v>378</v>
      </c>
      <c r="B295" s="38">
        <v>45384.863499965279</v>
      </c>
      <c r="C295" s="38">
        <v>45384.863499965279</v>
      </c>
      <c r="D295">
        <v>0</v>
      </c>
      <c r="E295">
        <v>444</v>
      </c>
      <c r="F295" t="e">
        <f>INDEX(Partner_details[name], MATCH(E295, Partner_details[id], 0))</f>
        <v>#N/A</v>
      </c>
      <c r="G295" t="e">
        <f>INDEX(Partner_details[companyName], MATCH(E295, Partner_details[id], 0))</f>
        <v>#N/A</v>
      </c>
    </row>
    <row r="296" spans="1:7">
      <c r="A296">
        <v>379</v>
      </c>
      <c r="B296" s="38">
        <v>45385.231376192132</v>
      </c>
      <c r="C296" s="38">
        <v>45385.231376192132</v>
      </c>
      <c r="D296">
        <v>0</v>
      </c>
      <c r="E296">
        <v>445</v>
      </c>
      <c r="F296" t="str">
        <f>INDEX(Partner_details[name], MATCH(E296, Partner_details[id], 0))</f>
        <v>Arman Yeghiazaryan</v>
      </c>
      <c r="G296" t="str">
        <f>INDEX(Partner_details[companyName], MATCH(E296, Partner_details[id], 0))</f>
        <v>Karas Tsaghkadzor</v>
      </c>
    </row>
    <row r="297" spans="1:7">
      <c r="A297">
        <v>380</v>
      </c>
      <c r="B297" s="38">
        <v>45385.271925243054</v>
      </c>
      <c r="C297" s="38">
        <v>45385.271925243054</v>
      </c>
      <c r="D297">
        <v>0</v>
      </c>
      <c r="E297">
        <v>446</v>
      </c>
      <c r="F297" t="e">
        <f>INDEX(Partner_details[name], MATCH(E297, Partner_details[id], 0))</f>
        <v>#N/A</v>
      </c>
      <c r="G297" t="e">
        <f>INDEX(Partner_details[companyName], MATCH(E297, Partner_details[id], 0))</f>
        <v>#N/A</v>
      </c>
    </row>
    <row r="298" spans="1:7">
      <c r="A298">
        <v>381</v>
      </c>
      <c r="B298" s="38">
        <v>45385.627151342589</v>
      </c>
      <c r="C298" s="38">
        <v>45385.627151342589</v>
      </c>
      <c r="D298">
        <v>0</v>
      </c>
      <c r="E298">
        <v>447</v>
      </c>
      <c r="F298" t="e">
        <f>INDEX(Partner_details[name], MATCH(E298, Partner_details[id], 0))</f>
        <v>#N/A</v>
      </c>
      <c r="G298" t="e">
        <f>INDEX(Partner_details[companyName], MATCH(E298, Partner_details[id], 0))</f>
        <v>#N/A</v>
      </c>
    </row>
    <row r="299" spans="1:7">
      <c r="A299">
        <v>382</v>
      </c>
      <c r="B299" s="38">
        <v>45385.63241298611</v>
      </c>
      <c r="C299" s="38">
        <v>45385.63241298611</v>
      </c>
      <c r="D299">
        <v>0</v>
      </c>
      <c r="E299">
        <v>448</v>
      </c>
      <c r="F299" t="e">
        <f>INDEX(Partner_details[name], MATCH(E299, Partner_details[id], 0))</f>
        <v>#N/A</v>
      </c>
      <c r="G299" t="e">
        <f>INDEX(Partner_details[companyName], MATCH(E299, Partner_details[id], 0))</f>
        <v>#N/A</v>
      </c>
    </row>
    <row r="300" spans="1:7">
      <c r="A300">
        <v>383</v>
      </c>
      <c r="B300" s="38">
        <v>45385.692549837964</v>
      </c>
      <c r="C300" s="38">
        <v>45385.692549837964</v>
      </c>
      <c r="D300">
        <v>0</v>
      </c>
      <c r="E300">
        <v>449</v>
      </c>
      <c r="F300" t="str">
        <f>INDEX(Partner_details[name], MATCH(E300, Partner_details[id], 0))</f>
        <v>Arman Makaryan</v>
      </c>
      <c r="G300" t="str">
        <f>INDEX(Partner_details[companyName], MATCH(E300, Partner_details[id], 0))</f>
        <v>gg cjsc</v>
      </c>
    </row>
    <row r="301" spans="1:7">
      <c r="A301">
        <v>384</v>
      </c>
      <c r="B301" s="38">
        <v>45386.452089120372</v>
      </c>
      <c r="C301" s="38">
        <v>45386.452089120372</v>
      </c>
      <c r="D301">
        <v>0</v>
      </c>
      <c r="E301">
        <v>450</v>
      </c>
      <c r="F301" t="e">
        <f>INDEX(Partner_details[name], MATCH(E301, Partner_details[id], 0))</f>
        <v>#N/A</v>
      </c>
      <c r="G301" t="e">
        <f>INDEX(Partner_details[companyName], MATCH(E301, Partner_details[id], 0))</f>
        <v>#N/A</v>
      </c>
    </row>
    <row r="302" spans="1:7">
      <c r="A302">
        <v>385</v>
      </c>
      <c r="B302" s="38">
        <v>45386.452434583334</v>
      </c>
      <c r="C302" s="38">
        <v>45386.452434583334</v>
      </c>
      <c r="D302">
        <v>0</v>
      </c>
      <c r="E302">
        <v>451</v>
      </c>
      <c r="F302" t="e">
        <f>INDEX(Partner_details[name], MATCH(E302, Partner_details[id], 0))</f>
        <v>#N/A</v>
      </c>
      <c r="G302" t="e">
        <f>INDEX(Partner_details[companyName], MATCH(E302, Partner_details[id], 0))</f>
        <v>#N/A</v>
      </c>
    </row>
    <row r="303" spans="1:7">
      <c r="A303">
        <v>386</v>
      </c>
      <c r="B303" s="38">
        <v>45386.452653483793</v>
      </c>
      <c r="C303" s="38">
        <v>45386.452653483793</v>
      </c>
      <c r="D303">
        <v>0</v>
      </c>
      <c r="E303">
        <v>452</v>
      </c>
      <c r="F303" t="str">
        <f>INDEX(Partner_details[name], MATCH(E303, Partner_details[id], 0))</f>
        <v>Arsen</v>
      </c>
      <c r="G303" t="str">
        <f>INDEX(Partner_details[companyName], MATCH(E303, Partner_details[id], 0))</f>
        <v>gg cjsc</v>
      </c>
    </row>
    <row r="304" spans="1:7">
      <c r="A304">
        <v>387</v>
      </c>
      <c r="B304" s="38">
        <v>45387.318130821761</v>
      </c>
      <c r="C304" s="38">
        <v>45387.318130821761</v>
      </c>
      <c r="D304">
        <v>0</v>
      </c>
      <c r="E304">
        <v>453</v>
      </c>
      <c r="F304" t="str">
        <f>INDEX(Partner_details[name], MATCH(E304, Partner_details[id], 0))</f>
        <v>Max Adamyan</v>
      </c>
      <c r="G304" t="str">
        <f>INDEX(Partner_details[companyName], MATCH(E304, Partner_details[id], 0))</f>
        <v>Mark’s Toy Emporium</v>
      </c>
    </row>
    <row r="305" spans="1:7">
      <c r="A305">
        <v>388</v>
      </c>
      <c r="B305" s="38">
        <v>45387.349094618054</v>
      </c>
      <c r="C305" s="38">
        <v>45387.349094618054</v>
      </c>
      <c r="D305">
        <v>0</v>
      </c>
      <c r="E305">
        <v>454</v>
      </c>
      <c r="F305" t="e">
        <f>INDEX(Partner_details[name], MATCH(E305, Partner_details[id], 0))</f>
        <v>#N/A</v>
      </c>
      <c r="G305" t="e">
        <f>INDEX(Partner_details[companyName], MATCH(E305, Partner_details[id], 0))</f>
        <v>#N/A</v>
      </c>
    </row>
    <row r="306" spans="1:7">
      <c r="A306">
        <v>390</v>
      </c>
      <c r="B306" s="38">
        <v>45389.631701678241</v>
      </c>
      <c r="C306" s="38">
        <v>45389.631701678241</v>
      </c>
      <c r="D306">
        <v>0</v>
      </c>
      <c r="E306">
        <v>456</v>
      </c>
      <c r="F306" t="e">
        <f>INDEX(Partner_details[name], MATCH(E306, Partner_details[id], 0))</f>
        <v>#N/A</v>
      </c>
      <c r="G306" t="e">
        <f>INDEX(Partner_details[companyName], MATCH(E306, Partner_details[id], 0))</f>
        <v>#N/A</v>
      </c>
    </row>
    <row r="307" spans="1:7">
      <c r="A307">
        <v>391</v>
      </c>
      <c r="B307" s="38">
        <v>45389.632366620368</v>
      </c>
      <c r="C307" s="38">
        <v>45389.632366620368</v>
      </c>
      <c r="D307">
        <v>0</v>
      </c>
      <c r="E307">
        <v>457</v>
      </c>
      <c r="F307" t="e">
        <f>INDEX(Partner_details[name], MATCH(E307, Partner_details[id], 0))</f>
        <v>#N/A</v>
      </c>
      <c r="G307" t="e">
        <f>INDEX(Partner_details[companyName], MATCH(E307, Partner_details[id], 0))</f>
        <v>#N/A</v>
      </c>
    </row>
    <row r="308" spans="1:7">
      <c r="A308">
        <v>392</v>
      </c>
      <c r="B308" s="38">
        <v>45390.294670023148</v>
      </c>
      <c r="C308" s="38">
        <v>45390.294670023148</v>
      </c>
      <c r="D308">
        <v>0</v>
      </c>
      <c r="E308">
        <v>458</v>
      </c>
      <c r="F308" t="str">
        <f>INDEX(Partner_details[name], MATCH(E308, Partner_details[id], 0))</f>
        <v>Evrika</v>
      </c>
      <c r="G308" t="str">
        <f>INDEX(Partner_details[companyName], MATCH(E308, Partner_details[id], 0))</f>
        <v>Evrika Supermarkets</v>
      </c>
    </row>
    <row r="309" spans="1:7">
      <c r="A309">
        <v>393</v>
      </c>
      <c r="B309" s="38">
        <v>45390.809563136572</v>
      </c>
      <c r="C309" s="38">
        <v>45390.809563136572</v>
      </c>
      <c r="D309">
        <v>0</v>
      </c>
      <c r="E309">
        <v>459</v>
      </c>
      <c r="F309" t="e">
        <f>INDEX(Partner_details[name], MATCH(E309, Partner_details[id], 0))</f>
        <v>#N/A</v>
      </c>
      <c r="G309" t="e">
        <f>INDEX(Partner_details[companyName], MATCH(E309, Partner_details[id], 0))</f>
        <v>#N/A</v>
      </c>
    </row>
    <row r="310" spans="1:7">
      <c r="A310">
        <v>394</v>
      </c>
      <c r="B310" s="38">
        <v>45391.381405219909</v>
      </c>
      <c r="C310" s="38">
        <v>45391.381405219909</v>
      </c>
      <c r="D310">
        <v>0</v>
      </c>
      <c r="E310">
        <v>460</v>
      </c>
      <c r="F310" t="e">
        <f>INDEX(Partner_details[name], MATCH(E310, Partner_details[id], 0))</f>
        <v>#N/A</v>
      </c>
      <c r="G310" t="e">
        <f>INDEX(Partner_details[companyName], MATCH(E310, Partner_details[id], 0))</f>
        <v>#N/A</v>
      </c>
    </row>
    <row r="311" spans="1:7">
      <c r="A311">
        <v>395</v>
      </c>
      <c r="B311" s="38">
        <v>45391.383295081017</v>
      </c>
      <c r="C311" s="38">
        <v>45391.383295081017</v>
      </c>
      <c r="D311">
        <v>0</v>
      </c>
      <c r="E311">
        <v>461</v>
      </c>
      <c r="F311" t="e">
        <f>INDEX(Partner_details[name], MATCH(E311, Partner_details[id], 0))</f>
        <v>#N/A</v>
      </c>
      <c r="G311" t="e">
        <f>INDEX(Partner_details[companyName], MATCH(E311, Partner_details[id], 0))</f>
        <v>#N/A</v>
      </c>
    </row>
    <row r="312" spans="1:7">
      <c r="A312">
        <v>396</v>
      </c>
      <c r="B312" s="38">
        <v>45391.387011921295</v>
      </c>
      <c r="C312" s="38">
        <v>45391.387011921295</v>
      </c>
      <c r="D312">
        <v>0</v>
      </c>
      <c r="E312">
        <v>462</v>
      </c>
      <c r="F312" t="e">
        <f>INDEX(Partner_details[name], MATCH(E312, Partner_details[id], 0))</f>
        <v>#N/A</v>
      </c>
      <c r="G312" t="e">
        <f>INDEX(Partner_details[companyName], MATCH(E312, Partner_details[id], 0))</f>
        <v>#N/A</v>
      </c>
    </row>
    <row r="313" spans="1:7">
      <c r="A313">
        <v>397</v>
      </c>
      <c r="B313" s="38">
        <v>45391.772441053239</v>
      </c>
      <c r="C313" s="38">
        <v>45391.772441053239</v>
      </c>
      <c r="D313">
        <v>0</v>
      </c>
      <c r="E313">
        <v>463</v>
      </c>
      <c r="F313" t="e">
        <f>INDEX(Partner_details[name], MATCH(E313, Partner_details[id], 0))</f>
        <v>#N/A</v>
      </c>
      <c r="G313" t="e">
        <f>INDEX(Partner_details[companyName], MATCH(E313, Partner_details[id], 0))</f>
        <v>#N/A</v>
      </c>
    </row>
    <row r="314" spans="1:7">
      <c r="A314">
        <v>398</v>
      </c>
      <c r="B314" s="38">
        <v>45391.779288761572</v>
      </c>
      <c r="C314" s="38">
        <v>45391.779288761572</v>
      </c>
      <c r="D314">
        <v>0</v>
      </c>
      <c r="E314">
        <v>464</v>
      </c>
      <c r="F314" t="e">
        <f>INDEX(Partner_details[name], MATCH(E314, Partner_details[id], 0))</f>
        <v>#N/A</v>
      </c>
      <c r="G314" t="e">
        <f>INDEX(Partner_details[companyName], MATCH(E314, Partner_details[id], 0))</f>
        <v>#N/A</v>
      </c>
    </row>
    <row r="315" spans="1:7">
      <c r="A315">
        <v>399</v>
      </c>
      <c r="B315" s="38">
        <v>45392.279866469908</v>
      </c>
      <c r="C315" s="38">
        <v>45392.279866469908</v>
      </c>
      <c r="D315">
        <v>0</v>
      </c>
      <c r="E315">
        <v>465</v>
      </c>
      <c r="F315" t="str">
        <f>INDEX(Partner_details[name], MATCH(E315, Partner_details[id], 0))</f>
        <v>Isahak</v>
      </c>
      <c r="G315" t="str">
        <f>INDEX(Partner_details[companyName], MATCH(E315, Partner_details[id], 0))</f>
        <v>Laboratory specialty coffee</v>
      </c>
    </row>
    <row r="316" spans="1:7">
      <c r="A316">
        <v>400</v>
      </c>
      <c r="B316" s="38">
        <v>45392.330912777776</v>
      </c>
      <c r="C316" s="38">
        <v>45392.330912777776</v>
      </c>
      <c r="D316">
        <v>0</v>
      </c>
      <c r="E316">
        <v>466</v>
      </c>
      <c r="F316" t="e">
        <f>INDEX(Partner_details[name], MATCH(E316, Partner_details[id], 0))</f>
        <v>#N/A</v>
      </c>
      <c r="G316" t="e">
        <f>INDEX(Partner_details[companyName], MATCH(E316, Partner_details[id], 0))</f>
        <v>#N/A</v>
      </c>
    </row>
    <row r="317" spans="1:7">
      <c r="A317">
        <v>401</v>
      </c>
      <c r="B317" s="38">
        <v>45393.658903622687</v>
      </c>
      <c r="C317" s="38">
        <v>45393.658903622687</v>
      </c>
      <c r="D317">
        <v>0</v>
      </c>
      <c r="E317">
        <v>467</v>
      </c>
      <c r="F317" t="str">
        <f>INDEX(Partner_details[name], MATCH(E317, Partner_details[id], 0))</f>
        <v xml:space="preserve">Artavazd </v>
      </c>
      <c r="G317" t="str">
        <f>INDEX(Partner_details[companyName], MATCH(E317, Partner_details[id], 0))</f>
        <v>Jazve</v>
      </c>
    </row>
    <row r="318" spans="1:7">
      <c r="A318">
        <v>402</v>
      </c>
      <c r="B318" s="38">
        <v>45393.667194733796</v>
      </c>
      <c r="C318" s="38">
        <v>45393.667194733796</v>
      </c>
      <c r="D318">
        <v>0</v>
      </c>
      <c r="E318">
        <v>468</v>
      </c>
      <c r="F318" t="e">
        <f>INDEX(Partner_details[name], MATCH(E318, Partner_details[id], 0))</f>
        <v>#N/A</v>
      </c>
      <c r="G318" t="e">
        <f>INDEX(Partner_details[companyName], MATCH(E318, Partner_details[id], 0))</f>
        <v>#N/A</v>
      </c>
    </row>
    <row r="319" spans="1:7">
      <c r="A319">
        <v>403</v>
      </c>
      <c r="B319" s="38">
        <v>45393.67096333333</v>
      </c>
      <c r="C319" s="38">
        <v>45393.67096333333</v>
      </c>
      <c r="D319">
        <v>0</v>
      </c>
      <c r="E319">
        <v>469</v>
      </c>
      <c r="F319" t="str">
        <f>INDEX(Partner_details[name], MATCH(E319, Partner_details[id], 0))</f>
        <v>Smbat</v>
      </c>
      <c r="G319" t="str">
        <f>INDEX(Partner_details[companyName], MATCH(E319, Partner_details[id], 0))</f>
        <v>Jazve</v>
      </c>
    </row>
    <row r="320" spans="1:7">
      <c r="A320">
        <v>404</v>
      </c>
      <c r="B320" s="38">
        <v>45394.544627824071</v>
      </c>
      <c r="C320" s="38">
        <v>45394.544627824071</v>
      </c>
      <c r="D320">
        <v>0</v>
      </c>
      <c r="E320">
        <v>470</v>
      </c>
      <c r="F320" t="e">
        <f>INDEX(Partner_details[name], MATCH(E320, Partner_details[id], 0))</f>
        <v>#N/A</v>
      </c>
      <c r="G320" t="e">
        <f>INDEX(Partner_details[companyName], MATCH(E320, Partner_details[id], 0))</f>
        <v>#N/A</v>
      </c>
    </row>
    <row r="321" spans="1:7">
      <c r="A321">
        <v>405</v>
      </c>
      <c r="B321" s="38">
        <v>45398.200574918985</v>
      </c>
      <c r="C321" s="38">
        <v>45398.200574918985</v>
      </c>
      <c r="D321">
        <v>0</v>
      </c>
      <c r="E321">
        <v>471</v>
      </c>
      <c r="F321" t="e">
        <f>INDEX(Partner_details[name], MATCH(E321, Partner_details[id], 0))</f>
        <v>#N/A</v>
      </c>
      <c r="G321" t="e">
        <f>INDEX(Partner_details[companyName], MATCH(E321, Partner_details[id], 0))</f>
        <v>#N/A</v>
      </c>
    </row>
    <row r="322" spans="1:7">
      <c r="A322">
        <v>406</v>
      </c>
      <c r="B322" s="38">
        <v>45398.244433356478</v>
      </c>
      <c r="C322" s="38">
        <v>45398.244433356478</v>
      </c>
      <c r="D322">
        <v>0</v>
      </c>
      <c r="E322">
        <v>472</v>
      </c>
      <c r="F322" t="str">
        <f>INDEX(Partner_details[name], MATCH(E322, Partner_details[id], 0))</f>
        <v>Ani</v>
      </c>
      <c r="G322" t="str">
        <f>INDEX(Partner_details[companyName], MATCH(E322, Partner_details[id], 0))</f>
        <v>Laboratory specialty coffee</v>
      </c>
    </row>
    <row r="323" spans="1:7">
      <c r="A323">
        <v>407</v>
      </c>
      <c r="B323" s="38">
        <v>45398.368211666668</v>
      </c>
      <c r="C323" s="38">
        <v>45398.368211666668</v>
      </c>
      <c r="D323">
        <v>0</v>
      </c>
      <c r="E323">
        <v>473</v>
      </c>
      <c r="F323" t="str">
        <f>INDEX(Partner_details[name], MATCH(E323, Partner_details[id], 0))</f>
        <v>Arman Tadevosyan</v>
      </c>
      <c r="G323" t="str">
        <f>INDEX(Partner_details[companyName], MATCH(E323, Partner_details[id], 0))</f>
        <v>Arctic Fox</v>
      </c>
    </row>
    <row r="324" spans="1:7">
      <c r="A324">
        <v>408</v>
      </c>
      <c r="B324" s="38">
        <v>45398.592896770831</v>
      </c>
      <c r="C324" s="38">
        <v>45398.592896770831</v>
      </c>
      <c r="D324">
        <v>0</v>
      </c>
      <c r="E324">
        <v>474</v>
      </c>
      <c r="F324" t="str">
        <f>INDEX(Partner_details[name], MATCH(E324, Partner_details[id], 0))</f>
        <v>Vladimir</v>
      </c>
      <c r="G324" t="str">
        <f>INDEX(Partner_details[companyName], MATCH(E324, Partner_details[id], 0))</f>
        <v>Jazve</v>
      </c>
    </row>
    <row r="325" spans="1:7">
      <c r="A325">
        <v>409</v>
      </c>
      <c r="B325" s="38">
        <v>45398.6088431713</v>
      </c>
      <c r="C325" s="38">
        <v>45398.6088431713</v>
      </c>
      <c r="D325">
        <v>0</v>
      </c>
      <c r="E325">
        <v>475</v>
      </c>
      <c r="F325" t="e">
        <f>INDEX(Partner_details[name], MATCH(E325, Partner_details[id], 0))</f>
        <v>#N/A</v>
      </c>
      <c r="G325" t="e">
        <f>INDEX(Partner_details[companyName], MATCH(E325, Partner_details[id], 0))</f>
        <v>#N/A</v>
      </c>
    </row>
    <row r="326" spans="1:7">
      <c r="A326">
        <v>410</v>
      </c>
      <c r="B326" s="38">
        <v>45399.249243483799</v>
      </c>
      <c r="C326" s="38">
        <v>45399.249243483799</v>
      </c>
      <c r="D326">
        <v>0</v>
      </c>
      <c r="E326">
        <v>476</v>
      </c>
      <c r="F326" t="str">
        <f>INDEX(Partner_details[name], MATCH(E326, Partner_details[id], 0))</f>
        <v>Hayarpi</v>
      </c>
      <c r="G326" t="str">
        <f>INDEX(Partner_details[companyName], MATCH(E326, Partner_details[id], 0))</f>
        <v>Jazve</v>
      </c>
    </row>
    <row r="327" spans="1:7">
      <c r="A327">
        <v>411</v>
      </c>
      <c r="B327" s="38">
        <v>45399.271720856479</v>
      </c>
      <c r="C327" s="38">
        <v>45399.271720856479</v>
      </c>
      <c r="D327">
        <v>0</v>
      </c>
      <c r="E327">
        <v>477</v>
      </c>
      <c r="F327" t="str">
        <f>INDEX(Partner_details[name], MATCH(E327, Partner_details[id], 0))</f>
        <v>Miqayel</v>
      </c>
      <c r="G327" t="str">
        <f>INDEX(Partner_details[companyName], MATCH(E327, Partner_details[id], 0))</f>
        <v>Jazve</v>
      </c>
    </row>
    <row r="328" spans="1:7">
      <c r="A328">
        <v>412</v>
      </c>
      <c r="B328" s="38">
        <v>45399.300468275462</v>
      </c>
      <c r="C328" s="38">
        <v>45399.300468275462</v>
      </c>
      <c r="D328">
        <v>0</v>
      </c>
      <c r="E328">
        <v>478</v>
      </c>
      <c r="F328" t="str">
        <f>INDEX(Partner_details[name], MATCH(E328, Partner_details[id], 0))</f>
        <v>Tigran</v>
      </c>
      <c r="G328" t="str">
        <f>INDEX(Partner_details[companyName], MATCH(E328, Partner_details[id], 0))</f>
        <v>Jazve</v>
      </c>
    </row>
    <row r="329" spans="1:7">
      <c r="A329">
        <v>413</v>
      </c>
      <c r="B329" s="38">
        <v>45399.447479733797</v>
      </c>
      <c r="C329" s="38">
        <v>45399.447479733797</v>
      </c>
      <c r="D329">
        <v>0</v>
      </c>
      <c r="E329">
        <v>479</v>
      </c>
      <c r="F329" t="e">
        <f>INDEX(Partner_details[name], MATCH(E329, Partner_details[id], 0))</f>
        <v>#N/A</v>
      </c>
      <c r="G329" t="e">
        <f>INDEX(Partner_details[companyName], MATCH(E329, Partner_details[id], 0))</f>
        <v>#N/A</v>
      </c>
    </row>
    <row r="330" spans="1:7">
      <c r="A330">
        <v>414</v>
      </c>
      <c r="B330" s="38">
        <v>45399.449288229167</v>
      </c>
      <c r="C330" s="38">
        <v>45399.449288229167</v>
      </c>
      <c r="D330">
        <v>0</v>
      </c>
      <c r="E330">
        <v>480</v>
      </c>
      <c r="F330" t="e">
        <f>INDEX(Partner_details[name], MATCH(E330, Partner_details[id], 0))</f>
        <v>#N/A</v>
      </c>
      <c r="G330" t="e">
        <f>INDEX(Partner_details[companyName], MATCH(E330, Partner_details[id], 0))</f>
        <v>#N/A</v>
      </c>
    </row>
    <row r="331" spans="1:7">
      <c r="A331">
        <v>415</v>
      </c>
      <c r="B331" s="38">
        <v>45399.451948472219</v>
      </c>
      <c r="C331" s="38">
        <v>45399.451948472219</v>
      </c>
      <c r="D331">
        <v>0</v>
      </c>
      <c r="E331">
        <v>481</v>
      </c>
      <c r="F331" t="e">
        <f>INDEX(Partner_details[name], MATCH(E331, Partner_details[id], 0))</f>
        <v>#N/A</v>
      </c>
      <c r="G331" t="e">
        <f>INDEX(Partner_details[companyName], MATCH(E331, Partner_details[id], 0))</f>
        <v>#N/A</v>
      </c>
    </row>
    <row r="332" spans="1:7">
      <c r="A332">
        <v>416</v>
      </c>
      <c r="B332" s="38">
        <v>45399.457218888892</v>
      </c>
      <c r="C332" s="38">
        <v>45399.457218888892</v>
      </c>
      <c r="D332">
        <v>0</v>
      </c>
      <c r="E332">
        <v>482</v>
      </c>
      <c r="F332" t="e">
        <f>INDEX(Partner_details[name], MATCH(E332, Partner_details[id], 0))</f>
        <v>#N/A</v>
      </c>
      <c r="G332" t="e">
        <f>INDEX(Partner_details[companyName], MATCH(E332, Partner_details[id], 0))</f>
        <v>#N/A</v>
      </c>
    </row>
    <row r="333" spans="1:7">
      <c r="A333">
        <v>417</v>
      </c>
      <c r="B333" s="38">
        <v>45399.458541863423</v>
      </c>
      <c r="C333" s="38">
        <v>45399.458541863423</v>
      </c>
      <c r="D333">
        <v>0</v>
      </c>
      <c r="E333">
        <v>483</v>
      </c>
      <c r="F333" t="e">
        <f>INDEX(Partner_details[name], MATCH(E333, Partner_details[id], 0))</f>
        <v>#N/A</v>
      </c>
      <c r="G333" t="e">
        <f>INDEX(Partner_details[companyName], MATCH(E333, Partner_details[id], 0))</f>
        <v>#N/A</v>
      </c>
    </row>
    <row r="334" spans="1:7">
      <c r="A334">
        <v>418</v>
      </c>
      <c r="B334" s="38">
        <v>45399.493592685183</v>
      </c>
      <c r="C334" s="38">
        <v>45399.493592685183</v>
      </c>
      <c r="D334">
        <v>0</v>
      </c>
      <c r="E334">
        <v>484</v>
      </c>
      <c r="F334" t="str">
        <f>INDEX(Partner_details[name], MATCH(E334, Partner_details[id], 0))</f>
        <v>Anahit</v>
      </c>
      <c r="G334" t="str">
        <f>INDEX(Partner_details[companyName], MATCH(E334, Partner_details[id], 0))</f>
        <v>Jazve</v>
      </c>
    </row>
    <row r="335" spans="1:7">
      <c r="A335">
        <v>419</v>
      </c>
      <c r="B335" s="38">
        <v>45400.3948165162</v>
      </c>
      <c r="C335" s="38">
        <v>45400.3948165162</v>
      </c>
      <c r="D335">
        <v>0</v>
      </c>
      <c r="E335">
        <v>485</v>
      </c>
      <c r="F335" t="str">
        <f>INDEX(Partner_details[name], MATCH(E335, Partner_details[id], 0))</f>
        <v>Santafe</v>
      </c>
      <c r="G335" t="str">
        <f>INDEX(Partner_details[companyName], MATCH(E335, Partner_details[id], 0))</f>
        <v>Santafe</v>
      </c>
    </row>
    <row r="336" spans="1:7">
      <c r="A336">
        <v>420</v>
      </c>
      <c r="B336" s="38">
        <v>45400.414674537038</v>
      </c>
      <c r="C336" s="38">
        <v>45400.414674537038</v>
      </c>
      <c r="D336">
        <v>0</v>
      </c>
      <c r="E336">
        <v>486</v>
      </c>
      <c r="F336" t="e">
        <f>INDEX(Partner_details[name], MATCH(E336, Partner_details[id], 0))</f>
        <v>#N/A</v>
      </c>
      <c r="G336" t="e">
        <f>INDEX(Partner_details[companyName], MATCH(E336, Partner_details[id], 0))</f>
        <v>#N/A</v>
      </c>
    </row>
    <row r="337" spans="1:7">
      <c r="A337">
        <v>421</v>
      </c>
      <c r="B337" s="38">
        <v>45400.442901724535</v>
      </c>
      <c r="C337" s="38">
        <v>45400.442901724535</v>
      </c>
      <c r="D337">
        <v>0</v>
      </c>
      <c r="E337">
        <v>487</v>
      </c>
      <c r="F337" t="e">
        <f>INDEX(Partner_details[name], MATCH(E337, Partner_details[id], 0))</f>
        <v>#N/A</v>
      </c>
      <c r="G337" t="e">
        <f>INDEX(Partner_details[companyName], MATCH(E337, Partner_details[id], 0))</f>
        <v>#N/A</v>
      </c>
    </row>
    <row r="338" spans="1:7">
      <c r="A338">
        <v>422</v>
      </c>
      <c r="B338" s="38">
        <v>45400.446264502316</v>
      </c>
      <c r="C338" s="38">
        <v>45400.446264502316</v>
      </c>
      <c r="D338">
        <v>0</v>
      </c>
      <c r="E338">
        <v>488</v>
      </c>
      <c r="F338" t="e">
        <f>INDEX(Partner_details[name], MATCH(E338, Partner_details[id], 0))</f>
        <v>#N/A</v>
      </c>
      <c r="G338" t="e">
        <f>INDEX(Partner_details[companyName], MATCH(E338, Partner_details[id], 0))</f>
        <v>#N/A</v>
      </c>
    </row>
    <row r="339" spans="1:7">
      <c r="A339">
        <v>423</v>
      </c>
      <c r="B339" s="38">
        <v>45400.478955659724</v>
      </c>
      <c r="C339" s="38">
        <v>45400.478955659724</v>
      </c>
      <c r="D339">
        <v>0</v>
      </c>
      <c r="E339">
        <v>489</v>
      </c>
      <c r="F339" t="e">
        <f>INDEX(Partner_details[name], MATCH(E339, Partner_details[id], 0))</f>
        <v>#N/A</v>
      </c>
      <c r="G339" t="e">
        <f>INDEX(Partner_details[companyName], MATCH(E339, Partner_details[id], 0))</f>
        <v>#N/A</v>
      </c>
    </row>
    <row r="340" spans="1:7">
      <c r="A340">
        <v>424</v>
      </c>
      <c r="B340" s="38">
        <v>45400.48932940972</v>
      </c>
      <c r="C340" s="38">
        <v>45400.48932940972</v>
      </c>
      <c r="D340">
        <v>0</v>
      </c>
      <c r="E340">
        <v>493</v>
      </c>
      <c r="F340" t="e">
        <f>INDEX(Partner_details[name], MATCH(E340, Partner_details[id], 0))</f>
        <v>#N/A</v>
      </c>
      <c r="G340" t="e">
        <f>INDEX(Partner_details[companyName], MATCH(E340, Partner_details[id], 0))</f>
        <v>#N/A</v>
      </c>
    </row>
    <row r="341" spans="1:7">
      <c r="A341">
        <v>425</v>
      </c>
      <c r="B341" s="38">
        <v>45400.493419699073</v>
      </c>
      <c r="C341" s="38">
        <v>45400.493419699073</v>
      </c>
      <c r="D341">
        <v>0</v>
      </c>
      <c r="E341">
        <v>494</v>
      </c>
      <c r="F341" t="e">
        <f>INDEX(Partner_details[name], MATCH(E341, Partner_details[id], 0))</f>
        <v>#N/A</v>
      </c>
      <c r="G341" t="e">
        <f>INDEX(Partner_details[companyName], MATCH(E341, Partner_details[id], 0))</f>
        <v>#N/A</v>
      </c>
    </row>
    <row r="342" spans="1:7">
      <c r="A342">
        <v>426</v>
      </c>
      <c r="B342" s="38">
        <v>45400.494385196762</v>
      </c>
      <c r="C342" s="38">
        <v>45400.494385196762</v>
      </c>
      <c r="D342">
        <v>0</v>
      </c>
      <c r="E342">
        <v>495</v>
      </c>
      <c r="F342" t="e">
        <f>INDEX(Partner_details[name], MATCH(E342, Partner_details[id], 0))</f>
        <v>#N/A</v>
      </c>
      <c r="G342" t="e">
        <f>INDEX(Partner_details[companyName], MATCH(E342, Partner_details[id], 0))</f>
        <v>#N/A</v>
      </c>
    </row>
    <row r="343" spans="1:7">
      <c r="A343">
        <v>427</v>
      </c>
      <c r="B343" s="38">
        <v>45401.308739618056</v>
      </c>
      <c r="C343" s="38">
        <v>45401.308739618056</v>
      </c>
      <c r="D343">
        <v>0</v>
      </c>
      <c r="E343">
        <v>499</v>
      </c>
      <c r="F343" t="e">
        <f>INDEX(Partner_details[name], MATCH(E343, Partner_details[id], 0))</f>
        <v>#N/A</v>
      </c>
      <c r="G343" t="e">
        <f>INDEX(Partner_details[companyName], MATCH(E343, Partner_details[id], 0))</f>
        <v>#N/A</v>
      </c>
    </row>
    <row r="344" spans="1:7">
      <c r="A344">
        <v>428</v>
      </c>
      <c r="B344" s="38">
        <v>45401.314765949071</v>
      </c>
      <c r="C344" s="38">
        <v>45401.314765949071</v>
      </c>
      <c r="D344">
        <v>0</v>
      </c>
      <c r="E344">
        <v>500</v>
      </c>
      <c r="F344" t="e">
        <f>INDEX(Partner_details[name], MATCH(E344, Partner_details[id], 0))</f>
        <v>#N/A</v>
      </c>
      <c r="G344" t="e">
        <f>INDEX(Partner_details[companyName], MATCH(E344, Partner_details[id], 0))</f>
        <v>#N/A</v>
      </c>
    </row>
    <row r="345" spans="1:7">
      <c r="A345">
        <v>429</v>
      </c>
      <c r="B345" s="38">
        <v>45401.317220439814</v>
      </c>
      <c r="C345" s="38">
        <v>45401.317220439814</v>
      </c>
      <c r="D345">
        <v>0</v>
      </c>
      <c r="E345">
        <v>501</v>
      </c>
      <c r="F345" t="e">
        <f>INDEX(Partner_details[name], MATCH(E345, Partner_details[id], 0))</f>
        <v>#N/A</v>
      </c>
      <c r="G345" t="e">
        <f>INDEX(Partner_details[companyName], MATCH(E345, Partner_details[id], 0))</f>
        <v>#N/A</v>
      </c>
    </row>
    <row r="346" spans="1:7">
      <c r="A346">
        <v>430</v>
      </c>
      <c r="B346" s="38">
        <v>45401.320132581015</v>
      </c>
      <c r="C346" s="38">
        <v>45401.320132581015</v>
      </c>
      <c r="D346">
        <v>0</v>
      </c>
      <c r="E346">
        <v>502</v>
      </c>
      <c r="F346" t="e">
        <f>INDEX(Partner_details[name], MATCH(E346, Partner_details[id], 0))</f>
        <v>#N/A</v>
      </c>
      <c r="G346" t="e">
        <f>INDEX(Partner_details[companyName], MATCH(E346, Partner_details[id], 0))</f>
        <v>#N/A</v>
      </c>
    </row>
    <row r="347" spans="1:7">
      <c r="A347">
        <v>431</v>
      </c>
      <c r="B347" s="38">
        <v>45401.325954849533</v>
      </c>
      <c r="C347" s="38">
        <v>45401.325954849533</v>
      </c>
      <c r="D347">
        <v>0</v>
      </c>
      <c r="E347">
        <v>506</v>
      </c>
      <c r="F347" t="e">
        <f>INDEX(Partner_details[name], MATCH(E347, Partner_details[id], 0))</f>
        <v>#N/A</v>
      </c>
      <c r="G347" t="e">
        <f>INDEX(Partner_details[companyName], MATCH(E347, Partner_details[id], 0))</f>
        <v>#N/A</v>
      </c>
    </row>
    <row r="348" spans="1:7">
      <c r="A348">
        <v>432</v>
      </c>
      <c r="B348" s="38">
        <v>45401.453475057868</v>
      </c>
      <c r="C348" s="38">
        <v>45401.453475057868</v>
      </c>
      <c r="D348">
        <v>0</v>
      </c>
      <c r="E348">
        <v>507</v>
      </c>
      <c r="F348" t="e">
        <f>INDEX(Partner_details[name], MATCH(E348, Partner_details[id], 0))</f>
        <v>#N/A</v>
      </c>
      <c r="G348" t="e">
        <f>INDEX(Partner_details[companyName], MATCH(E348, Partner_details[id], 0))</f>
        <v>#N/A</v>
      </c>
    </row>
    <row r="349" spans="1:7">
      <c r="A349">
        <v>433</v>
      </c>
      <c r="B349" s="38">
        <v>45401.453980034719</v>
      </c>
      <c r="C349" s="38">
        <v>45401.453980034719</v>
      </c>
      <c r="D349">
        <v>0</v>
      </c>
      <c r="E349">
        <v>512</v>
      </c>
      <c r="F349" t="e">
        <f>INDEX(Partner_details[name], MATCH(E349, Partner_details[id], 0))</f>
        <v>#N/A</v>
      </c>
      <c r="G349" t="e">
        <f>INDEX(Partner_details[companyName], MATCH(E349, Partner_details[id], 0))</f>
        <v>#N/A</v>
      </c>
    </row>
    <row r="350" spans="1:7">
      <c r="A350">
        <v>434</v>
      </c>
      <c r="B350" s="38">
        <v>45404.588022870368</v>
      </c>
      <c r="C350" s="38">
        <v>45404.588022870368</v>
      </c>
      <c r="D350">
        <v>0</v>
      </c>
      <c r="E350">
        <v>513</v>
      </c>
      <c r="F350" t="str">
        <f>INDEX(Partner_details[name], MATCH(E350, Partner_details[id], 0))</f>
        <v>Kilikian Beer House</v>
      </c>
      <c r="G350" t="str">
        <f>INDEX(Partner_details[companyName], MATCH(E350, Partner_details[id], 0))</f>
        <v>Kilikian</v>
      </c>
    </row>
    <row r="351" spans="1:7">
      <c r="A351">
        <v>435</v>
      </c>
      <c r="B351" s="38">
        <v>45405.406090798613</v>
      </c>
      <c r="C351" s="38">
        <v>45405.406090798613</v>
      </c>
      <c r="D351">
        <v>0</v>
      </c>
      <c r="E351">
        <v>514</v>
      </c>
      <c r="F351" t="e">
        <f>INDEX(Partner_details[name], MATCH(E351, Partner_details[id], 0))</f>
        <v>#N/A</v>
      </c>
      <c r="G351" t="e">
        <f>INDEX(Partner_details[companyName], MATCH(E351, Partner_details[id], 0))</f>
        <v>#N/A</v>
      </c>
    </row>
    <row r="352" spans="1:7">
      <c r="A352">
        <v>436</v>
      </c>
      <c r="B352" s="38">
        <v>45405.413159097225</v>
      </c>
      <c r="C352" s="38">
        <v>45405.413159097225</v>
      </c>
      <c r="D352">
        <v>0</v>
      </c>
      <c r="E352">
        <v>515</v>
      </c>
      <c r="F352" t="e">
        <f>INDEX(Partner_details[name], MATCH(E352, Partner_details[id], 0))</f>
        <v>#N/A</v>
      </c>
      <c r="G352" t="e">
        <f>INDEX(Partner_details[companyName], MATCH(E352, Partner_details[id], 0))</f>
        <v>#N/A</v>
      </c>
    </row>
    <row r="353" spans="1:7">
      <c r="A353">
        <v>437</v>
      </c>
      <c r="B353" s="38">
        <v>45405.575893680558</v>
      </c>
      <c r="C353" s="38">
        <v>45405.575893680558</v>
      </c>
      <c r="D353">
        <v>0</v>
      </c>
      <c r="E353">
        <v>516</v>
      </c>
      <c r="F353" t="e">
        <f>INDEX(Partner_details[name], MATCH(E353, Partner_details[id], 0))</f>
        <v>#N/A</v>
      </c>
      <c r="G353" t="e">
        <f>INDEX(Partner_details[companyName], MATCH(E353, Partner_details[id], 0))</f>
        <v>#N/A</v>
      </c>
    </row>
    <row r="354" spans="1:7">
      <c r="A354">
        <v>438</v>
      </c>
      <c r="B354" s="38">
        <v>45406.60736652778</v>
      </c>
      <c r="C354" s="38">
        <v>45406.60736652778</v>
      </c>
      <c r="D354">
        <v>0</v>
      </c>
      <c r="E354">
        <v>517</v>
      </c>
      <c r="F354" t="e">
        <f>INDEX(Partner_details[name], MATCH(E354, Partner_details[id], 0))</f>
        <v>#N/A</v>
      </c>
      <c r="G354" t="e">
        <f>INDEX(Partner_details[companyName], MATCH(E354, Partner_details[id], 0))</f>
        <v>#N/A</v>
      </c>
    </row>
    <row r="355" spans="1:7">
      <c r="A355">
        <v>439</v>
      </c>
      <c r="B355" s="38">
        <v>45407.415744687503</v>
      </c>
      <c r="C355" s="38">
        <v>45407.415744687503</v>
      </c>
      <c r="D355">
        <v>0</v>
      </c>
      <c r="E355">
        <v>518</v>
      </c>
      <c r="F355" t="e">
        <f>INDEX(Partner_details[name], MATCH(E355, Partner_details[id], 0))</f>
        <v>#N/A</v>
      </c>
      <c r="G355" t="e">
        <f>INDEX(Partner_details[companyName], MATCH(E355, Partner_details[id], 0))</f>
        <v>#N/A</v>
      </c>
    </row>
    <row r="356" spans="1:7">
      <c r="A356">
        <v>440</v>
      </c>
      <c r="B356" s="38">
        <v>45408.462774965279</v>
      </c>
      <c r="C356" s="38">
        <v>45408.462774965279</v>
      </c>
      <c r="D356">
        <v>0</v>
      </c>
      <c r="E356">
        <v>519</v>
      </c>
      <c r="F356" t="e">
        <f>INDEX(Partner_details[name], MATCH(E356, Partner_details[id], 0))</f>
        <v>#N/A</v>
      </c>
      <c r="G356" t="e">
        <f>INDEX(Partner_details[companyName], MATCH(E356, Partner_details[id], 0))</f>
        <v>#N/A</v>
      </c>
    </row>
    <row r="357" spans="1:7">
      <c r="A357">
        <v>441</v>
      </c>
      <c r="B357" s="38">
        <v>45408.570217395834</v>
      </c>
      <c r="C357" s="38">
        <v>45408.570217395834</v>
      </c>
      <c r="D357">
        <v>0</v>
      </c>
      <c r="E357">
        <v>520</v>
      </c>
      <c r="F357" t="e">
        <f>INDEX(Partner_details[name], MATCH(E357, Partner_details[id], 0))</f>
        <v>#N/A</v>
      </c>
      <c r="G357" t="e">
        <f>INDEX(Partner_details[companyName], MATCH(E357, Partner_details[id], 0))</f>
        <v>#N/A</v>
      </c>
    </row>
    <row r="358" spans="1:7">
      <c r="A358">
        <v>442</v>
      </c>
      <c r="B358" s="38">
        <v>45411.349895451393</v>
      </c>
      <c r="C358" s="38">
        <v>45411.349895451393</v>
      </c>
      <c r="D358">
        <v>0</v>
      </c>
      <c r="E358">
        <v>521</v>
      </c>
      <c r="F358" t="str">
        <f>INDEX(Partner_details[name], MATCH(E358, Partner_details[id], 0))</f>
        <v>Levon</v>
      </c>
      <c r="G358" t="str">
        <f>INDEX(Partner_details[companyName], MATCH(E358, Partner_details[id], 0))</f>
        <v>gg cjsc</v>
      </c>
    </row>
    <row r="359" spans="1:7">
      <c r="A359">
        <v>444</v>
      </c>
      <c r="B359" s="38">
        <v>45413.293250625</v>
      </c>
      <c r="C359" s="38">
        <v>45413.293250625</v>
      </c>
      <c r="D359">
        <v>0</v>
      </c>
      <c r="E359">
        <v>523</v>
      </c>
      <c r="F359" t="str">
        <f>INDEX(Partner_details[name], MATCH(E359, Partner_details[id], 0))</f>
        <v>Mariam</v>
      </c>
      <c r="G359" t="str">
        <f>INDEX(Partner_details[companyName], MATCH(E359, Partner_details[id], 0))</f>
        <v>Lumen Coffee</v>
      </c>
    </row>
    <row r="360" spans="1:7">
      <c r="A360">
        <v>445</v>
      </c>
      <c r="B360" s="38">
        <v>45413.444953587961</v>
      </c>
      <c r="C360" s="38">
        <v>45413.444953587961</v>
      </c>
      <c r="D360">
        <v>0</v>
      </c>
      <c r="E360">
        <v>524</v>
      </c>
      <c r="F360" t="e">
        <f>INDEX(Partner_details[name], MATCH(E360, Partner_details[id], 0))</f>
        <v>#N/A</v>
      </c>
      <c r="G360" t="e">
        <f>INDEX(Partner_details[companyName], MATCH(E360, Partner_details[id], 0))</f>
        <v>#N/A</v>
      </c>
    </row>
    <row r="361" spans="1:7">
      <c r="A361">
        <v>447</v>
      </c>
      <c r="B361" s="38">
        <v>45413.491085856484</v>
      </c>
      <c r="C361" s="38">
        <v>45413.491085856484</v>
      </c>
      <c r="D361">
        <v>0</v>
      </c>
      <c r="E361">
        <v>526</v>
      </c>
      <c r="F361" t="e">
        <f>INDEX(Partner_details[name], MATCH(E361, Partner_details[id], 0))</f>
        <v>#N/A</v>
      </c>
      <c r="G361" t="e">
        <f>INDEX(Partner_details[companyName], MATCH(E361, Partner_details[id], 0))</f>
        <v>#N/A</v>
      </c>
    </row>
    <row r="362" spans="1:7">
      <c r="A362">
        <v>449</v>
      </c>
      <c r="B362" s="38">
        <v>45413.495667662035</v>
      </c>
      <c r="C362" s="38">
        <v>45413.495667662035</v>
      </c>
      <c r="D362">
        <v>0</v>
      </c>
      <c r="E362">
        <v>528</v>
      </c>
      <c r="F362" t="e">
        <f>INDEX(Partner_details[name], MATCH(E362, Partner_details[id], 0))</f>
        <v>#N/A</v>
      </c>
      <c r="G362" t="e">
        <f>INDEX(Partner_details[companyName], MATCH(E362, Partner_details[id], 0))</f>
        <v>#N/A</v>
      </c>
    </row>
    <row r="363" spans="1:7">
      <c r="A363">
        <v>450</v>
      </c>
      <c r="B363" s="38">
        <v>45414.244677199073</v>
      </c>
      <c r="C363" s="38">
        <v>45414.244677199073</v>
      </c>
      <c r="D363">
        <v>0</v>
      </c>
      <c r="E363">
        <v>529</v>
      </c>
      <c r="F363" t="e">
        <f>INDEX(Partner_details[name], MATCH(E363, Partner_details[id], 0))</f>
        <v>#N/A</v>
      </c>
      <c r="G363" t="e">
        <f>INDEX(Partner_details[companyName], MATCH(E363, Partner_details[id], 0))</f>
        <v>#N/A</v>
      </c>
    </row>
    <row r="364" spans="1:7">
      <c r="A364">
        <v>451</v>
      </c>
      <c r="B364" s="38">
        <v>45414.246322256942</v>
      </c>
      <c r="C364" s="38">
        <v>45414.246322256942</v>
      </c>
      <c r="D364">
        <v>0</v>
      </c>
      <c r="E364">
        <v>530</v>
      </c>
      <c r="F364" t="e">
        <f>INDEX(Partner_details[name], MATCH(E364, Partner_details[id], 0))</f>
        <v>#N/A</v>
      </c>
      <c r="G364" t="e">
        <f>INDEX(Partner_details[companyName], MATCH(E364, Partner_details[id], 0))</f>
        <v>#N/A</v>
      </c>
    </row>
    <row r="365" spans="1:7">
      <c r="A365">
        <v>452</v>
      </c>
      <c r="B365" s="38">
        <v>45414.25240795139</v>
      </c>
      <c r="C365" s="38">
        <v>45414.25240795139</v>
      </c>
      <c r="D365">
        <v>0</v>
      </c>
      <c r="E365">
        <v>531</v>
      </c>
      <c r="F365" t="e">
        <f>INDEX(Partner_details[name], MATCH(E365, Partner_details[id], 0))</f>
        <v>#N/A</v>
      </c>
      <c r="G365" t="e">
        <f>INDEX(Partner_details[companyName], MATCH(E365, Partner_details[id], 0))</f>
        <v>#N/A</v>
      </c>
    </row>
    <row r="366" spans="1:7">
      <c r="A366">
        <v>453</v>
      </c>
      <c r="B366" s="38">
        <v>45414.470829224534</v>
      </c>
      <c r="C366" s="38">
        <v>45414.470829224534</v>
      </c>
      <c r="D366">
        <v>0</v>
      </c>
      <c r="E366">
        <v>532</v>
      </c>
      <c r="F366" t="str">
        <f>INDEX(Partner_details[name], MATCH(E366, Partner_details[id], 0))</f>
        <v>ggՁկնիկներ</v>
      </c>
      <c r="G366" t="str">
        <f>INDEX(Partner_details[companyName], MATCH(E366, Partner_details[id], 0))</f>
        <v>gg cjsc</v>
      </c>
    </row>
    <row r="367" spans="1:7">
      <c r="A367">
        <v>454</v>
      </c>
      <c r="B367" s="38">
        <v>45415.239059236112</v>
      </c>
      <c r="C367" s="38">
        <v>45415.239059236112</v>
      </c>
      <c r="D367">
        <v>0</v>
      </c>
      <c r="E367">
        <v>533</v>
      </c>
      <c r="F367" t="str">
        <f>INDEX(Partner_details[name], MATCH(E367, Partner_details[id], 0))</f>
        <v>Samvel</v>
      </c>
      <c r="G367" t="str">
        <f>INDEX(Partner_details[companyName], MATCH(E367, Partner_details[id], 0))</f>
        <v>Jazve</v>
      </c>
    </row>
    <row r="368" spans="1:7">
      <c r="A368">
        <v>455</v>
      </c>
      <c r="B368" s="38">
        <v>45415.384235393518</v>
      </c>
      <c r="C368" s="38">
        <v>45415.384235393518</v>
      </c>
      <c r="D368">
        <v>0</v>
      </c>
      <c r="E368">
        <v>534</v>
      </c>
      <c r="F368" t="e">
        <f>INDEX(Partner_details[name], MATCH(E368, Partner_details[id], 0))</f>
        <v>#N/A</v>
      </c>
      <c r="G368" t="e">
        <f>INDEX(Partner_details[companyName], MATCH(E368, Partner_details[id], 0))</f>
        <v>#N/A</v>
      </c>
    </row>
    <row r="369" spans="1:7">
      <c r="A369">
        <v>456</v>
      </c>
      <c r="B369" s="38">
        <v>45415.385369490738</v>
      </c>
      <c r="C369" s="38">
        <v>45415.385369490738</v>
      </c>
      <c r="D369">
        <v>0</v>
      </c>
      <c r="E369">
        <v>535</v>
      </c>
      <c r="F369" t="e">
        <f>INDEX(Partner_details[name], MATCH(E369, Partner_details[id], 0))</f>
        <v>#N/A</v>
      </c>
      <c r="G369" t="e">
        <f>INDEX(Partner_details[companyName], MATCH(E369, Partner_details[id], 0))</f>
        <v>#N/A</v>
      </c>
    </row>
    <row r="370" spans="1:7">
      <c r="A370">
        <v>457</v>
      </c>
      <c r="B370" s="38">
        <v>45415.387195057869</v>
      </c>
      <c r="C370" s="38">
        <v>45415.387195057869</v>
      </c>
      <c r="D370">
        <v>0</v>
      </c>
      <c r="E370">
        <v>536</v>
      </c>
      <c r="F370" t="e">
        <f>INDEX(Partner_details[name], MATCH(E370, Partner_details[id], 0))</f>
        <v>#N/A</v>
      </c>
      <c r="G370" t="e">
        <f>INDEX(Partner_details[companyName], MATCH(E370, Partner_details[id], 0))</f>
        <v>#N/A</v>
      </c>
    </row>
    <row r="371" spans="1:7">
      <c r="A371">
        <v>458</v>
      </c>
      <c r="B371" s="38">
        <v>45415.38932141204</v>
      </c>
      <c r="C371" s="38">
        <v>45415.38932141204</v>
      </c>
      <c r="D371">
        <v>0</v>
      </c>
      <c r="E371">
        <v>537</v>
      </c>
      <c r="F371" t="e">
        <f>INDEX(Partner_details[name], MATCH(E371, Partner_details[id], 0))</f>
        <v>#N/A</v>
      </c>
      <c r="G371" t="e">
        <f>INDEX(Partner_details[companyName], MATCH(E371, Partner_details[id], 0))</f>
        <v>#N/A</v>
      </c>
    </row>
    <row r="372" spans="1:7">
      <c r="A372">
        <v>459</v>
      </c>
      <c r="B372" s="38">
        <v>45415.390141261574</v>
      </c>
      <c r="C372" s="38">
        <v>45415.390141261574</v>
      </c>
      <c r="D372">
        <v>0</v>
      </c>
      <c r="E372">
        <v>538</v>
      </c>
      <c r="F372" t="e">
        <f>INDEX(Partner_details[name], MATCH(E372, Partner_details[id], 0))</f>
        <v>#N/A</v>
      </c>
      <c r="G372" t="e">
        <f>INDEX(Partner_details[companyName], MATCH(E372, Partner_details[id], 0))</f>
        <v>#N/A</v>
      </c>
    </row>
    <row r="373" spans="1:7">
      <c r="A373">
        <v>460</v>
      </c>
      <c r="B373" s="38">
        <v>45415.391276469905</v>
      </c>
      <c r="C373" s="38">
        <v>45415.391276469905</v>
      </c>
      <c r="D373">
        <v>0</v>
      </c>
      <c r="E373">
        <v>539</v>
      </c>
      <c r="F373" t="e">
        <f>INDEX(Partner_details[name], MATCH(E373, Partner_details[id], 0))</f>
        <v>#N/A</v>
      </c>
      <c r="G373" t="e">
        <f>INDEX(Partner_details[companyName], MATCH(E373, Partner_details[id], 0))</f>
        <v>#N/A</v>
      </c>
    </row>
    <row r="374" spans="1:7">
      <c r="A374">
        <v>461</v>
      </c>
      <c r="B374" s="38">
        <v>45415.395482685184</v>
      </c>
      <c r="C374" s="38">
        <v>45415.395482685184</v>
      </c>
      <c r="D374">
        <v>0</v>
      </c>
      <c r="E374">
        <v>540</v>
      </c>
      <c r="F374" t="e">
        <f>INDEX(Partner_details[name], MATCH(E374, Partner_details[id], 0))</f>
        <v>#N/A</v>
      </c>
      <c r="G374" t="e">
        <f>INDEX(Partner_details[companyName], MATCH(E374, Partner_details[id], 0))</f>
        <v>#N/A</v>
      </c>
    </row>
    <row r="375" spans="1:7">
      <c r="A375">
        <v>462</v>
      </c>
      <c r="B375" s="38">
        <v>45415.398158854165</v>
      </c>
      <c r="C375" s="38">
        <v>45415.398158854165</v>
      </c>
      <c r="D375">
        <v>0</v>
      </c>
      <c r="E375">
        <v>541</v>
      </c>
      <c r="F375" t="e">
        <f>INDEX(Partner_details[name], MATCH(E375, Partner_details[id], 0))</f>
        <v>#N/A</v>
      </c>
      <c r="G375" t="e">
        <f>INDEX(Partner_details[companyName], MATCH(E375, Partner_details[id], 0))</f>
        <v>#N/A</v>
      </c>
    </row>
    <row r="376" spans="1:7">
      <c r="A376">
        <v>463</v>
      </c>
      <c r="B376" s="38">
        <v>45415.399103101852</v>
      </c>
      <c r="C376" s="38">
        <v>45415.399103101852</v>
      </c>
      <c r="D376">
        <v>0</v>
      </c>
      <c r="E376">
        <v>542</v>
      </c>
      <c r="F376" t="e">
        <f>INDEX(Partner_details[name], MATCH(E376, Partner_details[id], 0))</f>
        <v>#N/A</v>
      </c>
      <c r="G376" t="e">
        <f>INDEX(Partner_details[companyName], MATCH(E376, Partner_details[id], 0))</f>
        <v>#N/A</v>
      </c>
    </row>
    <row r="377" spans="1:7">
      <c r="A377">
        <v>464</v>
      </c>
      <c r="B377" s="38">
        <v>45415.401676701389</v>
      </c>
      <c r="C377" s="38">
        <v>45415.401676701389</v>
      </c>
      <c r="D377">
        <v>0</v>
      </c>
      <c r="E377">
        <v>543</v>
      </c>
      <c r="F377" t="e">
        <f>INDEX(Partner_details[name], MATCH(E377, Partner_details[id], 0))</f>
        <v>#N/A</v>
      </c>
      <c r="G377" t="e">
        <f>INDEX(Partner_details[companyName], MATCH(E377, Partner_details[id], 0))</f>
        <v>#N/A</v>
      </c>
    </row>
    <row r="378" spans="1:7">
      <c r="A378">
        <v>465</v>
      </c>
      <c r="B378" s="38">
        <v>45415.40252614583</v>
      </c>
      <c r="C378" s="38">
        <v>45415.40252614583</v>
      </c>
      <c r="D378">
        <v>0</v>
      </c>
      <c r="E378">
        <v>544</v>
      </c>
      <c r="F378" t="e">
        <f>INDEX(Partner_details[name], MATCH(E378, Partner_details[id], 0))</f>
        <v>#N/A</v>
      </c>
      <c r="G378" t="e">
        <f>INDEX(Partner_details[companyName], MATCH(E378, Partner_details[id], 0))</f>
        <v>#N/A</v>
      </c>
    </row>
    <row r="379" spans="1:7">
      <c r="A379">
        <v>466</v>
      </c>
      <c r="B379" s="38">
        <v>45415.403414270833</v>
      </c>
      <c r="C379" s="38">
        <v>45415.403414270833</v>
      </c>
      <c r="D379">
        <v>0</v>
      </c>
      <c r="E379">
        <v>546</v>
      </c>
      <c r="F379" t="e">
        <f>INDEX(Partner_details[name], MATCH(E379, Partner_details[id], 0))</f>
        <v>#N/A</v>
      </c>
      <c r="G379" t="e">
        <f>INDEX(Partner_details[companyName], MATCH(E379, Partner_details[id], 0))</f>
        <v>#N/A</v>
      </c>
    </row>
    <row r="380" spans="1:7">
      <c r="A380">
        <v>467</v>
      </c>
      <c r="B380" s="38">
        <v>45415.404172557872</v>
      </c>
      <c r="C380" s="38">
        <v>45415.404172557872</v>
      </c>
      <c r="D380">
        <v>0</v>
      </c>
      <c r="E380">
        <v>547</v>
      </c>
      <c r="F380" t="e">
        <f>INDEX(Partner_details[name], MATCH(E380, Partner_details[id], 0))</f>
        <v>#N/A</v>
      </c>
      <c r="G380" t="e">
        <f>INDEX(Partner_details[companyName], MATCH(E380, Partner_details[id], 0))</f>
        <v>#N/A</v>
      </c>
    </row>
    <row r="381" spans="1:7">
      <c r="A381">
        <v>468</v>
      </c>
      <c r="B381" s="38">
        <v>45416.385668043979</v>
      </c>
      <c r="C381" s="38">
        <v>45416.385668043979</v>
      </c>
      <c r="D381">
        <v>0</v>
      </c>
      <c r="E381">
        <v>550</v>
      </c>
      <c r="F381" t="e">
        <f>INDEX(Partner_details[name], MATCH(E381, Partner_details[id], 0))</f>
        <v>#N/A</v>
      </c>
      <c r="G381" t="e">
        <f>INDEX(Partner_details[companyName], MATCH(E381, Partner_details[id], 0))</f>
        <v>#N/A</v>
      </c>
    </row>
    <row r="382" spans="1:7">
      <c r="A382">
        <v>469</v>
      </c>
      <c r="B382" s="38">
        <v>45416.38638408565</v>
      </c>
      <c r="C382" s="38">
        <v>45416.38638408565</v>
      </c>
      <c r="D382">
        <v>0</v>
      </c>
      <c r="E382">
        <v>551</v>
      </c>
      <c r="F382" t="e">
        <f>INDEX(Partner_details[name], MATCH(E382, Partner_details[id], 0))</f>
        <v>#N/A</v>
      </c>
      <c r="G382" t="e">
        <f>INDEX(Partner_details[companyName], MATCH(E382, Partner_details[id], 0))</f>
        <v>#N/A</v>
      </c>
    </row>
    <row r="383" spans="1:7">
      <c r="A383">
        <v>470</v>
      </c>
      <c r="B383" s="38">
        <v>45419.288286215276</v>
      </c>
      <c r="C383" s="38">
        <v>45419.288286215276</v>
      </c>
      <c r="D383">
        <v>0</v>
      </c>
      <c r="E383">
        <v>552</v>
      </c>
      <c r="F383" t="str">
        <f>INDEX(Partner_details[name], MATCH(E383, Partner_details[id], 0))</f>
        <v>Elen</v>
      </c>
      <c r="G383" t="str">
        <f>INDEX(Partner_details[companyName], MATCH(E383, Partner_details[id], 0))</f>
        <v>Food industry</v>
      </c>
    </row>
    <row r="384" spans="1:7">
      <c r="A384">
        <v>471</v>
      </c>
      <c r="B384" s="38">
        <v>45419.378703402777</v>
      </c>
      <c r="C384" s="38">
        <v>45419.378703402777</v>
      </c>
      <c r="D384">
        <v>0</v>
      </c>
      <c r="E384">
        <v>553</v>
      </c>
      <c r="F384" t="e">
        <f>INDEX(Partner_details[name], MATCH(E384, Partner_details[id], 0))</f>
        <v>#N/A</v>
      </c>
      <c r="G384" t="e">
        <f>INDEX(Partner_details[companyName], MATCH(E384, Partner_details[id], 0))</f>
        <v>#N/A</v>
      </c>
    </row>
    <row r="385" spans="1:7">
      <c r="A385">
        <v>472</v>
      </c>
      <c r="B385" s="38">
        <v>45419.445498402776</v>
      </c>
      <c r="C385" s="38">
        <v>45419.445498402776</v>
      </c>
      <c r="D385">
        <v>0</v>
      </c>
      <c r="E385">
        <v>554</v>
      </c>
      <c r="F385" t="str">
        <f>INDEX(Partner_details[name], MATCH(E385, Partner_details[id], 0))</f>
        <v>Narek test a</v>
      </c>
      <c r="G385" t="str">
        <f>INDEX(Partner_details[companyName], MATCH(E385, Partner_details[id], 0))</f>
        <v>Arctic Fox</v>
      </c>
    </row>
    <row r="386" spans="1:7">
      <c r="A386">
        <v>473</v>
      </c>
      <c r="B386" s="38">
        <v>45419.591426481478</v>
      </c>
      <c r="C386" s="38">
        <v>45419.591426481478</v>
      </c>
      <c r="D386">
        <v>0</v>
      </c>
      <c r="E386">
        <v>555</v>
      </c>
      <c r="F386" t="e">
        <f>INDEX(Partner_details[name], MATCH(E386, Partner_details[id], 0))</f>
        <v>#N/A</v>
      </c>
      <c r="G386" t="e">
        <f>INDEX(Partner_details[companyName], MATCH(E386, Partner_details[id], 0))</f>
        <v>#N/A</v>
      </c>
    </row>
    <row r="387" spans="1:7">
      <c r="A387">
        <v>474</v>
      </c>
      <c r="B387" s="38">
        <v>45424.796748136578</v>
      </c>
      <c r="C387" s="38">
        <v>45424.796748136578</v>
      </c>
      <c r="D387">
        <v>0</v>
      </c>
      <c r="E387">
        <v>556</v>
      </c>
      <c r="F387" t="e">
        <f>INDEX(Partner_details[name], MATCH(E387, Partner_details[id], 0))</f>
        <v>#N/A</v>
      </c>
      <c r="G387" t="e">
        <f>INDEX(Partner_details[companyName], MATCH(E387, Partner_details[id], 0))</f>
        <v>#N/A</v>
      </c>
    </row>
    <row r="388" spans="1:7">
      <c r="A388">
        <v>476</v>
      </c>
      <c r="B388" s="38">
        <v>45427.516768703703</v>
      </c>
      <c r="C388" s="38">
        <v>45427.516768703703</v>
      </c>
      <c r="D388">
        <v>0</v>
      </c>
      <c r="E388">
        <v>558</v>
      </c>
      <c r="F388" t="str">
        <f>INDEX(Partner_details[name], MATCH(E388, Partner_details[id], 0))</f>
        <v>Napoletana</v>
      </c>
      <c r="G388" t="str">
        <f>INDEX(Partner_details[companyName], MATCH(E388, Partner_details[id], 0))</f>
        <v>Napoletana</v>
      </c>
    </row>
    <row r="389" spans="1:7">
      <c r="A389">
        <v>478</v>
      </c>
      <c r="B389" s="38">
        <v>45427.574756435184</v>
      </c>
      <c r="C389" s="38">
        <v>45427.574756435184</v>
      </c>
      <c r="D389">
        <v>0</v>
      </c>
      <c r="E389">
        <v>563</v>
      </c>
      <c r="F389" t="e">
        <f>INDEX(Partner_details[name], MATCH(E389, Partner_details[id], 0))</f>
        <v>#N/A</v>
      </c>
      <c r="G389" t="e">
        <f>INDEX(Partner_details[companyName], MATCH(E389, Partner_details[id], 0))</f>
        <v>#N/A</v>
      </c>
    </row>
    <row r="390" spans="1:7">
      <c r="A390">
        <v>479</v>
      </c>
      <c r="B390" s="38">
        <v>45427.57532758102</v>
      </c>
      <c r="C390" s="38">
        <v>45427.57532758102</v>
      </c>
      <c r="D390">
        <v>0</v>
      </c>
      <c r="E390">
        <v>564</v>
      </c>
      <c r="F390" t="e">
        <f>INDEX(Partner_details[name], MATCH(E390, Partner_details[id], 0))</f>
        <v>#N/A</v>
      </c>
      <c r="G390" t="e">
        <f>INDEX(Partner_details[companyName], MATCH(E390, Partner_details[id], 0))</f>
        <v>#N/A</v>
      </c>
    </row>
    <row r="391" spans="1:7">
      <c r="A391">
        <v>480</v>
      </c>
      <c r="B391" s="38">
        <v>45427.576108530091</v>
      </c>
      <c r="C391" s="38">
        <v>45427.576108530091</v>
      </c>
      <c r="D391">
        <v>0</v>
      </c>
      <c r="E391">
        <v>565</v>
      </c>
      <c r="F391" t="e">
        <f>INDEX(Partner_details[name], MATCH(E391, Partner_details[id], 0))</f>
        <v>#N/A</v>
      </c>
      <c r="G391" t="e">
        <f>INDEX(Partner_details[companyName], MATCH(E391, Partner_details[id], 0))</f>
        <v>#N/A</v>
      </c>
    </row>
    <row r="392" spans="1:7">
      <c r="A392">
        <v>481</v>
      </c>
      <c r="B392" s="38">
        <v>45429.284516898151</v>
      </c>
      <c r="C392" s="38">
        <v>45429.284516898151</v>
      </c>
      <c r="D392">
        <v>0</v>
      </c>
      <c r="E392">
        <v>566</v>
      </c>
      <c r="F392" t="str">
        <f>INDEX(Partner_details[name], MATCH(E392, Partner_details[id], 0))</f>
        <v>Marat Sahakyan</v>
      </c>
      <c r="G392" t="str">
        <f>INDEX(Partner_details[companyName], MATCH(E392, Partner_details[id], 0))</f>
        <v>Arctic Fox</v>
      </c>
    </row>
    <row r="393" spans="1:7">
      <c r="A393">
        <v>482</v>
      </c>
      <c r="B393" s="38">
        <v>45431.788899259256</v>
      </c>
      <c r="C393" s="38">
        <v>45431.788899259256</v>
      </c>
      <c r="D393">
        <v>0</v>
      </c>
      <c r="E393">
        <v>567</v>
      </c>
      <c r="F393" t="e">
        <f>INDEX(Partner_details[name], MATCH(E393, Partner_details[id], 0))</f>
        <v>#N/A</v>
      </c>
      <c r="G393" t="e">
        <f>INDEX(Partner_details[companyName], MATCH(E393, Partner_details[id], 0))</f>
        <v>#N/A</v>
      </c>
    </row>
    <row r="394" spans="1:7">
      <c r="A394">
        <v>483</v>
      </c>
      <c r="B394" s="38">
        <v>45432.447907465277</v>
      </c>
      <c r="C394" s="38">
        <v>45432.447907465277</v>
      </c>
      <c r="D394">
        <v>0</v>
      </c>
      <c r="E394">
        <v>568</v>
      </c>
      <c r="F394" t="str">
        <f>INDEX(Partner_details[name], MATCH(E394, Partner_details[id], 0))</f>
        <v>hegada5733@huleos.com</v>
      </c>
      <c r="G394" t="str">
        <f>INDEX(Partner_details[companyName], MATCH(E394, Partner_details[id], 0))</f>
        <v>nevaco2258@lucvu.com</v>
      </c>
    </row>
    <row r="395" spans="1:7">
      <c r="A395">
        <v>485</v>
      </c>
      <c r="B395" s="38">
        <v>45433.452974328706</v>
      </c>
      <c r="C395" s="38">
        <v>45433.452974328706</v>
      </c>
      <c r="D395">
        <v>0</v>
      </c>
      <c r="E395">
        <v>570</v>
      </c>
      <c r="F395" t="str">
        <f>INDEX(Partner_details[name], MATCH(E395, Partner_details[id], 0))</f>
        <v xml:space="preserve">Sebeos </v>
      </c>
      <c r="G395" t="str">
        <f>INDEX(Partner_details[companyName], MATCH(E395, Partner_details[id], 0))</f>
        <v>Sebeos</v>
      </c>
    </row>
    <row r="396" spans="1:7">
      <c r="A396">
        <v>486</v>
      </c>
      <c r="B396" s="38">
        <v>45436.240835925928</v>
      </c>
      <c r="C396" s="38">
        <v>45436.240835925928</v>
      </c>
      <c r="D396">
        <v>0</v>
      </c>
      <c r="E396">
        <v>571</v>
      </c>
      <c r="F396" t="str">
        <f>INDEX(Partner_details[name], MATCH(E396, Partner_details[id], 0))</f>
        <v>Qarahunge</v>
      </c>
      <c r="G396" t="str">
        <f>INDEX(Partner_details[companyName], MATCH(E396, Partner_details[id], 0))</f>
        <v>Qarahunge</v>
      </c>
    </row>
    <row r="397" spans="1:7">
      <c r="A397">
        <v>487</v>
      </c>
      <c r="B397" s="38">
        <v>45436.78952175926</v>
      </c>
      <c r="C397" s="38">
        <v>45436.78952175926</v>
      </c>
      <c r="D397">
        <v>0</v>
      </c>
      <c r="E397">
        <v>572</v>
      </c>
      <c r="F397" t="e">
        <f>INDEX(Partner_details[name], MATCH(E397, Partner_details[id], 0))</f>
        <v>#N/A</v>
      </c>
      <c r="G397" t="e">
        <f>INDEX(Partner_details[companyName], MATCH(E397, Partner_details[id], 0))</f>
        <v>#N/A</v>
      </c>
    </row>
    <row r="398" spans="1:7">
      <c r="A398">
        <v>492</v>
      </c>
      <c r="B398" s="38">
        <v>45443.297430046296</v>
      </c>
      <c r="C398" s="38">
        <v>45443.297430046296</v>
      </c>
      <c r="D398">
        <v>0</v>
      </c>
      <c r="E398">
        <v>577</v>
      </c>
      <c r="F398" t="e">
        <f>INDEX(Partner_details[name], MATCH(E398, Partner_details[id], 0))</f>
        <v>#N/A</v>
      </c>
      <c r="G398" t="e">
        <f>INDEX(Partner_details[companyName], MATCH(E398, Partner_details[id], 0))</f>
        <v>#N/A</v>
      </c>
    </row>
    <row r="399" spans="1:7">
      <c r="A399">
        <v>494</v>
      </c>
      <c r="B399" s="38">
        <v>45443.4904527662</v>
      </c>
      <c r="C399" s="38">
        <v>45443.4904527662</v>
      </c>
      <c r="D399">
        <v>0</v>
      </c>
      <c r="E399">
        <v>579</v>
      </c>
      <c r="F399" t="e">
        <f>INDEX(Partner_details[name], MATCH(E399, Partner_details[id], 0))</f>
        <v>#N/A</v>
      </c>
      <c r="G399" t="e">
        <f>INDEX(Partner_details[companyName], MATCH(E399, Partner_details[id], 0))</f>
        <v>#N/A</v>
      </c>
    </row>
    <row r="400" spans="1:7">
      <c r="A400">
        <v>496</v>
      </c>
      <c r="B400" s="38">
        <v>45443.749988946758</v>
      </c>
      <c r="C400" s="38">
        <v>45443.749988946758</v>
      </c>
      <c r="D400">
        <v>0</v>
      </c>
      <c r="E400">
        <v>581</v>
      </c>
      <c r="F400" t="str">
        <f>INDEX(Partner_details[name], MATCH(E400, Partner_details[id], 0))</f>
        <v>Mariam Balyan</v>
      </c>
      <c r="G400" t="str">
        <f>INDEX(Partner_details[companyName], MATCH(E400, Partner_details[id], 0))</f>
        <v>Tashir Hanrapetutyun</v>
      </c>
    </row>
    <row r="401" spans="1:7">
      <c r="A401">
        <v>497</v>
      </c>
      <c r="B401" s="38">
        <v>45445.43198306713</v>
      </c>
      <c r="C401" s="38">
        <v>45445.43198306713</v>
      </c>
      <c r="D401">
        <v>0</v>
      </c>
      <c r="E401">
        <v>582</v>
      </c>
      <c r="F401" t="e">
        <f>INDEX(Partner_details[name], MATCH(E401, Partner_details[id], 0))</f>
        <v>#N/A</v>
      </c>
      <c r="G401" t="e">
        <f>INDEX(Partner_details[companyName], MATCH(E401, Partner_details[id], 0))</f>
        <v>#N/A</v>
      </c>
    </row>
    <row r="402" spans="1:7">
      <c r="A402">
        <v>498</v>
      </c>
      <c r="B402" s="38">
        <v>45447.588400520835</v>
      </c>
      <c r="C402" s="38">
        <v>45447.588400520835</v>
      </c>
      <c r="D402">
        <v>0</v>
      </c>
      <c r="E402">
        <v>583</v>
      </c>
      <c r="F402" t="str">
        <f>INDEX(Partner_details[name], MATCH(E402, Partner_details[id], 0))</f>
        <v>Tashir Pizza</v>
      </c>
      <c r="G402" t="str">
        <f>INDEX(Partner_details[companyName], MATCH(E402, Partner_details[id], 0))</f>
        <v>Tashir Petrosyan</v>
      </c>
    </row>
    <row r="403" spans="1:7">
      <c r="A403">
        <v>499</v>
      </c>
      <c r="B403" s="38">
        <v>45448.460177094908</v>
      </c>
      <c r="C403" s="38">
        <v>45448.460177094908</v>
      </c>
      <c r="D403">
        <v>0</v>
      </c>
      <c r="E403">
        <v>584</v>
      </c>
      <c r="F403" t="str">
        <f>INDEX(Partner_details[name], MATCH(E403, Partner_details[id], 0))</f>
        <v>Gayane</v>
      </c>
      <c r="G403" t="str">
        <f>INDEX(Partner_details[companyName], MATCH(E403, Partner_details[id], 0))</f>
        <v>Karas Tumanyan</v>
      </c>
    </row>
    <row r="404" spans="1:7">
      <c r="A404">
        <v>500</v>
      </c>
      <c r="B404" s="38">
        <v>45449.514308240738</v>
      </c>
      <c r="C404" s="38">
        <v>45449.514308240738</v>
      </c>
      <c r="D404">
        <v>0</v>
      </c>
      <c r="E404">
        <v>585</v>
      </c>
      <c r="F404" t="e">
        <f>INDEX(Partner_details[name], MATCH(E404, Partner_details[id], 0))</f>
        <v>#N/A</v>
      </c>
      <c r="G404" t="e">
        <f>INDEX(Partner_details[companyName], MATCH(E404, Partner_details[id], 0))</f>
        <v>#N/A</v>
      </c>
    </row>
    <row r="405" spans="1:7">
      <c r="A405">
        <v>501</v>
      </c>
      <c r="B405" s="38">
        <v>45449.514782430553</v>
      </c>
      <c r="C405" s="38">
        <v>45449.514782430553</v>
      </c>
      <c r="D405">
        <v>0</v>
      </c>
      <c r="E405">
        <v>586</v>
      </c>
      <c r="F405" t="str">
        <f>INDEX(Partner_details[name], MATCH(E405, Partner_details[id], 0))</f>
        <v>Milen Mkrtchyan</v>
      </c>
      <c r="G405" t="str">
        <f>INDEX(Partner_details[companyName], MATCH(E405, Partner_details[id], 0))</f>
        <v>Coffee music</v>
      </c>
    </row>
    <row r="406" spans="1:7">
      <c r="A406">
        <v>502</v>
      </c>
      <c r="B406" s="38">
        <v>45453.43076541667</v>
      </c>
      <c r="C406" s="38">
        <v>45453.43076541667</v>
      </c>
      <c r="D406">
        <v>0</v>
      </c>
      <c r="E406">
        <v>587</v>
      </c>
      <c r="F406" t="e">
        <f>INDEX(Partner_details[name], MATCH(E406, Partner_details[id], 0))</f>
        <v>#N/A</v>
      </c>
      <c r="G406" t="e">
        <f>INDEX(Partner_details[companyName], MATCH(E406, Partner_details[id], 0))</f>
        <v>#N/A</v>
      </c>
    </row>
    <row r="407" spans="1:7">
      <c r="A407">
        <v>503</v>
      </c>
      <c r="B407" s="38">
        <v>45454.533758831021</v>
      </c>
      <c r="C407" s="38">
        <v>45454.533758831021</v>
      </c>
      <c r="D407">
        <v>0</v>
      </c>
      <c r="E407">
        <v>588</v>
      </c>
      <c r="F407" t="str">
        <f>INDEX(Partner_details[name], MATCH(E407, Partner_details[id], 0))</f>
        <v>Viktoria</v>
      </c>
      <c r="G407" t="str">
        <f>INDEX(Partner_details[companyName], MATCH(E407, Partner_details[id], 0))</f>
        <v>Coffee music</v>
      </c>
    </row>
    <row r="408" spans="1:7">
      <c r="A408">
        <v>504</v>
      </c>
      <c r="B408" s="38">
        <v>45454.542526585647</v>
      </c>
      <c r="C408" s="38">
        <v>45454.542526585647</v>
      </c>
      <c r="D408">
        <v>0</v>
      </c>
      <c r="E408">
        <v>589</v>
      </c>
      <c r="F408" t="str">
        <f>INDEX(Partner_details[name], MATCH(E408, Partner_details[id], 0))</f>
        <v>Vika</v>
      </c>
      <c r="G408" t="str">
        <f>INDEX(Partner_details[companyName], MATCH(E408, Partner_details[id], 0))</f>
        <v>Coffee music</v>
      </c>
    </row>
    <row r="409" spans="1:7">
      <c r="A409">
        <v>505</v>
      </c>
      <c r="B409" s="38">
        <v>45454.543135671294</v>
      </c>
      <c r="C409" s="38">
        <v>45454.543135671294</v>
      </c>
      <c r="D409">
        <v>0</v>
      </c>
      <c r="E409">
        <v>590</v>
      </c>
      <c r="F409" t="e">
        <f>INDEX(Partner_details[name], MATCH(E409, Partner_details[id], 0))</f>
        <v>#N/A</v>
      </c>
      <c r="G409" t="e">
        <f>INDEX(Partner_details[companyName], MATCH(E409, Partner_details[id], 0))</f>
        <v>#N/A</v>
      </c>
    </row>
    <row r="410" spans="1:7">
      <c r="A410">
        <v>507</v>
      </c>
      <c r="B410" s="38">
        <v>45454.571021145835</v>
      </c>
      <c r="C410" s="38">
        <v>45454.571021145835</v>
      </c>
      <c r="D410">
        <v>0</v>
      </c>
      <c r="E410">
        <v>592</v>
      </c>
      <c r="F410" t="str">
        <f>INDEX(Partner_details[name], MATCH(E410, Partner_details[id], 0))</f>
        <v>Anna</v>
      </c>
      <c r="G410" t="str">
        <f>INDEX(Partner_details[companyName], MATCH(E410, Partner_details[id], 0))</f>
        <v>Coffee music</v>
      </c>
    </row>
    <row r="411" spans="1:7">
      <c r="A411">
        <v>508</v>
      </c>
      <c r="B411" s="38">
        <v>45454.697117175929</v>
      </c>
      <c r="C411" s="38">
        <v>45454.697117175929</v>
      </c>
      <c r="D411">
        <v>0</v>
      </c>
      <c r="E411">
        <v>593</v>
      </c>
      <c r="F411" t="str">
        <f>INDEX(Partner_details[name], MATCH(E411, Partner_details[id], 0))</f>
        <v>Jaya Zoroghlyan</v>
      </c>
      <c r="G411" t="str">
        <f>INDEX(Partner_details[companyName], MATCH(E411, Partner_details[id], 0))</f>
        <v>Coffee music</v>
      </c>
    </row>
    <row r="412" spans="1:7">
      <c r="A412">
        <v>509</v>
      </c>
      <c r="B412" s="38">
        <v>45454.709221643519</v>
      </c>
      <c r="C412" s="38">
        <v>45454.709221643519</v>
      </c>
      <c r="D412">
        <v>0</v>
      </c>
      <c r="E412">
        <v>594</v>
      </c>
      <c r="F412" t="str">
        <f>INDEX(Partner_details[name], MATCH(E412, Partner_details[id], 0))</f>
        <v xml:space="preserve">Lilit Karapetyan </v>
      </c>
      <c r="G412" t="str">
        <f>INDEX(Partner_details[companyName], MATCH(E412, Partner_details[id], 0))</f>
        <v>Coffee music</v>
      </c>
    </row>
    <row r="413" spans="1:7">
      <c r="A413">
        <v>510</v>
      </c>
      <c r="B413" s="38">
        <v>45454.721509803239</v>
      </c>
      <c r="C413" s="38">
        <v>45454.721509803239</v>
      </c>
      <c r="D413">
        <v>0</v>
      </c>
      <c r="E413">
        <v>595</v>
      </c>
      <c r="F413" t="e">
        <f>INDEX(Partner_details[name], MATCH(E413, Partner_details[id], 0))</f>
        <v>#N/A</v>
      </c>
      <c r="G413" t="e">
        <f>INDEX(Partner_details[companyName], MATCH(E413, Partner_details[id], 0))</f>
        <v>#N/A</v>
      </c>
    </row>
    <row r="414" spans="1:7">
      <c r="A414">
        <v>511</v>
      </c>
      <c r="B414" s="38">
        <v>45454.849706747686</v>
      </c>
      <c r="C414" s="38">
        <v>45454.849706747686</v>
      </c>
      <c r="D414">
        <v>0</v>
      </c>
      <c r="E414">
        <v>600</v>
      </c>
      <c r="F414" t="str">
        <f>INDEX(Partner_details[name], MATCH(E414, Partner_details[id], 0))</f>
        <v>Zhirayr</v>
      </c>
      <c r="G414" t="str">
        <f>INDEX(Partner_details[companyName], MATCH(E414, Partner_details[id], 0))</f>
        <v>Poloz Mukuch</v>
      </c>
    </row>
    <row r="415" spans="1:7">
      <c r="A415">
        <v>512</v>
      </c>
      <c r="B415" s="38">
        <v>45455.238135960652</v>
      </c>
      <c r="C415" s="38">
        <v>45455.238135960652</v>
      </c>
      <c r="D415">
        <v>0</v>
      </c>
      <c r="E415">
        <v>601</v>
      </c>
      <c r="F415" t="e">
        <f>INDEX(Partner_details[name], MATCH(E415, Partner_details[id], 0))</f>
        <v>#N/A</v>
      </c>
      <c r="G415" t="e">
        <f>INDEX(Partner_details[companyName], MATCH(E415, Partner_details[id], 0))</f>
        <v>#N/A</v>
      </c>
    </row>
    <row r="416" spans="1:7">
      <c r="A416">
        <v>513</v>
      </c>
      <c r="B416" s="38">
        <v>45455.271652754629</v>
      </c>
      <c r="C416" s="38">
        <v>45455.271652754629</v>
      </c>
      <c r="D416">
        <v>0</v>
      </c>
      <c r="E416">
        <v>602</v>
      </c>
      <c r="F416" t="str">
        <f>INDEX(Partner_details[name], MATCH(E416, Partner_details[id], 0))</f>
        <v>Zhanna</v>
      </c>
      <c r="G416" t="str">
        <f>INDEX(Partner_details[companyName], MATCH(E416, Partner_details[id], 0))</f>
        <v>Coffee music</v>
      </c>
    </row>
    <row r="417" spans="1:7">
      <c r="A417">
        <v>514</v>
      </c>
      <c r="B417" s="38">
        <v>45455.286399247685</v>
      </c>
      <c r="C417" s="38">
        <v>45455.286399247685</v>
      </c>
      <c r="D417">
        <v>0</v>
      </c>
      <c r="E417">
        <v>603</v>
      </c>
      <c r="F417" t="str">
        <f>INDEX(Partner_details[name], MATCH(E417, Partner_details[id], 0))</f>
        <v>Ruzanna</v>
      </c>
      <c r="G417" t="str">
        <f>INDEX(Partner_details[companyName], MATCH(E417, Partner_details[id], 0))</f>
        <v>Coffee music</v>
      </c>
    </row>
    <row r="418" spans="1:7">
      <c r="A418">
        <v>515</v>
      </c>
      <c r="B418" s="38">
        <v>45455.295480370369</v>
      </c>
      <c r="C418" s="38">
        <v>45455.295480370369</v>
      </c>
      <c r="D418">
        <v>0</v>
      </c>
      <c r="E418">
        <v>604</v>
      </c>
      <c r="F418" t="str">
        <f>INDEX(Partner_details[name], MATCH(E418, Partner_details[id], 0))</f>
        <v>Anahit</v>
      </c>
      <c r="G418" t="str">
        <f>INDEX(Partner_details[companyName], MATCH(E418, Partner_details[id], 0))</f>
        <v>Coffee music</v>
      </c>
    </row>
    <row r="419" spans="1:7">
      <c r="A419">
        <v>516</v>
      </c>
      <c r="B419" s="38">
        <v>45455.330531689811</v>
      </c>
      <c r="C419" s="38">
        <v>45455.330531689811</v>
      </c>
      <c r="D419">
        <v>0</v>
      </c>
      <c r="E419">
        <v>610</v>
      </c>
      <c r="F419" t="str">
        <f>INDEX(Partner_details[name], MATCH(E419, Partner_details[id], 0))</f>
        <v>Diana</v>
      </c>
      <c r="G419" t="str">
        <f>INDEX(Partner_details[companyName], MATCH(E419, Partner_details[id], 0))</f>
        <v>Coffee music</v>
      </c>
    </row>
    <row r="420" spans="1:7">
      <c r="A420">
        <v>517</v>
      </c>
      <c r="B420" s="38">
        <v>45455.339837719905</v>
      </c>
      <c r="C420" s="38">
        <v>45455.339837719905</v>
      </c>
      <c r="D420">
        <v>0</v>
      </c>
      <c r="E420">
        <v>611</v>
      </c>
      <c r="F420" t="str">
        <f>INDEX(Partner_details[name], MATCH(E420, Partner_details[id], 0))</f>
        <v>Mane</v>
      </c>
      <c r="G420" t="str">
        <f>INDEX(Partner_details[companyName], MATCH(E420, Partner_details[id], 0))</f>
        <v>Coffee music</v>
      </c>
    </row>
    <row r="421" spans="1:7">
      <c r="A421">
        <v>518</v>
      </c>
      <c r="B421" s="38">
        <v>45455.360432870373</v>
      </c>
      <c r="C421" s="38">
        <v>45455.360432870373</v>
      </c>
      <c r="D421">
        <v>0</v>
      </c>
      <c r="E421">
        <v>612</v>
      </c>
      <c r="F421" t="e">
        <f>INDEX(Partner_details[name], MATCH(E421, Partner_details[id], 0))</f>
        <v>#N/A</v>
      </c>
      <c r="G421" t="e">
        <f>INDEX(Partner_details[companyName], MATCH(E421, Partner_details[id], 0))</f>
        <v>#N/A</v>
      </c>
    </row>
    <row r="422" spans="1:7">
      <c r="A422">
        <v>519</v>
      </c>
      <c r="B422" s="38">
        <v>45455.367476805557</v>
      </c>
      <c r="C422" s="38">
        <v>45455.367476805557</v>
      </c>
      <c r="D422">
        <v>0</v>
      </c>
      <c r="E422">
        <v>613</v>
      </c>
      <c r="F422" t="str">
        <f>INDEX(Partner_details[name], MATCH(E422, Partner_details[id], 0))</f>
        <v>Karina</v>
      </c>
      <c r="G422" t="str">
        <f>INDEX(Partner_details[companyName], MATCH(E422, Partner_details[id], 0))</f>
        <v>Coffee music</v>
      </c>
    </row>
    <row r="423" spans="1:7">
      <c r="A423">
        <v>520</v>
      </c>
      <c r="B423" s="38">
        <v>45455.427235324074</v>
      </c>
      <c r="C423" s="38">
        <v>45455.427235324074</v>
      </c>
      <c r="D423">
        <v>0</v>
      </c>
      <c r="E423">
        <v>614</v>
      </c>
      <c r="F423" t="str">
        <f>INDEX(Partner_details[name], MATCH(E423, Partner_details[id], 0))</f>
        <v>Anna</v>
      </c>
      <c r="G423" t="str">
        <f>INDEX(Partner_details[companyName], MATCH(E423, Partner_details[id], 0))</f>
        <v>Coffee music</v>
      </c>
    </row>
    <row r="424" spans="1:7">
      <c r="A424">
        <v>521</v>
      </c>
      <c r="B424" s="38">
        <v>45455.441405439815</v>
      </c>
      <c r="C424" s="38">
        <v>45455.441405439815</v>
      </c>
      <c r="D424">
        <v>0</v>
      </c>
      <c r="E424">
        <v>615</v>
      </c>
      <c r="F424" t="str">
        <f>INDEX(Partner_details[name], MATCH(E424, Partner_details[id], 0))</f>
        <v>Meline</v>
      </c>
      <c r="G424" t="str">
        <f>INDEX(Partner_details[companyName], MATCH(E424, Partner_details[id], 0))</f>
        <v>Coffee music</v>
      </c>
    </row>
    <row r="425" spans="1:7">
      <c r="A425">
        <v>522</v>
      </c>
      <c r="B425" s="38">
        <v>45455.502037500002</v>
      </c>
      <c r="C425" s="38">
        <v>45455.502037500002</v>
      </c>
      <c r="D425">
        <v>0</v>
      </c>
      <c r="E425">
        <v>616</v>
      </c>
      <c r="F425" t="str">
        <f>INDEX(Partner_details[name], MATCH(E425, Partner_details[id], 0))</f>
        <v>Levon</v>
      </c>
      <c r="G425" t="str">
        <f>INDEX(Partner_details[companyName], MATCH(E425, Partner_details[id], 0))</f>
        <v>Poloz Mukuch</v>
      </c>
    </row>
    <row r="426" spans="1:7">
      <c r="A426">
        <v>523</v>
      </c>
      <c r="B426" s="38">
        <v>45455.549459120368</v>
      </c>
      <c r="C426" s="38">
        <v>45455.549459120368</v>
      </c>
      <c r="D426">
        <v>0</v>
      </c>
      <c r="E426">
        <v>617</v>
      </c>
      <c r="F426" t="e">
        <f>INDEX(Partner_details[name], MATCH(E426, Partner_details[id], 0))</f>
        <v>#N/A</v>
      </c>
      <c r="G426" t="e">
        <f>INDEX(Partner_details[companyName], MATCH(E426, Partner_details[id], 0))</f>
        <v>#N/A</v>
      </c>
    </row>
    <row r="427" spans="1:7">
      <c r="A427">
        <v>524</v>
      </c>
      <c r="B427" s="38">
        <v>45455.606704027778</v>
      </c>
      <c r="C427" s="38">
        <v>45455.606704027778</v>
      </c>
      <c r="D427">
        <v>0</v>
      </c>
      <c r="E427">
        <v>618</v>
      </c>
      <c r="F427" t="str">
        <f>INDEX(Partner_details[name], MATCH(E427, Partner_details[id], 0))</f>
        <v>Lilit</v>
      </c>
      <c r="G427" t="str">
        <f>INDEX(Partner_details[companyName], MATCH(E427, Partner_details[id], 0))</f>
        <v>Tashir Papazyan</v>
      </c>
    </row>
    <row r="428" spans="1:7">
      <c r="A428">
        <v>525</v>
      </c>
      <c r="B428" s="38">
        <v>45455.611742210647</v>
      </c>
      <c r="C428" s="38">
        <v>45455.611742210647</v>
      </c>
      <c r="D428">
        <v>0</v>
      </c>
      <c r="E428">
        <v>619</v>
      </c>
      <c r="F428" t="str">
        <f>INDEX(Partner_details[name], MATCH(E428, Partner_details[id], 0))</f>
        <v xml:space="preserve">Armine </v>
      </c>
      <c r="G428" t="str">
        <f>INDEX(Partner_details[companyName], MATCH(E428, Partner_details[id], 0))</f>
        <v>Tashir Papazyan</v>
      </c>
    </row>
    <row r="429" spans="1:7">
      <c r="A429">
        <v>526</v>
      </c>
      <c r="B429" s="38">
        <v>45455.617144837961</v>
      </c>
      <c r="C429" s="38">
        <v>45455.617144837961</v>
      </c>
      <c r="D429">
        <v>0</v>
      </c>
      <c r="E429">
        <v>620</v>
      </c>
      <c r="F429" t="str">
        <f>INDEX(Partner_details[name], MATCH(E429, Partner_details[id], 0))</f>
        <v>Anna</v>
      </c>
      <c r="G429" t="str">
        <f>INDEX(Partner_details[companyName], MATCH(E429, Partner_details[id], 0))</f>
        <v>Tashir Papazyan</v>
      </c>
    </row>
    <row r="430" spans="1:7">
      <c r="A430">
        <v>527</v>
      </c>
      <c r="B430" s="38">
        <v>45455.624684224538</v>
      </c>
      <c r="C430" s="38">
        <v>45455.624684224538</v>
      </c>
      <c r="D430">
        <v>0</v>
      </c>
      <c r="E430">
        <v>621</v>
      </c>
      <c r="F430" t="e">
        <f>INDEX(Partner_details[name], MATCH(E430, Partner_details[id], 0))</f>
        <v>#N/A</v>
      </c>
      <c r="G430" t="e">
        <f>INDEX(Partner_details[companyName], MATCH(E430, Partner_details[id], 0))</f>
        <v>#N/A</v>
      </c>
    </row>
    <row r="431" spans="1:7">
      <c r="A431">
        <v>528</v>
      </c>
      <c r="B431" s="38">
        <v>45455.626971122685</v>
      </c>
      <c r="C431" s="38">
        <v>45455.626971122685</v>
      </c>
      <c r="D431">
        <v>0</v>
      </c>
      <c r="E431">
        <v>622</v>
      </c>
      <c r="F431" t="str">
        <f>INDEX(Partner_details[name], MATCH(E431, Partner_details[id], 0))</f>
        <v>Արմեն</v>
      </c>
      <c r="G431" t="str">
        <f>INDEX(Partner_details[companyName], MATCH(E431, Partner_details[id], 0))</f>
        <v>Tashir Papazyan</v>
      </c>
    </row>
    <row r="432" spans="1:7">
      <c r="A432">
        <v>530</v>
      </c>
      <c r="B432" s="38">
        <v>45456.288394907409</v>
      </c>
      <c r="C432" s="38">
        <v>45456.288394907409</v>
      </c>
      <c r="D432">
        <v>0</v>
      </c>
      <c r="E432">
        <v>624</v>
      </c>
      <c r="F432" t="str">
        <f>INDEX(Partner_details[name], MATCH(E432, Partner_details[id], 0))</f>
        <v>Lilit</v>
      </c>
      <c r="G432" t="str">
        <f>INDEX(Partner_details[companyName], MATCH(E432, Partner_details[id], 0))</f>
        <v>Coffee music</v>
      </c>
    </row>
    <row r="433" spans="1:7">
      <c r="A433">
        <v>532</v>
      </c>
      <c r="B433" s="38">
        <v>45456.399955069443</v>
      </c>
      <c r="C433" s="38">
        <v>45456.399955069443</v>
      </c>
      <c r="D433">
        <v>0</v>
      </c>
      <c r="E433">
        <v>626</v>
      </c>
      <c r="F433" t="e">
        <f>INDEX(Partner_details[name], MATCH(E433, Partner_details[id], 0))</f>
        <v>#N/A</v>
      </c>
      <c r="G433" t="e">
        <f>INDEX(Partner_details[companyName], MATCH(E433, Partner_details[id], 0))</f>
        <v>#N/A</v>
      </c>
    </row>
    <row r="434" spans="1:7">
      <c r="A434">
        <v>533</v>
      </c>
      <c r="B434" s="38">
        <v>45457.301385439816</v>
      </c>
      <c r="C434" s="38">
        <v>45457.301385439816</v>
      </c>
      <c r="D434">
        <v>0</v>
      </c>
      <c r="E434">
        <v>627</v>
      </c>
      <c r="F434" t="str">
        <f>INDEX(Partner_details[name], MATCH(E434, Partner_details[id], 0))</f>
        <v>Tsitron</v>
      </c>
      <c r="G434" t="str">
        <f>INDEX(Partner_details[companyName], MATCH(E434, Partner_details[id], 0))</f>
        <v>Tsitron</v>
      </c>
    </row>
    <row r="435" spans="1:7">
      <c r="A435">
        <v>535</v>
      </c>
      <c r="B435" s="38">
        <v>45457.561032962964</v>
      </c>
      <c r="C435" s="38">
        <v>45457.561032962964</v>
      </c>
      <c r="D435">
        <v>0</v>
      </c>
      <c r="E435">
        <v>629</v>
      </c>
      <c r="F435" t="e">
        <f>INDEX(Partner_details[name], MATCH(E435, Partner_details[id], 0))</f>
        <v>#N/A</v>
      </c>
      <c r="G435" t="e">
        <f>INDEX(Partner_details[companyName], MATCH(E435, Partner_details[id], 0))</f>
        <v>#N/A</v>
      </c>
    </row>
    <row r="436" spans="1:7">
      <c r="A436">
        <v>536</v>
      </c>
      <c r="B436" s="38">
        <v>45457.562653194444</v>
      </c>
      <c r="C436" s="38">
        <v>45457.562653194444</v>
      </c>
      <c r="D436">
        <v>0</v>
      </c>
      <c r="E436">
        <v>630</v>
      </c>
      <c r="F436" t="e">
        <f>INDEX(Partner_details[name], MATCH(E436, Partner_details[id], 0))</f>
        <v>#N/A</v>
      </c>
      <c r="G436" t="e">
        <f>INDEX(Partner_details[companyName], MATCH(E436, Partner_details[id], 0))</f>
        <v>#N/A</v>
      </c>
    </row>
    <row r="437" spans="1:7">
      <c r="A437">
        <v>537</v>
      </c>
      <c r="B437" s="38">
        <v>45458.26281403935</v>
      </c>
      <c r="C437" s="38">
        <v>45458.26281403935</v>
      </c>
      <c r="D437">
        <v>0</v>
      </c>
      <c r="E437">
        <v>631</v>
      </c>
      <c r="F437" t="str">
        <f>INDEX(Partner_details[name], MATCH(E437, Partner_details[id], 0))</f>
        <v>Naira</v>
      </c>
      <c r="G437" t="str">
        <f>INDEX(Partner_details[companyName], MATCH(E437, Partner_details[id], 0))</f>
        <v>Tashir Komitas</v>
      </c>
    </row>
    <row r="438" spans="1:7">
      <c r="A438">
        <v>538</v>
      </c>
      <c r="B438" s="38">
        <v>45461.33869715278</v>
      </c>
      <c r="C438" s="38">
        <v>45461.33869715278</v>
      </c>
      <c r="D438">
        <v>0</v>
      </c>
      <c r="E438">
        <v>632</v>
      </c>
      <c r="F438" t="str">
        <f>INDEX(Partner_details[name], MATCH(E438, Partner_details[id], 0))</f>
        <v>Armine</v>
      </c>
      <c r="G438" t="str">
        <f>INDEX(Partner_details[companyName], MATCH(E438, Partner_details[id], 0))</f>
        <v>Tashir Komitas</v>
      </c>
    </row>
    <row r="439" spans="1:7">
      <c r="A439">
        <v>539</v>
      </c>
      <c r="B439" s="38">
        <v>45462.322197071757</v>
      </c>
      <c r="C439" s="38">
        <v>45462.322197071757</v>
      </c>
      <c r="D439">
        <v>0</v>
      </c>
      <c r="E439">
        <v>633</v>
      </c>
      <c r="F439" t="e">
        <f>INDEX(Partner_details[name], MATCH(E439, Partner_details[id], 0))</f>
        <v>#N/A</v>
      </c>
      <c r="G439" t="e">
        <f>INDEX(Partner_details[companyName], MATCH(E439, Partner_details[id], 0))</f>
        <v>#N/A</v>
      </c>
    </row>
    <row r="440" spans="1:7">
      <c r="A440">
        <v>541</v>
      </c>
      <c r="B440" s="38">
        <v>45462.524800706022</v>
      </c>
      <c r="C440" s="38">
        <v>45462.524800706022</v>
      </c>
      <c r="D440">
        <v>0</v>
      </c>
      <c r="E440">
        <v>635</v>
      </c>
      <c r="F440" t="str">
        <f>INDEX(Partner_details[name], MATCH(E440, Partner_details[id], 0))</f>
        <v>anna</v>
      </c>
      <c r="G440" t="str">
        <f>INDEX(Partner_details[companyName], MATCH(E440, Partner_details[id], 0))</f>
        <v>Tashir Komitas</v>
      </c>
    </row>
    <row r="441" spans="1:7">
      <c r="A441">
        <v>542</v>
      </c>
      <c r="B441" s="38">
        <v>45464.583082858793</v>
      </c>
      <c r="C441" s="38">
        <v>45464.583082858793</v>
      </c>
      <c r="D441">
        <v>0</v>
      </c>
      <c r="E441">
        <v>636</v>
      </c>
      <c r="F441" t="str">
        <f>INDEX(Partner_details[name], MATCH(E441, Partner_details[id], 0))</f>
        <v>Sako</v>
      </c>
      <c r="G441" t="str">
        <f>INDEX(Partner_details[companyName], MATCH(E441, Partner_details[id], 0))</f>
        <v>Tsitron</v>
      </c>
    </row>
    <row r="442" spans="1:7">
      <c r="A442">
        <v>543</v>
      </c>
      <c r="B442" s="38">
        <v>45465.422729270831</v>
      </c>
      <c r="C442" s="38">
        <v>45465.422729270831</v>
      </c>
      <c r="D442">
        <v>0</v>
      </c>
      <c r="E442">
        <v>637</v>
      </c>
      <c r="F442" t="str">
        <f>INDEX(Partner_details[name], MATCH(E442, Partner_details[id], 0))</f>
        <v>Oksi</v>
      </c>
      <c r="G442" t="str">
        <f>INDEX(Partner_details[companyName], MATCH(E442, Partner_details[id], 0))</f>
        <v>Coffee music</v>
      </c>
    </row>
    <row r="443" spans="1:7">
      <c r="A443">
        <v>544</v>
      </c>
      <c r="B443" s="38">
        <v>45467.370706215275</v>
      </c>
      <c r="C443" s="38">
        <v>45467.370706215275</v>
      </c>
      <c r="D443">
        <v>0</v>
      </c>
      <c r="E443">
        <v>638</v>
      </c>
      <c r="F443" t="e">
        <f>INDEX(Partner_details[name], MATCH(E443, Partner_details[id], 0))</f>
        <v>#N/A</v>
      </c>
      <c r="G443" t="e">
        <f>INDEX(Partner_details[companyName], MATCH(E443, Partner_details[id], 0))</f>
        <v>#N/A</v>
      </c>
    </row>
    <row r="444" spans="1:7">
      <c r="A444">
        <v>545</v>
      </c>
      <c r="B444" s="38">
        <v>45468.278197581021</v>
      </c>
      <c r="C444" s="38">
        <v>45468.278197581021</v>
      </c>
      <c r="D444">
        <v>0</v>
      </c>
      <c r="E444">
        <v>639</v>
      </c>
      <c r="F444" t="e">
        <f>INDEX(Partner_details[name], MATCH(E444, Partner_details[id], 0))</f>
        <v>#N/A</v>
      </c>
      <c r="G444" t="e">
        <f>INDEX(Partner_details[companyName], MATCH(E444, Partner_details[id], 0))</f>
        <v>#N/A</v>
      </c>
    </row>
    <row r="445" spans="1:7">
      <c r="A445">
        <v>547</v>
      </c>
      <c r="B445" s="38">
        <v>45468.540329895834</v>
      </c>
      <c r="C445" s="38">
        <v>45468.540329895834</v>
      </c>
      <c r="D445">
        <v>0</v>
      </c>
      <c r="E445">
        <v>641</v>
      </c>
      <c r="F445" t="e">
        <f>INDEX(Partner_details[name], MATCH(E445, Partner_details[id], 0))</f>
        <v>#N/A</v>
      </c>
      <c r="G445" t="e">
        <f>INDEX(Partner_details[companyName], MATCH(E445, Partner_details[id], 0))</f>
        <v>#N/A</v>
      </c>
    </row>
    <row r="446" spans="1:7">
      <c r="A446">
        <v>549</v>
      </c>
      <c r="B446" s="38">
        <v>45468.831654421294</v>
      </c>
      <c r="C446" s="38">
        <v>45468.831654421294</v>
      </c>
      <c r="D446">
        <v>0</v>
      </c>
      <c r="E446">
        <v>643</v>
      </c>
      <c r="F446" t="e">
        <f>INDEX(Partner_details[name], MATCH(E446, Partner_details[id], 0))</f>
        <v>#N/A</v>
      </c>
      <c r="G446" t="e">
        <f>INDEX(Partner_details[companyName], MATCH(E446, Partner_details[id], 0))</f>
        <v>#N/A</v>
      </c>
    </row>
    <row r="447" spans="1:7">
      <c r="A447">
        <v>550</v>
      </c>
      <c r="B447" s="38">
        <v>45469.562592650465</v>
      </c>
      <c r="C447" s="38">
        <v>45469.562592650465</v>
      </c>
      <c r="D447">
        <v>0</v>
      </c>
      <c r="E447">
        <v>644</v>
      </c>
      <c r="F447" t="str">
        <f>INDEX(Partner_details[name], MATCH(E447, Partner_details[id], 0))</f>
        <v>Zhan</v>
      </c>
      <c r="G447" t="str">
        <f>INDEX(Partner_details[companyName], MATCH(E447, Partner_details[id], 0))</f>
        <v>Lion Projects</v>
      </c>
    </row>
    <row r="448" spans="1:7">
      <c r="A448">
        <v>551</v>
      </c>
      <c r="B448" s="38">
        <v>45473.584740231483</v>
      </c>
      <c r="C448" s="38">
        <v>45473.584740231483</v>
      </c>
      <c r="D448">
        <v>0</v>
      </c>
      <c r="E448">
        <v>645</v>
      </c>
      <c r="F448" t="e">
        <f>INDEX(Partner_details[name], MATCH(E448, Partner_details[id], 0))</f>
        <v>#N/A</v>
      </c>
      <c r="G448" t="e">
        <f>INDEX(Partner_details[companyName], MATCH(E448, Partner_details[id], 0))</f>
        <v>#N/A</v>
      </c>
    </row>
    <row r="449" spans="1:7">
      <c r="A449">
        <v>552</v>
      </c>
      <c r="B449" s="38">
        <v>45477.341745983795</v>
      </c>
      <c r="C449" s="38">
        <v>45477.341745983795</v>
      </c>
      <c r="D449">
        <v>0</v>
      </c>
      <c r="E449">
        <v>646</v>
      </c>
      <c r="F449" t="e">
        <f>INDEX(Partner_details[name], MATCH(E449, Partner_details[id], 0))</f>
        <v>#N/A</v>
      </c>
      <c r="G449" t="e">
        <f>INDEX(Partner_details[companyName], MATCH(E449, Partner_details[id], 0))</f>
        <v>#N/A</v>
      </c>
    </row>
    <row r="450" spans="1:7">
      <c r="A450">
        <v>553</v>
      </c>
      <c r="B450" s="38">
        <v>45477.484241782404</v>
      </c>
      <c r="C450" s="38">
        <v>45477.484241782404</v>
      </c>
      <c r="D450">
        <v>0</v>
      </c>
      <c r="E450">
        <v>647</v>
      </c>
      <c r="F450" t="str">
        <f>INDEX(Partner_details[name], MATCH(E450, Partner_details[id], 0))</f>
        <v>Food Industry</v>
      </c>
      <c r="G450" t="str">
        <f>INDEX(Partner_details[companyName], MATCH(E450, Partner_details[id], 0))</f>
        <v>Food industry</v>
      </c>
    </row>
    <row r="451" spans="1:7">
      <c r="A451">
        <v>554</v>
      </c>
      <c r="B451" s="38">
        <v>45486.284232071761</v>
      </c>
      <c r="C451" s="38">
        <v>45486.284232071761</v>
      </c>
      <c r="D451">
        <v>0</v>
      </c>
      <c r="E451">
        <v>648</v>
      </c>
      <c r="F451" t="str">
        <f>INDEX(Partner_details[name], MATCH(E451, Partner_details[id], 0))</f>
        <v>Davit</v>
      </c>
      <c r="G451" t="str">
        <f>INDEX(Partner_details[companyName], MATCH(E451, Partner_details[id], 0))</f>
        <v>gg cjsc</v>
      </c>
    </row>
    <row r="452" spans="1:7">
      <c r="A452">
        <v>555</v>
      </c>
      <c r="B452" s="38">
        <v>45486.35051744213</v>
      </c>
      <c r="C452" s="38">
        <v>45486.35051744213</v>
      </c>
      <c r="D452">
        <v>0</v>
      </c>
      <c r="E452">
        <v>649</v>
      </c>
      <c r="F452" t="str">
        <f>INDEX(Partner_details[name], MATCH(E452, Partner_details[id], 0))</f>
        <v>Александр</v>
      </c>
      <c r="G452" t="str">
        <f>INDEX(Partner_details[companyName], MATCH(E452, Partner_details[id], 0))</f>
        <v>Dodopizza</v>
      </c>
    </row>
    <row r="453" spans="1:7">
      <c r="A453">
        <v>574</v>
      </c>
      <c r="B453" s="38">
        <v>45491.485813877312</v>
      </c>
      <c r="C453" s="38">
        <v>45491.485813877312</v>
      </c>
      <c r="D453">
        <v>0</v>
      </c>
      <c r="E453">
        <v>668</v>
      </c>
      <c r="F453" t="str">
        <f>INDEX(Partner_details[name], MATCH(E453, Partner_details[id], 0))</f>
        <v>Qristine Araqelyan</v>
      </c>
      <c r="G453" t="str">
        <f>INDEX(Partner_details[companyName], MATCH(E453, Partner_details[id], 0))</f>
        <v>Tashir Hanrapetutyun</v>
      </c>
    </row>
    <row r="454" spans="1:7">
      <c r="A454">
        <v>589</v>
      </c>
      <c r="B454" s="38">
        <v>45492.363918159725</v>
      </c>
      <c r="C454" s="38">
        <v>45515.334959826389</v>
      </c>
      <c r="D454">
        <v>0</v>
      </c>
      <c r="E454">
        <v>683</v>
      </c>
      <c r="F454" t="str">
        <f>INDEX(Partner_details[name], MATCH(E454, Partner_details[id], 0))</f>
        <v>Artyom Benediktov</v>
      </c>
      <c r="G454" t="str">
        <f>INDEX(Partner_details[companyName], MATCH(E454, Partner_details[id], 0))</f>
        <v>Tashir Erebuni</v>
      </c>
    </row>
    <row r="455" spans="1:7">
      <c r="A455">
        <v>575</v>
      </c>
      <c r="B455" s="38">
        <v>45491.490478877313</v>
      </c>
      <c r="C455" s="38">
        <v>45491.490478877313</v>
      </c>
      <c r="D455">
        <v>0</v>
      </c>
      <c r="E455">
        <v>669</v>
      </c>
      <c r="F455" t="e">
        <f>INDEX(Partner_details[name], MATCH(E455, Partner_details[id], 0))</f>
        <v>#N/A</v>
      </c>
      <c r="G455" t="e">
        <f>INDEX(Partner_details[companyName], MATCH(E455, Partner_details[id], 0))</f>
        <v>#N/A</v>
      </c>
    </row>
    <row r="456" spans="1:7">
      <c r="A456">
        <v>558</v>
      </c>
      <c r="B456" s="38">
        <v>45488.96979894676</v>
      </c>
      <c r="C456" s="38">
        <v>45488.96979894676</v>
      </c>
      <c r="D456">
        <v>0</v>
      </c>
      <c r="E456">
        <v>652</v>
      </c>
      <c r="F456" t="e">
        <f>INDEX(Partner_details[name], MATCH(E456, Partner_details[id], 0))</f>
        <v>#N/A</v>
      </c>
      <c r="G456" t="e">
        <f>INDEX(Partner_details[companyName], MATCH(E456, Partner_details[id], 0))</f>
        <v>#N/A</v>
      </c>
    </row>
    <row r="457" spans="1:7">
      <c r="A457">
        <v>559</v>
      </c>
      <c r="B457" s="38">
        <v>45489.257213449077</v>
      </c>
      <c r="C457" s="38">
        <v>45489.257213449077</v>
      </c>
      <c r="D457">
        <v>0</v>
      </c>
      <c r="E457">
        <v>653</v>
      </c>
      <c r="F457" t="str">
        <f>INDEX(Partner_details[name], MATCH(E457, Partner_details[id], 0))</f>
        <v>qeqitc</v>
      </c>
      <c r="G457" t="str">
        <f>INDEX(Partner_details[companyName], MATCH(E457, Partner_details[id], 0))</f>
        <v>App Review</v>
      </c>
    </row>
    <row r="458" spans="1:7">
      <c r="A458">
        <v>576</v>
      </c>
      <c r="B458" s="38">
        <v>45491.491093368059</v>
      </c>
      <c r="C458" s="38">
        <v>45491.491093368059</v>
      </c>
      <c r="D458">
        <v>0</v>
      </c>
      <c r="E458">
        <v>670</v>
      </c>
      <c r="F458" t="e">
        <f>INDEX(Partner_details[name], MATCH(E458, Partner_details[id], 0))</f>
        <v>#N/A</v>
      </c>
      <c r="G458" t="e">
        <f>INDEX(Partner_details[companyName], MATCH(E458, Partner_details[id], 0))</f>
        <v>#N/A</v>
      </c>
    </row>
    <row r="459" spans="1:7">
      <c r="A459">
        <v>591</v>
      </c>
      <c r="B459" s="38">
        <v>45492.456242037035</v>
      </c>
      <c r="C459" s="38">
        <v>45492.456242037035</v>
      </c>
      <c r="D459">
        <v>0</v>
      </c>
      <c r="E459">
        <v>685</v>
      </c>
      <c r="F459" t="str">
        <f>INDEX(Partner_details[name], MATCH(E459, Partner_details[id], 0))</f>
        <v>Ruslan</v>
      </c>
      <c r="G459" t="str">
        <f>INDEX(Partner_details[companyName], MATCH(E459, Partner_details[id], 0))</f>
        <v>Tashir Kievyan</v>
      </c>
    </row>
    <row r="460" spans="1:7">
      <c r="A460">
        <v>577</v>
      </c>
      <c r="B460" s="38">
        <v>45491.491636585648</v>
      </c>
      <c r="C460" s="38">
        <v>45491.491636585648</v>
      </c>
      <c r="D460">
        <v>0</v>
      </c>
      <c r="E460">
        <v>671</v>
      </c>
      <c r="F460" t="e">
        <f>INDEX(Partner_details[name], MATCH(E460, Partner_details[id], 0))</f>
        <v>#N/A</v>
      </c>
      <c r="G460" t="e">
        <f>INDEX(Partner_details[companyName], MATCH(E460, Partner_details[id], 0))</f>
        <v>#N/A</v>
      </c>
    </row>
    <row r="461" spans="1:7">
      <c r="A461">
        <v>564</v>
      </c>
      <c r="B461" s="38">
        <v>45490.510883761577</v>
      </c>
      <c r="C461" s="38">
        <v>45490.510883761577</v>
      </c>
      <c r="D461">
        <v>0</v>
      </c>
      <c r="E461">
        <v>658</v>
      </c>
      <c r="F461" t="str">
        <f>INDEX(Partner_details[name], MATCH(E461, Partner_details[id], 0))</f>
        <v>Tashir Khorenatsi 33</v>
      </c>
      <c r="G461" t="str">
        <f>INDEX(Partner_details[companyName], MATCH(E461, Partner_details[id], 0))</f>
        <v>Tashir Khorenatsi 33</v>
      </c>
    </row>
    <row r="462" spans="1:7">
      <c r="A462">
        <v>595</v>
      </c>
      <c r="B462" s="38">
        <v>45494.376526770837</v>
      </c>
      <c r="C462" s="38">
        <v>45494.376526770837</v>
      </c>
      <c r="D462">
        <v>0</v>
      </c>
      <c r="E462">
        <v>690</v>
      </c>
      <c r="F462" t="e">
        <f>INDEX(Partner_details[name], MATCH(E462, Partner_details[id], 0))</f>
        <v>#N/A</v>
      </c>
      <c r="G462" t="e">
        <f>INDEX(Partner_details[companyName], MATCH(E462, Partner_details[id], 0))</f>
        <v>#N/A</v>
      </c>
    </row>
    <row r="463" spans="1:7">
      <c r="A463">
        <v>578</v>
      </c>
      <c r="B463" s="38">
        <v>45491.494377974537</v>
      </c>
      <c r="C463" s="38">
        <v>45491.494377974537</v>
      </c>
      <c r="D463">
        <v>0</v>
      </c>
      <c r="E463">
        <v>672</v>
      </c>
      <c r="F463" t="str">
        <f>INDEX(Partner_details[name], MATCH(E463, Partner_details[id], 0))</f>
        <v>Naz Ghandilyan</v>
      </c>
      <c r="G463" t="str">
        <f>INDEX(Partner_details[companyName], MATCH(E463, Partner_details[id], 0))</f>
        <v>Tashir Hanrapetutyun</v>
      </c>
    </row>
    <row r="464" spans="1:7">
      <c r="A464">
        <v>561</v>
      </c>
      <c r="B464" s="38">
        <v>45490.444923796298</v>
      </c>
      <c r="C464" s="38">
        <v>45493.572144409722</v>
      </c>
      <c r="D464">
        <v>0</v>
      </c>
      <c r="E464">
        <v>655</v>
      </c>
      <c r="F464" t="str">
        <f>INDEX(Partner_details[name], MATCH(E464, Partner_details[id], 0))</f>
        <v>Ruben</v>
      </c>
      <c r="G464" t="str">
        <f>INDEX(Partner_details[companyName], MATCH(E464, Partner_details[id], 0))</f>
        <v>Tashir Kievyan</v>
      </c>
    </row>
    <row r="465" spans="1:7">
      <c r="A465">
        <v>579</v>
      </c>
      <c r="B465" s="38">
        <v>45491.496266574075</v>
      </c>
      <c r="C465" s="38">
        <v>45491.496266574075</v>
      </c>
      <c r="D465">
        <v>0</v>
      </c>
      <c r="E465">
        <v>673</v>
      </c>
      <c r="F465" t="str">
        <f>INDEX(Partner_details[name], MATCH(E465, Partner_details[id], 0))</f>
        <v>Miqayel Karapetyan</v>
      </c>
      <c r="G465" t="str">
        <f>INDEX(Partner_details[companyName], MATCH(E465, Partner_details[id], 0))</f>
        <v>Tashir Hanrapetutyun</v>
      </c>
    </row>
    <row r="466" spans="1:7">
      <c r="A466">
        <v>566</v>
      </c>
      <c r="B466" s="38">
        <v>45491.276254583332</v>
      </c>
      <c r="C466" s="38">
        <v>45491.276254583332</v>
      </c>
      <c r="D466">
        <v>0</v>
      </c>
      <c r="E466">
        <v>660</v>
      </c>
      <c r="F466" t="str">
        <f>INDEX(Partner_details[name], MATCH(E466, Partner_details[id], 0))</f>
        <v>Milen</v>
      </c>
      <c r="G466" t="str">
        <f>INDEX(Partner_details[companyName], MATCH(E466, Partner_details[id], 0))</f>
        <v>Tashir Nzhdeh</v>
      </c>
    </row>
    <row r="467" spans="1:7">
      <c r="A467">
        <v>567</v>
      </c>
      <c r="B467" s="38">
        <v>45491.290153865739</v>
      </c>
      <c r="C467" s="38">
        <v>45491.290153865739</v>
      </c>
      <c r="D467">
        <v>0</v>
      </c>
      <c r="E467">
        <v>661</v>
      </c>
      <c r="F467" t="e">
        <f>INDEX(Partner_details[name], MATCH(E467, Partner_details[id], 0))</f>
        <v>#N/A</v>
      </c>
      <c r="G467" t="e">
        <f>INDEX(Partner_details[companyName], MATCH(E467, Partner_details[id], 0))</f>
        <v>#N/A</v>
      </c>
    </row>
    <row r="468" spans="1:7">
      <c r="A468">
        <v>568</v>
      </c>
      <c r="B468" s="38">
        <v>45491.290227025464</v>
      </c>
      <c r="C468" s="38">
        <v>45491.290227025464</v>
      </c>
      <c r="D468">
        <v>0</v>
      </c>
      <c r="E468">
        <v>662</v>
      </c>
      <c r="F468" t="str">
        <f>INDEX(Partner_details[name], MATCH(E468, Partner_details[id], 0))</f>
        <v>Hamlet</v>
      </c>
      <c r="G468" t="str">
        <f>INDEX(Partner_details[companyName], MATCH(E468, Partner_details[id], 0))</f>
        <v>Tashir Nzhdeh</v>
      </c>
    </row>
    <row r="469" spans="1:7">
      <c r="A469">
        <v>569</v>
      </c>
      <c r="B469" s="38">
        <v>45491.303938541663</v>
      </c>
      <c r="C469" s="38">
        <v>45491.303938541663</v>
      </c>
      <c r="D469">
        <v>0</v>
      </c>
      <c r="E469">
        <v>663</v>
      </c>
      <c r="F469" t="str">
        <f>INDEX(Partner_details[name], MATCH(E469, Partner_details[id], 0))</f>
        <v>Edgar</v>
      </c>
      <c r="G469" t="str">
        <f>INDEX(Partner_details[companyName], MATCH(E469, Partner_details[id], 0))</f>
        <v>Tashir Nzhdeh</v>
      </c>
    </row>
    <row r="470" spans="1:7">
      <c r="A470">
        <v>570</v>
      </c>
      <c r="B470" s="38">
        <v>45491.310557534722</v>
      </c>
      <c r="C470" s="38">
        <v>45491.310557534722</v>
      </c>
      <c r="D470">
        <v>0</v>
      </c>
      <c r="E470">
        <v>664</v>
      </c>
      <c r="F470" t="str">
        <f>INDEX(Partner_details[name], MATCH(E470, Partner_details[id], 0))</f>
        <v>Lusine</v>
      </c>
      <c r="G470" t="str">
        <f>INDEX(Partner_details[companyName], MATCH(E470, Partner_details[id], 0))</f>
        <v>Tashir Nzhdeh</v>
      </c>
    </row>
    <row r="471" spans="1:7">
      <c r="A471">
        <v>571</v>
      </c>
      <c r="B471" s="38">
        <v>45491.338137129627</v>
      </c>
      <c r="C471" s="38">
        <v>45491.338137129627</v>
      </c>
      <c r="D471">
        <v>0</v>
      </c>
      <c r="E471">
        <v>665</v>
      </c>
      <c r="F471" t="e">
        <f>INDEX(Partner_details[name], MATCH(E471, Partner_details[id], 0))</f>
        <v>#N/A</v>
      </c>
      <c r="G471" t="e">
        <f>INDEX(Partner_details[companyName], MATCH(E471, Partner_details[id], 0))</f>
        <v>#N/A</v>
      </c>
    </row>
    <row r="472" spans="1:7">
      <c r="A472">
        <v>580</v>
      </c>
      <c r="B472" s="38">
        <v>45491.512270243053</v>
      </c>
      <c r="C472" s="38">
        <v>45491.512270243053</v>
      </c>
      <c r="D472">
        <v>0</v>
      </c>
      <c r="E472">
        <v>674</v>
      </c>
      <c r="F472" t="str">
        <f>INDEX(Partner_details[name], MATCH(E472, Partner_details[id], 0))</f>
        <v>Sargis Alaverdyan</v>
      </c>
      <c r="G472" t="str">
        <f>INDEX(Partner_details[companyName], MATCH(E472, Partner_details[id], 0))</f>
        <v>Tashir Hyusisayin</v>
      </c>
    </row>
    <row r="473" spans="1:7">
      <c r="A473">
        <v>581</v>
      </c>
      <c r="B473" s="38">
        <v>45491.513270405092</v>
      </c>
      <c r="C473" s="38">
        <v>45491.513270405092</v>
      </c>
      <c r="D473">
        <v>0</v>
      </c>
      <c r="E473">
        <v>675</v>
      </c>
      <c r="F473" t="str">
        <f>INDEX(Partner_details[name], MATCH(E473, Partner_details[id], 0))</f>
        <v>Ani Aghajanyan</v>
      </c>
      <c r="G473" t="str">
        <f>INDEX(Partner_details[companyName], MATCH(E473, Partner_details[id], 0))</f>
        <v>Tashir Hyusisayin</v>
      </c>
    </row>
    <row r="474" spans="1:7">
      <c r="A474">
        <v>582</v>
      </c>
      <c r="B474" s="38">
        <v>45491.516484756947</v>
      </c>
      <c r="C474" s="38">
        <v>45491.516484756947</v>
      </c>
      <c r="D474">
        <v>0</v>
      </c>
      <c r="E474">
        <v>676</v>
      </c>
      <c r="F474" t="str">
        <f>INDEX(Partner_details[name], MATCH(E474, Partner_details[id], 0))</f>
        <v>Gegham Khachatryan</v>
      </c>
      <c r="G474" t="str">
        <f>INDEX(Partner_details[companyName], MATCH(E474, Partner_details[id], 0))</f>
        <v>Tashir Hyusisayin</v>
      </c>
    </row>
    <row r="475" spans="1:7">
      <c r="A475">
        <v>584</v>
      </c>
      <c r="B475" s="38">
        <v>45491.520908773149</v>
      </c>
      <c r="C475" s="38">
        <v>45491.520908773149</v>
      </c>
      <c r="D475">
        <v>0</v>
      </c>
      <c r="E475">
        <v>678</v>
      </c>
      <c r="F475" t="str">
        <f>INDEX(Partner_details[name], MATCH(E475, Partner_details[id], 0))</f>
        <v>Aregnaz Vatyan</v>
      </c>
      <c r="G475" t="str">
        <f>INDEX(Partner_details[companyName], MATCH(E475, Partner_details[id], 0))</f>
        <v>Tashir Hyusisayin</v>
      </c>
    </row>
    <row r="476" spans="1:7">
      <c r="A476">
        <v>588</v>
      </c>
      <c r="B476" s="38">
        <v>45492.361953217594</v>
      </c>
      <c r="C476" s="38">
        <v>45492.361953217594</v>
      </c>
      <c r="D476">
        <v>0</v>
      </c>
      <c r="E476">
        <v>682</v>
      </c>
      <c r="F476" t="str">
        <f>INDEX(Partner_details[name], MATCH(E476, Partner_details[id], 0))</f>
        <v>Zaruhi Elchyan</v>
      </c>
      <c r="G476" t="str">
        <f>INDEX(Partner_details[companyName], MATCH(E476, Partner_details[id], 0))</f>
        <v>Tashir Erebuni</v>
      </c>
    </row>
    <row r="477" spans="1:7">
      <c r="A477">
        <v>563</v>
      </c>
      <c r="B477" s="38">
        <v>45490.491852083331</v>
      </c>
      <c r="C477" s="38">
        <v>45493.292925868052</v>
      </c>
      <c r="D477">
        <v>0</v>
      </c>
      <c r="E477">
        <v>657</v>
      </c>
      <c r="F477" t="str">
        <f>INDEX(Partner_details[name], MATCH(E477, Partner_details[id], 0))</f>
        <v>Arsen</v>
      </c>
      <c r="G477" t="str">
        <f>INDEX(Partner_details[companyName], MATCH(E477, Partner_details[id], 0))</f>
        <v>Tashir Kievyan</v>
      </c>
    </row>
    <row r="478" spans="1:7">
      <c r="A478">
        <v>592</v>
      </c>
      <c r="B478" s="38">
        <v>45492.495884166667</v>
      </c>
      <c r="C478" s="38">
        <v>45492.495884166667</v>
      </c>
      <c r="D478">
        <v>0</v>
      </c>
      <c r="E478">
        <v>686</v>
      </c>
      <c r="F478" t="e">
        <f>INDEX(Partner_details[name], MATCH(E478, Partner_details[id], 0))</f>
        <v>#N/A</v>
      </c>
      <c r="G478" t="e">
        <f>INDEX(Partner_details[companyName], MATCH(E478, Partner_details[id], 0))</f>
        <v>#N/A</v>
      </c>
    </row>
    <row r="479" spans="1:7">
      <c r="A479">
        <v>593</v>
      </c>
      <c r="B479" s="38">
        <v>45492.499020243056</v>
      </c>
      <c r="C479" s="38">
        <v>45492.499020243056</v>
      </c>
      <c r="D479">
        <v>0</v>
      </c>
      <c r="E479">
        <v>687</v>
      </c>
      <c r="F479" t="str">
        <f>INDEX(Partner_details[name], MATCH(E479, Partner_details[id], 0))</f>
        <v>Anahit Nahapetyan</v>
      </c>
      <c r="G479" t="str">
        <f>INDEX(Partner_details[companyName], MATCH(E479, Partner_details[id], 0))</f>
        <v>Tashir Hyusisayin</v>
      </c>
    </row>
    <row r="480" spans="1:7">
      <c r="A480">
        <v>573</v>
      </c>
      <c r="B480" s="38">
        <v>45491.48102958333</v>
      </c>
      <c r="C480" s="38">
        <v>45516.355121435183</v>
      </c>
      <c r="D480">
        <v>0</v>
      </c>
      <c r="E480">
        <v>667</v>
      </c>
      <c r="F480" t="str">
        <f>INDEX(Partner_details[name], MATCH(E480, Partner_details[id], 0))</f>
        <v>Volodya</v>
      </c>
      <c r="G480" t="str">
        <f>INDEX(Partner_details[companyName], MATCH(E480, Partner_details[id], 0))</f>
        <v>Tashir Hanrapetutyun</v>
      </c>
    </row>
    <row r="481" spans="1:7">
      <c r="A481">
        <v>594</v>
      </c>
      <c r="B481" s="38">
        <v>45492.534055671298</v>
      </c>
      <c r="C481" s="38">
        <v>45492.534055671298</v>
      </c>
      <c r="D481">
        <v>0</v>
      </c>
      <c r="E481">
        <v>689</v>
      </c>
      <c r="F481" t="e">
        <f>INDEX(Partner_details[name], MATCH(E481, Partner_details[id], 0))</f>
        <v>#N/A</v>
      </c>
      <c r="G481" t="e">
        <f>INDEX(Partner_details[companyName], MATCH(E481, Partner_details[id], 0))</f>
        <v>#N/A</v>
      </c>
    </row>
    <row r="482" spans="1:7">
      <c r="A482">
        <v>560</v>
      </c>
      <c r="B482" s="38">
        <v>45490.302431435186</v>
      </c>
      <c r="C482" s="38">
        <v>45524.553154027781</v>
      </c>
      <c r="D482">
        <v>0</v>
      </c>
      <c r="E482">
        <v>654</v>
      </c>
      <c r="F482" t="str">
        <f>INDEX(Partner_details[name], MATCH(E482, Partner_details[id], 0))</f>
        <v>Tashir Khorenatsi</v>
      </c>
      <c r="G482" t="str">
        <f>INDEX(Partner_details[companyName], MATCH(E482, Partner_details[id], 0))</f>
        <v>Tashir Khorenatsi</v>
      </c>
    </row>
    <row r="483" spans="1:7">
      <c r="A483">
        <v>565</v>
      </c>
      <c r="B483" s="38">
        <v>45491.264769166664</v>
      </c>
      <c r="C483" s="38">
        <v>45535.301244872688</v>
      </c>
      <c r="D483">
        <v>0</v>
      </c>
      <c r="E483">
        <v>659</v>
      </c>
      <c r="F483" t="str">
        <f>INDEX(Partner_details[name], MATCH(E483, Partner_details[id], 0))</f>
        <v>Diana</v>
      </c>
      <c r="G483" t="str">
        <f>INDEX(Partner_details[companyName], MATCH(E483, Partner_details[id], 0))</f>
        <v>Tashir Nzhdeh</v>
      </c>
    </row>
    <row r="484" spans="1:7">
      <c r="A484">
        <v>490</v>
      </c>
      <c r="B484" s="38">
        <v>45442.437194143517</v>
      </c>
      <c r="C484" s="38">
        <v>45514.556318576389</v>
      </c>
      <c r="D484">
        <v>0</v>
      </c>
      <c r="E484">
        <v>575</v>
      </c>
      <c r="F484" t="str">
        <f>INDEX(Partner_details[name], MATCH(E484, Partner_details[id], 0))</f>
        <v>La Cucina</v>
      </c>
      <c r="G484" t="str">
        <f>INDEX(Partner_details[companyName], MATCH(E484, Partner_details[id], 0))</f>
        <v>La Cucina</v>
      </c>
    </row>
    <row r="485" spans="1:7">
      <c r="A485">
        <v>590</v>
      </c>
      <c r="B485" s="38">
        <v>45492.365726747688</v>
      </c>
      <c r="C485" s="38">
        <v>45519.599469664354</v>
      </c>
      <c r="D485">
        <v>0</v>
      </c>
      <c r="E485">
        <v>684</v>
      </c>
      <c r="F485" t="str">
        <f>INDEX(Partner_details[name], MATCH(E485, Partner_details[id], 0))</f>
        <v>Andranik Margaryan</v>
      </c>
      <c r="G485" t="str">
        <f>INDEX(Partner_details[companyName], MATCH(E485, Partner_details[id], 0))</f>
        <v>Tashir Erebuni</v>
      </c>
    </row>
    <row r="486" spans="1:7">
      <c r="A486">
        <v>546</v>
      </c>
      <c r="B486" s="38">
        <v>45468.321703148147</v>
      </c>
      <c r="C486" s="38">
        <v>45533.740867118053</v>
      </c>
      <c r="D486">
        <v>0</v>
      </c>
      <c r="E486">
        <v>640</v>
      </c>
      <c r="F486" t="str">
        <f>INDEX(Partner_details[name], MATCH(E486, Partner_details[id], 0))</f>
        <v>Tashir pizza</v>
      </c>
      <c r="G486" t="str">
        <f>INDEX(Partner_details[companyName], MATCH(E486, Partner_details[id], 0))</f>
        <v>Tashir Mazmanyan</v>
      </c>
    </row>
    <row r="487" spans="1:7">
      <c r="A487">
        <v>540</v>
      </c>
      <c r="B487" s="38">
        <v>45462.521219780094</v>
      </c>
      <c r="C487" s="38">
        <v>45504.791092291664</v>
      </c>
      <c r="D487">
        <v>0</v>
      </c>
      <c r="E487">
        <v>634</v>
      </c>
      <c r="F487" t="str">
        <f>INDEX(Partner_details[name], MATCH(E487, Partner_details[id], 0))</f>
        <v>Elen</v>
      </c>
      <c r="G487" t="str">
        <f>INDEX(Partner_details[companyName], MATCH(E487, Partner_details[id], 0))</f>
        <v>Tashir Komitas</v>
      </c>
    </row>
    <row r="488" spans="1:7">
      <c r="A488">
        <v>587</v>
      </c>
      <c r="B488" s="38">
        <v>45492.359268842592</v>
      </c>
      <c r="C488" s="38">
        <v>45521.563950856478</v>
      </c>
      <c r="D488">
        <v>0</v>
      </c>
      <c r="E488">
        <v>681</v>
      </c>
      <c r="F488" t="str">
        <f>INDEX(Partner_details[name], MATCH(E488, Partner_details[id], 0))</f>
        <v>Jenya Ordyan</v>
      </c>
      <c r="G488" t="str">
        <f>INDEX(Partner_details[companyName], MATCH(E488, Partner_details[id], 0))</f>
        <v>Tashir Erebuni</v>
      </c>
    </row>
    <row r="489" spans="1:7">
      <c r="A489">
        <v>598</v>
      </c>
      <c r="B489" s="38">
        <v>45500.510117847225</v>
      </c>
      <c r="C489" s="38">
        <v>45500.510117847225</v>
      </c>
      <c r="D489">
        <v>0</v>
      </c>
      <c r="E489">
        <v>693</v>
      </c>
      <c r="F489" t="e">
        <f>INDEX(Partner_details[name], MATCH(E489, Partner_details[id], 0))</f>
        <v>#N/A</v>
      </c>
      <c r="G489" t="e">
        <f>INDEX(Partner_details[companyName], MATCH(E489, Partner_details[id], 0))</f>
        <v>#N/A</v>
      </c>
    </row>
    <row r="490" spans="1:7">
      <c r="A490">
        <v>599</v>
      </c>
      <c r="B490" s="38">
        <v>45500.517233530096</v>
      </c>
      <c r="C490" s="38">
        <v>45500.517233530096</v>
      </c>
      <c r="D490">
        <v>0</v>
      </c>
      <c r="E490">
        <v>694</v>
      </c>
      <c r="F490" t="e">
        <f>INDEX(Partner_details[name], MATCH(E490, Partner_details[id], 0))</f>
        <v>#N/A</v>
      </c>
      <c r="G490" t="e">
        <f>INDEX(Partner_details[companyName], MATCH(E490, Partner_details[id], 0))</f>
        <v>#N/A</v>
      </c>
    </row>
    <row r="491" spans="1:7">
      <c r="A491">
        <v>600</v>
      </c>
      <c r="B491" s="38">
        <v>45500.526458414352</v>
      </c>
      <c r="C491" s="38">
        <v>45500.526458414352</v>
      </c>
      <c r="D491">
        <v>0</v>
      </c>
      <c r="E491">
        <v>695</v>
      </c>
      <c r="F491" t="str">
        <f>INDEX(Partner_details[name], MATCH(E491, Partner_details[id], 0))</f>
        <v>Հայկ</v>
      </c>
      <c r="G491" t="str">
        <f>INDEX(Partner_details[companyName], MATCH(E491, Partner_details[id], 0))</f>
        <v>Tashir Hyusisayin</v>
      </c>
    </row>
    <row r="492" spans="1:7">
      <c r="A492">
        <v>601</v>
      </c>
      <c r="B492" s="38">
        <v>45500.533119120373</v>
      </c>
      <c r="C492" s="38">
        <v>45500.533119120373</v>
      </c>
      <c r="D492">
        <v>0</v>
      </c>
      <c r="E492">
        <v>696</v>
      </c>
      <c r="F492" t="str">
        <f>INDEX(Partner_details[name], MATCH(E492, Partner_details[id], 0))</f>
        <v>Araksya</v>
      </c>
      <c r="G492" t="str">
        <f>INDEX(Partner_details[companyName], MATCH(E492, Partner_details[id], 0))</f>
        <v>Tashir Hyusisayin</v>
      </c>
    </row>
    <row r="493" spans="1:7">
      <c r="A493">
        <v>602</v>
      </c>
      <c r="B493" s="38">
        <v>45501.525671331015</v>
      </c>
      <c r="C493" s="38">
        <v>45501.525671331015</v>
      </c>
      <c r="D493">
        <v>0</v>
      </c>
      <c r="E493">
        <v>697</v>
      </c>
      <c r="F493" t="e">
        <f>INDEX(Partner_details[name], MATCH(E493, Partner_details[id], 0))</f>
        <v>#N/A</v>
      </c>
      <c r="G493" t="e">
        <f>INDEX(Partner_details[companyName], MATCH(E493, Partner_details[id], 0))</f>
        <v>#N/A</v>
      </c>
    </row>
    <row r="494" spans="1:7">
      <c r="A494">
        <v>603</v>
      </c>
      <c r="B494" s="38">
        <v>45502.28497724537</v>
      </c>
      <c r="C494" s="38">
        <v>45502.28497724537</v>
      </c>
      <c r="D494">
        <v>0</v>
      </c>
      <c r="E494">
        <v>698</v>
      </c>
      <c r="F494" t="e">
        <f>INDEX(Partner_details[name], MATCH(E494, Partner_details[id], 0))</f>
        <v>#N/A</v>
      </c>
      <c r="G494" t="e">
        <f>INDEX(Partner_details[companyName], MATCH(E494, Partner_details[id], 0))</f>
        <v>#N/A</v>
      </c>
    </row>
    <row r="495" spans="1:7">
      <c r="A495">
        <v>607</v>
      </c>
      <c r="B495" s="38">
        <v>45509.532849826392</v>
      </c>
      <c r="C495" s="38">
        <v>45509.532849826392</v>
      </c>
      <c r="D495">
        <v>0</v>
      </c>
      <c r="E495">
        <v>702</v>
      </c>
      <c r="F495" t="str">
        <f>INDEX(Partner_details[name], MATCH(E495, Partner_details[id], 0))</f>
        <v>Onik</v>
      </c>
      <c r="G495" t="str">
        <f>INDEX(Partner_details[companyName], MATCH(E495, Partner_details[id], 0))</f>
        <v>Tashir Andraniki</v>
      </c>
    </row>
    <row r="496" spans="1:7">
      <c r="A496">
        <v>648</v>
      </c>
      <c r="B496" s="38">
        <v>45537.172446215278</v>
      </c>
      <c r="C496" s="38">
        <v>45537.172446215278</v>
      </c>
      <c r="D496">
        <v>0</v>
      </c>
      <c r="E496">
        <v>743</v>
      </c>
      <c r="F496" t="e">
        <f>INDEX(Partner_details[name], MATCH(E496, Partner_details[id], 0))</f>
        <v>#N/A</v>
      </c>
      <c r="G496" t="e">
        <f>INDEX(Partner_details[companyName], MATCH(E496, Partner_details[id], 0))</f>
        <v>#N/A</v>
      </c>
    </row>
    <row r="497" spans="1:7">
      <c r="A497">
        <v>608</v>
      </c>
      <c r="B497" s="38">
        <v>45510.509109444443</v>
      </c>
      <c r="C497" s="38">
        <v>45510.509109444443</v>
      </c>
      <c r="D497">
        <v>0</v>
      </c>
      <c r="E497">
        <v>703</v>
      </c>
      <c r="F497" t="str">
        <f>INDEX(Partner_details[name], MATCH(E497, Partner_details[id], 0))</f>
        <v>Tashir Tigran Mets</v>
      </c>
      <c r="G497" t="str">
        <f>INDEX(Partner_details[companyName], MATCH(E497, Partner_details[id], 0))</f>
        <v>Tashir TigranMets</v>
      </c>
    </row>
    <row r="498" spans="1:7">
      <c r="A498">
        <v>609</v>
      </c>
      <c r="B498" s="38">
        <v>45510.556468750001</v>
      </c>
      <c r="C498" s="38">
        <v>45510.556468750001</v>
      </c>
      <c r="D498">
        <v>0</v>
      </c>
      <c r="E498">
        <v>704</v>
      </c>
      <c r="F498" t="str">
        <f>INDEX(Partner_details[name], MATCH(E498, Partner_details[id], 0))</f>
        <v>Khachig</v>
      </c>
      <c r="G498" t="str">
        <f>INDEX(Partner_details[companyName], MATCH(E498, Partner_details[id], 0))</f>
        <v>44Hookah Lounge Bar</v>
      </c>
    </row>
    <row r="499" spans="1:7">
      <c r="A499">
        <v>610</v>
      </c>
      <c r="B499" s="38">
        <v>45510.558520196762</v>
      </c>
      <c r="C499" s="38">
        <v>45510.558520196762</v>
      </c>
      <c r="D499">
        <v>0</v>
      </c>
      <c r="E499">
        <v>705</v>
      </c>
      <c r="F499" t="str">
        <f>INDEX(Partner_details[name], MATCH(E499, Partner_details[id], 0))</f>
        <v>Levon</v>
      </c>
      <c r="G499" t="str">
        <f>INDEX(Partner_details[companyName], MATCH(E499, Partner_details[id], 0))</f>
        <v>44Hookah Lounge Bar</v>
      </c>
    </row>
    <row r="500" spans="1:7">
      <c r="A500">
        <v>611</v>
      </c>
      <c r="B500" s="38">
        <v>45510.570927199071</v>
      </c>
      <c r="C500" s="38">
        <v>45510.570927199071</v>
      </c>
      <c r="D500">
        <v>0</v>
      </c>
      <c r="E500">
        <v>706</v>
      </c>
      <c r="F500" t="str">
        <f>INDEX(Partner_details[name], MATCH(E500, Partner_details[id], 0))</f>
        <v>Tashir Ejmiatsin</v>
      </c>
      <c r="G500" t="str">
        <f>INDEX(Partner_details[companyName], MATCH(E500, Partner_details[id], 0))</f>
        <v>Tashir Ejmiatsin</v>
      </c>
    </row>
    <row r="501" spans="1:7">
      <c r="A501">
        <v>612</v>
      </c>
      <c r="B501" s="38">
        <v>45511.553518946763</v>
      </c>
      <c r="C501" s="38">
        <v>45511.553518946763</v>
      </c>
      <c r="D501">
        <v>0</v>
      </c>
      <c r="E501">
        <v>707</v>
      </c>
      <c r="F501" t="str">
        <f>INDEX(Partner_details[name], MATCH(E501, Partner_details[id], 0))</f>
        <v>Tashir Abovyan</v>
      </c>
      <c r="G501" t="str">
        <f>INDEX(Partner_details[companyName], MATCH(E501, Partner_details[id], 0))</f>
        <v>Tashir Abovyan</v>
      </c>
    </row>
    <row r="502" spans="1:7">
      <c r="A502">
        <v>613</v>
      </c>
      <c r="B502" s="38">
        <v>45512.300054282408</v>
      </c>
      <c r="C502" s="38">
        <v>45512.300054282408</v>
      </c>
      <c r="D502">
        <v>0</v>
      </c>
      <c r="E502">
        <v>708</v>
      </c>
      <c r="F502" t="str">
        <f>INDEX(Partner_details[name], MATCH(E502, Partner_details[id], 0))</f>
        <v>Nina</v>
      </c>
      <c r="G502" t="str">
        <f>INDEX(Partner_details[companyName], MATCH(E502, Partner_details[id], 0))</f>
        <v>Bloggers</v>
      </c>
    </row>
    <row r="503" spans="1:7">
      <c r="A503">
        <v>614</v>
      </c>
      <c r="B503" s="38">
        <v>45512.513973865738</v>
      </c>
      <c r="C503" s="38">
        <v>45512.513973865738</v>
      </c>
      <c r="D503">
        <v>0</v>
      </c>
      <c r="E503">
        <v>709</v>
      </c>
      <c r="F503" t="str">
        <f>INDEX(Partner_details[name], MATCH(E503, Partner_details[id], 0))</f>
        <v>Melina</v>
      </c>
      <c r="G503" t="str">
        <f>INDEX(Partner_details[companyName], MATCH(E503, Partner_details[id], 0))</f>
        <v>Tashir Gyumri</v>
      </c>
    </row>
    <row r="504" spans="1:7">
      <c r="A504">
        <v>616</v>
      </c>
      <c r="B504" s="38">
        <v>45513.323989039352</v>
      </c>
      <c r="C504" s="38">
        <v>45513.323989039352</v>
      </c>
      <c r="D504">
        <v>0</v>
      </c>
      <c r="E504">
        <v>711</v>
      </c>
      <c r="F504" t="str">
        <f>INDEX(Partner_details[name], MATCH(E504, Partner_details[id], 0))</f>
        <v>Armine</v>
      </c>
      <c r="G504" t="str">
        <f>INDEX(Partner_details[companyName], MATCH(E504, Partner_details[id], 0))</f>
        <v>Tashir Gyumri</v>
      </c>
    </row>
    <row r="505" spans="1:7">
      <c r="A505">
        <v>617</v>
      </c>
      <c r="B505" s="38">
        <v>45513.327564375002</v>
      </c>
      <c r="C505" s="38">
        <v>45513.327564375002</v>
      </c>
      <c r="D505">
        <v>0</v>
      </c>
      <c r="E505">
        <v>712</v>
      </c>
      <c r="F505" t="str">
        <f>INDEX(Partner_details[name], MATCH(E505, Partner_details[id], 0))</f>
        <v>Ashot</v>
      </c>
      <c r="G505" t="str">
        <f>INDEX(Partner_details[companyName], MATCH(E505, Partner_details[id], 0))</f>
        <v>Tashir Gyumri</v>
      </c>
    </row>
    <row r="506" spans="1:7">
      <c r="A506">
        <v>619</v>
      </c>
      <c r="B506" s="38">
        <v>45517.433564664352</v>
      </c>
      <c r="C506" s="38">
        <v>45517.433564664352</v>
      </c>
      <c r="D506">
        <v>0</v>
      </c>
      <c r="E506">
        <v>714</v>
      </c>
      <c r="F506" t="e">
        <f>INDEX(Partner_details[name], MATCH(E506, Partner_details[id], 0))</f>
        <v>#N/A</v>
      </c>
      <c r="G506" t="e">
        <f>INDEX(Partner_details[companyName], MATCH(E506, Partner_details[id], 0))</f>
        <v>#N/A</v>
      </c>
    </row>
    <row r="507" spans="1:7">
      <c r="A507">
        <v>622</v>
      </c>
      <c r="B507" s="38">
        <v>45518.369520081018</v>
      </c>
      <c r="C507" s="38">
        <v>45518.369520081018</v>
      </c>
      <c r="D507">
        <v>0</v>
      </c>
      <c r="E507">
        <v>717</v>
      </c>
      <c r="F507" t="str">
        <f>INDEX(Partner_details[name], MATCH(E507, Partner_details[id], 0))</f>
        <v>Narek Petrosyan</v>
      </c>
      <c r="G507" t="str">
        <f>INDEX(Partner_details[companyName], MATCH(E507, Partner_details[id], 0))</f>
        <v>Tashir Vanadzor</v>
      </c>
    </row>
    <row r="508" spans="1:7">
      <c r="A508">
        <v>623</v>
      </c>
      <c r="B508" s="38">
        <v>45518.369794965278</v>
      </c>
      <c r="C508" s="38">
        <v>45518.369794965278</v>
      </c>
      <c r="D508">
        <v>0</v>
      </c>
      <c r="E508">
        <v>718</v>
      </c>
      <c r="F508" t="str">
        <f>INDEX(Partner_details[name], MATCH(E508, Partner_details[id], 0))</f>
        <v>Arman</v>
      </c>
      <c r="G508" t="str">
        <f>INDEX(Partner_details[companyName], MATCH(E508, Partner_details[id], 0))</f>
        <v>Tashir Vanadzor</v>
      </c>
    </row>
    <row r="509" spans="1:7">
      <c r="A509">
        <v>624</v>
      </c>
      <c r="B509" s="38">
        <v>45518.375156203707</v>
      </c>
      <c r="C509" s="38">
        <v>45518.375156203707</v>
      </c>
      <c r="D509">
        <v>0</v>
      </c>
      <c r="E509">
        <v>719</v>
      </c>
      <c r="F509" t="e">
        <f>INDEX(Partner_details[name], MATCH(E509, Partner_details[id], 0))</f>
        <v>#N/A</v>
      </c>
      <c r="G509" t="e">
        <f>INDEX(Partner_details[companyName], MATCH(E509, Partner_details[id], 0))</f>
        <v>#N/A</v>
      </c>
    </row>
    <row r="510" spans="1:7">
      <c r="A510">
        <v>625</v>
      </c>
      <c r="B510" s="38">
        <v>45518.375456030095</v>
      </c>
      <c r="C510" s="38">
        <v>45518.375456030095</v>
      </c>
      <c r="D510">
        <v>0</v>
      </c>
      <c r="E510">
        <v>720</v>
      </c>
      <c r="F510" t="str">
        <f>INDEX(Partner_details[name], MATCH(E510, Partner_details[id], 0))</f>
        <v>Erik Dallaqyan</v>
      </c>
      <c r="G510" t="str">
        <f>INDEX(Partner_details[companyName], MATCH(E510, Partner_details[id], 0))</f>
        <v>Tashir Vanadzor</v>
      </c>
    </row>
    <row r="511" spans="1:7">
      <c r="A511">
        <v>626</v>
      </c>
      <c r="B511" s="38">
        <v>45518.375848090276</v>
      </c>
      <c r="C511" s="38">
        <v>45518.375848090276</v>
      </c>
      <c r="D511">
        <v>0</v>
      </c>
      <c r="E511">
        <v>721</v>
      </c>
      <c r="F511" t="str">
        <f>INDEX(Partner_details[name], MATCH(E511, Partner_details[id], 0))</f>
        <v>Aren Azaryan</v>
      </c>
      <c r="G511" t="str">
        <f>INDEX(Partner_details[companyName], MATCH(E511, Partner_details[id], 0))</f>
        <v>Tashir Vanadzor</v>
      </c>
    </row>
    <row r="512" spans="1:7">
      <c r="A512">
        <v>627</v>
      </c>
      <c r="B512" s="38">
        <v>45518.376904259261</v>
      </c>
      <c r="C512" s="38">
        <v>45518.376904259261</v>
      </c>
      <c r="D512">
        <v>0</v>
      </c>
      <c r="E512">
        <v>722</v>
      </c>
      <c r="F512" t="str">
        <f>INDEX(Partner_details[name], MATCH(E512, Partner_details[id], 0))</f>
        <v>Dav</v>
      </c>
      <c r="G512" t="str">
        <f>INDEX(Partner_details[companyName], MATCH(E512, Partner_details[id], 0))</f>
        <v>Tashir Vanadzor</v>
      </c>
    </row>
    <row r="513" spans="1:7">
      <c r="A513">
        <v>628</v>
      </c>
      <c r="B513" s="38">
        <v>45518.380557037039</v>
      </c>
      <c r="C513" s="38">
        <v>45518.380557037039</v>
      </c>
      <c r="D513">
        <v>0</v>
      </c>
      <c r="E513">
        <v>723</v>
      </c>
      <c r="F513" t="e">
        <f>INDEX(Partner_details[name], MATCH(E513, Partner_details[id], 0))</f>
        <v>#N/A</v>
      </c>
      <c r="G513" t="e">
        <f>INDEX(Partner_details[companyName], MATCH(E513, Partner_details[id], 0))</f>
        <v>#N/A</v>
      </c>
    </row>
    <row r="514" spans="1:7">
      <c r="A514">
        <v>629</v>
      </c>
      <c r="B514" s="38">
        <v>45518.380955972221</v>
      </c>
      <c r="C514" s="38">
        <v>45518.380955972221</v>
      </c>
      <c r="D514">
        <v>0</v>
      </c>
      <c r="E514">
        <v>724</v>
      </c>
      <c r="F514" t="str">
        <f>INDEX(Partner_details[name], MATCH(E514, Partner_details[id], 0))</f>
        <v>Sam</v>
      </c>
      <c r="G514" t="str">
        <f>INDEX(Partner_details[companyName], MATCH(E514, Partner_details[id], 0))</f>
        <v>Tashir Vanadzor</v>
      </c>
    </row>
    <row r="515" spans="1:7">
      <c r="A515">
        <v>630</v>
      </c>
      <c r="B515" s="38">
        <v>45518.413168298612</v>
      </c>
      <c r="C515" s="38">
        <v>45518.413168298612</v>
      </c>
      <c r="D515">
        <v>0</v>
      </c>
      <c r="E515">
        <v>725</v>
      </c>
      <c r="F515" t="str">
        <f>INDEX(Partner_details[name], MATCH(E515, Partner_details[id], 0))</f>
        <v>jazz</v>
      </c>
      <c r="G515" t="str">
        <f>INDEX(Partner_details[companyName], MATCH(E515, Partner_details[id], 0))</f>
        <v>Jazz caffe</v>
      </c>
    </row>
    <row r="516" spans="1:7">
      <c r="A516">
        <v>631</v>
      </c>
      <c r="B516" s="38">
        <v>45518.506824699078</v>
      </c>
      <c r="C516" s="38">
        <v>45518.506824699078</v>
      </c>
      <c r="D516">
        <v>0</v>
      </c>
      <c r="E516">
        <v>726</v>
      </c>
      <c r="F516" t="str">
        <f>INDEX(Partner_details[name], MATCH(E516, Partner_details[id], 0))</f>
        <v>CrossRoad</v>
      </c>
      <c r="G516" t="str">
        <f>INDEX(Partner_details[companyName], MATCH(E516, Partner_details[id], 0))</f>
        <v>Cross Road</v>
      </c>
    </row>
    <row r="517" spans="1:7">
      <c r="A517">
        <v>633</v>
      </c>
      <c r="B517" s="38">
        <v>45519.48953392361</v>
      </c>
      <c r="C517" s="38">
        <v>45519.48953392361</v>
      </c>
      <c r="D517">
        <v>0</v>
      </c>
      <c r="E517">
        <v>728</v>
      </c>
      <c r="F517" t="str">
        <f>INDEX(Partner_details[name], MATCH(E517, Partner_details[id], 0))</f>
        <v>Lilit Poxosyan</v>
      </c>
      <c r="G517" t="str">
        <f>INDEX(Partner_details[companyName], MATCH(E517, Partner_details[id], 0))</f>
        <v>Tashir Vanadzor</v>
      </c>
    </row>
    <row r="518" spans="1:7">
      <c r="A518">
        <v>634</v>
      </c>
      <c r="B518" s="38">
        <v>45519.492060358796</v>
      </c>
      <c r="C518" s="38">
        <v>45519.492060358796</v>
      </c>
      <c r="D518">
        <v>0</v>
      </c>
      <c r="E518">
        <v>729</v>
      </c>
      <c r="F518" t="str">
        <f>INDEX(Partner_details[name], MATCH(E518, Partner_details[id], 0))</f>
        <v xml:space="preserve">Opheliya </v>
      </c>
      <c r="G518" t="str">
        <f>INDEX(Partner_details[companyName], MATCH(E518, Partner_details[id], 0))</f>
        <v>Tashir Vanadzor</v>
      </c>
    </row>
    <row r="519" spans="1:7">
      <c r="A519">
        <v>635</v>
      </c>
      <c r="B519" s="38">
        <v>45522.834793310183</v>
      </c>
      <c r="C519" s="38">
        <v>45522.834793310183</v>
      </c>
      <c r="D519">
        <v>0</v>
      </c>
      <c r="E519">
        <v>730</v>
      </c>
      <c r="F519" t="e">
        <f>INDEX(Partner_details[name], MATCH(E519, Partner_details[id], 0))</f>
        <v>#N/A</v>
      </c>
      <c r="G519" t="e">
        <f>INDEX(Partner_details[companyName], MATCH(E519, Partner_details[id], 0))</f>
        <v>#N/A</v>
      </c>
    </row>
    <row r="520" spans="1:7">
      <c r="A520">
        <v>636</v>
      </c>
      <c r="B520" s="38">
        <v>45523.547490509256</v>
      </c>
      <c r="C520" s="38">
        <v>45523.547490509256</v>
      </c>
      <c r="D520">
        <v>0</v>
      </c>
      <c r="E520">
        <v>731</v>
      </c>
      <c r="F520" t="e">
        <f>INDEX(Partner_details[name], MATCH(E520, Partner_details[id], 0))</f>
        <v>#N/A</v>
      </c>
      <c r="G520" t="e">
        <f>INDEX(Partner_details[companyName], MATCH(E520, Partner_details[id], 0))</f>
        <v>#N/A</v>
      </c>
    </row>
    <row r="521" spans="1:7">
      <c r="A521">
        <v>605</v>
      </c>
      <c r="B521" s="38">
        <v>45506.267998680552</v>
      </c>
      <c r="C521" s="38">
        <v>45524.820901122686</v>
      </c>
      <c r="D521">
        <v>0</v>
      </c>
      <c r="E521">
        <v>700</v>
      </c>
      <c r="F521" t="str">
        <f>INDEX(Partner_details[name], MATCH(E521, Partner_details[id], 0))</f>
        <v xml:space="preserve"> Decant</v>
      </c>
      <c r="G521" t="str">
        <f>INDEX(Partner_details[companyName], MATCH(E521, Partner_details[id], 0))</f>
        <v>Decant</v>
      </c>
    </row>
    <row r="522" spans="1:7">
      <c r="A522">
        <v>637</v>
      </c>
      <c r="B522" s="38">
        <v>45526.370442013889</v>
      </c>
      <c r="C522" s="38">
        <v>45526.370442013889</v>
      </c>
      <c r="D522">
        <v>0</v>
      </c>
      <c r="E522">
        <v>732</v>
      </c>
      <c r="F522" t="e">
        <f>INDEX(Partner_details[name], MATCH(E522, Partner_details[id], 0))</f>
        <v>#N/A</v>
      </c>
      <c r="G522" t="e">
        <f>INDEX(Partner_details[companyName], MATCH(E522, Partner_details[id], 0))</f>
        <v>#N/A</v>
      </c>
    </row>
    <row r="523" spans="1:7">
      <c r="A523">
        <v>638</v>
      </c>
      <c r="B523" s="38">
        <v>45526.444071469909</v>
      </c>
      <c r="C523" s="38">
        <v>45526.444071469909</v>
      </c>
      <c r="D523">
        <v>0</v>
      </c>
      <c r="E523">
        <v>733</v>
      </c>
      <c r="F523" t="str">
        <f>INDEX(Partner_details[name], MATCH(E523, Partner_details[id], 0))</f>
        <v>Rialto</v>
      </c>
      <c r="G523" t="str">
        <f>INDEX(Partner_details[companyName], MATCH(E523, Partner_details[id], 0))</f>
        <v>Rialto Cafe &amp; Lounge</v>
      </c>
    </row>
    <row r="524" spans="1:7">
      <c r="A524">
        <v>639</v>
      </c>
      <c r="B524" s="38">
        <v>45527.523690416667</v>
      </c>
      <c r="C524" s="38">
        <v>45527.523690416667</v>
      </c>
      <c r="D524">
        <v>0</v>
      </c>
      <c r="E524">
        <v>734</v>
      </c>
      <c r="F524" t="str">
        <f>INDEX(Partner_details[name], MATCH(E524, Partner_details[id], 0))</f>
        <v>Ferma</v>
      </c>
      <c r="G524" t="str">
        <f>INDEX(Partner_details[companyName], MATCH(E524, Partner_details[id], 0))</f>
        <v>Ferma Restaurant</v>
      </c>
    </row>
    <row r="525" spans="1:7">
      <c r="A525">
        <v>642</v>
      </c>
      <c r="B525" s="38">
        <v>45531.575374768516</v>
      </c>
      <c r="C525" s="38">
        <v>45531.575374768516</v>
      </c>
      <c r="D525">
        <v>0</v>
      </c>
      <c r="E525">
        <v>737</v>
      </c>
      <c r="F525" t="str">
        <f>INDEX(Partner_details[name], MATCH(E525, Partner_details[id], 0))</f>
        <v>Իրինա Մագթաղյան</v>
      </c>
      <c r="G525" t="str">
        <f>INDEX(Partner_details[companyName], MATCH(E525, Partner_details[id], 0))</f>
        <v>Tashir Vanadzor</v>
      </c>
    </row>
    <row r="526" spans="1:7">
      <c r="A526">
        <v>604</v>
      </c>
      <c r="B526" s="38">
        <v>45505.278770069446</v>
      </c>
      <c r="C526" s="38">
        <v>45531.713650451391</v>
      </c>
      <c r="D526">
        <v>0</v>
      </c>
      <c r="E526">
        <v>699</v>
      </c>
      <c r="F526" t="str">
        <f>INDEX(Partner_details[name], MATCH(E526, Partner_details[id], 0))</f>
        <v>Eraz Park</v>
      </c>
      <c r="G526" t="str">
        <f>INDEX(Partner_details[companyName], MATCH(E526, Partner_details[id], 0))</f>
        <v>Eraz park</v>
      </c>
    </row>
    <row r="527" spans="1:7">
      <c r="A527">
        <v>643</v>
      </c>
      <c r="B527" s="38">
        <v>45532.527183425926</v>
      </c>
      <c r="C527" s="38">
        <v>45532.527183425926</v>
      </c>
      <c r="D527">
        <v>0</v>
      </c>
      <c r="E527">
        <v>738</v>
      </c>
      <c r="F527" t="str">
        <f>INDEX(Partner_details[name], MATCH(E527, Partner_details[id], 0))</f>
        <v>Minour Bar</v>
      </c>
      <c r="G527" t="str">
        <f>INDEX(Partner_details[companyName], MATCH(E527, Partner_details[id], 0))</f>
        <v>Minour</v>
      </c>
    </row>
    <row r="528" spans="1:7">
      <c r="A528">
        <v>644</v>
      </c>
      <c r="B528" s="38">
        <v>45533.708191666665</v>
      </c>
      <c r="C528" s="38">
        <v>45533.708191666665</v>
      </c>
      <c r="D528">
        <v>0</v>
      </c>
      <c r="E528">
        <v>739</v>
      </c>
      <c r="F528" t="e">
        <f>INDEX(Partner_details[name], MATCH(E528, Partner_details[id], 0))</f>
        <v>#N/A</v>
      </c>
      <c r="G528" t="e">
        <f>INDEX(Partner_details[companyName], MATCH(E528, Partner_details[id], 0))</f>
        <v>#N/A</v>
      </c>
    </row>
    <row r="529" spans="1:7">
      <c r="A529">
        <v>640</v>
      </c>
      <c r="B529" s="38">
        <v>45531.476611157406</v>
      </c>
      <c r="C529" s="38">
        <v>45534.445089259258</v>
      </c>
      <c r="D529">
        <v>0</v>
      </c>
      <c r="E529">
        <v>735</v>
      </c>
      <c r="F529" t="str">
        <f>INDEX(Partner_details[name], MATCH(E529, Partner_details[id], 0))</f>
        <v>Harutyun</v>
      </c>
      <c r="G529" t="str">
        <f>INDEX(Partner_details[companyName], MATCH(E529, Partner_details[id], 0))</f>
        <v>Minour</v>
      </c>
    </row>
    <row r="530" spans="1:7">
      <c r="A530">
        <v>645</v>
      </c>
      <c r="B530" s="38">
        <v>45534.465901770833</v>
      </c>
      <c r="C530" s="38">
        <v>45534.465901770833</v>
      </c>
      <c r="D530">
        <v>0</v>
      </c>
      <c r="E530">
        <v>740</v>
      </c>
      <c r="F530" t="str">
        <f>INDEX(Partner_details[name], MATCH(E530, Partner_details[id], 0))</f>
        <v>Ahwaz</v>
      </c>
      <c r="G530" t="str">
        <f>INDEX(Partner_details[companyName], MATCH(E530, Partner_details[id], 0))</f>
        <v>Ahwaz</v>
      </c>
    </row>
    <row r="531" spans="1:7">
      <c r="A531">
        <v>646</v>
      </c>
      <c r="B531" s="38">
        <v>45534.46613134259</v>
      </c>
      <c r="C531" s="38">
        <v>45534.46613134259</v>
      </c>
      <c r="D531">
        <v>0</v>
      </c>
      <c r="E531">
        <v>741</v>
      </c>
      <c r="F531" t="str">
        <f>INDEX(Partner_details[name], MATCH(E531, Partner_details[id], 0))</f>
        <v xml:space="preserve">Dodo Pizza Gyumri </v>
      </c>
      <c r="G531" t="str">
        <f>INDEX(Partner_details[companyName], MATCH(E531, Partner_details[id], 0))</f>
        <v>Dodopizza</v>
      </c>
    </row>
    <row r="532" spans="1:7">
      <c r="A532">
        <v>3</v>
      </c>
      <c r="B532" s="38">
        <v>45309.437712696759</v>
      </c>
      <c r="C532" s="38">
        <v>45309.437712696759</v>
      </c>
      <c r="D532">
        <v>0</v>
      </c>
      <c r="E532">
        <v>212</v>
      </c>
      <c r="F532" t="str">
        <f>INDEX(Partner_details[name], MATCH(E532, Partner_details[id], 0))</f>
        <v>Nana</v>
      </c>
      <c r="G532" t="str">
        <f>INDEX(Partner_details[companyName], MATCH(E532, Partner_details[id], 0))</f>
        <v>Vikings</v>
      </c>
    </row>
    <row r="533" spans="1:7">
      <c r="A533">
        <v>647</v>
      </c>
      <c r="B533" s="38">
        <v>45535.316747708333</v>
      </c>
      <c r="C533" s="38">
        <v>45535.316747708333</v>
      </c>
      <c r="D533">
        <v>0</v>
      </c>
      <c r="E533">
        <v>742</v>
      </c>
      <c r="F533" t="e">
        <f>INDEX(Partner_details[name], MATCH(E533, Partner_details[id], 0))</f>
        <v>#N/A</v>
      </c>
      <c r="G533" t="e">
        <f>INDEX(Partner_details[companyName], MATCH(E533, Partner_details[id], 0))</f>
        <v>#N/A</v>
      </c>
    </row>
    <row r="534" spans="1:7">
      <c r="A534">
        <v>5</v>
      </c>
      <c r="B534" s="38">
        <v>45309.437712696759</v>
      </c>
      <c r="C534" s="38">
        <v>45309.437712696759</v>
      </c>
      <c r="D534">
        <v>0</v>
      </c>
      <c r="E534">
        <v>167</v>
      </c>
      <c r="F534" t="e">
        <f>INDEX(Partner_details[name], MATCH(E534, Partner_details[id], 0))</f>
        <v>#N/A</v>
      </c>
      <c r="G534" t="e">
        <f>INDEX(Partner_details[companyName], MATCH(E534, Partner_details[id], 0))</f>
        <v>#N/A</v>
      </c>
    </row>
    <row r="535" spans="1:7">
      <c r="A535">
        <v>7</v>
      </c>
      <c r="B535" s="38">
        <v>45309.437712696759</v>
      </c>
      <c r="C535" s="38">
        <v>45309.437712696759</v>
      </c>
      <c r="D535">
        <v>0</v>
      </c>
      <c r="E535">
        <v>150</v>
      </c>
      <c r="F535" t="str">
        <f>INDEX(Partner_details[name], MATCH(E535, Partner_details[id], 0))</f>
        <v>Hakob Harutyunyan</v>
      </c>
      <c r="G535" t="str">
        <f>INDEX(Partner_details[companyName], MATCH(E535, Partner_details[id], 0))</f>
        <v>gg cjsc</v>
      </c>
    </row>
    <row r="536" spans="1:7">
      <c r="A536">
        <v>8</v>
      </c>
      <c r="B536" s="38">
        <v>45309.437712696759</v>
      </c>
      <c r="C536" s="38">
        <v>45309.437712696759</v>
      </c>
      <c r="D536">
        <v>0</v>
      </c>
      <c r="E536">
        <v>146</v>
      </c>
      <c r="F536" t="e">
        <f>INDEX(Partner_details[name], MATCH(E536, Partner_details[id], 0))</f>
        <v>#N/A</v>
      </c>
      <c r="G536" t="e">
        <f>INDEX(Partner_details[companyName], MATCH(E536, Partner_details[id], 0))</f>
        <v>#N/A</v>
      </c>
    </row>
    <row r="537" spans="1:7">
      <c r="A537">
        <v>9</v>
      </c>
      <c r="B537" s="38">
        <v>45309.437712696759</v>
      </c>
      <c r="C537" s="38">
        <v>45309.437712696759</v>
      </c>
      <c r="D537">
        <v>0</v>
      </c>
      <c r="E537">
        <v>159</v>
      </c>
      <c r="F537" t="str">
        <f>INDEX(Partner_details[name], MATCH(E537, Partner_details[id], 0))</f>
        <v>Daron</v>
      </c>
      <c r="G537" t="str">
        <f>INDEX(Partner_details[companyName], MATCH(E537, Partner_details[id], 0))</f>
        <v>Kilejian's</v>
      </c>
    </row>
    <row r="538" spans="1:7">
      <c r="A538">
        <v>10</v>
      </c>
      <c r="B538" s="38">
        <v>45309.437712696759</v>
      </c>
      <c r="C538" s="38">
        <v>45309.437712696759</v>
      </c>
      <c r="D538">
        <v>0</v>
      </c>
      <c r="E538">
        <v>178</v>
      </c>
      <c r="F538" t="str">
        <f>INDEX(Partner_details[name], MATCH(E538, Partner_details[id], 0))</f>
        <v xml:space="preserve">Rafayel </v>
      </c>
      <c r="G538" t="str">
        <f>INDEX(Partner_details[companyName], MATCH(E538, Partner_details[id], 0))</f>
        <v>Vikings</v>
      </c>
    </row>
    <row r="539" spans="1:7">
      <c r="A539">
        <v>11</v>
      </c>
      <c r="B539" s="38">
        <v>45309.437712696759</v>
      </c>
      <c r="C539" s="38">
        <v>45309.437712696759</v>
      </c>
      <c r="D539">
        <v>0</v>
      </c>
      <c r="E539">
        <v>173</v>
      </c>
      <c r="F539" t="str">
        <f>INDEX(Partner_details[name], MATCH(E539, Partner_details[id], 0))</f>
        <v>Hakob</v>
      </c>
      <c r="G539" t="str">
        <f>INDEX(Partner_details[companyName], MATCH(E539, Partner_details[id], 0))</f>
        <v>Cool Boba</v>
      </c>
    </row>
    <row r="540" spans="1:7">
      <c r="A540">
        <v>14</v>
      </c>
      <c r="B540" s="38">
        <v>45309.437712696759</v>
      </c>
      <c r="C540" s="38">
        <v>45309.437712696759</v>
      </c>
      <c r="D540">
        <v>0</v>
      </c>
      <c r="E540">
        <v>66</v>
      </c>
      <c r="F540" t="e">
        <f>INDEX(Partner_details[name], MATCH(E540, Partner_details[id], 0))</f>
        <v>#N/A</v>
      </c>
      <c r="G540" t="e">
        <f>INDEX(Partner_details[companyName], MATCH(E540, Partner_details[id], 0))</f>
        <v>#N/A</v>
      </c>
    </row>
    <row r="541" spans="1:7">
      <c r="A541">
        <v>15</v>
      </c>
      <c r="B541" s="38">
        <v>45309.437712696759</v>
      </c>
      <c r="C541" s="38">
        <v>45309.437712696759</v>
      </c>
      <c r="D541">
        <v>0</v>
      </c>
      <c r="E541">
        <v>171</v>
      </c>
      <c r="F541" t="str">
        <f>INDEX(Partner_details[name], MATCH(E541, Partner_details[id], 0))</f>
        <v>Mkrtich</v>
      </c>
      <c r="G541" t="str">
        <f>INDEX(Partner_details[companyName], MATCH(E541, Partner_details[id], 0))</f>
        <v>Kilejian's</v>
      </c>
    </row>
    <row r="542" spans="1:7">
      <c r="A542">
        <v>16</v>
      </c>
      <c r="B542" s="38">
        <v>45309.437712696759</v>
      </c>
      <c r="C542" s="38">
        <v>45309.437712696759</v>
      </c>
      <c r="D542">
        <v>0</v>
      </c>
      <c r="E542">
        <v>231</v>
      </c>
      <c r="F542" t="e">
        <f>INDEX(Partner_details[name], MATCH(E542, Partner_details[id], 0))</f>
        <v>#N/A</v>
      </c>
      <c r="G542" t="e">
        <f>INDEX(Partner_details[companyName], MATCH(E542, Partner_details[id], 0))</f>
        <v>#N/A</v>
      </c>
    </row>
    <row r="543" spans="1:7">
      <c r="A543">
        <v>17</v>
      </c>
      <c r="B543" s="38">
        <v>45309.437712696759</v>
      </c>
      <c r="C543" s="38">
        <v>45309.437712696759</v>
      </c>
      <c r="D543">
        <v>0</v>
      </c>
      <c r="E543">
        <v>22</v>
      </c>
      <c r="F543" t="e">
        <f>INDEX(Partner_details[name], MATCH(E543, Partner_details[id], 0))</f>
        <v>#N/A</v>
      </c>
      <c r="G543" t="e">
        <f>INDEX(Partner_details[companyName], MATCH(E543, Partner_details[id], 0))</f>
        <v>#N/A</v>
      </c>
    </row>
    <row r="544" spans="1:7">
      <c r="A544">
        <v>19</v>
      </c>
      <c r="B544" s="38">
        <v>45309.437712696759</v>
      </c>
      <c r="C544" s="38">
        <v>45309.437712696759</v>
      </c>
      <c r="D544">
        <v>0</v>
      </c>
      <c r="E544">
        <v>211</v>
      </c>
      <c r="F544" t="str">
        <f>INDEX(Partner_details[name], MATCH(E544, Partner_details[id], 0))</f>
        <v>Khachik</v>
      </c>
      <c r="G544" t="str">
        <f>INDEX(Partner_details[companyName], MATCH(E544, Partner_details[id], 0))</f>
        <v>gg cjsc</v>
      </c>
    </row>
    <row r="545" spans="1:7">
      <c r="A545">
        <v>20</v>
      </c>
      <c r="B545" s="38">
        <v>45309.437712696759</v>
      </c>
      <c r="C545" s="38">
        <v>45309.437712696759</v>
      </c>
      <c r="D545">
        <v>0</v>
      </c>
      <c r="E545">
        <v>210</v>
      </c>
      <c r="F545" t="str">
        <f>INDEX(Partner_details[name], MATCH(E545, Partner_details[id], 0))</f>
        <v>David</v>
      </c>
      <c r="G545" t="str">
        <f>INDEX(Partner_details[companyName], MATCH(E545, Partner_details[id], 0))</f>
        <v>Figaro Group</v>
      </c>
    </row>
    <row r="546" spans="1:7">
      <c r="A546">
        <v>21</v>
      </c>
      <c r="B546" s="38">
        <v>45309.437712696759</v>
      </c>
      <c r="C546" s="38">
        <v>45309.437712696759</v>
      </c>
      <c r="D546">
        <v>0</v>
      </c>
      <c r="E546">
        <v>227</v>
      </c>
      <c r="F546" t="str">
        <f>INDEX(Partner_details[name], MATCH(E546, Partner_details[id], 0))</f>
        <v>Silva Melkonyan</v>
      </c>
      <c r="G546" t="str">
        <f>INDEX(Partner_details[companyName], MATCH(E546, Partner_details[id], 0))</f>
        <v>gg cjsc</v>
      </c>
    </row>
    <row r="547" spans="1:7">
      <c r="A547">
        <v>22</v>
      </c>
      <c r="B547" s="38">
        <v>45309.437712696759</v>
      </c>
      <c r="C547" s="38">
        <v>45309.437712696759</v>
      </c>
      <c r="D547">
        <v>0</v>
      </c>
      <c r="E547">
        <v>25</v>
      </c>
      <c r="F547" t="str">
        <f>INDEX(Partner_details[name], MATCH(E547, Partner_details[id], 0))</f>
        <v>Sargis</v>
      </c>
      <c r="G547" t="str">
        <f>INDEX(Partner_details[companyName], MATCH(E547, Partner_details[id], 0))</f>
        <v>gg cjsc</v>
      </c>
    </row>
    <row r="548" spans="1:7">
      <c r="A548">
        <v>23</v>
      </c>
      <c r="B548" s="38">
        <v>45309.437712696759</v>
      </c>
      <c r="C548" s="38">
        <v>45309.437712696759</v>
      </c>
      <c r="D548">
        <v>0</v>
      </c>
      <c r="E548">
        <v>166</v>
      </c>
      <c r="F548" t="str">
        <f>INDEX(Partner_details[name], MATCH(E548, Partner_details[id], 0))</f>
        <v>Zvart sulukjian</v>
      </c>
      <c r="G548" t="str">
        <f>INDEX(Partner_details[companyName], MATCH(E548, Partner_details[id], 0))</f>
        <v>Kilejian's</v>
      </c>
    </row>
    <row r="549" spans="1:7">
      <c r="A549">
        <v>24</v>
      </c>
      <c r="B549" s="38">
        <v>45309.437712696759</v>
      </c>
      <c r="C549" s="38">
        <v>45309.437712696759</v>
      </c>
      <c r="D549">
        <v>0</v>
      </c>
      <c r="E549">
        <v>21</v>
      </c>
      <c r="F549" t="e">
        <f>INDEX(Partner_details[name], MATCH(E549, Partner_details[id], 0))</f>
        <v>#N/A</v>
      </c>
      <c r="G549" t="e">
        <f>INDEX(Partner_details[companyName], MATCH(E549, Partner_details[id], 0))</f>
        <v>#N/A</v>
      </c>
    </row>
    <row r="550" spans="1:7">
      <c r="A550">
        <v>25</v>
      </c>
      <c r="B550" s="38">
        <v>45309.437712696759</v>
      </c>
      <c r="C550" s="38">
        <v>45309.437712696759</v>
      </c>
      <c r="D550">
        <v>0</v>
      </c>
      <c r="E550">
        <v>107</v>
      </c>
      <c r="F550" t="e">
        <f>INDEX(Partner_details[name], MATCH(E550, Partner_details[id], 0))</f>
        <v>#N/A</v>
      </c>
      <c r="G550" t="e">
        <f>INDEX(Partner_details[companyName], MATCH(E550, Partner_details[id], 0))</f>
        <v>#N/A</v>
      </c>
    </row>
    <row r="551" spans="1:7">
      <c r="A551">
        <v>26</v>
      </c>
      <c r="B551" s="38">
        <v>45309.437712696759</v>
      </c>
      <c r="C551" s="38">
        <v>45309.437712696759</v>
      </c>
      <c r="D551">
        <v>0</v>
      </c>
      <c r="E551">
        <v>39</v>
      </c>
      <c r="F551" t="e">
        <f>INDEX(Partner_details[name], MATCH(E551, Partner_details[id], 0))</f>
        <v>#N/A</v>
      </c>
      <c r="G551" t="e">
        <f>INDEX(Partner_details[companyName], MATCH(E551, Partner_details[id], 0))</f>
        <v>#N/A</v>
      </c>
    </row>
    <row r="552" spans="1:7">
      <c r="A552">
        <v>27</v>
      </c>
      <c r="B552" s="38">
        <v>45309.437712696759</v>
      </c>
      <c r="C552" s="38">
        <v>45309.437712696759</v>
      </c>
      <c r="D552">
        <v>0</v>
      </c>
      <c r="E552">
        <v>162</v>
      </c>
      <c r="F552" t="str">
        <f>INDEX(Partner_details[name], MATCH(E552, Partner_details[id], 0))</f>
        <v>George</v>
      </c>
      <c r="G552" t="str">
        <f>INDEX(Partner_details[companyName], MATCH(E552, Partner_details[id], 0))</f>
        <v>Kilejian's</v>
      </c>
    </row>
    <row r="553" spans="1:7">
      <c r="A553">
        <v>28</v>
      </c>
      <c r="B553" s="38">
        <v>45309.437712696759</v>
      </c>
      <c r="C553" s="38">
        <v>45309.437712696759</v>
      </c>
      <c r="D553">
        <v>0</v>
      </c>
      <c r="E553">
        <v>243</v>
      </c>
      <c r="F553" t="str">
        <f>INDEX(Partner_details[name], MATCH(E553, Partner_details[id], 0))</f>
        <v>Anush</v>
      </c>
      <c r="G553" t="str">
        <f>INDEX(Partner_details[companyName], MATCH(E553, Partner_details[id], 0))</f>
        <v>Melani Nail studio</v>
      </c>
    </row>
    <row r="554" spans="1:7">
      <c r="A554">
        <v>29</v>
      </c>
      <c r="B554" s="38">
        <v>45309.437712696759</v>
      </c>
      <c r="C554" s="38">
        <v>45309.437712696759</v>
      </c>
      <c r="D554">
        <v>0</v>
      </c>
      <c r="E554">
        <v>105</v>
      </c>
      <c r="F554" t="e">
        <f>INDEX(Partner_details[name], MATCH(E554, Partner_details[id], 0))</f>
        <v>#N/A</v>
      </c>
      <c r="G554" t="e">
        <f>INDEX(Partner_details[companyName], MATCH(E554, Partner_details[id], 0))</f>
        <v>#N/A</v>
      </c>
    </row>
    <row r="555" spans="1:7">
      <c r="A555">
        <v>30</v>
      </c>
      <c r="B555" s="38">
        <v>45309.437712696759</v>
      </c>
      <c r="C555" s="38">
        <v>45309.437712696759</v>
      </c>
      <c r="D555">
        <v>0</v>
      </c>
      <c r="E555">
        <v>23</v>
      </c>
      <c r="F555" t="e">
        <f>INDEX(Partner_details[name], MATCH(E555, Partner_details[id], 0))</f>
        <v>#N/A</v>
      </c>
      <c r="G555" t="e">
        <f>INDEX(Partner_details[companyName], MATCH(E555, Partner_details[id], 0))</f>
        <v>#N/A</v>
      </c>
    </row>
    <row r="556" spans="1:7">
      <c r="A556">
        <v>33</v>
      </c>
      <c r="B556" s="38">
        <v>45309.437712696759</v>
      </c>
      <c r="C556" s="38">
        <v>45309.437712696759</v>
      </c>
      <c r="D556">
        <v>0</v>
      </c>
      <c r="E556">
        <v>24</v>
      </c>
      <c r="F556" t="e">
        <f>INDEX(Partner_details[name], MATCH(E556, Partner_details[id], 0))</f>
        <v>#N/A</v>
      </c>
      <c r="G556" t="e">
        <f>INDEX(Partner_details[companyName], MATCH(E556, Partner_details[id], 0))</f>
        <v>#N/A</v>
      </c>
    </row>
    <row r="557" spans="1:7">
      <c r="A557">
        <v>34</v>
      </c>
      <c r="B557" s="38">
        <v>45309.437712696759</v>
      </c>
      <c r="C557" s="38">
        <v>45309.437712696759</v>
      </c>
      <c r="D557">
        <v>0</v>
      </c>
      <c r="E557">
        <v>19</v>
      </c>
      <c r="F557" t="e">
        <f>INDEX(Partner_details[name], MATCH(E557, Partner_details[id], 0))</f>
        <v>#N/A</v>
      </c>
      <c r="G557" t="e">
        <f>INDEX(Partner_details[companyName], MATCH(E557, Partner_details[id], 0))</f>
        <v>#N/A</v>
      </c>
    </row>
    <row r="558" spans="1:7">
      <c r="A558">
        <v>35</v>
      </c>
      <c r="B558" s="38">
        <v>45309.437712696759</v>
      </c>
      <c r="C558" s="38">
        <v>45309.437712696759</v>
      </c>
      <c r="D558">
        <v>0</v>
      </c>
      <c r="E558">
        <v>79</v>
      </c>
      <c r="F558" t="e">
        <f>INDEX(Partner_details[name], MATCH(E558, Partner_details[id], 0))</f>
        <v>#N/A</v>
      </c>
      <c r="G558" t="e">
        <f>INDEX(Partner_details[companyName], MATCH(E558, Partner_details[id], 0))</f>
        <v>#N/A</v>
      </c>
    </row>
    <row r="559" spans="1:7">
      <c r="A559">
        <v>36</v>
      </c>
      <c r="B559" s="38">
        <v>45309.437712696759</v>
      </c>
      <c r="C559" s="38">
        <v>45309.437712696759</v>
      </c>
      <c r="D559">
        <v>0</v>
      </c>
      <c r="E559">
        <v>20</v>
      </c>
      <c r="F559" t="e">
        <f>INDEX(Partner_details[name], MATCH(E559, Partner_details[id], 0))</f>
        <v>#N/A</v>
      </c>
      <c r="G559" t="e">
        <f>INDEX(Partner_details[companyName], MATCH(E559, Partner_details[id], 0))</f>
        <v>#N/A</v>
      </c>
    </row>
    <row r="560" spans="1:7">
      <c r="A560">
        <v>37</v>
      </c>
      <c r="B560" s="38">
        <v>45309.437712696759</v>
      </c>
      <c r="C560" s="38">
        <v>45309.437712696759</v>
      </c>
      <c r="D560">
        <v>0</v>
      </c>
      <c r="E560">
        <v>156</v>
      </c>
      <c r="F560" t="str">
        <f>INDEX(Partner_details[name], MATCH(E560, Partner_details[id], 0))</f>
        <v>Lusine</v>
      </c>
      <c r="G560" t="str">
        <f>INDEX(Partner_details[companyName], MATCH(E560, Partner_details[id], 0))</f>
        <v>Champordi Tnak</v>
      </c>
    </row>
    <row r="561" spans="1:7">
      <c r="A561">
        <v>38</v>
      </c>
      <c r="B561" s="38">
        <v>45309.437712696759</v>
      </c>
      <c r="C561" s="38">
        <v>45309.437712696759</v>
      </c>
      <c r="D561">
        <v>0</v>
      </c>
      <c r="E561">
        <v>65</v>
      </c>
      <c r="F561" t="str">
        <f>INDEX(Partner_details[name], MATCH(E561, Partner_details[id], 0))</f>
        <v>Alen</v>
      </c>
      <c r="G561" t="str">
        <f>INDEX(Partner_details[companyName], MATCH(E561, Partner_details[id], 0))</f>
        <v>gg cjsc</v>
      </c>
    </row>
    <row r="562" spans="1:7">
      <c r="A562">
        <v>39</v>
      </c>
      <c r="B562" s="38">
        <v>45309.437712696759</v>
      </c>
      <c r="C562" s="38">
        <v>45309.437712696759</v>
      </c>
      <c r="D562">
        <v>0</v>
      </c>
      <c r="E562">
        <v>81</v>
      </c>
      <c r="F562" t="e">
        <f>INDEX(Partner_details[name], MATCH(E562, Partner_details[id], 0))</f>
        <v>#N/A</v>
      </c>
      <c r="G562" t="e">
        <f>INDEX(Partner_details[companyName], MATCH(E562, Partner_details[id], 0))</f>
        <v>#N/A</v>
      </c>
    </row>
    <row r="563" spans="1:7">
      <c r="A563">
        <v>40</v>
      </c>
      <c r="B563" s="38">
        <v>45309.437712696759</v>
      </c>
      <c r="C563" s="38">
        <v>45309.437712696759</v>
      </c>
      <c r="D563">
        <v>0</v>
      </c>
      <c r="E563">
        <v>90</v>
      </c>
      <c r="F563" t="e">
        <f>INDEX(Partner_details[name], MATCH(E563, Partner_details[id], 0))</f>
        <v>#N/A</v>
      </c>
      <c r="G563" t="e">
        <f>INDEX(Partner_details[companyName], MATCH(E563, Partner_details[id], 0))</f>
        <v>#N/A</v>
      </c>
    </row>
    <row r="564" spans="1:7">
      <c r="A564">
        <v>41</v>
      </c>
      <c r="B564" s="38">
        <v>45309.437712696759</v>
      </c>
      <c r="C564" s="38">
        <v>45309.437712696759</v>
      </c>
      <c r="D564">
        <v>0</v>
      </c>
      <c r="E564">
        <v>10</v>
      </c>
      <c r="F564" t="str">
        <f>INDEX(Partner_details[name], MATCH(E564, Partner_details[id], 0))</f>
        <v xml:space="preserve">Taron </v>
      </c>
      <c r="G564" t="str">
        <f>INDEX(Partner_details[companyName], MATCH(E564, Partner_details[id], 0))</f>
        <v>Knoxlabs</v>
      </c>
    </row>
    <row r="565" spans="1:7">
      <c r="A565">
        <v>42</v>
      </c>
      <c r="B565" s="38">
        <v>45309.437712696759</v>
      </c>
      <c r="C565" s="38">
        <v>45309.437712696759</v>
      </c>
      <c r="D565">
        <v>0</v>
      </c>
      <c r="E565">
        <v>93</v>
      </c>
      <c r="F565" t="e">
        <f>INDEX(Partner_details[name], MATCH(E565, Partner_details[id], 0))</f>
        <v>#N/A</v>
      </c>
      <c r="G565" t="e">
        <f>INDEX(Partner_details[companyName], MATCH(E565, Partner_details[id], 0))</f>
        <v>#N/A</v>
      </c>
    </row>
    <row r="566" spans="1:7">
      <c r="A566">
        <v>43</v>
      </c>
      <c r="B566" s="38">
        <v>45309.437712696759</v>
      </c>
      <c r="C566" s="38">
        <v>45309.437712696759</v>
      </c>
      <c r="D566">
        <v>0</v>
      </c>
      <c r="E566">
        <v>98</v>
      </c>
      <c r="F566" t="e">
        <f>INDEX(Partner_details[name], MATCH(E566, Partner_details[id], 0))</f>
        <v>#N/A</v>
      </c>
      <c r="G566" t="e">
        <f>INDEX(Partner_details[companyName], MATCH(E566, Partner_details[id], 0))</f>
        <v>#N/A</v>
      </c>
    </row>
    <row r="567" spans="1:7">
      <c r="A567">
        <v>44</v>
      </c>
      <c r="B567" s="38">
        <v>45309.437712696759</v>
      </c>
      <c r="C567" s="38">
        <v>45309.437712696759</v>
      </c>
      <c r="D567">
        <v>0</v>
      </c>
      <c r="E567">
        <v>94</v>
      </c>
      <c r="F567" t="e">
        <f>INDEX(Partner_details[name], MATCH(E567, Partner_details[id], 0))</f>
        <v>#N/A</v>
      </c>
      <c r="G567" t="e">
        <f>INDEX(Partner_details[companyName], MATCH(E567, Partner_details[id], 0))</f>
        <v>#N/A</v>
      </c>
    </row>
    <row r="568" spans="1:7">
      <c r="A568">
        <v>45</v>
      </c>
      <c r="B568" s="38">
        <v>45309.437712696759</v>
      </c>
      <c r="C568" s="38">
        <v>45309.437712696759</v>
      </c>
      <c r="D568">
        <v>0</v>
      </c>
      <c r="E568">
        <v>62</v>
      </c>
      <c r="F568" t="str">
        <f>INDEX(Partner_details[name], MATCH(E568, Partner_details[id], 0))</f>
        <v>Karen</v>
      </c>
      <c r="G568" t="str">
        <f>INDEX(Partner_details[companyName], MATCH(E568, Partner_details[id], 0))</f>
        <v>gg cjsc</v>
      </c>
    </row>
    <row r="569" spans="1:7">
      <c r="A569">
        <v>46</v>
      </c>
      <c r="B569" s="38">
        <v>45309.437712696759</v>
      </c>
      <c r="C569" s="38">
        <v>45309.437712696759</v>
      </c>
      <c r="D569">
        <v>0</v>
      </c>
      <c r="E569">
        <v>48</v>
      </c>
      <c r="F569" t="e">
        <f>INDEX(Partner_details[name], MATCH(E569, Partner_details[id], 0))</f>
        <v>#N/A</v>
      </c>
      <c r="G569" t="e">
        <f>INDEX(Partner_details[companyName], MATCH(E569, Partner_details[id], 0))</f>
        <v>#N/A</v>
      </c>
    </row>
    <row r="570" spans="1:7">
      <c r="A570">
        <v>47</v>
      </c>
      <c r="B570" s="38">
        <v>45309.437712696759</v>
      </c>
      <c r="C570" s="38">
        <v>45309.437712696759</v>
      </c>
      <c r="D570">
        <v>0</v>
      </c>
      <c r="E570">
        <v>97</v>
      </c>
      <c r="F570" t="e">
        <f>INDEX(Partner_details[name], MATCH(E570, Partner_details[id], 0))</f>
        <v>#N/A</v>
      </c>
      <c r="G570" t="e">
        <f>INDEX(Partner_details[companyName], MATCH(E570, Partner_details[id], 0))</f>
        <v>#N/A</v>
      </c>
    </row>
    <row r="571" spans="1:7">
      <c r="A571">
        <v>48</v>
      </c>
      <c r="B571" s="38">
        <v>45309.437712696759</v>
      </c>
      <c r="C571" s="38">
        <v>45309.437712696759</v>
      </c>
      <c r="D571">
        <v>0</v>
      </c>
      <c r="E571">
        <v>205</v>
      </c>
      <c r="F571" t="e">
        <f>INDEX(Partner_details[name], MATCH(E571, Partner_details[id], 0))</f>
        <v>#N/A</v>
      </c>
      <c r="G571" t="e">
        <f>INDEX(Partner_details[companyName], MATCH(E571, Partner_details[id], 0))</f>
        <v>#N/A</v>
      </c>
    </row>
    <row r="572" spans="1:7">
      <c r="A572">
        <v>49</v>
      </c>
      <c r="B572" s="38">
        <v>45309.437712696759</v>
      </c>
      <c r="C572" s="38">
        <v>45309.437712696759</v>
      </c>
      <c r="D572">
        <v>0</v>
      </c>
      <c r="E572">
        <v>176</v>
      </c>
      <c r="F572" t="str">
        <f>INDEX(Partner_details[name], MATCH(E572, Partner_details[id], 0))</f>
        <v>Marina</v>
      </c>
      <c r="G572" t="str">
        <f>INDEX(Partner_details[companyName], MATCH(E572, Partner_details[id], 0))</f>
        <v>Cool Boba</v>
      </c>
    </row>
    <row r="573" spans="1:7">
      <c r="A573">
        <v>51</v>
      </c>
      <c r="B573" s="38">
        <v>45309.437712696759</v>
      </c>
      <c r="C573" s="38">
        <v>45309.437712696759</v>
      </c>
      <c r="D573">
        <v>0</v>
      </c>
      <c r="E573">
        <v>157</v>
      </c>
      <c r="F573" t="str">
        <f>INDEX(Partner_details[name], MATCH(E573, Partner_details[id], 0))</f>
        <v xml:space="preserve">Արման </v>
      </c>
      <c r="G573" t="str">
        <f>INDEX(Partner_details[companyName], MATCH(E573, Partner_details[id], 0))</f>
        <v>gg cjsc</v>
      </c>
    </row>
    <row r="574" spans="1:7">
      <c r="A574">
        <v>52</v>
      </c>
      <c r="B574" s="38">
        <v>45309.437712696759</v>
      </c>
      <c r="C574" s="38">
        <v>45309.437712696759</v>
      </c>
      <c r="D574">
        <v>0</v>
      </c>
      <c r="E574">
        <v>60</v>
      </c>
      <c r="F574" t="e">
        <f>INDEX(Partner_details[name], MATCH(E574, Partner_details[id], 0))</f>
        <v>#N/A</v>
      </c>
      <c r="G574" t="e">
        <f>INDEX(Partner_details[companyName], MATCH(E574, Partner_details[id], 0))</f>
        <v>#N/A</v>
      </c>
    </row>
    <row r="575" spans="1:7">
      <c r="A575">
        <v>53</v>
      </c>
      <c r="B575" s="38">
        <v>45309.437712696759</v>
      </c>
      <c r="C575" s="38">
        <v>45309.437712696759</v>
      </c>
      <c r="D575">
        <v>0</v>
      </c>
      <c r="E575">
        <v>77</v>
      </c>
      <c r="F575" t="e">
        <f>INDEX(Partner_details[name], MATCH(E575, Partner_details[id], 0))</f>
        <v>#N/A</v>
      </c>
      <c r="G575" t="e">
        <f>INDEX(Partner_details[companyName], MATCH(E575, Partner_details[id], 0))</f>
        <v>#N/A</v>
      </c>
    </row>
    <row r="576" spans="1:7">
      <c r="A576">
        <v>54</v>
      </c>
      <c r="B576" s="38">
        <v>45309.437712696759</v>
      </c>
      <c r="C576" s="38">
        <v>45309.437712696759</v>
      </c>
      <c r="D576">
        <v>0</v>
      </c>
      <c r="E576">
        <v>42</v>
      </c>
      <c r="F576" t="e">
        <f>INDEX(Partner_details[name], MATCH(E576, Partner_details[id], 0))</f>
        <v>#N/A</v>
      </c>
      <c r="G576" t="e">
        <f>INDEX(Partner_details[companyName], MATCH(E576, Partner_details[id], 0))</f>
        <v>#N/A</v>
      </c>
    </row>
    <row r="577" spans="1:7">
      <c r="A577">
        <v>55</v>
      </c>
      <c r="B577" s="38">
        <v>45309.437712696759</v>
      </c>
      <c r="C577" s="38">
        <v>45309.437712696759</v>
      </c>
      <c r="D577">
        <v>0</v>
      </c>
      <c r="E577">
        <v>80</v>
      </c>
      <c r="F577" t="e">
        <f>INDEX(Partner_details[name], MATCH(E577, Partner_details[id], 0))</f>
        <v>#N/A</v>
      </c>
      <c r="G577" t="e">
        <f>INDEX(Partner_details[companyName], MATCH(E577, Partner_details[id], 0))</f>
        <v>#N/A</v>
      </c>
    </row>
    <row r="578" spans="1:7">
      <c r="A578">
        <v>56</v>
      </c>
      <c r="B578" s="38">
        <v>45309.437712696759</v>
      </c>
      <c r="C578" s="38">
        <v>45309.437712696759</v>
      </c>
      <c r="D578">
        <v>0</v>
      </c>
      <c r="E578">
        <v>51</v>
      </c>
      <c r="F578" t="e">
        <f>INDEX(Partner_details[name], MATCH(E578, Partner_details[id], 0))</f>
        <v>#N/A</v>
      </c>
      <c r="G578" t="e">
        <f>INDEX(Partner_details[companyName], MATCH(E578, Partner_details[id], 0))</f>
        <v>#N/A</v>
      </c>
    </row>
    <row r="579" spans="1:7">
      <c r="A579">
        <v>57</v>
      </c>
      <c r="B579" s="38">
        <v>45309.437712696759</v>
      </c>
      <c r="C579" s="38">
        <v>45309.437712696759</v>
      </c>
      <c r="D579">
        <v>0</v>
      </c>
      <c r="E579">
        <v>85</v>
      </c>
      <c r="F579" t="e">
        <f>INDEX(Partner_details[name], MATCH(E579, Partner_details[id], 0))</f>
        <v>#N/A</v>
      </c>
      <c r="G579" t="e">
        <f>INDEX(Partner_details[companyName], MATCH(E579, Partner_details[id], 0))</f>
        <v>#N/A</v>
      </c>
    </row>
    <row r="580" spans="1:7">
      <c r="A580">
        <v>58</v>
      </c>
      <c r="B580" s="38">
        <v>45309.437712696759</v>
      </c>
      <c r="C580" s="38">
        <v>45309.437712696759</v>
      </c>
      <c r="D580">
        <v>0</v>
      </c>
      <c r="E580">
        <v>75</v>
      </c>
      <c r="F580" t="e">
        <f>INDEX(Partner_details[name], MATCH(E580, Partner_details[id], 0))</f>
        <v>#N/A</v>
      </c>
      <c r="G580" t="e">
        <f>INDEX(Partner_details[companyName], MATCH(E580, Partner_details[id], 0))</f>
        <v>#N/A</v>
      </c>
    </row>
    <row r="581" spans="1:7">
      <c r="A581">
        <v>59</v>
      </c>
      <c r="B581" s="38">
        <v>45309.437712696759</v>
      </c>
      <c r="C581" s="38">
        <v>45309.437712696759</v>
      </c>
      <c r="D581">
        <v>0</v>
      </c>
      <c r="E581">
        <v>82</v>
      </c>
      <c r="F581" t="e">
        <f>INDEX(Partner_details[name], MATCH(E581, Partner_details[id], 0))</f>
        <v>#N/A</v>
      </c>
      <c r="G581" t="e">
        <f>INDEX(Partner_details[companyName], MATCH(E581, Partner_details[id], 0))</f>
        <v>#N/A</v>
      </c>
    </row>
    <row r="582" spans="1:7">
      <c r="A582">
        <v>60</v>
      </c>
      <c r="B582" s="38">
        <v>45309.437712696759</v>
      </c>
      <c r="C582" s="38">
        <v>45309.437712696759</v>
      </c>
      <c r="D582">
        <v>0</v>
      </c>
      <c r="E582">
        <v>88</v>
      </c>
      <c r="F582" t="e">
        <f>INDEX(Partner_details[name], MATCH(E582, Partner_details[id], 0))</f>
        <v>#N/A</v>
      </c>
      <c r="G582" t="e">
        <f>INDEX(Partner_details[companyName], MATCH(E582, Partner_details[id], 0))</f>
        <v>#N/A</v>
      </c>
    </row>
    <row r="583" spans="1:7">
      <c r="A583">
        <v>61</v>
      </c>
      <c r="B583" s="38">
        <v>45309.437712696759</v>
      </c>
      <c r="C583" s="38">
        <v>45309.437712696759</v>
      </c>
      <c r="D583">
        <v>0</v>
      </c>
      <c r="E583">
        <v>91</v>
      </c>
      <c r="F583" t="e">
        <f>INDEX(Partner_details[name], MATCH(E583, Partner_details[id], 0))</f>
        <v>#N/A</v>
      </c>
      <c r="G583" t="e">
        <f>INDEX(Partner_details[companyName], MATCH(E583, Partner_details[id], 0))</f>
        <v>#N/A</v>
      </c>
    </row>
    <row r="584" spans="1:7">
      <c r="A584">
        <v>62</v>
      </c>
      <c r="B584" s="38">
        <v>45309.437712696759</v>
      </c>
      <c r="C584" s="38">
        <v>45309.437712696759</v>
      </c>
      <c r="D584">
        <v>0</v>
      </c>
      <c r="E584">
        <v>99</v>
      </c>
      <c r="F584" t="e">
        <f>INDEX(Partner_details[name], MATCH(E584, Partner_details[id], 0))</f>
        <v>#N/A</v>
      </c>
      <c r="G584" t="e">
        <f>INDEX(Partner_details[companyName], MATCH(E584, Partner_details[id], 0))</f>
        <v>#N/A</v>
      </c>
    </row>
    <row r="585" spans="1:7">
      <c r="A585">
        <v>63</v>
      </c>
      <c r="B585" s="38">
        <v>45309.437712696759</v>
      </c>
      <c r="C585" s="38">
        <v>45309.437712696759</v>
      </c>
      <c r="D585">
        <v>0</v>
      </c>
      <c r="E585">
        <v>158</v>
      </c>
      <c r="F585" t="e">
        <f>INDEX(Partner_details[name], MATCH(E585, Partner_details[id], 0))</f>
        <v>#N/A</v>
      </c>
      <c r="G585" t="e">
        <f>INDEX(Partner_details[companyName], MATCH(E585, Partner_details[id], 0))</f>
        <v>#N/A</v>
      </c>
    </row>
    <row r="586" spans="1:7">
      <c r="A586">
        <v>64</v>
      </c>
      <c r="B586" s="38">
        <v>45309.437712696759</v>
      </c>
      <c r="C586" s="38">
        <v>45309.437712696759</v>
      </c>
      <c r="D586">
        <v>0</v>
      </c>
      <c r="E586">
        <v>11</v>
      </c>
      <c r="F586" t="str">
        <f>INDEX(Partner_details[name], MATCH(E586, Partner_details[id], 0))</f>
        <v xml:space="preserve">Levon Gevorgyan </v>
      </c>
      <c r="G586" t="str">
        <f>INDEX(Partner_details[companyName], MATCH(E586, Partner_details[id], 0))</f>
        <v>Arctic Fox</v>
      </c>
    </row>
    <row r="587" spans="1:7">
      <c r="A587">
        <v>65</v>
      </c>
      <c r="B587" s="38">
        <v>45309.437712696759</v>
      </c>
      <c r="C587" s="38">
        <v>45309.437712696759</v>
      </c>
      <c r="D587">
        <v>0</v>
      </c>
      <c r="E587">
        <v>47</v>
      </c>
      <c r="F587" t="str">
        <f>INDEX(Partner_details[name], MATCH(E587, Partner_details[id], 0))</f>
        <v>Tereza</v>
      </c>
      <c r="G587" t="str">
        <f>INDEX(Partner_details[companyName], MATCH(E587, Partner_details[id], 0))</f>
        <v>gg cjsc</v>
      </c>
    </row>
    <row r="588" spans="1:7">
      <c r="A588">
        <v>66</v>
      </c>
      <c r="B588" s="38">
        <v>45309.437712696759</v>
      </c>
      <c r="C588" s="38">
        <v>45309.437712696759</v>
      </c>
      <c r="D588">
        <v>0</v>
      </c>
      <c r="E588">
        <v>189</v>
      </c>
      <c r="F588" t="str">
        <f>INDEX(Partner_details[name], MATCH(E588, Partner_details[id], 0))</f>
        <v>Anna</v>
      </c>
      <c r="G588" t="str">
        <f>INDEX(Partner_details[companyName], MATCH(E588, Partner_details[id], 0))</f>
        <v>gg cjsc</v>
      </c>
    </row>
    <row r="589" spans="1:7">
      <c r="A589">
        <v>67</v>
      </c>
      <c r="B589" s="38">
        <v>45309.437712696759</v>
      </c>
      <c r="C589" s="38">
        <v>45309.437712696759</v>
      </c>
      <c r="D589">
        <v>0</v>
      </c>
      <c r="E589">
        <v>43</v>
      </c>
      <c r="F589" t="e">
        <f>INDEX(Partner_details[name], MATCH(E589, Partner_details[id], 0))</f>
        <v>#N/A</v>
      </c>
      <c r="G589" t="e">
        <f>INDEX(Partner_details[companyName], MATCH(E589, Partner_details[id], 0))</f>
        <v>#N/A</v>
      </c>
    </row>
    <row r="590" spans="1:7">
      <c r="A590">
        <v>68</v>
      </c>
      <c r="B590" s="38">
        <v>45309.437712696759</v>
      </c>
      <c r="C590" s="38">
        <v>45309.437712696759</v>
      </c>
      <c r="D590">
        <v>0</v>
      </c>
      <c r="E590">
        <v>57</v>
      </c>
      <c r="F590" t="str">
        <f>INDEX(Partner_details[name], MATCH(E590, Partner_details[id], 0))</f>
        <v>Davit</v>
      </c>
      <c r="G590" t="str">
        <f>INDEX(Partner_details[companyName], MATCH(E590, Partner_details[id], 0))</f>
        <v>gg cjsc</v>
      </c>
    </row>
    <row r="591" spans="1:7">
      <c r="A591">
        <v>69</v>
      </c>
      <c r="B591" s="38">
        <v>45309.437712696759</v>
      </c>
      <c r="C591" s="38">
        <v>45309.437712696759</v>
      </c>
      <c r="D591">
        <v>0</v>
      </c>
      <c r="E591">
        <v>161</v>
      </c>
      <c r="F591" t="str">
        <f>INDEX(Partner_details[name], MATCH(E591, Partner_details[id], 0))</f>
        <v>Bedrous</v>
      </c>
      <c r="G591" t="str">
        <f>INDEX(Partner_details[companyName], MATCH(E591, Partner_details[id], 0))</f>
        <v>Kilejian's</v>
      </c>
    </row>
    <row r="592" spans="1:7">
      <c r="A592">
        <v>70</v>
      </c>
      <c r="B592" s="38">
        <v>45309.437712696759</v>
      </c>
      <c r="C592" s="38">
        <v>45309.437712696759</v>
      </c>
      <c r="D592">
        <v>0</v>
      </c>
      <c r="E592">
        <v>78</v>
      </c>
      <c r="F592" t="e">
        <f>INDEX(Partner_details[name], MATCH(E592, Partner_details[id], 0))</f>
        <v>#N/A</v>
      </c>
      <c r="G592" t="e">
        <f>INDEX(Partner_details[companyName], MATCH(E592, Partner_details[id], 0))</f>
        <v>#N/A</v>
      </c>
    </row>
    <row r="593" spans="1:7">
      <c r="A593">
        <v>71</v>
      </c>
      <c r="B593" s="38">
        <v>45309.437712696759</v>
      </c>
      <c r="C593" s="38">
        <v>45309.437712696759</v>
      </c>
      <c r="D593">
        <v>0</v>
      </c>
      <c r="E593">
        <v>92</v>
      </c>
      <c r="F593" t="e">
        <f>INDEX(Partner_details[name], MATCH(E593, Partner_details[id], 0))</f>
        <v>#N/A</v>
      </c>
      <c r="G593" t="e">
        <f>INDEX(Partner_details[companyName], MATCH(E593, Partner_details[id], 0))</f>
        <v>#N/A</v>
      </c>
    </row>
    <row r="594" spans="1:7">
      <c r="A594">
        <v>72</v>
      </c>
      <c r="B594" s="38">
        <v>45309.437712696759</v>
      </c>
      <c r="C594" s="38">
        <v>45309.437712696759</v>
      </c>
      <c r="D594">
        <v>0</v>
      </c>
      <c r="E594">
        <v>32</v>
      </c>
      <c r="F594" t="str">
        <f>INDEX(Partner_details[name], MATCH(E594, Partner_details[id], 0))</f>
        <v>Artak Gevorgyan</v>
      </c>
      <c r="G594" t="str">
        <f>INDEX(Partner_details[companyName], MATCH(E594, Partner_details[id], 0))</f>
        <v>gg cjsc</v>
      </c>
    </row>
    <row r="595" spans="1:7">
      <c r="A595">
        <v>73</v>
      </c>
      <c r="B595" s="38">
        <v>45309.437712696759</v>
      </c>
      <c r="C595" s="38">
        <v>45309.437712696759</v>
      </c>
      <c r="D595">
        <v>0</v>
      </c>
      <c r="E595">
        <v>163</v>
      </c>
      <c r="F595" t="str">
        <f>INDEX(Partner_details[name], MATCH(E595, Partner_details[id], 0))</f>
        <v>Piruza</v>
      </c>
      <c r="G595" t="str">
        <f>INDEX(Partner_details[companyName], MATCH(E595, Partner_details[id], 0))</f>
        <v>Kilejian's</v>
      </c>
    </row>
    <row r="596" spans="1:7">
      <c r="A596">
        <v>74</v>
      </c>
      <c r="B596" s="38">
        <v>45309.437712696759</v>
      </c>
      <c r="C596" s="38">
        <v>45309.437712696759</v>
      </c>
      <c r="D596">
        <v>0</v>
      </c>
      <c r="E596">
        <v>64</v>
      </c>
      <c r="F596" t="e">
        <f>INDEX(Partner_details[name], MATCH(E596, Partner_details[id], 0))</f>
        <v>#N/A</v>
      </c>
      <c r="G596" t="e">
        <f>INDEX(Partner_details[companyName], MATCH(E596, Partner_details[id], 0))</f>
        <v>#N/A</v>
      </c>
    </row>
    <row r="597" spans="1:7">
      <c r="A597">
        <v>75</v>
      </c>
      <c r="B597" s="38">
        <v>45309.437712696759</v>
      </c>
      <c r="C597" s="38">
        <v>45309.437712696759</v>
      </c>
      <c r="D597">
        <v>0</v>
      </c>
      <c r="E597">
        <v>153</v>
      </c>
      <c r="F597" t="e">
        <f>INDEX(Partner_details[name], MATCH(E597, Partner_details[id], 0))</f>
        <v>#N/A</v>
      </c>
      <c r="G597" t="e">
        <f>INDEX(Partner_details[companyName], MATCH(E597, Partner_details[id], 0))</f>
        <v>#N/A</v>
      </c>
    </row>
    <row r="598" spans="1:7">
      <c r="A598">
        <v>76</v>
      </c>
      <c r="B598" s="38">
        <v>45309.437712696759</v>
      </c>
      <c r="C598" s="38">
        <v>45309.437712696759</v>
      </c>
      <c r="D598">
        <v>0</v>
      </c>
      <c r="E598">
        <v>96</v>
      </c>
      <c r="F598" t="e">
        <f>INDEX(Partner_details[name], MATCH(E598, Partner_details[id], 0))</f>
        <v>#N/A</v>
      </c>
      <c r="G598" t="e">
        <f>INDEX(Partner_details[companyName], MATCH(E598, Partner_details[id], 0))</f>
        <v>#N/A</v>
      </c>
    </row>
    <row r="599" spans="1:7">
      <c r="A599">
        <v>77</v>
      </c>
      <c r="B599" s="38">
        <v>45309.437712696759</v>
      </c>
      <c r="C599" s="38">
        <v>45309.437712696759</v>
      </c>
      <c r="D599">
        <v>0</v>
      </c>
      <c r="E599">
        <v>145</v>
      </c>
      <c r="F599" t="e">
        <f>INDEX(Partner_details[name], MATCH(E599, Partner_details[id], 0))</f>
        <v>#N/A</v>
      </c>
      <c r="G599" t="e">
        <f>INDEX(Partner_details[companyName], MATCH(E599, Partner_details[id], 0))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D6A-9173-415D-B649-8E9DDF93C039}">
  <sheetPr filterMode="1">
    <tabColor rgb="FF92D050"/>
  </sheetPr>
  <dimension ref="A1:O126"/>
  <sheetViews>
    <sheetView topLeftCell="A111" workbookViewId="0">
      <selection activeCell="D124" sqref="D124"/>
    </sheetView>
  </sheetViews>
  <sheetFormatPr defaultRowHeight="15"/>
  <cols>
    <col min="1" max="1" width="30" style="1" customWidth="1"/>
    <col min="2" max="2" width="25.140625" style="1" customWidth="1"/>
    <col min="3" max="3" width="27.140625" customWidth="1"/>
    <col min="4" max="4" width="11.42578125" bestFit="1" customWidth="1"/>
    <col min="5" max="5" width="10.85546875" bestFit="1" customWidth="1"/>
    <col min="6" max="6" width="7.7109375" style="16" bestFit="1" customWidth="1"/>
    <col min="7" max="7" width="11.85546875" bestFit="1" customWidth="1"/>
    <col min="8" max="8" width="15.85546875" bestFit="1" customWidth="1"/>
    <col min="9" max="9" width="17" bestFit="1" customWidth="1"/>
    <col min="10" max="10" width="44.5703125" bestFit="1" customWidth="1"/>
    <col min="11" max="11" width="20.28515625" bestFit="1" customWidth="1"/>
    <col min="12" max="12" width="10.85546875" customWidth="1"/>
    <col min="13" max="13" width="12.42578125" style="7" customWidth="1"/>
    <col min="16" max="16" width="9.28515625" customWidth="1"/>
  </cols>
  <sheetData>
    <row r="1" spans="1:15">
      <c r="A1" s="1" t="s">
        <v>1012</v>
      </c>
      <c r="B1" s="33" t="s">
        <v>5865</v>
      </c>
      <c r="C1" t="s">
        <v>5866</v>
      </c>
      <c r="D1" t="s">
        <v>5867</v>
      </c>
      <c r="E1" t="s">
        <v>5868</v>
      </c>
      <c r="F1" t="s">
        <v>5869</v>
      </c>
      <c r="G1" t="s">
        <v>5870</v>
      </c>
      <c r="H1" t="s">
        <v>5871</v>
      </c>
      <c r="I1" t="s">
        <v>5872</v>
      </c>
      <c r="J1" t="s">
        <v>5873</v>
      </c>
      <c r="K1" t="s">
        <v>5874</v>
      </c>
      <c r="M1" s="22" t="s">
        <v>5875</v>
      </c>
      <c r="N1" s="15" t="s">
        <v>2697</v>
      </c>
      <c r="O1" s="15" t="s">
        <v>5876</v>
      </c>
    </row>
    <row r="2" spans="1:15">
      <c r="A2" s="1" t="s">
        <v>131</v>
      </c>
      <c r="B2" s="1" t="s">
        <v>131</v>
      </c>
      <c r="C2" s="1" t="s">
        <v>5877</v>
      </c>
      <c r="D2" s="6">
        <v>45539</v>
      </c>
      <c r="E2" s="6"/>
      <c r="F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</v>
      </c>
      <c r="G2" s="17"/>
      <c r="I2" t="b">
        <f>AND(ISBLANK(Company_connections[[#This Row],[End]]), NOT(ISBLANK(Company_connections[[#This Row],[Start]])))</f>
        <v>1</v>
      </c>
      <c r="J2" s="1" t="s">
        <v>5878</v>
      </c>
      <c r="K2" s="18" t="s">
        <v>5879</v>
      </c>
      <c r="M2" s="7" t="str" cm="1">
        <f t="array" ref="M2:M72">_xlfn.UNIQUE(Company_connections[HELPERcompanyName])</f>
        <v>Mante</v>
      </c>
      <c r="N2" t="b">
        <f>IF(COUNTIFS(Company_connections[HELPERcompanyName], M2, Company_connections[Working status], TRUE)&gt;0, TRUE, FALSE)</f>
        <v>1</v>
      </c>
      <c r="O2">
        <f>COUNTIFS(Partner_details[companyName], M2, Partner_details[Real?], TRUE)</f>
        <v>0</v>
      </c>
    </row>
    <row r="3" spans="1:15">
      <c r="A3" s="1" t="s">
        <v>50</v>
      </c>
      <c r="B3" s="1" t="s">
        <v>50</v>
      </c>
      <c r="C3" s="1" t="s">
        <v>5880</v>
      </c>
      <c r="D3" s="6">
        <v>45539</v>
      </c>
      <c r="E3" s="6"/>
      <c r="F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</v>
      </c>
      <c r="G3" s="17"/>
      <c r="I3" t="b">
        <f>AND(ISBLANK(Company_connections[[#This Row],[End]]), NOT(ISBLANK(Company_connections[[#This Row],[Start]])))</f>
        <v>1</v>
      </c>
      <c r="J3" s="1" t="s">
        <v>5881</v>
      </c>
      <c r="K3" s="18" t="s">
        <v>5879</v>
      </c>
      <c r="M3" s="7" t="str">
        <v>Epicure</v>
      </c>
      <c r="N3" t="b">
        <f>IF(COUNTIFS(Company_connections[HELPERcompanyName], M3, Company_connections[Working status], TRUE)&gt;0, TRUE, FALSE)</f>
        <v>1</v>
      </c>
      <c r="O3">
        <f>COUNTIFS(Partner_details[companyName], M3, Partner_details[Real?], TRUE)</f>
        <v>0</v>
      </c>
    </row>
    <row r="4" spans="1:15">
      <c r="A4" s="1" t="s">
        <v>4904</v>
      </c>
      <c r="B4" s="1" t="s">
        <v>4904</v>
      </c>
      <c r="C4" s="1" t="s">
        <v>5882</v>
      </c>
      <c r="D4" s="6">
        <v>45533</v>
      </c>
      <c r="E4" s="6"/>
      <c r="F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10</v>
      </c>
      <c r="G4" s="17"/>
      <c r="I4" t="b">
        <f>AND(ISBLANK(Company_connections[[#This Row],[End]]), NOT(ISBLANK(Company_connections[[#This Row],[Start]])))</f>
        <v>1</v>
      </c>
      <c r="J4" s="1" t="s">
        <v>5883</v>
      </c>
      <c r="K4" s="18" t="s">
        <v>5884</v>
      </c>
      <c r="M4" s="23" t="str">
        <v>Ferma</v>
      </c>
      <c r="N4" t="b">
        <f>IF(COUNTIFS(Company_connections[HELPERcompanyName], M4, Company_connections[Working status], TRUE)&gt;0, TRUE, FALSE)</f>
        <v>1</v>
      </c>
      <c r="O4">
        <f>COUNTIFS(Partner_details[companyName], M4, Partner_details[Real?], TRUE)</f>
        <v>0</v>
      </c>
    </row>
    <row r="5" spans="1:15">
      <c r="A5" s="1" t="s">
        <v>47</v>
      </c>
      <c r="B5" s="1" t="s">
        <v>47</v>
      </c>
      <c r="C5" s="1" t="s">
        <v>5885</v>
      </c>
      <c r="D5" s="6">
        <v>45531</v>
      </c>
      <c r="E5" s="6"/>
      <c r="F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</v>
      </c>
      <c r="G5" s="17"/>
      <c r="I5" t="b">
        <f>AND(ISBLANK(Company_connections[[#This Row],[End]]), NOT(ISBLANK(Company_connections[[#This Row],[Start]])))</f>
        <v>1</v>
      </c>
      <c r="J5" s="1" t="s">
        <v>5886</v>
      </c>
      <c r="K5" s="18" t="s">
        <v>5879</v>
      </c>
      <c r="M5" s="7" t="str">
        <v>Minour</v>
      </c>
      <c r="N5" t="b">
        <f>IF(COUNTIFS(Company_connections[HELPERcompanyName], M5, Company_connections[Working status], TRUE)&gt;0, TRUE, FALSE)</f>
        <v>1</v>
      </c>
      <c r="O5">
        <f>COUNTIFS(Partner_details[companyName], M5, Partner_details[Real?], TRUE)</f>
        <v>3</v>
      </c>
    </row>
    <row r="6" spans="1:15">
      <c r="A6" s="1" t="s">
        <v>5570</v>
      </c>
      <c r="B6" s="1" t="s">
        <v>5570</v>
      </c>
      <c r="C6" s="1" t="s">
        <v>5887</v>
      </c>
      <c r="D6" s="6">
        <v>45530</v>
      </c>
      <c r="E6" s="6"/>
      <c r="F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13</v>
      </c>
      <c r="G6" s="17"/>
      <c r="I6" t="b">
        <f>AND(ISBLANK(Company_connections[[#This Row],[End]]), NOT(ISBLANK(Company_connections[[#This Row],[Start]])))</f>
        <v>1</v>
      </c>
      <c r="J6" s="1" t="s">
        <v>5888</v>
      </c>
      <c r="K6" s="18" t="s">
        <v>5879</v>
      </c>
      <c r="M6" s="23" t="str">
        <v>Rialto</v>
      </c>
      <c r="N6" t="b">
        <f>IF(COUNTIFS(Company_connections[HELPERcompanyName], M6, Company_connections[Working status], TRUE)&gt;0, TRUE, FALSE)</f>
        <v>1</v>
      </c>
      <c r="O6">
        <f>COUNTIFS(Partner_details[companyName], M6, Partner_details[Real?], TRUE)</f>
        <v>0</v>
      </c>
    </row>
    <row r="7" spans="1:15">
      <c r="A7" s="1" t="s">
        <v>4277</v>
      </c>
      <c r="B7" s="1" t="s">
        <v>4277</v>
      </c>
      <c r="C7" s="1" t="s">
        <v>5889</v>
      </c>
      <c r="D7" s="6">
        <v>45525</v>
      </c>
      <c r="E7" s="6"/>
      <c r="F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</v>
      </c>
      <c r="G7" s="17"/>
      <c r="I7" t="b">
        <f>AND(ISBLANK(Company_connections[[#This Row],[End]]), NOT(ISBLANK(Company_connections[[#This Row],[Start]])))</f>
        <v>1</v>
      </c>
      <c r="J7" s="1" t="s">
        <v>5890</v>
      </c>
      <c r="K7" s="18" t="s">
        <v>5891</v>
      </c>
      <c r="M7" s="7" t="str">
        <v>Jazz caffe</v>
      </c>
      <c r="N7" t="b">
        <f>IF(COUNTIFS(Company_connections[HELPERcompanyName], M7, Company_connections[Working status], TRUE)&gt;0, TRUE, FALSE)</f>
        <v>1</v>
      </c>
      <c r="O7">
        <f>COUNTIFS(Partner_details[companyName], M7, Partner_details[Real?], TRUE)</f>
        <v>1</v>
      </c>
    </row>
    <row r="8" spans="1:15">
      <c r="A8" s="1" t="s">
        <v>5107</v>
      </c>
      <c r="B8" s="1" t="s">
        <v>5107</v>
      </c>
      <c r="C8" s="1" t="s">
        <v>5892</v>
      </c>
      <c r="D8" s="6">
        <v>45525</v>
      </c>
      <c r="E8" s="6"/>
      <c r="F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</v>
      </c>
      <c r="G8" s="17"/>
      <c r="I8" t="b">
        <f>AND(ISBLANK(Company_connections[[#This Row],[End]]), NOT(ISBLANK(Company_connections[[#This Row],[Start]])))</f>
        <v>1</v>
      </c>
      <c r="J8" s="1" t="s">
        <v>5893</v>
      </c>
      <c r="K8" s="18" t="s">
        <v>5891</v>
      </c>
      <c r="M8" s="23" t="str">
        <v>Cross Road</v>
      </c>
      <c r="N8" t="b">
        <f>IF(COUNTIFS(Company_connections[HELPERcompanyName], M8, Company_connections[Working status], TRUE)&gt;0, TRUE, FALSE)</f>
        <v>1</v>
      </c>
      <c r="O8">
        <f>COUNTIFS(Partner_details[companyName], M8, Partner_details[Real?], TRUE)</f>
        <v>1</v>
      </c>
    </row>
    <row r="9" spans="1:15">
      <c r="A9" s="1" t="s">
        <v>189</v>
      </c>
      <c r="B9" s="1" t="s">
        <v>189</v>
      </c>
      <c r="C9" s="1" t="s">
        <v>5894</v>
      </c>
      <c r="D9" s="6">
        <v>45523</v>
      </c>
      <c r="E9" s="6"/>
      <c r="F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20</v>
      </c>
      <c r="G9" s="17"/>
      <c r="I9" t="b">
        <f>AND(ISBLANK(Company_connections[[#This Row],[End]]), NOT(ISBLANK(Company_connections[[#This Row],[Start]])))</f>
        <v>1</v>
      </c>
      <c r="J9" s="1" t="s">
        <v>5895</v>
      </c>
      <c r="K9" s="18" t="s">
        <v>5896</v>
      </c>
      <c r="M9" s="7" t="str">
        <v>Tashir pizza</v>
      </c>
      <c r="N9" t="b">
        <f>IF(COUNTIFS(Company_connections[HELPERcompanyName], M9, Company_connections[Working status], TRUE)&gt;0, TRUE, FALSE)</f>
        <v>1</v>
      </c>
      <c r="O9">
        <f>COUNTIFS(Partner_details[companyName], M9, Partner_details[Real?], TRUE)</f>
        <v>0</v>
      </c>
    </row>
    <row r="10" spans="1:15">
      <c r="A10" s="1" t="s">
        <v>189</v>
      </c>
      <c r="B10" s="1" t="s">
        <v>189</v>
      </c>
      <c r="C10" s="1" t="s">
        <v>5897</v>
      </c>
      <c r="D10" s="6">
        <v>45518</v>
      </c>
      <c r="E10" s="6"/>
      <c r="F1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25</v>
      </c>
      <c r="G10" s="17"/>
      <c r="I10" t="b">
        <f>AND(ISBLANK(Company_connections[[#This Row],[End]]), NOT(ISBLANK(Company_connections[[#This Row],[Start]])))</f>
        <v>1</v>
      </c>
      <c r="J10" s="1" t="s">
        <v>5898</v>
      </c>
      <c r="K10" s="18" t="s">
        <v>5891</v>
      </c>
      <c r="M10" s="7" t="str">
        <v>44Hookah Lounge Bar</v>
      </c>
      <c r="N10" t="b">
        <f>IF(COUNTIFS(Company_connections[HELPERcompanyName], M10, Company_connections[Working status], TRUE)&gt;0, TRUE, FALSE)</f>
        <v>1</v>
      </c>
      <c r="O10">
        <f>COUNTIFS(Partner_details[companyName], M10, Partner_details[Real?], TRUE)</f>
        <v>2</v>
      </c>
    </row>
    <row r="11" spans="1:15">
      <c r="A11" s="1" t="s">
        <v>189</v>
      </c>
      <c r="B11" t="s">
        <v>35</v>
      </c>
      <c r="C11" s="1" t="s">
        <v>5899</v>
      </c>
      <c r="D11" s="6">
        <v>45516</v>
      </c>
      <c r="E11" s="6"/>
      <c r="F1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27</v>
      </c>
      <c r="G11" s="17"/>
      <c r="I11" t="b">
        <f>AND(ISBLANK(Company_connections[[#This Row],[End]]), NOT(ISBLANK(Company_connections[[#This Row],[Start]])))</f>
        <v>1</v>
      </c>
      <c r="J11" s="1" t="s">
        <v>5900</v>
      </c>
      <c r="K11" s="18" t="s">
        <v>5901</v>
      </c>
      <c r="M11" s="7" t="str">
        <v>Decant</v>
      </c>
      <c r="N11" t="b">
        <f>IF(COUNTIFS(Company_connections[HELPERcompanyName], M11, Company_connections[Working status], TRUE)&gt;0, TRUE, FALSE)</f>
        <v>1</v>
      </c>
      <c r="O11">
        <f>COUNTIFS(Partner_details[companyName], M11, Partner_details[Real?], TRUE)</f>
        <v>1</v>
      </c>
    </row>
    <row r="12" spans="1:15">
      <c r="A12" s="1" t="s">
        <v>189</v>
      </c>
      <c r="B12" t="s">
        <v>35</v>
      </c>
      <c r="C12" s="1" t="s">
        <v>5902</v>
      </c>
      <c r="D12" s="6">
        <v>45512</v>
      </c>
      <c r="E12" s="6"/>
      <c r="F1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31</v>
      </c>
      <c r="G12" s="17"/>
      <c r="I12" t="b">
        <f>AND(ISBLANK(Company_connections[[#This Row],[End]]), NOT(ISBLANK(Company_connections[[#This Row],[Start]])))</f>
        <v>1</v>
      </c>
      <c r="J12" s="1" t="s">
        <v>5903</v>
      </c>
      <c r="K12" s="18" t="s">
        <v>5879</v>
      </c>
      <c r="M12" s="7" t="str">
        <v>Eraz Park</v>
      </c>
      <c r="N12" t="b">
        <f>IF(COUNTIFS(Company_connections[HELPERcompanyName], M12, Company_connections[Working status], TRUE)&gt;0, TRUE, FALSE)</f>
        <v>1</v>
      </c>
      <c r="O12">
        <f>COUNTIFS(Partner_details[companyName], M12, Partner_details[Real?], TRUE)</f>
        <v>3</v>
      </c>
    </row>
    <row r="13" spans="1:15">
      <c r="A13" s="1" t="s">
        <v>189</v>
      </c>
      <c r="B13" t="s">
        <v>35</v>
      </c>
      <c r="C13" s="1" t="s">
        <v>5904</v>
      </c>
      <c r="D13" s="6">
        <v>45512</v>
      </c>
      <c r="E13" s="6"/>
      <c r="F1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31</v>
      </c>
      <c r="G13" s="17"/>
      <c r="I13" t="b">
        <f>AND(ISBLANK(Company_connections[[#This Row],[End]]), NOT(ISBLANK(Company_connections[[#This Row],[Start]])))</f>
        <v>1</v>
      </c>
      <c r="J13" s="1" t="s">
        <v>5905</v>
      </c>
      <c r="K13" s="18" t="s">
        <v>5906</v>
      </c>
      <c r="M13" s="7" t="str">
        <v>Library caffee</v>
      </c>
      <c r="N13" t="b">
        <f>IF(COUNTIFS(Company_connections[HELPERcompanyName], M13, Company_connections[Working status], TRUE)&gt;0, TRUE, FALSE)</f>
        <v>1</v>
      </c>
      <c r="O13">
        <f>COUNTIFS(Partner_details[companyName], M13, Partner_details[Real?], TRUE)</f>
        <v>0</v>
      </c>
    </row>
    <row r="14" spans="1:15">
      <c r="A14" s="1" t="s">
        <v>189</v>
      </c>
      <c r="B14" t="s">
        <v>35</v>
      </c>
      <c r="C14" s="1" t="s">
        <v>5907</v>
      </c>
      <c r="D14" s="6">
        <v>45512</v>
      </c>
      <c r="E14" s="6"/>
      <c r="F1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31</v>
      </c>
      <c r="G14" s="17"/>
      <c r="I14" t="b">
        <f>AND(ISBLANK(Company_connections[[#This Row],[End]]), NOT(ISBLANK(Company_connections[[#This Row],[Start]])))</f>
        <v>1</v>
      </c>
      <c r="J14" s="1" t="s">
        <v>5908</v>
      </c>
      <c r="K14" s="18" t="s">
        <v>5909</v>
      </c>
      <c r="M14" s="7" t="str">
        <v>Limoncello</v>
      </c>
      <c r="N14" t="b">
        <f>IF(COUNTIFS(Company_connections[HELPERcompanyName], M14, Company_connections[Working status], TRUE)&gt;0, TRUE, FALSE)</f>
        <v>1</v>
      </c>
      <c r="O14">
        <f>COUNTIFS(Partner_details[companyName], M14, Partner_details[Real?], TRUE)</f>
        <v>0</v>
      </c>
    </row>
    <row r="15" spans="1:15">
      <c r="A15" s="1" t="s">
        <v>189</v>
      </c>
      <c r="B15" t="s">
        <v>35</v>
      </c>
      <c r="C15" s="1" t="s">
        <v>5910</v>
      </c>
      <c r="D15" s="6">
        <v>45511</v>
      </c>
      <c r="E15" s="6"/>
      <c r="F1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32</v>
      </c>
      <c r="G15" s="17"/>
      <c r="I15" t="b">
        <f>AND(ISBLANK(Company_connections[[#This Row],[End]]), NOT(ISBLANK(Company_connections[[#This Row],[Start]])))</f>
        <v>1</v>
      </c>
      <c r="J15" s="1" t="s">
        <v>5911</v>
      </c>
      <c r="K15" s="18" t="s">
        <v>5879</v>
      </c>
      <c r="M15" s="7" t="str">
        <v>Cock Microbar</v>
      </c>
      <c r="N15" t="b">
        <f>IF(COUNTIFS(Company_connections[HELPERcompanyName], M15, Company_connections[Working status], TRUE)&gt;0, TRUE, FALSE)</f>
        <v>1</v>
      </c>
      <c r="O15">
        <f>COUNTIFS(Partner_details[companyName], M15, Partner_details[Real?], TRUE)</f>
        <v>0</v>
      </c>
    </row>
    <row r="16" spans="1:15">
      <c r="A16" s="1" t="s">
        <v>4564</v>
      </c>
      <c r="B16" s="1" t="s">
        <v>4564</v>
      </c>
      <c r="C16" s="1" t="s">
        <v>5912</v>
      </c>
      <c r="D16" s="6">
        <v>45510</v>
      </c>
      <c r="E16" s="6"/>
      <c r="F1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33</v>
      </c>
      <c r="G16" s="17"/>
      <c r="I16" t="b">
        <f>AND(ISBLANK(Company_connections[[#This Row],[End]]), NOT(ISBLANK(Company_connections[[#This Row],[Start]])))</f>
        <v>1</v>
      </c>
      <c r="J16" s="1" t="s">
        <v>5913</v>
      </c>
      <c r="K16" s="18" t="s">
        <v>5879</v>
      </c>
      <c r="M16" s="7" t="str">
        <v>Dodopizza</v>
      </c>
      <c r="N16" t="b">
        <f>IF(COUNTIFS(Company_connections[HELPERcompanyName], M16, Company_connections[Working status], TRUE)&gt;0, TRUE, FALSE)</f>
        <v>1</v>
      </c>
      <c r="O16">
        <f>COUNTIFS(Partner_details[companyName], M16, Partner_details[Real?], TRUE)</f>
        <v>8</v>
      </c>
    </row>
    <row r="17" spans="1:15">
      <c r="A17" s="1" t="s">
        <v>524</v>
      </c>
      <c r="B17" s="1" t="s">
        <v>524</v>
      </c>
      <c r="C17" s="1" t="s">
        <v>5914</v>
      </c>
      <c r="D17" s="6">
        <v>45509</v>
      </c>
      <c r="E17" s="6"/>
      <c r="F1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34</v>
      </c>
      <c r="G17" s="17"/>
      <c r="I17" t="b">
        <f>AND(ISBLANK(Company_connections[[#This Row],[End]]), NOT(ISBLANK(Company_connections[[#This Row],[Start]])))</f>
        <v>1</v>
      </c>
      <c r="J17" s="1" t="s">
        <v>5915</v>
      </c>
      <c r="K17" s="18" t="s">
        <v>5879</v>
      </c>
      <c r="M17" s="7" t="str">
        <v>Sunrise Noyland</v>
      </c>
      <c r="N17" t="b">
        <f>IF(COUNTIFS(Company_connections[HELPERcompanyName], M17, Company_connections[Working status], TRUE)&gt;0, TRUE, FALSE)</f>
        <v>1</v>
      </c>
      <c r="O17">
        <f>COUNTIFS(Partner_details[companyName], M17, Partner_details[Real?], TRUE)</f>
        <v>1</v>
      </c>
    </row>
    <row r="18" spans="1:15">
      <c r="A18" s="1" t="s">
        <v>21</v>
      </c>
      <c r="B18" s="1" t="s">
        <v>21</v>
      </c>
      <c r="C18" s="1" t="s">
        <v>5916</v>
      </c>
      <c r="D18" s="6">
        <v>45507</v>
      </c>
      <c r="E18" s="6"/>
      <c r="F1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36</v>
      </c>
      <c r="G18" s="17"/>
      <c r="I18" t="b">
        <f>AND(ISBLANK(Company_connections[[#This Row],[End]]), NOT(ISBLANK(Company_connections[[#This Row],[Start]])))</f>
        <v>1</v>
      </c>
      <c r="J18" s="1" t="s">
        <v>5917</v>
      </c>
      <c r="K18" s="18" t="s">
        <v>5918</v>
      </c>
      <c r="M18" s="7" t="str">
        <v>Liberty pub</v>
      </c>
      <c r="N18" t="b">
        <f>IF(COUNTIFS(Company_connections[HELPERcompanyName], M18, Company_connections[Working status], TRUE)&gt;0, TRUE, FALSE)</f>
        <v>1</v>
      </c>
      <c r="O18">
        <f>COUNTIFS(Partner_details[companyName], M18, Partner_details[Real?], TRUE)</f>
        <v>1</v>
      </c>
    </row>
    <row r="19" spans="1:15">
      <c r="A19" s="1" t="s">
        <v>21</v>
      </c>
      <c r="B19" s="1" t="s">
        <v>5919</v>
      </c>
      <c r="C19" s="1" t="s">
        <v>5916</v>
      </c>
      <c r="D19" s="6">
        <v>45507</v>
      </c>
      <c r="E19" s="6"/>
      <c r="F1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36</v>
      </c>
      <c r="G19" s="17"/>
      <c r="I19" t="b">
        <f>AND(ISBLANK(Company_connections[[#This Row],[End]]), NOT(ISBLANK(Company_connections[[#This Row],[Start]])))</f>
        <v>1</v>
      </c>
      <c r="J19" s="1" t="s">
        <v>5920</v>
      </c>
      <c r="K19" s="18" t="s">
        <v>5918</v>
      </c>
      <c r="M19" s="7" t="str">
        <v>Louis Chargen</v>
      </c>
      <c r="N19" t="b">
        <f>IF(COUNTIFS(Company_connections[HELPERcompanyName], M19, Company_connections[Working status], TRUE)&gt;0, TRUE, FALSE)</f>
        <v>1</v>
      </c>
      <c r="O19">
        <f>COUNTIFS(Partner_details[companyName], M19, Partner_details[Real?], TRUE)</f>
        <v>0</v>
      </c>
    </row>
    <row r="20" spans="1:15">
      <c r="A20" s="1" t="s">
        <v>21</v>
      </c>
      <c r="B20" s="1" t="s">
        <v>5921</v>
      </c>
      <c r="C20" s="1" t="s">
        <v>5916</v>
      </c>
      <c r="D20" s="6">
        <v>45507</v>
      </c>
      <c r="E20" s="6"/>
      <c r="F2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36</v>
      </c>
      <c r="G20" s="17"/>
      <c r="I20" t="b">
        <f>AND(ISBLANK(Company_connections[[#This Row],[End]]), NOT(ISBLANK(Company_connections[[#This Row],[Start]])))</f>
        <v>1</v>
      </c>
      <c r="J20" s="1" t="s">
        <v>5922</v>
      </c>
      <c r="K20" s="18" t="s">
        <v>5918</v>
      </c>
      <c r="M20" s="7" t="str">
        <v>Qarahunge</v>
      </c>
      <c r="N20" t="b">
        <f>IF(COUNTIFS(Company_connections[HELPERcompanyName], M20, Company_connections[Working status], TRUE)&gt;0, TRUE, FALSE)</f>
        <v>1</v>
      </c>
      <c r="O20">
        <f>COUNTIFS(Partner_details[companyName], M20, Partner_details[Real?], TRUE)</f>
        <v>2</v>
      </c>
    </row>
    <row r="21" spans="1:15">
      <c r="A21" s="1" t="s">
        <v>5923</v>
      </c>
      <c r="B21" s="1" t="s">
        <v>5923</v>
      </c>
      <c r="C21" s="1" t="s">
        <v>5924</v>
      </c>
      <c r="D21" s="6">
        <v>45501</v>
      </c>
      <c r="E21" s="6"/>
      <c r="F2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42</v>
      </c>
      <c r="G21" s="17"/>
      <c r="I21" t="b">
        <f>AND(ISBLANK(Company_connections[[#This Row],[End]]), NOT(ISBLANK(Company_connections[[#This Row],[Start]])))</f>
        <v>1</v>
      </c>
      <c r="J21" s="1" t="s">
        <v>5925</v>
      </c>
      <c r="K21" s="18" t="s">
        <v>5879</v>
      </c>
      <c r="M21" s="7" t="str">
        <v>Tsitron</v>
      </c>
      <c r="N21" t="b">
        <f>IF(COUNTIFS(Company_connections[HELPERcompanyName], M21, Company_connections[Working status], TRUE)&gt;0, TRUE, FALSE)</f>
        <v>1</v>
      </c>
      <c r="O21">
        <f>COUNTIFS(Partner_details[companyName], M21, Partner_details[Real?], TRUE)</f>
        <v>2</v>
      </c>
    </row>
    <row r="22" spans="1:15">
      <c r="A22" s="1" t="s">
        <v>959</v>
      </c>
      <c r="B22" t="s">
        <v>35</v>
      </c>
      <c r="C22" s="1" t="s">
        <v>5926</v>
      </c>
      <c r="D22" s="6">
        <v>45500</v>
      </c>
      <c r="E22" s="6"/>
      <c r="F2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43</v>
      </c>
      <c r="G22" s="17"/>
      <c r="I22" t="b">
        <f>AND(ISBLANK(Company_connections[[#This Row],[End]]), NOT(ISBLANK(Company_connections[[#This Row],[Start]])))</f>
        <v>1</v>
      </c>
      <c r="J22" s="1" t="s">
        <v>5927</v>
      </c>
      <c r="K22" s="18" t="s">
        <v>5879</v>
      </c>
      <c r="M22" s="7" t="str">
        <v>Coffee Music</v>
      </c>
      <c r="N22" t="b">
        <f>IF(COUNTIFS(Company_connections[HELPERcompanyName], M22, Company_connections[Working status], TRUE)&gt;0, TRUE, FALSE)</f>
        <v>1</v>
      </c>
      <c r="O22">
        <f>COUNTIFS(Partner_details[companyName], M22, Partner_details[Real?], TRUE)</f>
        <v>18</v>
      </c>
    </row>
    <row r="23" spans="1:15">
      <c r="A23" s="1" t="s">
        <v>128</v>
      </c>
      <c r="B23" t="s">
        <v>35</v>
      </c>
      <c r="C23" s="1" t="s">
        <v>5928</v>
      </c>
      <c r="D23" s="6">
        <v>45495</v>
      </c>
      <c r="E23" s="6"/>
      <c r="F2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48</v>
      </c>
      <c r="G23" s="17"/>
      <c r="I23" t="b">
        <f>AND(ISBLANK(Company_connections[[#This Row],[End]]), NOT(ISBLANK(Company_connections[[#This Row],[Start]])))</f>
        <v>1</v>
      </c>
      <c r="J23" s="1" t="s">
        <v>5929</v>
      </c>
      <c r="K23" s="18" t="s">
        <v>5879</v>
      </c>
      <c r="M23" s="7" t="str">
        <v>Sebeos</v>
      </c>
      <c r="N23" t="b">
        <f>IF(COUNTIFS(Company_connections[HELPERcompanyName], M23, Company_connections[Working status], TRUE)&gt;0, TRUE, FALSE)</f>
        <v>0</v>
      </c>
      <c r="O23">
        <f>COUNTIFS(Partner_details[companyName], M23, Partner_details[Real?], TRUE)</f>
        <v>1</v>
      </c>
    </row>
    <row r="24" spans="1:15">
      <c r="A24" s="1" t="s">
        <v>339</v>
      </c>
      <c r="B24" t="s">
        <v>35</v>
      </c>
      <c r="C24" s="1" t="s">
        <v>5930</v>
      </c>
      <c r="D24" s="6">
        <v>45495</v>
      </c>
      <c r="E24" s="6"/>
      <c r="F2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48</v>
      </c>
      <c r="G24" s="17"/>
      <c r="I24" t="b">
        <f>AND(ISBLANK(Company_connections[[#This Row],[End]]), NOT(ISBLANK(Company_connections[[#This Row],[Start]])))</f>
        <v>1</v>
      </c>
      <c r="J24" s="1" t="s">
        <v>5931</v>
      </c>
      <c r="K24" s="18" t="s">
        <v>5932</v>
      </c>
      <c r="M24" s="7" t="str">
        <v>La Cucina</v>
      </c>
      <c r="N24" t="b">
        <f>IF(COUNTIFS(Company_connections[HELPERcompanyName], M24, Company_connections[Working status], TRUE)&gt;0, TRUE, FALSE)</f>
        <v>1</v>
      </c>
      <c r="O24">
        <f>COUNTIFS(Partner_details[companyName], M24, Partner_details[Real?], TRUE)</f>
        <v>1</v>
      </c>
    </row>
    <row r="25" spans="1:15">
      <c r="A25" s="1" t="s">
        <v>385</v>
      </c>
      <c r="B25" t="s">
        <v>35</v>
      </c>
      <c r="C25" s="1" t="s">
        <v>5933</v>
      </c>
      <c r="D25" s="6">
        <v>45492</v>
      </c>
      <c r="E25" s="6"/>
      <c r="F2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51</v>
      </c>
      <c r="G25" s="17"/>
      <c r="I25" t="b">
        <f>AND(ISBLANK(Company_connections[[#This Row],[End]]), NOT(ISBLANK(Company_connections[[#This Row],[Start]])))</f>
        <v>1</v>
      </c>
      <c r="J25" s="1" t="s">
        <v>5934</v>
      </c>
      <c r="K25" s="18" t="s">
        <v>5879</v>
      </c>
      <c r="M25" s="7" t="str">
        <v>Cinnabon</v>
      </c>
      <c r="N25" t="b">
        <f>IF(COUNTIFS(Company_connections[HELPERcompanyName], M25, Company_connections[Working status], TRUE)&gt;0, TRUE, FALSE)</f>
        <v>1</v>
      </c>
      <c r="O25">
        <f>COUNTIFS(Partner_details[companyName], M25, Partner_details[Real?], TRUE)</f>
        <v>7</v>
      </c>
    </row>
    <row r="26" spans="1:15">
      <c r="A26" s="1" t="s">
        <v>772</v>
      </c>
      <c r="B26" t="s">
        <v>35</v>
      </c>
      <c r="C26" s="1" t="s">
        <v>5935</v>
      </c>
      <c r="D26" s="6">
        <v>45492</v>
      </c>
      <c r="E26" s="6"/>
      <c r="F2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51</v>
      </c>
      <c r="G26" s="17"/>
      <c r="I26" t="b">
        <f>AND(ISBLANK(Company_connections[[#This Row],[End]]), NOT(ISBLANK(Company_connections[[#This Row],[Start]])))</f>
        <v>1</v>
      </c>
      <c r="J26" s="1" t="s">
        <v>5936</v>
      </c>
      <c r="K26" s="18" t="s">
        <v>5918</v>
      </c>
      <c r="M26" s="7" t="str">
        <v>Dulcet cafe</v>
      </c>
      <c r="N26" t="b">
        <f>IF(COUNTIFS(Company_connections[HELPERcompanyName], M26, Company_connections[Working status], TRUE)&gt;0, TRUE, FALSE)</f>
        <v>1</v>
      </c>
      <c r="O26">
        <f>COUNTIFS(Partner_details[companyName], M26, Partner_details[Real?], TRUE)</f>
        <v>1</v>
      </c>
    </row>
    <row r="27" spans="1:15">
      <c r="A27" s="1" t="s">
        <v>4496</v>
      </c>
      <c r="B27" t="s">
        <v>35</v>
      </c>
      <c r="C27" s="1" t="s">
        <v>5937</v>
      </c>
      <c r="D27" s="6">
        <v>45492</v>
      </c>
      <c r="E27" s="6"/>
      <c r="F2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51</v>
      </c>
      <c r="G27" s="17"/>
      <c r="I27" t="b">
        <f>AND(ISBLANK(Company_connections[[#This Row],[End]]), NOT(ISBLANK(Company_connections[[#This Row],[Start]])))</f>
        <v>1</v>
      </c>
      <c r="J27" s="1" t="s">
        <v>5938</v>
      </c>
      <c r="K27" s="18" t="s">
        <v>5879</v>
      </c>
      <c r="M27" s="7" t="str">
        <v>Beer Academy</v>
      </c>
      <c r="N27" t="b">
        <f>IF(COUNTIFS(Company_connections[HELPERcompanyName], M27, Company_connections[Working status], TRUE)&gt;0, TRUE, FALSE)</f>
        <v>1</v>
      </c>
      <c r="O27">
        <f>COUNTIFS(Partner_details[companyName], M27, Partner_details[Real?], TRUE)</f>
        <v>3</v>
      </c>
    </row>
    <row r="28" spans="1:15">
      <c r="A28" s="1" t="s">
        <v>252</v>
      </c>
      <c r="B28" t="s">
        <v>35</v>
      </c>
      <c r="C28" s="1" t="s">
        <v>5939</v>
      </c>
      <c r="D28" s="6">
        <v>45492</v>
      </c>
      <c r="E28" s="6"/>
      <c r="F2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51</v>
      </c>
      <c r="G28" s="17"/>
      <c r="I28" t="b">
        <f>AND(ISBLANK(Company_connections[[#This Row],[End]]), NOT(ISBLANK(Company_connections[[#This Row],[Start]])))</f>
        <v>1</v>
      </c>
      <c r="J28" s="1" t="s">
        <v>5940</v>
      </c>
      <c r="K28" s="18" t="s">
        <v>5879</v>
      </c>
      <c r="M28" s="7" t="str">
        <v>Buzand cafe</v>
      </c>
      <c r="N28" t="b">
        <f>IF(COUNTIFS(Company_connections[HELPERcompanyName], M28, Company_connections[Working status], TRUE)&gt;0, TRUE, FALSE)</f>
        <v>1</v>
      </c>
      <c r="O28">
        <f>COUNTIFS(Partner_details[companyName], M28, Partner_details[Real?], TRUE)</f>
        <v>1</v>
      </c>
    </row>
    <row r="29" spans="1:15">
      <c r="A29" s="42" t="s">
        <v>547</v>
      </c>
      <c r="B29" t="s">
        <v>35</v>
      </c>
      <c r="C29" s="1" t="s">
        <v>5941</v>
      </c>
      <c r="D29" s="6">
        <v>45492</v>
      </c>
      <c r="E29" s="6"/>
      <c r="F2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51</v>
      </c>
      <c r="G29" s="17"/>
      <c r="I29" t="b">
        <f>AND(ISBLANK(Company_connections[[#This Row],[End]]), NOT(ISBLANK(Company_connections[[#This Row],[Start]])))</f>
        <v>1</v>
      </c>
      <c r="J29" s="1" t="s">
        <v>5942</v>
      </c>
      <c r="K29" s="18" t="s">
        <v>5879</v>
      </c>
      <c r="M29" s="7" t="str">
        <v>Karas</v>
      </c>
      <c r="N29" t="b">
        <f>IF(COUNTIFS(Company_connections[HELPERcompanyName], M29, Company_connections[Working status], TRUE)&gt;0, TRUE, FALSE)</f>
        <v>1</v>
      </c>
      <c r="O29">
        <f>COUNTIFS(Partner_details[companyName], M29, Partner_details[Real?], TRUE)</f>
        <v>0</v>
      </c>
    </row>
    <row r="30" spans="1:15">
      <c r="A30" s="1" t="s">
        <v>369</v>
      </c>
      <c r="B30" t="s">
        <v>369</v>
      </c>
      <c r="C30" s="1" t="s">
        <v>5879</v>
      </c>
      <c r="D30" s="6">
        <v>45491</v>
      </c>
      <c r="E30" s="6"/>
      <c r="F3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96</v>
      </c>
      <c r="G3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96</v>
      </c>
      <c r="I30" t="b">
        <f>AND(ISBLANK(Company_connections[[#This Row],[End]]), NOT(ISBLANK(Company_connections[[#This Row],[Start]])))</f>
        <v>1</v>
      </c>
      <c r="J30" s="1"/>
      <c r="K30" s="18" t="s">
        <v>5879</v>
      </c>
      <c r="M30" s="7" t="str">
        <v>Food industry</v>
      </c>
      <c r="N30" t="b">
        <f>IF(COUNTIFS(Company_connections[HELPERcompanyName], M30, Company_connections[Working status], TRUE)&gt;0, TRUE, FALSE)</f>
        <v>1</v>
      </c>
      <c r="O30">
        <f>COUNTIFS(Partner_details[companyName], M30, Partner_details[Real?], TRUE)</f>
        <v>5</v>
      </c>
    </row>
    <row r="31" spans="1:15">
      <c r="A31" s="1" t="s">
        <v>5943</v>
      </c>
      <c r="B31" t="s">
        <v>5943</v>
      </c>
      <c r="C31" s="1" t="s">
        <v>5944</v>
      </c>
      <c r="D31" s="6">
        <v>45491</v>
      </c>
      <c r="E31" s="6"/>
      <c r="F3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52</v>
      </c>
      <c r="G31" s="17"/>
      <c r="I31" t="b">
        <f>AND(ISBLANK(Company_connections[[#This Row],[End]]), NOT(ISBLANK(Company_connections[[#This Row],[Start]])))</f>
        <v>1</v>
      </c>
      <c r="J31" s="1"/>
      <c r="K31" s="18" t="s">
        <v>5944</v>
      </c>
      <c r="M31" s="23" t="str">
        <v>Prepa</v>
      </c>
      <c r="N31" t="b">
        <f>IF(COUNTIFS(Company_connections[HELPERcompanyName], M31, Company_connections[Working status], TRUE)&gt;0, TRUE, FALSE)</f>
        <v>1</v>
      </c>
      <c r="O31">
        <f>COUNTIFS(Partner_details[companyName], M31, Partner_details[Real?], TRUE)</f>
        <v>4</v>
      </c>
    </row>
    <row r="32" spans="1:15">
      <c r="A32" s="1" t="s">
        <v>5945</v>
      </c>
      <c r="B32" s="1" t="s">
        <v>5945</v>
      </c>
      <c r="C32" s="1" t="s">
        <v>5946</v>
      </c>
      <c r="D32" s="6">
        <v>45474</v>
      </c>
      <c r="E32" s="6"/>
      <c r="F3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69</v>
      </c>
      <c r="G32" s="17"/>
      <c r="I32" t="b">
        <f>AND(ISBLANK(Company_connections[[#This Row],[End]]), NOT(ISBLANK(Company_connections[[#This Row],[Start]])))</f>
        <v>1</v>
      </c>
      <c r="J32" s="1" t="s">
        <v>5947</v>
      </c>
      <c r="K32" s="18" t="s">
        <v>5879</v>
      </c>
      <c r="M32" s="7" t="str">
        <v>Date</v>
      </c>
      <c r="N32" t="b">
        <f>IF(COUNTIFS(Company_connections[HELPERcompanyName], M32, Company_connections[Working status], TRUE)&gt;0, TRUE, FALSE)</f>
        <v>1</v>
      </c>
      <c r="O32">
        <f>COUNTIFS(Partner_details[companyName], M32, Partner_details[Real?], TRUE)</f>
        <v>1</v>
      </c>
    </row>
    <row r="33" spans="1:15">
      <c r="A33" s="1" t="s">
        <v>34</v>
      </c>
      <c r="B33" t="s">
        <v>35</v>
      </c>
      <c r="C33" s="1" t="s">
        <v>5948</v>
      </c>
      <c r="D33" s="6">
        <v>45470</v>
      </c>
      <c r="E33" s="6"/>
      <c r="F3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73</v>
      </c>
      <c r="G33" s="17"/>
      <c r="I33" t="b">
        <f>AND(ISBLANK(Company_connections[[#This Row],[End]]), NOT(ISBLANK(Company_connections[[#This Row],[Start]])))</f>
        <v>1</v>
      </c>
      <c r="J33" s="1" t="s">
        <v>5949</v>
      </c>
      <c r="K33" s="18" t="s">
        <v>5932</v>
      </c>
      <c r="M33" s="7" t="str">
        <v>gg cjsc</v>
      </c>
      <c r="N33" t="b">
        <f>IF(COUNTIFS(Company_connections[HELPERcompanyName], M33, Company_connections[Working status], TRUE)&gt;0, TRUE, FALSE)</f>
        <v>1</v>
      </c>
      <c r="O33">
        <f>COUNTIFS(Partner_details[companyName], M33, Partner_details[Real?], TRUE)</f>
        <v>62</v>
      </c>
    </row>
    <row r="34" spans="1:15">
      <c r="A34" s="42" t="s">
        <v>188</v>
      </c>
      <c r="B34" t="s">
        <v>35</v>
      </c>
      <c r="C34" s="1" t="s">
        <v>5950</v>
      </c>
      <c r="D34" s="6">
        <v>45469</v>
      </c>
      <c r="E34" s="6"/>
      <c r="F3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74</v>
      </c>
      <c r="G34" s="17"/>
      <c r="I34" t="b">
        <f>AND(ISBLANK(Company_connections[[#This Row],[End]]), NOT(ISBLANK(Company_connections[[#This Row],[Start]])))</f>
        <v>1</v>
      </c>
      <c r="J34" s="1" t="s">
        <v>5951</v>
      </c>
      <c r="K34" s="18" t="s">
        <v>5952</v>
      </c>
      <c r="M34" s="7" t="str">
        <v>Jazzve</v>
      </c>
      <c r="N34" t="b">
        <f>IF(COUNTIFS(Company_connections[HELPERcompanyName], M34, Company_connections[Working status], TRUE)&gt;0, TRUE, FALSE)</f>
        <v>0</v>
      </c>
      <c r="O34">
        <f>COUNTIFS(Partner_details[companyName], M34, Partner_details[Real?], TRUE)</f>
        <v>0</v>
      </c>
    </row>
    <row r="35" spans="1:15">
      <c r="A35" s="41" t="s">
        <v>5953</v>
      </c>
      <c r="B35" s="1" t="s">
        <v>5953</v>
      </c>
      <c r="C35" s="1" t="s">
        <v>5954</v>
      </c>
      <c r="D35" s="6">
        <v>45467</v>
      </c>
      <c r="E35" s="6"/>
      <c r="F3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76</v>
      </c>
      <c r="G35" s="17"/>
      <c r="I35" t="b">
        <f>AND(ISBLANK(Company_connections[[#This Row],[End]]), NOT(ISBLANK(Company_connections[[#This Row],[Start]])))</f>
        <v>1</v>
      </c>
      <c r="J35" t="s">
        <v>5955</v>
      </c>
      <c r="K35" s="18" t="s">
        <v>5879</v>
      </c>
      <c r="M35" s="7" t="str">
        <v>Kilikian</v>
      </c>
      <c r="N35" t="b">
        <f>IF(COUNTIFS(Company_connections[HELPERcompanyName], M35, Company_connections[Working status], TRUE)&gt;0, TRUE, FALSE)</f>
        <v>1</v>
      </c>
      <c r="O35">
        <f>COUNTIFS(Partner_details[companyName], M35, Partner_details[Real?], TRUE)</f>
        <v>1</v>
      </c>
    </row>
    <row r="36" spans="1:15">
      <c r="A36" s="1" t="s">
        <v>186</v>
      </c>
      <c r="B36" s="1" t="s">
        <v>186</v>
      </c>
      <c r="C36" s="1" t="s">
        <v>5956</v>
      </c>
      <c r="D36" s="6">
        <v>45467</v>
      </c>
      <c r="E36" s="6"/>
      <c r="F3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76</v>
      </c>
      <c r="G36" s="17"/>
      <c r="I36" t="b">
        <f>AND(ISBLANK(Company_connections[[#This Row],[End]]), NOT(ISBLANK(Company_connections[[#This Row],[Start]])))</f>
        <v>1</v>
      </c>
      <c r="J36" s="1" t="s">
        <v>5957</v>
      </c>
      <c r="K36" s="18" t="s">
        <v>5958</v>
      </c>
      <c r="M36" s="7" t="str">
        <v>Santafe</v>
      </c>
      <c r="N36" t="b">
        <f>IF(COUNTIFS(Company_connections[HELPERcompanyName], M36, Company_connections[Working status], TRUE)&gt;0, TRUE, FALSE)</f>
        <v>1</v>
      </c>
      <c r="O36">
        <f>COUNTIFS(Partner_details[companyName], M36, Partner_details[Real?], TRUE)</f>
        <v>1</v>
      </c>
    </row>
    <row r="37" spans="1:15">
      <c r="A37" s="1" t="s">
        <v>3799</v>
      </c>
      <c r="B37" s="1" t="s">
        <v>3799</v>
      </c>
      <c r="C37" s="1" t="s">
        <v>5959</v>
      </c>
      <c r="D37" s="6">
        <v>45464</v>
      </c>
      <c r="E37" s="6"/>
      <c r="F3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79</v>
      </c>
      <c r="G37" s="17"/>
      <c r="I37" t="b">
        <f>AND(ISBLANK(Company_connections[[#This Row],[End]]), NOT(ISBLANK(Company_connections[[#This Row],[Start]])))</f>
        <v>1</v>
      </c>
      <c r="J37" s="1" t="s">
        <v>5960</v>
      </c>
      <c r="K37" s="18" t="s">
        <v>5879</v>
      </c>
      <c r="M37" s="7" t="str">
        <v>Laboratory specialty coffee</v>
      </c>
      <c r="N37" t="b">
        <f>IF(COUNTIFS(Company_connections[HELPERcompanyName], M37, Company_connections[Working status], TRUE)&gt;0, TRUE, FALSE)</f>
        <v>0</v>
      </c>
      <c r="O37">
        <f>COUNTIFS(Partner_details[companyName], M37, Partner_details[Real?], TRUE)</f>
        <v>7</v>
      </c>
    </row>
    <row r="38" spans="1:15">
      <c r="A38" s="1" t="s">
        <v>5961</v>
      </c>
      <c r="B38" s="1" t="s">
        <v>5961</v>
      </c>
      <c r="C38" s="1" t="s">
        <v>5962</v>
      </c>
      <c r="D38" s="6">
        <v>45463</v>
      </c>
      <c r="E38" s="6"/>
      <c r="F3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38" s="17"/>
      <c r="I38" t="b">
        <f>AND(ISBLANK(Company_connections[[#This Row],[End]]), NOT(ISBLANK(Company_connections[[#This Row],[Start]])))</f>
        <v>1</v>
      </c>
      <c r="J38" s="1" t="s">
        <v>5963</v>
      </c>
      <c r="K38" s="18" t="s">
        <v>5879</v>
      </c>
      <c r="M38" s="23" t="str">
        <v>Venlo</v>
      </c>
      <c r="N38" t="b">
        <f>IF(COUNTIFS(Company_connections[HELPERcompanyName], M38, Company_connections[Working status], TRUE)&gt;0, TRUE, FALSE)</f>
        <v>1</v>
      </c>
      <c r="O38">
        <f>COUNTIFS(Partner_details[companyName], M38, Partner_details[Real?], TRUE)</f>
        <v>1</v>
      </c>
    </row>
    <row r="39" spans="1:15">
      <c r="A39" s="1" t="s">
        <v>5961</v>
      </c>
      <c r="B39" s="1" t="s">
        <v>5961</v>
      </c>
      <c r="C39" s="1" t="s">
        <v>5964</v>
      </c>
      <c r="D39" s="6">
        <v>45463</v>
      </c>
      <c r="E39" s="6"/>
      <c r="F3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39" s="17"/>
      <c r="I39" t="b">
        <f>AND(ISBLANK(Company_connections[[#This Row],[End]]), NOT(ISBLANK(Company_connections[[#This Row],[Start]])))</f>
        <v>1</v>
      </c>
      <c r="J39" s="1" t="s">
        <v>5965</v>
      </c>
      <c r="K39" s="18" t="s">
        <v>5879</v>
      </c>
      <c r="M39" s="7" t="str">
        <v>Bisquit</v>
      </c>
      <c r="N39" t="b">
        <f>IF(COUNTIFS(Company_connections[HELPERcompanyName], M39, Company_connections[Working status], TRUE)&gt;0, TRUE, FALSE)</f>
        <v>1</v>
      </c>
      <c r="O39">
        <f>COUNTIFS(Partner_details[companyName], M39, Partner_details[Real?], TRUE)</f>
        <v>6</v>
      </c>
    </row>
    <row r="40" spans="1:15">
      <c r="A40" s="1" t="s">
        <v>5961</v>
      </c>
      <c r="B40" s="1" t="s">
        <v>5961</v>
      </c>
      <c r="C40" s="1" t="s">
        <v>5966</v>
      </c>
      <c r="D40" s="6">
        <v>45463</v>
      </c>
      <c r="E40" s="6"/>
      <c r="F4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40" s="17"/>
      <c r="I40" t="b">
        <f>AND(ISBLANK(Company_connections[[#This Row],[End]]), NOT(ISBLANK(Company_connections[[#This Row],[Start]])))</f>
        <v>1</v>
      </c>
      <c r="J40" s="1" t="s">
        <v>5967</v>
      </c>
      <c r="K40" s="18" t="s">
        <v>5879</v>
      </c>
      <c r="M40" s="7" t="str">
        <v>Eatnact</v>
      </c>
      <c r="N40" t="b">
        <f>IF(COUNTIFS(Company_connections[HELPERcompanyName], M40, Company_connections[Working status], TRUE)&gt;0, TRUE, FALSE)</f>
        <v>1</v>
      </c>
      <c r="O40">
        <f>COUNTIFS(Partner_details[companyName], M40, Partner_details[Real?], TRUE)</f>
        <v>5</v>
      </c>
    </row>
    <row r="41" spans="1:15">
      <c r="A41" s="1" t="s">
        <v>5961</v>
      </c>
      <c r="B41" s="1" t="s">
        <v>5961</v>
      </c>
      <c r="C41" s="1" t="s">
        <v>5968</v>
      </c>
      <c r="D41" s="6">
        <v>45463</v>
      </c>
      <c r="E41" s="6"/>
      <c r="F4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41" s="17"/>
      <c r="I41" t="b">
        <f>AND(ISBLANK(Company_connections[[#This Row],[End]]), NOT(ISBLANK(Company_connections[[#This Row],[Start]])))</f>
        <v>1</v>
      </c>
      <c r="J41" s="1" t="s">
        <v>5969</v>
      </c>
      <c r="K41" s="18" t="s">
        <v>5879</v>
      </c>
      <c r="M41" s="7" t="str">
        <v>Kond house</v>
      </c>
      <c r="N41" t="b">
        <f>IF(COUNTIFS(Company_connections[HELPERcompanyName], M41, Company_connections[Working status], TRUE)&gt;0, TRUE, FALSE)</f>
        <v>0</v>
      </c>
      <c r="O41">
        <f>COUNTIFS(Partner_details[companyName], M41, Partner_details[Real?], TRUE)</f>
        <v>5</v>
      </c>
    </row>
    <row r="42" spans="1:15">
      <c r="A42" s="1" t="s">
        <v>5961</v>
      </c>
      <c r="B42" s="1" t="s">
        <v>5961</v>
      </c>
      <c r="C42" s="1" t="s">
        <v>5970</v>
      </c>
      <c r="D42" s="6">
        <v>45463</v>
      </c>
      <c r="E42" s="6"/>
      <c r="F4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42" s="17"/>
      <c r="I42" t="b">
        <f>AND(ISBLANK(Company_connections[[#This Row],[End]]), NOT(ISBLANK(Company_connections[[#This Row],[Start]])))</f>
        <v>1</v>
      </c>
      <c r="J42" s="1" t="s">
        <v>5971</v>
      </c>
      <c r="K42" s="18" t="s">
        <v>5879</v>
      </c>
      <c r="M42" s="7" t="str">
        <v>Bagel</v>
      </c>
      <c r="N42" t="b">
        <f>IF(COUNTIFS(Company_connections[HELPERcompanyName], M42, Company_connections[Working status], TRUE)&gt;0, TRUE, FALSE)</f>
        <v>1</v>
      </c>
      <c r="O42">
        <f>COUNTIFS(Partner_details[companyName], M42, Partner_details[Real?], TRUE)</f>
        <v>1</v>
      </c>
    </row>
    <row r="43" spans="1:15">
      <c r="A43" s="1" t="s">
        <v>5961</v>
      </c>
      <c r="B43" s="1" t="s">
        <v>5961</v>
      </c>
      <c r="C43" s="1" t="s">
        <v>5972</v>
      </c>
      <c r="D43" s="6">
        <v>45463</v>
      </c>
      <c r="E43" s="6"/>
      <c r="F4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43" s="17"/>
      <c r="I43" t="b">
        <f>AND(ISBLANK(Company_connections[[#This Row],[End]]), NOT(ISBLANK(Company_connections[[#This Row],[Start]])))</f>
        <v>1</v>
      </c>
      <c r="J43" s="34" t="s">
        <v>5973</v>
      </c>
      <c r="K43" s="18" t="s">
        <v>5879</v>
      </c>
      <c r="M43" s="29" t="str">
        <v>Dave hotel</v>
      </c>
      <c r="N43" t="b">
        <f>IF(COUNTIFS(Company_connections[HELPERcompanyName], M43, Company_connections[Working status], TRUE)&gt;0, TRUE, FALSE)</f>
        <v>1</v>
      </c>
      <c r="O43">
        <f>COUNTIFS(Partner_details[companyName], M43, Partner_details[Real?], TRUE)</f>
        <v>1</v>
      </c>
    </row>
    <row r="44" spans="1:15">
      <c r="A44" s="1" t="s">
        <v>5961</v>
      </c>
      <c r="B44" s="1" t="s">
        <v>5961</v>
      </c>
      <c r="C44" s="1" t="s">
        <v>5974</v>
      </c>
      <c r="D44" s="6">
        <v>45463</v>
      </c>
      <c r="E44" s="6"/>
      <c r="F4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80</v>
      </c>
      <c r="G44" s="17"/>
      <c r="I44" t="b">
        <f>AND(ISBLANK(Company_connections[[#This Row],[End]]), NOT(ISBLANK(Company_connections[[#This Row],[Start]])))</f>
        <v>1</v>
      </c>
      <c r="J44" s="1" t="s">
        <v>5975</v>
      </c>
      <c r="K44" s="18" t="s">
        <v>5976</v>
      </c>
      <c r="M44" s="7" t="str">
        <v>Byblos</v>
      </c>
      <c r="N44" t="b">
        <f>IF(COUNTIFS(Company_connections[HELPERcompanyName], M44, Company_connections[Working status], TRUE)&gt;0, TRUE, FALSE)</f>
        <v>1</v>
      </c>
      <c r="O44">
        <f>COUNTIFS(Partner_details[companyName], M44, Partner_details[Real?], TRUE)</f>
        <v>1</v>
      </c>
    </row>
    <row r="45" spans="1:15">
      <c r="A45" s="1" t="s">
        <v>136</v>
      </c>
      <c r="B45" t="s">
        <v>35</v>
      </c>
      <c r="C45" s="1" t="s">
        <v>5977</v>
      </c>
      <c r="D45" s="6">
        <v>45462</v>
      </c>
      <c r="E45" s="6"/>
      <c r="F4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81</v>
      </c>
      <c r="G45" s="17"/>
      <c r="I45" t="b">
        <f>AND(ISBLANK(Company_connections[[#This Row],[End]]), NOT(ISBLANK(Company_connections[[#This Row],[Start]])))</f>
        <v>1</v>
      </c>
      <c r="J45" s="1" t="s">
        <v>5978</v>
      </c>
      <c r="K45" s="18" t="s">
        <v>5918</v>
      </c>
      <c r="M45" s="23" t="str">
        <v>Common and ground</v>
      </c>
      <c r="N45" t="b">
        <f>IF(COUNTIFS(Company_connections[HELPERcompanyName], M45, Company_connections[Working status], TRUE)&gt;0, TRUE, FALSE)</f>
        <v>1</v>
      </c>
      <c r="O45">
        <f>COUNTIFS(Partner_details[companyName], M45, Partner_details[Real?], TRUE)</f>
        <v>4</v>
      </c>
    </row>
    <row r="46" spans="1:15">
      <c r="A46" s="1" t="s">
        <v>489</v>
      </c>
      <c r="B46" t="s">
        <v>35</v>
      </c>
      <c r="C46" s="1" t="s">
        <v>5979</v>
      </c>
      <c r="D46" s="6">
        <v>45460</v>
      </c>
      <c r="E46" s="6"/>
      <c r="F4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83</v>
      </c>
      <c r="G46" s="17"/>
      <c r="I46" t="b">
        <f>AND(ISBLANK(Company_connections[[#This Row],[End]]), NOT(ISBLANK(Company_connections[[#This Row],[Start]])))</f>
        <v>1</v>
      </c>
      <c r="J46" s="1" t="s">
        <v>5980</v>
      </c>
      <c r="K46" s="18" t="s">
        <v>5918</v>
      </c>
      <c r="M46" s="24" t="str">
        <v>Tbili</v>
      </c>
      <c r="N46" t="b">
        <f>IF(COUNTIFS(Company_connections[HELPERcompanyName], M46, Company_connections[Working status], TRUE)&gt;0, TRUE, FALSE)</f>
        <v>0</v>
      </c>
      <c r="O46">
        <f>COUNTIFS(Partner_details[companyName], M46, Partner_details[Real?], TRUE)</f>
        <v>3</v>
      </c>
    </row>
    <row r="47" spans="1:15">
      <c r="A47" s="1" t="s">
        <v>757</v>
      </c>
      <c r="B47" t="s">
        <v>35</v>
      </c>
      <c r="C47" s="1" t="s">
        <v>5981</v>
      </c>
      <c r="D47" s="6">
        <v>45455</v>
      </c>
      <c r="E47" s="6"/>
      <c r="F4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88</v>
      </c>
      <c r="G47" s="17"/>
      <c r="I47" t="b">
        <f>AND(ISBLANK(Company_connections[[#This Row],[End]]), NOT(ISBLANK(Company_connections[[#This Row],[Start]])))</f>
        <v>1</v>
      </c>
      <c r="J47" s="1" t="s">
        <v>5982</v>
      </c>
      <c r="K47" s="18" t="s">
        <v>5879</v>
      </c>
      <c r="M47" s="24" t="str">
        <v>Noraleppo</v>
      </c>
      <c r="N47" t="b">
        <f>IF(COUNTIFS(Company_connections[HELPERcompanyName], M47, Company_connections[Working status], TRUE)&gt;0, TRUE, FALSE)</f>
        <v>1</v>
      </c>
      <c r="O47">
        <f>COUNTIFS(Partner_details[companyName], M47, Partner_details[Real?], TRUE)</f>
        <v>1</v>
      </c>
    </row>
    <row r="48" spans="1:15">
      <c r="A48" s="1" t="s">
        <v>3732</v>
      </c>
      <c r="B48" s="1" t="s">
        <v>3732</v>
      </c>
      <c r="C48" s="1" t="s">
        <v>5983</v>
      </c>
      <c r="D48" s="6">
        <v>45453</v>
      </c>
      <c r="E48" s="6">
        <v>45525</v>
      </c>
      <c r="F4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72</v>
      </c>
      <c r="G48" s="17"/>
      <c r="I48" t="b">
        <f>AND(ISBLANK(Company_connections[[#This Row],[End]]), NOT(ISBLANK(Company_connections[[#This Row],[Start]])))</f>
        <v>0</v>
      </c>
      <c r="J48" s="1" t="s">
        <v>5984</v>
      </c>
      <c r="K48" s="18" t="s">
        <v>5879</v>
      </c>
      <c r="M48" s="24" t="str">
        <v>Turqaget</v>
      </c>
      <c r="N48" t="b">
        <f>IF(COUNTIFS(Company_connections[HELPERcompanyName], M48, Company_connections[Working status], TRUE)&gt;0, TRUE, FALSE)</f>
        <v>1</v>
      </c>
      <c r="O48">
        <f>COUNTIFS(Partner_details[companyName], M48, Partner_details[Real?], TRUE)</f>
        <v>1</v>
      </c>
    </row>
    <row r="49" spans="1:15">
      <c r="A49" s="1" t="s">
        <v>255</v>
      </c>
      <c r="B49" t="s">
        <v>35</v>
      </c>
      <c r="C49" s="1" t="s">
        <v>5985</v>
      </c>
      <c r="D49" s="6">
        <v>45453</v>
      </c>
      <c r="E49" s="6"/>
      <c r="F4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90</v>
      </c>
      <c r="G49" s="17"/>
      <c r="I49" t="b">
        <f>AND(ISBLANK(Company_connections[[#This Row],[End]]), NOT(ISBLANK(Company_connections[[#This Row],[Start]])))</f>
        <v>1</v>
      </c>
      <c r="J49" s="1" t="s">
        <v>5986</v>
      </c>
      <c r="K49" s="18" t="s">
        <v>5879</v>
      </c>
      <c r="M49" s="24" t="str">
        <v>Unicorn</v>
      </c>
      <c r="N49" t="b">
        <f>IF(COUNTIFS(Company_connections[HELPERcompanyName], M49, Company_connections[Working status], TRUE)&gt;0, TRUE, FALSE)</f>
        <v>1</v>
      </c>
      <c r="O49">
        <f>COUNTIFS(Partner_details[companyName], M49, Partner_details[Real?], TRUE)</f>
        <v>2</v>
      </c>
    </row>
    <row r="50" spans="1:15">
      <c r="A50" s="1" t="s">
        <v>433</v>
      </c>
      <c r="B50" t="s">
        <v>35</v>
      </c>
      <c r="C50" s="1" t="s">
        <v>5987</v>
      </c>
      <c r="D50" s="6">
        <v>45453</v>
      </c>
      <c r="E50" s="6"/>
      <c r="F5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90</v>
      </c>
      <c r="G50" s="17"/>
      <c r="I50" t="b">
        <f>AND(ISBLANK(Company_connections[[#This Row],[End]]), NOT(ISBLANK(Company_connections[[#This Row],[Start]])))</f>
        <v>1</v>
      </c>
      <c r="J50" s="1" t="s">
        <v>5988</v>
      </c>
      <c r="K50" s="18" t="s">
        <v>5879</v>
      </c>
      <c r="M50" s="24" t="str">
        <v>Phoenix</v>
      </c>
      <c r="N50" t="b">
        <f>IF(COUNTIFS(Company_connections[HELPERcompanyName], M50, Company_connections[Working status], TRUE)&gt;0, TRUE, FALSE)</f>
        <v>1</v>
      </c>
      <c r="O50">
        <f>COUNTIFS(Partner_details[companyName], M50, Partner_details[Real?], TRUE)</f>
        <v>0</v>
      </c>
    </row>
    <row r="51" spans="1:15">
      <c r="A51" s="1" t="s">
        <v>64</v>
      </c>
      <c r="B51" s="1" t="s">
        <v>64</v>
      </c>
      <c r="C51" s="1" t="s">
        <v>5989</v>
      </c>
      <c r="D51" s="6">
        <v>45451</v>
      </c>
      <c r="E51" s="6"/>
      <c r="F5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92</v>
      </c>
      <c r="G51" s="17"/>
      <c r="I51" t="b">
        <f>AND(ISBLANK(Company_connections[[#This Row],[End]]), NOT(ISBLANK(Company_connections[[#This Row],[Start]])))</f>
        <v>1</v>
      </c>
      <c r="J51" s="1" t="s">
        <v>5990</v>
      </c>
      <c r="K51" s="18" t="s">
        <v>5879</v>
      </c>
      <c r="M51" s="24" t="str">
        <v>Smoking Chef</v>
      </c>
      <c r="N51" t="b">
        <f>IF(COUNTIFS(Company_connections[HELPERcompanyName], M51, Company_connections[Working status], TRUE)&gt;0, TRUE, FALSE)</f>
        <v>1</v>
      </c>
      <c r="O51">
        <f>COUNTIFS(Partner_details[companyName], M51, Partner_details[Real?], TRUE)</f>
        <v>1</v>
      </c>
    </row>
    <row r="52" spans="1:15">
      <c r="A52" s="1" t="s">
        <v>13</v>
      </c>
      <c r="B52" s="1" t="s">
        <v>13</v>
      </c>
      <c r="C52" s="1" t="s">
        <v>13</v>
      </c>
      <c r="D52" s="6">
        <v>45447</v>
      </c>
      <c r="E52" s="6"/>
      <c r="F5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132</v>
      </c>
      <c r="G52" s="1">
        <v>36</v>
      </c>
      <c r="I52" t="b">
        <f>AND(ISBLANK(Company_connections[[#This Row],[End]]), NOT(ISBLANK(Company_connections[[#This Row],[Start]])))</f>
        <v>1</v>
      </c>
      <c r="J52" t="s">
        <v>5991</v>
      </c>
      <c r="K52" s="1" t="s">
        <v>5879</v>
      </c>
      <c r="M52" s="7" t="str">
        <v>Machar</v>
      </c>
      <c r="N52" t="b">
        <f>IF(COUNTIFS(Company_connections[HELPERcompanyName], M52, Company_connections[Working status], TRUE)&gt;0, TRUE, FALSE)</f>
        <v>1</v>
      </c>
      <c r="O52">
        <f>COUNTIFS(Partner_details[companyName], M52, Partner_details[Real?], TRUE)</f>
        <v>3</v>
      </c>
    </row>
    <row r="53" spans="1:15">
      <c r="A53" s="1" t="s">
        <v>30</v>
      </c>
      <c r="B53" s="1" t="s">
        <v>35</v>
      </c>
      <c r="C53" s="1" t="s">
        <v>5992</v>
      </c>
      <c r="D53" s="6">
        <v>45447</v>
      </c>
      <c r="E53" s="6"/>
      <c r="F5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96</v>
      </c>
      <c r="G53" s="17"/>
      <c r="I53" t="b">
        <f>AND(ISBLANK(Company_connections[[#This Row],[End]]), NOT(ISBLANK(Company_connections[[#This Row],[Start]])))</f>
        <v>1</v>
      </c>
      <c r="J53" s="1" t="s">
        <v>5993</v>
      </c>
      <c r="K53" s="18" t="s">
        <v>5879</v>
      </c>
      <c r="M53" s="7" t="str">
        <v>Bardak</v>
      </c>
      <c r="N53" t="b">
        <f>IF(COUNTIFS(Company_connections[HELPERcompanyName], M53, Company_connections[Working status], TRUE)&gt;0, TRUE, FALSE)</f>
        <v>1</v>
      </c>
      <c r="O53">
        <f>COUNTIFS(Partner_details[companyName], M53, Partner_details[Real?], TRUE)</f>
        <v>1</v>
      </c>
    </row>
    <row r="54" spans="1:15">
      <c r="A54" s="1" t="s">
        <v>86</v>
      </c>
      <c r="B54" s="1" t="s">
        <v>35</v>
      </c>
      <c r="C54" s="1" t="s">
        <v>5994</v>
      </c>
      <c r="D54" s="6">
        <v>45446</v>
      </c>
      <c r="E54" s="6"/>
      <c r="F5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97</v>
      </c>
      <c r="G54" s="17"/>
      <c r="I54" t="b">
        <f>AND(ISBLANK(Company_connections[[#This Row],[End]]), NOT(ISBLANK(Company_connections[[#This Row],[Start]])))</f>
        <v>1</v>
      </c>
      <c r="J54" s="1" t="s">
        <v>5995</v>
      </c>
      <c r="K54" s="18" t="s">
        <v>5879</v>
      </c>
      <c r="M54" s="7" t="str">
        <v>Myler</v>
      </c>
      <c r="N54" t="b">
        <f>IF(COUNTIFS(Company_connections[HELPERcompanyName], M54, Company_connections[Working status], TRUE)&gt;0, TRUE, FALSE)</f>
        <v>0</v>
      </c>
      <c r="O54">
        <f>COUNTIFS(Partner_details[companyName], M54, Partner_details[Real?], TRUE)</f>
        <v>2</v>
      </c>
    </row>
    <row r="55" spans="1:15">
      <c r="A55" s="1" t="s">
        <v>186</v>
      </c>
      <c r="B55" s="1" t="s">
        <v>186</v>
      </c>
      <c r="C55" s="1" t="s">
        <v>5996</v>
      </c>
      <c r="D55" s="6">
        <v>45439</v>
      </c>
      <c r="E55" s="6"/>
      <c r="F5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104</v>
      </c>
      <c r="G55" s="17"/>
      <c r="I55" t="b">
        <f>AND(ISBLANK(Company_connections[[#This Row],[End]]), NOT(ISBLANK(Company_connections[[#This Row],[Start]])))</f>
        <v>1</v>
      </c>
      <c r="J55" s="1" t="s">
        <v>5997</v>
      </c>
      <c r="K55" s="18" t="s">
        <v>5998</v>
      </c>
      <c r="M55" s="7" t="str">
        <v>Lumen Coffee</v>
      </c>
      <c r="N55" t="b">
        <f>IF(COUNTIFS(Company_connections[HELPERcompanyName], M55, Company_connections[Working status], TRUE)&gt;0, TRUE, FALSE)</f>
        <v>1</v>
      </c>
      <c r="O55">
        <f>COUNTIFS(Partner_details[companyName], M55, Partner_details[Real?], TRUE)</f>
        <v>6</v>
      </c>
    </row>
    <row r="56" spans="1:15">
      <c r="A56" s="1" t="s">
        <v>530</v>
      </c>
      <c r="B56" s="1" t="s">
        <v>530</v>
      </c>
      <c r="C56" s="1" t="s">
        <v>5999</v>
      </c>
      <c r="D56" s="6">
        <v>45436</v>
      </c>
      <c r="E56" s="6"/>
      <c r="F5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107</v>
      </c>
      <c r="G56" s="17"/>
      <c r="I56" t="b">
        <f>AND(ISBLANK(Company_connections[[#This Row],[End]]), NOT(ISBLANK(Company_connections[[#This Row],[Start]])))</f>
        <v>1</v>
      </c>
      <c r="J56" s="1" t="s">
        <v>6000</v>
      </c>
      <c r="K56" s="18" t="s">
        <v>5879</v>
      </c>
      <c r="M56" s="7" t="str">
        <v>Paul</v>
      </c>
      <c r="N56" t="b">
        <f>IF(COUNTIFS(Company_connections[HELPERcompanyName], M56, Company_connections[Working status], TRUE)&gt;0, TRUE, FALSE)</f>
        <v>1</v>
      </c>
      <c r="O56">
        <f>COUNTIFS(Partner_details[companyName], M56, Partner_details[Real?], TRUE)</f>
        <v>2</v>
      </c>
    </row>
    <row r="57" spans="1:15">
      <c r="A57" s="1" t="s">
        <v>60</v>
      </c>
      <c r="B57" s="1" t="s">
        <v>39</v>
      </c>
      <c r="C57" s="18" t="s">
        <v>6001</v>
      </c>
      <c r="D57" s="6">
        <v>45433</v>
      </c>
      <c r="E57" s="6"/>
      <c r="F5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131</v>
      </c>
      <c r="G57" s="17">
        <v>21</v>
      </c>
      <c r="H57" s="16" t="s">
        <v>6002</v>
      </c>
      <c r="I57" t="b">
        <f>AND(ISBLANK(Company_connections[[#This Row],[End]]), NOT(ISBLANK(Company_connections[[#This Row],[Start]])))</f>
        <v>1</v>
      </c>
      <c r="J57" t="s">
        <v>6003</v>
      </c>
      <c r="K57" t="s">
        <v>5879</v>
      </c>
      <c r="M57" s="7">
        <v>23.5</v>
      </c>
      <c r="N57" t="b">
        <f>IF(COUNTIFS(Company_connections[HELPERcompanyName], M57, Company_connections[Working status], TRUE)&gt;0, TRUE, FALSE)</f>
        <v>0</v>
      </c>
      <c r="O57">
        <f>COUNTIFS(Partner_details[companyName], M57, Partner_details[Real?], TRUE)</f>
        <v>0</v>
      </c>
    </row>
    <row r="58" spans="1:15">
      <c r="A58" s="1" t="s">
        <v>24</v>
      </c>
      <c r="B58" s="1" t="s">
        <v>24</v>
      </c>
      <c r="C58" s="1" t="s">
        <v>6004</v>
      </c>
      <c r="D58" s="6">
        <v>45433</v>
      </c>
      <c r="E58" s="6"/>
      <c r="F5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110</v>
      </c>
      <c r="G58" s="17"/>
      <c r="I58" t="b">
        <f>AND(ISBLANK(Company_connections[[#This Row],[End]]), NOT(ISBLANK(Company_connections[[#This Row],[Start]])))</f>
        <v>1</v>
      </c>
      <c r="J58" t="s">
        <v>6005</v>
      </c>
      <c r="K58" s="18" t="s">
        <v>5879</v>
      </c>
      <c r="M58" s="7" t="str">
        <v>Malocco</v>
      </c>
      <c r="N58" t="b">
        <f>IF(COUNTIFS(Company_connections[HELPERcompanyName], M58, Company_connections[Working status], TRUE)&gt;0, TRUE, FALSE)</f>
        <v>1</v>
      </c>
      <c r="O58">
        <f>COUNTIFS(Partner_details[companyName], M58, Partner_details[Real?], TRUE)</f>
        <v>6</v>
      </c>
    </row>
    <row r="59" spans="1:15">
      <c r="A59" s="1" t="s">
        <v>2720</v>
      </c>
      <c r="B59" s="1" t="s">
        <v>6006</v>
      </c>
      <c r="C59" s="1" t="s">
        <v>6007</v>
      </c>
      <c r="D59" s="6">
        <v>45423</v>
      </c>
      <c r="E59" s="6"/>
      <c r="F5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120</v>
      </c>
      <c r="G59" s="17"/>
      <c r="I59" t="b">
        <f>AND(ISBLANK(Company_connections[[#This Row],[End]]), NOT(ISBLANK(Company_connections[[#This Row],[Start]])))</f>
        <v>1</v>
      </c>
      <c r="J59" t="s">
        <v>6008</v>
      </c>
      <c r="K59" s="1" t="s">
        <v>6009</v>
      </c>
      <c r="M59" s="7" t="str">
        <v>Mov</v>
      </c>
      <c r="N59" t="b">
        <f>IF(COUNTIFS(Company_connections[HELPERcompanyName], M59, Company_connections[Working status], TRUE)&gt;0, TRUE, FALSE)</f>
        <v>1</v>
      </c>
      <c r="O59">
        <f>COUNTIFS(Partner_details[companyName], M59, Partner_details[Real?], TRUE)</f>
        <v>0</v>
      </c>
    </row>
    <row r="60" spans="1:15">
      <c r="A60" s="1" t="s">
        <v>2739</v>
      </c>
      <c r="B60" s="1" t="s">
        <v>2739</v>
      </c>
      <c r="C60" s="1" t="s">
        <v>6010</v>
      </c>
      <c r="D60" s="6">
        <v>45419</v>
      </c>
      <c r="E60" s="6"/>
      <c r="F6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124</v>
      </c>
      <c r="G60" s="17"/>
      <c r="I60" t="b">
        <f>AND(ISBLANK(Company_connections[[#This Row],[End]]), NOT(ISBLANK(Company_connections[[#This Row],[Start]])))</f>
        <v>1</v>
      </c>
      <c r="J60" t="s">
        <v>6011</v>
      </c>
      <c r="K60" s="1" t="s">
        <v>5879</v>
      </c>
      <c r="M60" s="7" t="str">
        <v>Cinna Cone</v>
      </c>
      <c r="N60" t="b">
        <f>IF(COUNTIFS(Company_connections[HELPERcompanyName], M60, Company_connections[Working status], TRUE)&gt;0, TRUE, FALSE)</f>
        <v>1</v>
      </c>
      <c r="O60">
        <f>COUNTIFS(Partner_details[companyName], M60, Partner_details[Real?], TRUE)</f>
        <v>1</v>
      </c>
    </row>
    <row r="61" spans="1:15">
      <c r="A61" s="1" t="s">
        <v>98</v>
      </c>
      <c r="B61" s="1" t="s">
        <v>98</v>
      </c>
      <c r="C61" s="1" t="s">
        <v>6012</v>
      </c>
      <c r="D61" s="6">
        <v>45419</v>
      </c>
      <c r="E61" s="6"/>
      <c r="F6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124</v>
      </c>
      <c r="G61" s="17"/>
      <c r="I61" t="b">
        <f>AND(ISBLANK(Company_connections[[#This Row],[End]]), NOT(ISBLANK(Company_connections[[#This Row],[Start]])))</f>
        <v>1</v>
      </c>
      <c r="J61" t="s">
        <v>6013</v>
      </c>
      <c r="K61" s="1" t="s">
        <v>5879</v>
      </c>
      <c r="M61" s="7" t="str">
        <v>Pizzanini</v>
      </c>
      <c r="N61" t="b">
        <f>IF(COUNTIFS(Company_connections[HELPERcompanyName], M61, Company_connections[Working status], TRUE)&gt;0, TRUE, FALSE)</f>
        <v>1</v>
      </c>
      <c r="O61">
        <f>COUNTIFS(Partner_details[companyName], M61, Partner_details[Real?], TRUE)</f>
        <v>1</v>
      </c>
    </row>
    <row r="62" spans="1:15">
      <c r="A62" s="1" t="s">
        <v>98</v>
      </c>
      <c r="B62" s="1" t="s">
        <v>98</v>
      </c>
      <c r="C62" s="1" t="s">
        <v>6014</v>
      </c>
      <c r="D62" s="6">
        <v>45419</v>
      </c>
      <c r="E62" s="6"/>
      <c r="F6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124</v>
      </c>
      <c r="G62" s="17"/>
      <c r="I62" t="b">
        <f>AND(ISBLANK(Company_connections[[#This Row],[End]]), NOT(ISBLANK(Company_connections[[#This Row],[Start]])))</f>
        <v>1</v>
      </c>
      <c r="J62" t="s">
        <v>6015</v>
      </c>
      <c r="K62" s="1" t="s">
        <v>5879</v>
      </c>
      <c r="M62" s="7" t="str">
        <v>Melani Nail Studio</v>
      </c>
      <c r="N62" t="b">
        <f>IF(COUNTIFS(Company_connections[HELPERcompanyName], M62, Company_connections[Working status], TRUE)&gt;0, TRUE, FALSE)</f>
        <v>0</v>
      </c>
      <c r="O62">
        <f>COUNTIFS(Partner_details[companyName], M62, Partner_details[Real?], TRUE)</f>
        <v>6</v>
      </c>
    </row>
    <row r="63" spans="1:15">
      <c r="A63" s="1" t="s">
        <v>98</v>
      </c>
      <c r="B63" s="1" t="s">
        <v>98</v>
      </c>
      <c r="C63" s="1" t="s">
        <v>6016</v>
      </c>
      <c r="D63" s="6">
        <v>45419</v>
      </c>
      <c r="E63" s="6">
        <v>45510</v>
      </c>
      <c r="F6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91</v>
      </c>
      <c r="G63" s="17"/>
      <c r="I63" t="b">
        <f>AND(ISBLANK(Company_connections[[#This Row],[End]]), NOT(ISBLANK(Company_connections[[#This Row],[Start]])))</f>
        <v>0</v>
      </c>
      <c r="J63" t="s">
        <v>6017</v>
      </c>
      <c r="K63" s="1" t="s">
        <v>5879</v>
      </c>
      <c r="M63" s="7" t="str">
        <v>Dolcebox</v>
      </c>
      <c r="N63" t="b">
        <f>IF(COUNTIFS(Company_connections[HELPERcompanyName], M63, Company_connections[Working status], TRUE)&gt;0, TRUE, FALSE)</f>
        <v>1</v>
      </c>
      <c r="O63">
        <f>COUNTIFS(Partner_details[companyName], M63, Partner_details[Real?], TRUE)</f>
        <v>2</v>
      </c>
    </row>
    <row r="64" spans="1:15">
      <c r="A64" s="1" t="s">
        <v>633</v>
      </c>
      <c r="B64" s="1" t="s">
        <v>633</v>
      </c>
      <c r="C64" s="1" t="s">
        <v>6018</v>
      </c>
      <c r="D64" s="6">
        <v>45415</v>
      </c>
      <c r="E64" s="6"/>
      <c r="F6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128</v>
      </c>
      <c r="G64" s="17"/>
      <c r="I64" t="b">
        <f>AND(ISBLANK(Company_connections[[#This Row],[End]]), NOT(ISBLANK(Company_connections[[#This Row],[Start]])))</f>
        <v>1</v>
      </c>
      <c r="J64" t="s">
        <v>6019</v>
      </c>
      <c r="K64" s="1" t="s">
        <v>5879</v>
      </c>
      <c r="M64" s="7" t="str">
        <v>Tumanyans Art</v>
      </c>
    </row>
    <row r="65" spans="1:13">
      <c r="A65" s="1" t="s">
        <v>3966</v>
      </c>
      <c r="B65" s="1" t="s">
        <v>3966</v>
      </c>
      <c r="C65" s="18"/>
      <c r="D65" s="6">
        <v>45414</v>
      </c>
      <c r="E65" s="6"/>
      <c r="F6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142</v>
      </c>
      <c r="G65" s="17">
        <v>13</v>
      </c>
      <c r="I65" t="b">
        <f>AND(ISBLANK(Company_connections[[#This Row],[End]]), NOT(ISBLANK(Company_connections[[#This Row],[Start]])))</f>
        <v>1</v>
      </c>
      <c r="J65" t="s">
        <v>6020</v>
      </c>
      <c r="K65" s="18"/>
      <c r="M65" s="7" t="str">
        <v>eywa</v>
      </c>
    </row>
    <row r="66" spans="1:13">
      <c r="A66" s="1" t="s">
        <v>2802</v>
      </c>
      <c r="B66" s="1" t="s">
        <v>2802</v>
      </c>
      <c r="C66" s="1" t="s">
        <v>6021</v>
      </c>
      <c r="D66" s="6">
        <v>45407</v>
      </c>
      <c r="E66" s="6">
        <v>45472</v>
      </c>
      <c r="F6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65</v>
      </c>
      <c r="G66" s="1"/>
      <c r="I66" t="b">
        <f>AND(ISBLANK(Company_connections[[#This Row],[End]]), NOT(ISBLANK(Company_connections[[#This Row],[Start]])))</f>
        <v>0</v>
      </c>
      <c r="J66" t="s">
        <v>6022</v>
      </c>
      <c r="K66" s="1" t="s">
        <v>5879</v>
      </c>
      <c r="M66" s="7" t="str">
        <v>101CAFFE</v>
      </c>
    </row>
    <row r="67" spans="1:13">
      <c r="A67" t="s">
        <v>7</v>
      </c>
      <c r="B67" t="s">
        <v>7</v>
      </c>
      <c r="C67" t="s">
        <v>6023</v>
      </c>
      <c r="D67" s="6">
        <v>45404</v>
      </c>
      <c r="E67" s="6"/>
      <c r="F6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176</v>
      </c>
      <c r="G67" s="1">
        <v>37</v>
      </c>
      <c r="H67" t="s">
        <v>6024</v>
      </c>
      <c r="I67" t="b">
        <f>AND(ISBLANK(Company_connections[[#This Row],[End]]), NOT(ISBLANK(Company_connections[[#This Row],[Start]])))</f>
        <v>1</v>
      </c>
      <c r="J67" t="s">
        <v>6025</v>
      </c>
      <c r="K67" s="1" t="s">
        <v>5879</v>
      </c>
      <c r="M67" s="7" t="str">
        <v>Ճամփորդի տնակ</v>
      </c>
    </row>
    <row r="68" spans="1:13">
      <c r="A68" s="1" t="s">
        <v>2838</v>
      </c>
      <c r="B68" s="1" t="s">
        <v>2838</v>
      </c>
      <c r="C68" s="1" t="s">
        <v>6023</v>
      </c>
      <c r="D68" s="6">
        <v>45403</v>
      </c>
      <c r="E68" s="6"/>
      <c r="F6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140</v>
      </c>
      <c r="G68" s="1"/>
      <c r="I68" t="b">
        <f>AND(ISBLANK(Company_connections[[#This Row],[End]]), NOT(ISBLANK(Company_connections[[#This Row],[Start]])))</f>
        <v>1</v>
      </c>
      <c r="J68" t="s">
        <v>6026</v>
      </c>
      <c r="K68" s="1" t="s">
        <v>5879</v>
      </c>
      <c r="M68" s="7" t="str">
        <v>Cool boba</v>
      </c>
    </row>
    <row r="69" spans="1:13">
      <c r="A69" s="1" t="s">
        <v>6027</v>
      </c>
      <c r="B69" t="s">
        <v>6006</v>
      </c>
      <c r="C69" s="1" t="s">
        <v>6028</v>
      </c>
      <c r="D69" s="6">
        <v>45397</v>
      </c>
      <c r="E69" s="6"/>
      <c r="F6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146</v>
      </c>
      <c r="G69" s="1"/>
      <c r="I69" t="b">
        <f>AND(ISBLANK(Company_connections[[#This Row],[End]]), NOT(ISBLANK(Company_connections[[#This Row],[Start]])))</f>
        <v>1</v>
      </c>
      <c r="J69" t="s">
        <v>6008</v>
      </c>
      <c r="K69" s="1" t="s">
        <v>5879</v>
      </c>
      <c r="M69" s="7" t="str">
        <v>Vikings</v>
      </c>
    </row>
    <row r="70" spans="1:13">
      <c r="A70" s="1" t="s">
        <v>6029</v>
      </c>
      <c r="B70" t="s">
        <v>6006</v>
      </c>
      <c r="C70" t="s">
        <v>6030</v>
      </c>
      <c r="D70" s="6">
        <v>45397</v>
      </c>
      <c r="E70" s="6"/>
      <c r="F7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146</v>
      </c>
      <c r="G70" s="17"/>
      <c r="I70" t="b">
        <f>AND(ISBLANK(Company_connections[[#This Row],[End]]), NOT(ISBLANK(Company_connections[[#This Row],[Start]])))</f>
        <v>1</v>
      </c>
      <c r="J70" s="1" t="s">
        <v>6031</v>
      </c>
      <c r="K70" s="18" t="s">
        <v>5879</v>
      </c>
      <c r="M70" s="7" t="str">
        <v>Kilejian's</v>
      </c>
    </row>
    <row r="71" spans="1:13">
      <c r="A71" s="1" t="s">
        <v>2881</v>
      </c>
      <c r="B71" s="1" t="s">
        <v>2881</v>
      </c>
      <c r="C71" s="1" t="s">
        <v>6032</v>
      </c>
      <c r="D71" s="6">
        <v>45394</v>
      </c>
      <c r="E71" s="6">
        <v>45413</v>
      </c>
      <c r="F7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19</v>
      </c>
      <c r="G71" s="1"/>
      <c r="I71" t="b">
        <f>AND(ISBLANK(Company_connections[[#This Row],[End]]), NOT(ISBLANK(Company_connections[[#This Row],[Start]])))</f>
        <v>0</v>
      </c>
      <c r="J71" t="s">
        <v>6033</v>
      </c>
      <c r="K71" s="1" t="s">
        <v>5879</v>
      </c>
      <c r="M71" s="7" t="str">
        <v>Poloz Mukuch</v>
      </c>
    </row>
    <row r="72" spans="1:13">
      <c r="A72" s="1" t="s">
        <v>140</v>
      </c>
      <c r="B72" s="1" t="s">
        <v>140</v>
      </c>
      <c r="C72" s="14" t="s">
        <v>6034</v>
      </c>
      <c r="D72" s="6">
        <v>45380</v>
      </c>
      <c r="E72" s="6"/>
      <c r="F7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193</v>
      </c>
      <c r="G72" s="1">
        <v>30</v>
      </c>
      <c r="H72" t="s">
        <v>6035</v>
      </c>
      <c r="I72" t="b">
        <f>AND(ISBLANK(Company_connections[[#This Row],[End]]), NOT(ISBLANK(Company_connections[[#This Row],[Start]])))</f>
        <v>1</v>
      </c>
      <c r="J72" t="s">
        <v>6036</v>
      </c>
      <c r="K72" s="14" t="s">
        <v>5918</v>
      </c>
      <c r="M72" s="7" t="str">
        <v>Hotdog house</v>
      </c>
    </row>
    <row r="73" spans="1:13">
      <c r="A73" s="1" t="s">
        <v>268</v>
      </c>
      <c r="B73" t="s">
        <v>6006</v>
      </c>
      <c r="C73" t="s">
        <v>6037</v>
      </c>
      <c r="D73" s="6">
        <v>45379</v>
      </c>
      <c r="E73" s="6"/>
      <c r="F7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164</v>
      </c>
      <c r="G73" s="1"/>
      <c r="I73" t="b">
        <f>AND(ISBLANK(Company_connections[[#This Row],[End]]), NOT(ISBLANK(Company_connections[[#This Row],[Start]])))</f>
        <v>1</v>
      </c>
      <c r="J73" t="s">
        <v>6038</v>
      </c>
      <c r="K73" t="s">
        <v>5879</v>
      </c>
    </row>
    <row r="74" spans="1:13">
      <c r="A74" s="1" t="s">
        <v>73</v>
      </c>
      <c r="B74" s="1" t="s">
        <v>73</v>
      </c>
      <c r="C74" t="s">
        <v>6039</v>
      </c>
      <c r="D74" s="6">
        <v>45379</v>
      </c>
      <c r="E74" s="6"/>
      <c r="F7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164</v>
      </c>
      <c r="G74" s="1"/>
      <c r="I74" t="b">
        <f>AND(ISBLANK(Company_connections[[#This Row],[End]]), NOT(ISBLANK(Company_connections[[#This Row],[Start]])))</f>
        <v>1</v>
      </c>
      <c r="J74" t="s">
        <v>6040</v>
      </c>
      <c r="K74" s="14" t="s">
        <v>5918</v>
      </c>
    </row>
    <row r="75" spans="1:13">
      <c r="A75" s="1" t="s">
        <v>3987</v>
      </c>
      <c r="B75" s="1" t="s">
        <v>3987</v>
      </c>
      <c r="C75" s="1" t="s">
        <v>6041</v>
      </c>
      <c r="D75" s="6">
        <v>45379</v>
      </c>
      <c r="E75" s="6">
        <v>45509</v>
      </c>
      <c r="F7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130</v>
      </c>
      <c r="G75" s="1"/>
      <c r="I75" t="b">
        <f>AND(ISBLANK(Company_connections[[#This Row],[End]]), NOT(ISBLANK(Company_connections[[#This Row],[Start]])))</f>
        <v>0</v>
      </c>
      <c r="J75" t="s">
        <v>6042</v>
      </c>
      <c r="K75" s="1" t="s">
        <v>5879</v>
      </c>
    </row>
    <row r="76" spans="1:13">
      <c r="A76" s="1" t="s">
        <v>4028</v>
      </c>
      <c r="B76" s="1" t="s">
        <v>4028</v>
      </c>
      <c r="C76" t="s">
        <v>6043</v>
      </c>
      <c r="D76" s="6">
        <v>45377</v>
      </c>
      <c r="E76" s="6">
        <v>45393</v>
      </c>
      <c r="F7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16</v>
      </c>
      <c r="G76" s="1"/>
      <c r="I76" t="b">
        <f>AND(ISBLANK(Company_connections[[#This Row],[End]]), NOT(ISBLANK(Company_connections[[#This Row],[Start]])))</f>
        <v>0</v>
      </c>
      <c r="J76" t="s">
        <v>6044</v>
      </c>
      <c r="K76" t="s">
        <v>5879</v>
      </c>
    </row>
    <row r="77" spans="1:13">
      <c r="A77" s="1" t="s">
        <v>82</v>
      </c>
      <c r="B77" s="1" t="s">
        <v>82</v>
      </c>
      <c r="C77" s="14" t="s">
        <v>6045</v>
      </c>
      <c r="D77" s="6">
        <v>45376</v>
      </c>
      <c r="E77" s="6"/>
      <c r="F7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167</v>
      </c>
      <c r="G77" s="1"/>
      <c r="I77" t="b">
        <f>AND(ISBLANK(Company_connections[[#This Row],[End]]), NOT(ISBLANK(Company_connections[[#This Row],[Start]])))</f>
        <v>1</v>
      </c>
      <c r="J77" t="s">
        <v>6046</v>
      </c>
      <c r="K77" t="s">
        <v>5879</v>
      </c>
    </row>
    <row r="78" spans="1:13">
      <c r="A78" s="1" t="s">
        <v>2973</v>
      </c>
      <c r="B78" s="1" t="s">
        <v>2973</v>
      </c>
      <c r="C78" t="s">
        <v>6047</v>
      </c>
      <c r="D78" s="6">
        <v>45371</v>
      </c>
      <c r="E78" s="6"/>
      <c r="F7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172</v>
      </c>
      <c r="G78" s="1"/>
      <c r="I78" t="b">
        <f>AND(ISBLANK(Company_connections[[#This Row],[End]]), NOT(ISBLANK(Company_connections[[#This Row],[Start]])))</f>
        <v>1</v>
      </c>
      <c r="J78" t="s">
        <v>6048</v>
      </c>
      <c r="K78" t="s">
        <v>5879</v>
      </c>
    </row>
    <row r="79" spans="1:13">
      <c r="A79" s="1" t="s">
        <v>463</v>
      </c>
      <c r="B79" s="1" t="s">
        <v>463</v>
      </c>
      <c r="C79" t="s">
        <v>6049</v>
      </c>
      <c r="D79" s="6">
        <v>45370</v>
      </c>
      <c r="E79" s="6"/>
      <c r="F7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173</v>
      </c>
      <c r="G79" s="1"/>
      <c r="I79" t="b">
        <f>AND(ISBLANK(Company_connections[[#This Row],[End]]), NOT(ISBLANK(Company_connections[[#This Row],[Start]])))</f>
        <v>1</v>
      </c>
      <c r="J79" t="s">
        <v>6050</v>
      </c>
      <c r="K79" t="s">
        <v>5879</v>
      </c>
    </row>
    <row r="80" spans="1:13">
      <c r="A80" s="1" t="s">
        <v>369</v>
      </c>
      <c r="B80" s="1" t="s">
        <v>369</v>
      </c>
      <c r="C80" s="18" t="s">
        <v>6051</v>
      </c>
      <c r="D80" s="6">
        <v>45367</v>
      </c>
      <c r="E80" s="6"/>
      <c r="F8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176</v>
      </c>
      <c r="G80" s="17"/>
      <c r="I80" t="b">
        <f>AND(ISBLANK(Company_connections[[#This Row],[End]]), NOT(ISBLANK(Company_connections[[#This Row],[Start]])))</f>
        <v>1</v>
      </c>
      <c r="J80" t="s">
        <v>6052</v>
      </c>
      <c r="K80" t="s">
        <v>5879</v>
      </c>
    </row>
    <row r="81" spans="1:11">
      <c r="A81" s="1" t="s">
        <v>17</v>
      </c>
      <c r="B81" s="1" t="s">
        <v>4877</v>
      </c>
      <c r="C81" s="14" t="s">
        <v>6053</v>
      </c>
      <c r="D81" s="6">
        <v>45365</v>
      </c>
      <c r="E81" s="6"/>
      <c r="F8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178</v>
      </c>
      <c r="G81" s="1"/>
      <c r="I81" t="b">
        <f>AND(ISBLANK(Company_connections[[#This Row],[End]]), NOT(ISBLANK(Company_connections[[#This Row],[Start]])))</f>
        <v>1</v>
      </c>
      <c r="J81" t="s">
        <v>6054</v>
      </c>
      <c r="K81" t="s">
        <v>5879</v>
      </c>
    </row>
    <row r="82" spans="1:11">
      <c r="A82" s="1" t="s">
        <v>6055</v>
      </c>
      <c r="B82" t="s">
        <v>6006</v>
      </c>
      <c r="C82" s="25" t="s">
        <v>6056</v>
      </c>
      <c r="D82" s="6">
        <v>45363</v>
      </c>
      <c r="E82" s="6">
        <v>45505</v>
      </c>
      <c r="F8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142</v>
      </c>
      <c r="G82" s="1"/>
      <c r="I82" t="b">
        <f>AND(ISBLANK(Company_connections[[#This Row],[End]]), NOT(ISBLANK(Company_connections[[#This Row],[Start]])))</f>
        <v>0</v>
      </c>
      <c r="J82" t="s">
        <v>6057</v>
      </c>
      <c r="K82" t="s">
        <v>5879</v>
      </c>
    </row>
    <row r="83" spans="1:11">
      <c r="A83" s="1" t="s">
        <v>744</v>
      </c>
      <c r="B83" t="s">
        <v>6006</v>
      </c>
      <c r="C83" t="s">
        <v>6058</v>
      </c>
      <c r="D83" s="6">
        <v>45363</v>
      </c>
      <c r="E83" s="6"/>
      <c r="F8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180</v>
      </c>
      <c r="G83" s="1"/>
      <c r="I83" t="b">
        <f>AND(ISBLANK(Company_connections[[#This Row],[End]]), NOT(ISBLANK(Company_connections[[#This Row],[Start]])))</f>
        <v>1</v>
      </c>
      <c r="J83" t="s">
        <v>6059</v>
      </c>
      <c r="K83" t="s">
        <v>5879</v>
      </c>
    </row>
    <row r="84" spans="1:11">
      <c r="A84" s="1" t="s">
        <v>2969</v>
      </c>
      <c r="B84" s="1" t="s">
        <v>2969</v>
      </c>
      <c r="C84" t="s">
        <v>6060</v>
      </c>
      <c r="D84" s="6">
        <v>45363</v>
      </c>
      <c r="E84" s="6">
        <v>45456</v>
      </c>
      <c r="F8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93</v>
      </c>
      <c r="G84" s="1"/>
      <c r="I84" t="b">
        <f>AND(ISBLANK(Company_connections[[#This Row],[End]]), NOT(ISBLANK(Company_connections[[#This Row],[Start]])))</f>
        <v>0</v>
      </c>
      <c r="J84" t="s">
        <v>6061</v>
      </c>
      <c r="K84" t="s">
        <v>5879</v>
      </c>
    </row>
    <row r="85" spans="1:11">
      <c r="A85" s="1" t="s">
        <v>103</v>
      </c>
      <c r="B85" s="1" t="s">
        <v>103</v>
      </c>
      <c r="C85" s="14" t="s">
        <v>6053</v>
      </c>
      <c r="D85" s="6">
        <v>45360</v>
      </c>
      <c r="E85" s="6"/>
      <c r="F8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183</v>
      </c>
      <c r="G85" s="1"/>
      <c r="I85" t="b">
        <f>AND(ISBLANK(Company_connections[[#This Row],[End]]), NOT(ISBLANK(Company_connections[[#This Row],[Start]])))</f>
        <v>1</v>
      </c>
      <c r="J85" t="s">
        <v>6062</v>
      </c>
      <c r="K85" t="s">
        <v>5879</v>
      </c>
    </row>
    <row r="86" spans="1:11">
      <c r="A86" s="1" t="s">
        <v>778</v>
      </c>
      <c r="B86" s="1" t="s">
        <v>778</v>
      </c>
      <c r="C86" s="1" t="s">
        <v>4</v>
      </c>
      <c r="D86" s="6">
        <v>45360</v>
      </c>
      <c r="E86" s="6"/>
      <c r="F8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183</v>
      </c>
      <c r="G86" s="17"/>
      <c r="I86" t="b">
        <f>AND(ISBLANK(Company_connections[[#This Row],[End]]), NOT(ISBLANK(Company_connections[[#This Row],[Start]])))</f>
        <v>1</v>
      </c>
      <c r="J86" t="s">
        <v>6063</v>
      </c>
      <c r="K86" s="1"/>
    </row>
    <row r="87" spans="1:11">
      <c r="A87" s="1" t="s">
        <v>365</v>
      </c>
      <c r="B87" s="1" t="s">
        <v>365</v>
      </c>
      <c r="C87" s="18" t="s">
        <v>6064</v>
      </c>
      <c r="D87" s="6">
        <v>45360</v>
      </c>
      <c r="E87" s="6"/>
      <c r="F8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183</v>
      </c>
      <c r="G87" s="17"/>
      <c r="I87" t="b">
        <f>AND(ISBLANK(Company_connections[[#This Row],[End]]), NOT(ISBLANK(Company_connections[[#This Row],[Start]])))</f>
        <v>1</v>
      </c>
      <c r="J87" t="s">
        <v>6065</v>
      </c>
      <c r="K87" t="s">
        <v>5879</v>
      </c>
    </row>
    <row r="88" spans="1:11">
      <c r="A88" s="1" t="s">
        <v>107</v>
      </c>
      <c r="B88" t="s">
        <v>6066</v>
      </c>
      <c r="C88" s="1" t="s">
        <v>6067</v>
      </c>
      <c r="D88" s="6">
        <v>45352</v>
      </c>
      <c r="E88" s="6"/>
      <c r="F8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191</v>
      </c>
      <c r="G88" s="17"/>
      <c r="I88" t="b">
        <f>AND(ISBLANK(Company_connections[[#This Row],[End]]), NOT(ISBLANK(Company_connections[[#This Row],[Start]])))</f>
        <v>1</v>
      </c>
      <c r="J88" t="s">
        <v>6068</v>
      </c>
      <c r="K88" t="s">
        <v>5879</v>
      </c>
    </row>
    <row r="89" spans="1:11">
      <c r="A89" s="1" t="s">
        <v>3987</v>
      </c>
      <c r="B89" s="1" t="s">
        <v>3987</v>
      </c>
      <c r="C89" s="18" t="s">
        <v>6069</v>
      </c>
      <c r="D89" s="6">
        <v>45346</v>
      </c>
      <c r="E89" s="6"/>
      <c r="F8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197</v>
      </c>
      <c r="G89" s="17"/>
      <c r="I89" t="b">
        <f>AND(ISBLANK(Company_connections[[#This Row],[End]]), NOT(ISBLANK(Company_connections[[#This Row],[Start]])))</f>
        <v>1</v>
      </c>
      <c r="J89" t="s">
        <v>6070</v>
      </c>
      <c r="K89" t="s">
        <v>5918</v>
      </c>
    </row>
    <row r="90" spans="1:11">
      <c r="A90" s="1" t="s">
        <v>76</v>
      </c>
      <c r="B90" s="1" t="s">
        <v>76</v>
      </c>
      <c r="C90" s="1" t="s">
        <v>6071</v>
      </c>
      <c r="D90" s="6">
        <v>45343</v>
      </c>
      <c r="E90" s="6"/>
      <c r="F9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200</v>
      </c>
      <c r="G90" s="17"/>
      <c r="I90" t="b">
        <f>AND(ISBLANK(Company_connections[[#This Row],[End]]), NOT(ISBLANK(Company_connections[[#This Row],[Start]])))</f>
        <v>1</v>
      </c>
      <c r="J90" t="s">
        <v>6072</v>
      </c>
      <c r="K90" t="s">
        <v>5879</v>
      </c>
    </row>
    <row r="91" spans="1:11">
      <c r="A91" s="1" t="s">
        <v>2792</v>
      </c>
      <c r="B91" s="1" t="s">
        <v>2792</v>
      </c>
      <c r="C91" s="18" t="s">
        <v>6073</v>
      </c>
      <c r="D91" s="6">
        <v>45336</v>
      </c>
      <c r="E91" s="6"/>
      <c r="F9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207</v>
      </c>
      <c r="G91" s="17"/>
      <c r="I91" t="b">
        <f>AND(ISBLANK(Company_connections[[#This Row],[End]]), NOT(ISBLANK(Company_connections[[#This Row],[Start]])))</f>
        <v>1</v>
      </c>
      <c r="J91" t="s">
        <v>6074</v>
      </c>
      <c r="K91" t="s">
        <v>5879</v>
      </c>
    </row>
    <row r="92" spans="1:11">
      <c r="A92" s="1" t="s">
        <v>39</v>
      </c>
      <c r="B92" s="1" t="s">
        <v>39</v>
      </c>
      <c r="C92" s="1" t="s">
        <v>6023</v>
      </c>
      <c r="D92" s="6">
        <v>45334</v>
      </c>
      <c r="E92" s="6"/>
      <c r="F9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209</v>
      </c>
      <c r="G92" s="17"/>
      <c r="I92" t="b">
        <f>AND(ISBLANK(Company_connections[[#This Row],[End]]), NOT(ISBLANK(Company_connections[[#This Row],[Start]])))</f>
        <v>1</v>
      </c>
      <c r="J92" t="s">
        <v>6075</v>
      </c>
      <c r="K92" t="s">
        <v>5879</v>
      </c>
    </row>
    <row r="93" spans="1:11">
      <c r="A93" s="1" t="s">
        <v>39</v>
      </c>
      <c r="B93" s="1" t="s">
        <v>39</v>
      </c>
      <c r="C93" s="1" t="s">
        <v>6023</v>
      </c>
      <c r="D93" s="6">
        <v>45334</v>
      </c>
      <c r="E93" s="6"/>
      <c r="F9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209</v>
      </c>
      <c r="G93" s="17"/>
      <c r="I93" t="b">
        <f>AND(ISBLANK(Company_connections[[#This Row],[End]]), NOT(ISBLANK(Company_connections[[#This Row],[Start]])))</f>
        <v>1</v>
      </c>
      <c r="J93" t="s">
        <v>6076</v>
      </c>
      <c r="K93" t="s">
        <v>5879</v>
      </c>
    </row>
    <row r="94" spans="1:11">
      <c r="A94" s="1" t="s">
        <v>0</v>
      </c>
      <c r="B94" s="1" t="s">
        <v>0</v>
      </c>
      <c r="C94" s="18" t="s">
        <v>6077</v>
      </c>
      <c r="D94" s="6">
        <v>45329</v>
      </c>
      <c r="E94" s="6"/>
      <c r="F9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214</v>
      </c>
      <c r="G94" s="17"/>
      <c r="I94" t="b">
        <f>AND(ISBLANK(Company_connections[[#This Row],[End]]), NOT(ISBLANK(Company_connections[[#This Row],[Start]])))</f>
        <v>1</v>
      </c>
      <c r="J94" t="s">
        <v>6078</v>
      </c>
      <c r="K94" t="s">
        <v>5879</v>
      </c>
    </row>
    <row r="95" spans="1:11">
      <c r="A95" s="1" t="s">
        <v>753</v>
      </c>
      <c r="B95" s="1" t="s">
        <v>753</v>
      </c>
      <c r="C95" t="s">
        <v>6079</v>
      </c>
      <c r="D95" s="6">
        <v>45329</v>
      </c>
      <c r="E95" s="6">
        <v>45389</v>
      </c>
      <c r="F9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60</v>
      </c>
      <c r="G95" s="17"/>
      <c r="I95" t="b">
        <f>AND(ISBLANK(Company_connections[[#This Row],[End]]), NOT(ISBLANK(Company_connections[[#This Row],[Start]])))</f>
        <v>0</v>
      </c>
      <c r="J95" t="s">
        <v>6080</v>
      </c>
      <c r="K95" t="s">
        <v>6079</v>
      </c>
    </row>
    <row r="96" spans="1:11">
      <c r="A96" s="1" t="s">
        <v>753</v>
      </c>
      <c r="B96" s="1" t="s">
        <v>753</v>
      </c>
      <c r="C96" t="s">
        <v>6079</v>
      </c>
      <c r="D96" s="6">
        <v>45329</v>
      </c>
      <c r="E96" s="6">
        <v>45389</v>
      </c>
      <c r="F9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60</v>
      </c>
      <c r="G96" s="17"/>
      <c r="I96" t="b">
        <f>AND(ISBLANK(Company_connections[[#This Row],[End]]), NOT(ISBLANK(Company_connections[[#This Row],[Start]])))</f>
        <v>0</v>
      </c>
      <c r="J96" t="s">
        <v>6080</v>
      </c>
      <c r="K96" t="s">
        <v>6079</v>
      </c>
    </row>
    <row r="97" spans="1:11">
      <c r="A97" s="63" t="s">
        <v>11</v>
      </c>
      <c r="B97" s="1" t="s">
        <v>11</v>
      </c>
      <c r="C97" s="18" t="s">
        <v>6081</v>
      </c>
      <c r="D97" s="6">
        <v>45328</v>
      </c>
      <c r="E97" s="6"/>
      <c r="F9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215</v>
      </c>
      <c r="G97" s="17"/>
      <c r="I97" t="b">
        <f>AND(ISBLANK(Company_connections[[#This Row],[End]]), NOT(ISBLANK(Company_connections[[#This Row],[Start]])))</f>
        <v>1</v>
      </c>
      <c r="J97" t="s">
        <v>6082</v>
      </c>
      <c r="K97" t="s">
        <v>5879</v>
      </c>
    </row>
    <row r="98" spans="1:11">
      <c r="A98" s="1" t="s">
        <v>56</v>
      </c>
      <c r="B98" s="1" t="s">
        <v>56</v>
      </c>
      <c r="C98" s="18" t="s">
        <v>6023</v>
      </c>
      <c r="D98" s="6">
        <v>45323</v>
      </c>
      <c r="E98" s="6"/>
      <c r="F9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220</v>
      </c>
      <c r="G98" s="17"/>
      <c r="I98" t="b">
        <f>AND(ISBLANK(Company_connections[[#This Row],[End]]), NOT(ISBLANK(Company_connections[[#This Row],[Start]])))</f>
        <v>1</v>
      </c>
      <c r="J98" t="s">
        <v>6083</v>
      </c>
      <c r="K98" t="s">
        <v>5879</v>
      </c>
    </row>
    <row r="99" spans="1:11">
      <c r="A99" s="1">
        <v>23.5</v>
      </c>
      <c r="B99" s="1">
        <v>23.5</v>
      </c>
      <c r="C99" s="18" t="s">
        <v>6084</v>
      </c>
      <c r="D99" s="6">
        <v>45323</v>
      </c>
      <c r="E99" s="6">
        <v>45338</v>
      </c>
      <c r="F9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15</v>
      </c>
      <c r="G99" s="17"/>
      <c r="I99" t="b">
        <f>AND(ISBLANK(Company_connections[[#This Row],[End]]), NOT(ISBLANK(Company_connections[[#This Row],[Start]])))</f>
        <v>0</v>
      </c>
      <c r="J99" t="s">
        <v>6085</v>
      </c>
      <c r="K99" t="s">
        <v>5879</v>
      </c>
    </row>
    <row r="100" spans="1:11">
      <c r="A100" s="1" t="s">
        <v>38</v>
      </c>
      <c r="B100" s="1" t="s">
        <v>38</v>
      </c>
      <c r="C100" s="18" t="s">
        <v>6016</v>
      </c>
      <c r="D100" s="6">
        <v>45322</v>
      </c>
      <c r="E100" s="6"/>
      <c r="F10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221</v>
      </c>
      <c r="G100" s="17"/>
      <c r="I100" t="b">
        <f>AND(ISBLANK(Company_connections[[#This Row],[End]]), NOT(ISBLANK(Company_connections[[#This Row],[Start]])))</f>
        <v>1</v>
      </c>
      <c r="J100" t="s">
        <v>6086</v>
      </c>
      <c r="K100" t="s">
        <v>5879</v>
      </c>
    </row>
    <row r="101" spans="1:11">
      <c r="A101" s="1" t="s">
        <v>107</v>
      </c>
      <c r="B101" t="s">
        <v>108</v>
      </c>
      <c r="C101" s="18" t="s">
        <v>6023</v>
      </c>
      <c r="D101" s="6">
        <v>45317</v>
      </c>
      <c r="E101" s="6"/>
      <c r="F10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226</v>
      </c>
      <c r="G101" s="17"/>
      <c r="I101" t="b">
        <f>AND(ISBLANK(Company_connections[[#This Row],[End]]), NOT(ISBLANK(Company_connections[[#This Row],[Start]])))</f>
        <v>1</v>
      </c>
      <c r="J101" t="s">
        <v>6087</v>
      </c>
      <c r="K101" t="s">
        <v>5879</v>
      </c>
    </row>
    <row r="102" spans="1:11">
      <c r="A102" s="1" t="s">
        <v>2965</v>
      </c>
      <c r="B102" s="1" t="s">
        <v>2965</v>
      </c>
      <c r="C102" s="18" t="s">
        <v>6088</v>
      </c>
      <c r="D102" s="6">
        <v>45317</v>
      </c>
      <c r="E102" s="6"/>
      <c r="F10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226</v>
      </c>
      <c r="G102" s="17"/>
      <c r="I102" t="b">
        <f>AND(ISBLANK(Company_connections[[#This Row],[End]]), NOT(ISBLANK(Company_connections[[#This Row],[Start]])))</f>
        <v>1</v>
      </c>
      <c r="J102" t="s">
        <v>6089</v>
      </c>
      <c r="K102" t="s">
        <v>5879</v>
      </c>
    </row>
    <row r="103" spans="1:11">
      <c r="A103" s="1" t="s">
        <v>11</v>
      </c>
      <c r="B103" s="1" t="s">
        <v>11</v>
      </c>
      <c r="C103" s="1" t="s">
        <v>6090</v>
      </c>
      <c r="D103" s="6">
        <v>45317</v>
      </c>
      <c r="E103" s="6"/>
      <c r="F10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226</v>
      </c>
      <c r="G103" s="17"/>
      <c r="I103" t="b">
        <f>AND(ISBLANK(Company_connections[[#This Row],[End]]), NOT(ISBLANK(Company_connections[[#This Row],[Start]])))</f>
        <v>1</v>
      </c>
      <c r="J103" t="s">
        <v>6091</v>
      </c>
      <c r="K103" t="s">
        <v>5879</v>
      </c>
    </row>
    <row r="104" spans="1:11">
      <c r="A104" s="1" t="s">
        <v>147</v>
      </c>
      <c r="B104" s="1" t="s">
        <v>147</v>
      </c>
      <c r="C104" s="18" t="s">
        <v>6092</v>
      </c>
      <c r="D104" s="6">
        <v>45316</v>
      </c>
      <c r="E104" s="6"/>
      <c r="F10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227</v>
      </c>
      <c r="G104" s="17"/>
      <c r="I104" t="b">
        <f>AND(ISBLANK(Company_connections[[#This Row],[End]]), NOT(ISBLANK(Company_connections[[#This Row],[Start]])))</f>
        <v>1</v>
      </c>
      <c r="J104" t="s">
        <v>6093</v>
      </c>
      <c r="K104" s="18" t="s">
        <v>5918</v>
      </c>
    </row>
    <row r="105" spans="1:11">
      <c r="A105" s="1" t="s">
        <v>6094</v>
      </c>
      <c r="B105" s="1" t="s">
        <v>6094</v>
      </c>
      <c r="C105" s="1" t="s">
        <v>6095</v>
      </c>
      <c r="D105" s="6">
        <v>45316</v>
      </c>
      <c r="E105" s="6">
        <v>45510</v>
      </c>
      <c r="F10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194</v>
      </c>
      <c r="G105" s="17"/>
      <c r="I105" t="b">
        <f>AND(ISBLANK(Company_connections[[#This Row],[End]]), NOT(ISBLANK(Company_connections[[#This Row],[Start]])))</f>
        <v>0</v>
      </c>
      <c r="J105" t="s">
        <v>6096</v>
      </c>
      <c r="K105" s="18" t="s">
        <v>5918</v>
      </c>
    </row>
    <row r="106" spans="1:11">
      <c r="A106" s="1" t="s">
        <v>3966</v>
      </c>
      <c r="B106" s="1" t="s">
        <v>3966</v>
      </c>
      <c r="C106" s="18"/>
      <c r="D106" s="6">
        <v>45306</v>
      </c>
      <c r="E106" s="6"/>
      <c r="F10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249</v>
      </c>
      <c r="G106" s="17">
        <v>12</v>
      </c>
      <c r="H106" t="s">
        <v>6097</v>
      </c>
      <c r="I106" t="b">
        <f>AND(ISBLANK(Company_connections[[#This Row],[End]]), NOT(ISBLANK(Company_connections[[#This Row],[Start]])))</f>
        <v>1</v>
      </c>
      <c r="J106" t="s">
        <v>6098</v>
      </c>
      <c r="K106" s="18" t="s">
        <v>5861</v>
      </c>
    </row>
    <row r="107" spans="1:11">
      <c r="A107" s="1" t="s">
        <v>6099</v>
      </c>
      <c r="B107" s="1" t="s">
        <v>6099</v>
      </c>
      <c r="C107" s="19" t="s">
        <v>6100</v>
      </c>
      <c r="D107" s="6">
        <v>45306</v>
      </c>
      <c r="E107" s="6"/>
      <c r="F10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237</v>
      </c>
      <c r="G107" s="17"/>
      <c r="I107" t="b">
        <f>AND(ISBLANK(Company_connections[[#This Row],[End]]), NOT(ISBLANK(Company_connections[[#This Row],[Start]])))</f>
        <v>1</v>
      </c>
      <c r="J107" t="s">
        <v>6101</v>
      </c>
      <c r="K107" s="19" t="s">
        <v>6102</v>
      </c>
    </row>
    <row r="108" spans="1:11">
      <c r="A108" s="1" t="s">
        <v>6103</v>
      </c>
      <c r="B108" s="1" t="s">
        <v>6103</v>
      </c>
      <c r="C108" s="26" t="s">
        <v>6104</v>
      </c>
      <c r="D108" s="6">
        <v>45304</v>
      </c>
      <c r="E108" s="6"/>
      <c r="F10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239</v>
      </c>
      <c r="G108" s="17"/>
      <c r="I108" t="b">
        <f>AND(ISBLANK(Company_connections[[#This Row],[End]]), NOT(ISBLANK(Company_connections[[#This Row],[Start]])))</f>
        <v>1</v>
      </c>
      <c r="J108" t="s">
        <v>6105</v>
      </c>
      <c r="K108" s="18" t="s">
        <v>5879</v>
      </c>
    </row>
    <row r="109" spans="1:11">
      <c r="A109" s="1" t="s">
        <v>6099</v>
      </c>
      <c r="B109" s="1" t="s">
        <v>6099</v>
      </c>
      <c r="C109" s="18" t="s">
        <v>6106</v>
      </c>
      <c r="D109" s="6">
        <v>45301</v>
      </c>
      <c r="E109" s="6"/>
      <c r="F10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242</v>
      </c>
      <c r="G109" s="17"/>
      <c r="I109" t="b">
        <f>AND(ISBLANK(Company_connections[[#This Row],[End]]), NOT(ISBLANK(Company_connections[[#This Row],[Start]])))</f>
        <v>1</v>
      </c>
      <c r="J109" t="s">
        <v>6107</v>
      </c>
      <c r="K109" s="18" t="s">
        <v>6108</v>
      </c>
    </row>
    <row r="110" spans="1:11">
      <c r="A110" s="1" t="s">
        <v>3966</v>
      </c>
      <c r="B110" s="1" t="s">
        <v>3966</v>
      </c>
      <c r="C110" s="18"/>
      <c r="D110" s="6">
        <v>45301</v>
      </c>
      <c r="E110" s="6"/>
      <c r="F11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242</v>
      </c>
      <c r="G110" s="17"/>
      <c r="I110" t="b">
        <f>AND(ISBLANK(Company_connections[[#This Row],[End]]), NOT(ISBLANK(Company_connections[[#This Row],[Start]])))</f>
        <v>1</v>
      </c>
      <c r="J110" t="s">
        <v>6109</v>
      </c>
      <c r="K110" s="18"/>
    </row>
    <row r="111" spans="1:11">
      <c r="A111" s="1" t="s">
        <v>6110</v>
      </c>
      <c r="B111" s="1" t="s">
        <v>6110</v>
      </c>
      <c r="C111" s="18" t="s">
        <v>6111</v>
      </c>
      <c r="D111" s="6">
        <v>45296</v>
      </c>
      <c r="E111" s="6"/>
      <c r="F11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247</v>
      </c>
      <c r="G111" s="17"/>
      <c r="I111" t="b">
        <f>AND(ISBLANK(Company_connections[[#This Row],[End]]), NOT(ISBLANK(Company_connections[[#This Row],[Start]])))</f>
        <v>1</v>
      </c>
      <c r="J111" t="s">
        <v>6112</v>
      </c>
      <c r="K111" s="18" t="s">
        <v>5976</v>
      </c>
    </row>
    <row r="112" spans="1:11">
      <c r="A112" s="1" t="s">
        <v>6110</v>
      </c>
      <c r="B112" s="1" t="s">
        <v>6110</v>
      </c>
      <c r="C112" s="19" t="s">
        <v>6100</v>
      </c>
      <c r="D112" s="6">
        <v>45296</v>
      </c>
      <c r="E112" s="6"/>
      <c r="F11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247</v>
      </c>
      <c r="G112" s="17"/>
      <c r="I112" t="b">
        <f>AND(ISBLANK(Company_connections[[#This Row],[End]]), NOT(ISBLANK(Company_connections[[#This Row],[Start]])))</f>
        <v>1</v>
      </c>
      <c r="J112" t="s">
        <v>6101</v>
      </c>
      <c r="K112" s="19" t="s">
        <v>6102</v>
      </c>
    </row>
    <row r="113" spans="1:11">
      <c r="A113" s="1">
        <v>23.5</v>
      </c>
      <c r="B113" s="1">
        <v>23.5</v>
      </c>
      <c r="C113" s="18"/>
      <c r="D113" s="6">
        <v>45292</v>
      </c>
      <c r="E113" s="6">
        <v>45338</v>
      </c>
      <c r="F11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46</v>
      </c>
      <c r="G113" s="17"/>
      <c r="I113" t="b">
        <f>AND(ISBLANK(Company_connections[[#This Row],[End]]), NOT(ISBLANK(Company_connections[[#This Row],[Start]])))</f>
        <v>0</v>
      </c>
      <c r="J113" t="s">
        <v>6113</v>
      </c>
      <c r="K113" s="18"/>
    </row>
    <row r="114" spans="1:11">
      <c r="A114" s="1" t="s">
        <v>3966</v>
      </c>
      <c r="B114" s="1" t="s">
        <v>3966</v>
      </c>
      <c r="C114" s="1"/>
      <c r="D114" s="6">
        <v>45292</v>
      </c>
      <c r="E114" s="6">
        <v>45315</v>
      </c>
      <c r="F11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23</v>
      </c>
      <c r="G114" s="17"/>
      <c r="I114" t="b">
        <f>AND(ISBLANK(Company_connections[[#This Row],[End]]), NOT(ISBLANK(Company_connections[[#This Row],[Start]])))</f>
        <v>0</v>
      </c>
      <c r="J114" t="s">
        <v>6114</v>
      </c>
      <c r="K114" s="1"/>
    </row>
    <row r="115" spans="1:11">
      <c r="A115" s="1" t="s">
        <v>4650</v>
      </c>
      <c r="B115" s="1" t="s">
        <v>4650</v>
      </c>
      <c r="C115" s="18" t="s">
        <v>6115</v>
      </c>
      <c r="D115" s="6">
        <v>45258</v>
      </c>
      <c r="E115" s="6"/>
      <c r="F11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285</v>
      </c>
      <c r="G115" s="17"/>
      <c r="I115" t="b">
        <f>AND(ISBLANK(Company_connections[[#This Row],[End]]), NOT(ISBLANK(Company_connections[[#This Row],[Start]])))</f>
        <v>1</v>
      </c>
      <c r="J115" t="s">
        <v>6116</v>
      </c>
      <c r="K115" s="18" t="s">
        <v>5879</v>
      </c>
    </row>
    <row r="116" spans="1:11">
      <c r="A116" s="1" t="s">
        <v>6117</v>
      </c>
      <c r="B116" s="1" t="s">
        <v>6117</v>
      </c>
      <c r="C116" s="18" t="s">
        <v>6118</v>
      </c>
      <c r="D116" s="6">
        <v>45258</v>
      </c>
      <c r="E116" s="6"/>
      <c r="F11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285</v>
      </c>
      <c r="G116" s="17"/>
      <c r="I116" t="b">
        <f>AND(ISBLANK(Company_connections[[#This Row],[End]]), NOT(ISBLANK(Company_connections[[#This Row],[Start]])))</f>
        <v>1</v>
      </c>
      <c r="J116" t="s">
        <v>6119</v>
      </c>
      <c r="K116" s="18" t="s">
        <v>5998</v>
      </c>
    </row>
    <row r="117" spans="1:11">
      <c r="A117" s="1" t="s">
        <v>6120</v>
      </c>
      <c r="B117" s="1" t="s">
        <v>6120</v>
      </c>
      <c r="C117" s="18"/>
      <c r="D117" s="6">
        <v>45258</v>
      </c>
      <c r="E117" s="6">
        <v>45304</v>
      </c>
      <c r="F117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46</v>
      </c>
      <c r="G117" s="17"/>
      <c r="I117" t="b">
        <f>AND(ISBLANK(Company_connections[[#This Row],[End]]), NOT(ISBLANK(Company_connections[[#This Row],[Start]])))</f>
        <v>0</v>
      </c>
      <c r="J117" t="s">
        <v>6121</v>
      </c>
      <c r="K117" s="18"/>
    </row>
    <row r="118" spans="1:11">
      <c r="A118" s="1" t="s">
        <v>6120</v>
      </c>
      <c r="B118" s="1" t="s">
        <v>6120</v>
      </c>
      <c r="C118" s="18"/>
      <c r="D118" s="6">
        <v>45258</v>
      </c>
      <c r="E118" s="6">
        <v>45304</v>
      </c>
      <c r="F118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46</v>
      </c>
      <c r="G118" s="17"/>
      <c r="I118" t="b">
        <f>AND(ISBLANK(Company_connections[[#This Row],[End]]), NOT(ISBLANK(Company_connections[[#This Row],[Start]])))</f>
        <v>0</v>
      </c>
      <c r="J118" t="s">
        <v>6122</v>
      </c>
      <c r="K118" s="18"/>
    </row>
    <row r="119" spans="1:11">
      <c r="A119" s="1" t="s">
        <v>6120</v>
      </c>
      <c r="B119" s="1" t="s">
        <v>6120</v>
      </c>
      <c r="C119" s="18"/>
      <c r="D119" s="6">
        <v>45258</v>
      </c>
      <c r="E119" s="6">
        <v>45304</v>
      </c>
      <c r="F119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46</v>
      </c>
      <c r="G119" s="17"/>
      <c r="I119" t="b">
        <f>AND(ISBLANK(Company_connections[[#This Row],[End]]), NOT(ISBLANK(Company_connections[[#This Row],[Start]])))</f>
        <v>0</v>
      </c>
      <c r="J119" t="s">
        <v>6123</v>
      </c>
      <c r="K119" s="18"/>
    </row>
    <row r="120" spans="1:11">
      <c r="A120" s="1" t="s">
        <v>4015</v>
      </c>
      <c r="B120" s="1" t="s">
        <v>4015</v>
      </c>
      <c r="C120" s="19"/>
      <c r="D120" s="6">
        <v>45258</v>
      </c>
      <c r="E120" s="6">
        <v>45301</v>
      </c>
      <c r="F120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43</v>
      </c>
      <c r="G120" s="17"/>
      <c r="I120" t="b">
        <f>AND(ISBLANK(Company_connections[[#This Row],[End]]), NOT(ISBLANK(Company_connections[[#This Row],[Start]])))</f>
        <v>0</v>
      </c>
      <c r="J120" t="s">
        <v>6124</v>
      </c>
      <c r="K120" s="19"/>
    </row>
    <row r="121" spans="1:11">
      <c r="A121" s="62" t="s">
        <v>3422</v>
      </c>
      <c r="B121" s="64" t="s">
        <v>3422</v>
      </c>
      <c r="C121" s="18"/>
      <c r="D121" s="6">
        <v>45258</v>
      </c>
      <c r="E121" s="6">
        <v>45292</v>
      </c>
      <c r="F121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34</v>
      </c>
      <c r="G121" s="17"/>
      <c r="I121" t="b">
        <f>AND(ISBLANK(Company_connections[[#This Row],[End]]), NOT(ISBLANK(Company_connections[[#This Row],[Start]])))</f>
        <v>0</v>
      </c>
      <c r="J121" t="s">
        <v>6125</v>
      </c>
      <c r="K121" s="18"/>
    </row>
    <row r="122" spans="1:11">
      <c r="A122" s="1" t="s">
        <v>3966</v>
      </c>
      <c r="B122" s="1" t="s">
        <v>3966</v>
      </c>
      <c r="C122" s="18" t="s">
        <v>6034</v>
      </c>
      <c r="D122" s="6">
        <v>45227</v>
      </c>
      <c r="E122" s="6"/>
      <c r="F122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316</v>
      </c>
      <c r="G122" s="17"/>
      <c r="I122" t="b">
        <f>AND(ISBLANK(Company_connections[[#This Row],[End]]), NOT(ISBLANK(Company_connections[[#This Row],[Start]])))</f>
        <v>1</v>
      </c>
      <c r="J122" t="s">
        <v>6126</v>
      </c>
      <c r="K122" s="18" t="s">
        <v>5918</v>
      </c>
    </row>
    <row r="123" spans="1:11">
      <c r="A123" s="1" t="s">
        <v>3752</v>
      </c>
      <c r="B123" s="1" t="s">
        <v>3752</v>
      </c>
      <c r="C123" s="1" t="s">
        <v>6127</v>
      </c>
      <c r="D123" s="6">
        <v>45540</v>
      </c>
      <c r="E123" s="6"/>
      <c r="F123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</v>
      </c>
      <c r="G123" s="17"/>
      <c r="I123" t="b">
        <f>AND(ISBLANK(Company_connections[[#This Row],[End]]), NOT(ISBLANK(Company_connections[[#This Row],[Start]])))</f>
        <v>1</v>
      </c>
      <c r="J123" s="1" t="s">
        <v>6128</v>
      </c>
      <c r="K123" s="18" t="s">
        <v>5859</v>
      </c>
    </row>
    <row r="124" spans="1:11">
      <c r="A124" s="1" t="s">
        <v>98</v>
      </c>
      <c r="B124" s="1" t="s">
        <v>98</v>
      </c>
      <c r="C124" s="1" t="s">
        <v>6129</v>
      </c>
      <c r="D124" s="6"/>
      <c r="E124" s="6"/>
      <c r="F124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0</v>
      </c>
      <c r="G124" s="17"/>
      <c r="I124" t="b">
        <f>AND(ISBLANK(Company_connections[[#This Row],[End]]), NOT(ISBLANK(Company_connections[[#This Row],[Start]])))</f>
        <v>0</v>
      </c>
      <c r="J124" t="s">
        <v>6130</v>
      </c>
      <c r="K124" s="1" t="s">
        <v>6102</v>
      </c>
    </row>
    <row r="125" spans="1:11">
      <c r="A125" s="1" t="s">
        <v>6131</v>
      </c>
      <c r="B125" s="1" t="s">
        <v>6131</v>
      </c>
      <c r="C125" s="1" t="s">
        <v>6132</v>
      </c>
      <c r="D125" s="6">
        <v>45540</v>
      </c>
      <c r="E125" s="6"/>
      <c r="F125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3</v>
      </c>
      <c r="G125" s="17"/>
      <c r="I125" t="b">
        <f>AND(ISBLANK(Company_connections[[#This Row],[End]]), NOT(ISBLANK(Company_connections[[#This Row],[Start]])))</f>
        <v>1</v>
      </c>
      <c r="J125" s="1" t="s">
        <v>6133</v>
      </c>
      <c r="K125" s="18" t="s">
        <v>5879</v>
      </c>
    </row>
    <row r="126" spans="1:11">
      <c r="A126" s="1" t="s">
        <v>5945</v>
      </c>
      <c r="B126" s="1" t="s">
        <v>5945</v>
      </c>
      <c r="C126" s="1" t="s">
        <v>5946</v>
      </c>
      <c r="D126" s="6">
        <v>45473</v>
      </c>
      <c r="E126" s="6"/>
      <c r="F126" s="16">
        <f ca="1">IF(NOT(ISBLANK(Company_connections[[#This Row],[Start]])), IF(ISBLANK(Company_connections[[#This Row],[End]]), TODAY()-Company_connections[[#This Row],[Start]]+Company_connections[[#This Row],[Past days]], Company_connections[[#This Row],[End]]-Company_connections[[#This Row],[Start]]+Company_connections[[#This Row],[Past days]]), 0)</f>
        <v>70</v>
      </c>
      <c r="G126" s="17"/>
      <c r="I126" t="b">
        <f>AND(ISBLANK(Company_connections[[#This Row],[End]]), NOT(ISBLANK(Company_connections[[#This Row],[Start]])))</f>
        <v>1</v>
      </c>
      <c r="J126" s="1" t="s">
        <v>6134</v>
      </c>
      <c r="K126" s="18" t="s">
        <v>5879</v>
      </c>
    </row>
  </sheetData>
  <autoFilter ref="M1:O59" xr:uid="{3B44BD6A-9173-415D-B649-8E9DDF93C039}">
    <filterColumn colId="0">
      <colorFilter dxfId="77" cellColor="0"/>
    </filterColumn>
  </autoFilter>
  <conditionalFormatting sqref="B2 A2:A994 B12">
    <cfRule type="expression" dxfId="34" priority="631">
      <formula>NOT(I2)</formula>
    </cfRule>
    <cfRule type="expression" dxfId="33" priority="632">
      <formula>I2</formula>
    </cfRule>
  </conditionalFormatting>
  <conditionalFormatting sqref="B94:B96">
    <cfRule type="expression" dxfId="32" priority="45">
      <formula>NOT(J94)</formula>
    </cfRule>
    <cfRule type="expression" dxfId="31" priority="46">
      <formula>J94</formula>
    </cfRule>
  </conditionalFormatting>
  <conditionalFormatting sqref="B99">
    <cfRule type="expression" dxfId="30" priority="35">
      <formula>NOT(J99)</formula>
    </cfRule>
    <cfRule type="expression" dxfId="29" priority="36">
      <formula>J99</formula>
    </cfRule>
  </conditionalFormatting>
  <conditionalFormatting sqref="B102">
    <cfRule type="expression" dxfId="28" priority="5">
      <formula>NOT(J102)</formula>
    </cfRule>
    <cfRule type="expression" dxfId="27" priority="6">
      <formula>J102</formula>
    </cfRule>
  </conditionalFormatting>
  <conditionalFormatting sqref="B106">
    <cfRule type="expression" dxfId="26" priority="31">
      <formula>NOT(J106)</formula>
    </cfRule>
    <cfRule type="expression" dxfId="25" priority="32">
      <formula>J106</formula>
    </cfRule>
  </conditionalFormatting>
  <conditionalFormatting sqref="B110:B126">
    <cfRule type="expression" dxfId="24" priority="1">
      <formula>NOT(J110)</formula>
    </cfRule>
    <cfRule type="expression" dxfId="23" priority="2">
      <formula>J110</formula>
    </cfRule>
  </conditionalFormatting>
  <conditionalFormatting sqref="C3:C84">
    <cfRule type="expression" dxfId="22" priority="60">
      <formula>J3</formula>
    </cfRule>
  </conditionalFormatting>
  <conditionalFormatting sqref="M2:M45 M52:M99">
    <cfRule type="expression" dxfId="21" priority="56">
      <formula>NOT(N2)</formula>
    </cfRule>
    <cfRule type="expression" dxfId="20" priority="57">
      <formula>N2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8B49-C6A5-489D-99EE-35A0CB56FDA0}">
  <sheetPr>
    <tabColor theme="4" tint="0.39997558519241921"/>
  </sheetPr>
  <dimension ref="A1:T49"/>
  <sheetViews>
    <sheetView topLeftCell="A34" workbookViewId="0">
      <selection activeCell="F9" sqref="F9"/>
    </sheetView>
  </sheetViews>
  <sheetFormatPr defaultRowHeight="15"/>
  <cols>
    <col min="1" max="1" width="16.5703125" bestFit="1" customWidth="1"/>
    <col min="2" max="2" width="25.7109375" bestFit="1" customWidth="1"/>
    <col min="3" max="3" width="12.7109375" bestFit="1" customWidth="1"/>
    <col min="4" max="4" width="27" bestFit="1" customWidth="1"/>
    <col min="5" max="5" width="21.5703125" style="1" bestFit="1" customWidth="1"/>
    <col min="7" max="7" width="14" bestFit="1" customWidth="1"/>
    <col min="10" max="10" width="9.85546875" bestFit="1" customWidth="1"/>
    <col min="14" max="14" width="9.85546875" bestFit="1" customWidth="1"/>
    <col min="15" max="15" width="9.85546875" customWidth="1"/>
    <col min="24" max="24" width="9.85546875" bestFit="1" customWidth="1"/>
    <col min="27" max="27" width="9.85546875" bestFit="1" customWidth="1"/>
  </cols>
  <sheetData>
    <row r="1" spans="1:20" s="3" customFormat="1">
      <c r="A1" s="3" t="s">
        <v>6135</v>
      </c>
      <c r="B1" s="3" t="s">
        <v>5857</v>
      </c>
      <c r="C1" s="3" t="s">
        <v>6136</v>
      </c>
      <c r="D1" s="3" t="s">
        <v>6137</v>
      </c>
      <c r="E1" s="2" t="s">
        <v>6138</v>
      </c>
      <c r="F1" s="3" t="s">
        <v>6139</v>
      </c>
      <c r="G1" s="3" t="s">
        <v>6140</v>
      </c>
      <c r="Q1"/>
      <c r="R1"/>
      <c r="T1"/>
    </row>
    <row r="2" spans="1:20" hidden="1">
      <c r="A2" s="3" t="s">
        <v>38</v>
      </c>
      <c r="B2" s="3"/>
      <c r="C2" t="s">
        <v>6141</v>
      </c>
      <c r="D2" t="s">
        <v>6142</v>
      </c>
      <c r="E2" s="1">
        <v>99705504</v>
      </c>
      <c r="F2" t="e" cm="1">
        <f t="array" ref="F2">INDEX(Phone_ID[userId], MATCH(RIGHT(PartnersPhoneNumbers[[#This Row],[Հեռախոսահամար]], 8), RIGHT(Phone_ID[?column?], 8), 0))</f>
        <v>#N/A</v>
      </c>
    </row>
    <row r="3" spans="1:20" hidden="1">
      <c r="A3" s="3" t="s">
        <v>38</v>
      </c>
      <c r="B3" s="3"/>
      <c r="C3" t="s">
        <v>6143</v>
      </c>
      <c r="D3" t="s">
        <v>6144</v>
      </c>
      <c r="E3" s="1">
        <v>41100626</v>
      </c>
      <c r="F3" t="e" cm="1">
        <f t="array" ref="F3">INDEX(Phone_ID[userId], MATCH(RIGHT(PartnersPhoneNumbers[[#This Row],[Հեռախոսահամար]], 8), RIGHT(Phone_ID[?column?], 8), 0))</f>
        <v>#N/A</v>
      </c>
    </row>
    <row r="4" spans="1:20" ht="15.75" hidden="1">
      <c r="A4" s="3" t="s">
        <v>6145</v>
      </c>
      <c r="B4" s="3"/>
      <c r="C4" t="s">
        <v>6141</v>
      </c>
      <c r="E4" t="s">
        <v>6146</v>
      </c>
      <c r="F4" t="e" cm="1">
        <f t="array" ref="F4">INDEX(Phone_ID[userId], MATCH(RIGHT(PartnersPhoneNumbers[[#This Row],[Հեռախոսահամար]], 8), RIGHT(Phone_ID[?column?], 8), 0))</f>
        <v>#N/A</v>
      </c>
      <c r="T4" s="35"/>
    </row>
    <row r="5" spans="1:20" hidden="1">
      <c r="A5" s="3" t="s">
        <v>6145</v>
      </c>
      <c r="B5" t="s">
        <v>6147</v>
      </c>
      <c r="C5" t="s">
        <v>6143</v>
      </c>
      <c r="D5" t="s">
        <v>6148</v>
      </c>
      <c r="E5" s="1">
        <v>94447616</v>
      </c>
      <c r="F5" t="e" cm="1">
        <f t="array" ref="F5">INDEX(Phone_ID[userId], MATCH(RIGHT(PartnersPhoneNumbers[[#This Row],[Հեռախոսահամար]], 8), RIGHT(Phone_ID[?column?], 8), 0))</f>
        <v>#N/A</v>
      </c>
      <c r="G5" t="s">
        <v>6149</v>
      </c>
    </row>
    <row r="6" spans="1:20" hidden="1">
      <c r="A6" s="3" t="s">
        <v>6145</v>
      </c>
      <c r="B6" t="s">
        <v>6150</v>
      </c>
      <c r="C6" t="s">
        <v>6143</v>
      </c>
      <c r="D6" t="s">
        <v>6151</v>
      </c>
      <c r="E6" s="1" t="s">
        <v>6152</v>
      </c>
      <c r="F6" t="e" cm="1">
        <f t="array" ref="F6">INDEX(Phone_ID[userId], MATCH(RIGHT(PartnersPhoneNumbers[[#This Row],[Հեռախոսահամար]], 8), RIGHT(Phone_ID[?column?], 8), 0))</f>
        <v>#N/A</v>
      </c>
      <c r="G6" t="s">
        <v>6153</v>
      </c>
    </row>
    <row r="7" spans="1:20" hidden="1">
      <c r="A7" s="3" t="s">
        <v>6154</v>
      </c>
      <c r="B7" s="3"/>
      <c r="C7" t="s">
        <v>6141</v>
      </c>
      <c r="D7" t="s">
        <v>6155</v>
      </c>
      <c r="E7" s="1" t="s">
        <v>6146</v>
      </c>
      <c r="F7" t="e" cm="1">
        <f t="array" ref="F7">INDEX(Phone_ID[userId], MATCH(RIGHT(PartnersPhoneNumbers[[#This Row],[Հեռախոսահամար]], 8), RIGHT(Phone_ID[?column?], 8), 0))</f>
        <v>#N/A</v>
      </c>
    </row>
    <row r="8" spans="1:20" hidden="1">
      <c r="A8" s="3" t="s">
        <v>6156</v>
      </c>
      <c r="B8" t="s">
        <v>6153</v>
      </c>
      <c r="C8" t="s">
        <v>6157</v>
      </c>
      <c r="D8" t="s">
        <v>6158</v>
      </c>
      <c r="E8" s="1">
        <v>98777878</v>
      </c>
      <c r="F8" t="e" cm="1">
        <f t="array" ref="F8">INDEX(Phone_ID[userId], MATCH(RIGHT(PartnersPhoneNumbers[[#This Row],[Հեռախոսահամար]], 8), RIGHT(Phone_ID[?column?], 8), 0))</f>
        <v>#N/A</v>
      </c>
    </row>
    <row r="9" spans="1:20">
      <c r="A9" s="3" t="s">
        <v>6156</v>
      </c>
      <c r="B9" s="3"/>
      <c r="D9" t="s">
        <v>6159</v>
      </c>
      <c r="E9" s="1">
        <v>77980448</v>
      </c>
      <c r="F9" cm="1">
        <f t="array" ref="F9">INDEX(Phone_ID[userId], MATCH(RIGHT(PartnersPhoneNumbers[[#This Row],[Հեռախոսահամար]], 8), RIGHT(Phone_ID[?column?], 8), 0))</f>
        <v>1136140</v>
      </c>
    </row>
    <row r="10" spans="1:20" hidden="1">
      <c r="A10" s="3" t="s">
        <v>6156</v>
      </c>
      <c r="B10" s="3"/>
      <c r="D10" t="s">
        <v>6160</v>
      </c>
      <c r="E10" s="1">
        <v>98427292</v>
      </c>
      <c r="F10" t="e" cm="1">
        <f t="array" ref="F10">INDEX(Phone_ID[userId], MATCH(RIGHT(PartnersPhoneNumbers[[#This Row],[Հեռախոսահամար]], 8), RIGHT(Phone_ID[?column?], 8), 0))</f>
        <v>#N/A</v>
      </c>
    </row>
    <row r="11" spans="1:20" hidden="1">
      <c r="A11" s="3" t="s">
        <v>6156</v>
      </c>
      <c r="B11" s="3"/>
      <c r="D11" t="s">
        <v>6161</v>
      </c>
      <c r="E11" s="1">
        <v>41260002</v>
      </c>
      <c r="F11" t="e" cm="1">
        <f t="array" ref="F11">INDEX(Phone_ID[userId], MATCH(RIGHT(PartnersPhoneNumbers[[#This Row],[Հեռախոսահամար]], 8), RIGHT(Phone_ID[?column?], 8), 0))</f>
        <v>#N/A</v>
      </c>
    </row>
    <row r="12" spans="1:20" hidden="1">
      <c r="A12" s="3" t="s">
        <v>6156</v>
      </c>
      <c r="B12" s="3"/>
      <c r="D12" t="s">
        <v>6162</v>
      </c>
      <c r="E12" s="1">
        <v>43156930</v>
      </c>
      <c r="F12" t="e" cm="1">
        <f t="array" ref="F12">INDEX(Phone_ID[userId], MATCH(RIGHT(PartnersPhoneNumbers[[#This Row],[Հեռախոսահամար]], 8), RIGHT(Phone_ID[?column?], 8), 0))</f>
        <v>#N/A</v>
      </c>
    </row>
    <row r="13" spans="1:20" hidden="1">
      <c r="A13" s="3" t="s">
        <v>6156</v>
      </c>
      <c r="B13" s="3"/>
      <c r="D13" t="s">
        <v>6163</v>
      </c>
      <c r="E13" s="1">
        <v>77088009</v>
      </c>
      <c r="F13" t="e" cm="1">
        <f t="array" ref="F13">INDEX(Phone_ID[userId], MATCH(RIGHT(PartnersPhoneNumbers[[#This Row],[Հեռախոսահամար]], 8), RIGHT(Phone_ID[?column?], 8), 0))</f>
        <v>#N/A</v>
      </c>
    </row>
    <row r="14" spans="1:20" hidden="1">
      <c r="A14" s="3" t="s">
        <v>6156</v>
      </c>
      <c r="B14" s="3"/>
      <c r="D14" t="s">
        <v>6164</v>
      </c>
      <c r="E14" s="1">
        <v>77261644</v>
      </c>
      <c r="F14" t="e" cm="1">
        <f t="array" ref="F14">INDEX(Phone_ID[userId], MATCH(RIGHT(PartnersPhoneNumbers[[#This Row],[Հեռախոսահամար]], 8), RIGHT(Phone_ID[?column?], 8), 0))</f>
        <v>#N/A</v>
      </c>
    </row>
    <row r="15" spans="1:20" hidden="1">
      <c r="A15" s="3" t="s">
        <v>6156</v>
      </c>
      <c r="B15" s="3"/>
      <c r="D15" t="s">
        <v>6165</v>
      </c>
      <c r="E15" s="1">
        <v>93240728</v>
      </c>
      <c r="F15" t="e" cm="1">
        <f t="array" ref="F15">INDEX(Phone_ID[userId], MATCH(RIGHT(PartnersPhoneNumbers[[#This Row],[Հեռախոսահամար]], 8), RIGHT(Phone_ID[?column?], 8), 0))</f>
        <v>#N/A</v>
      </c>
    </row>
    <row r="16" spans="1:20">
      <c r="A16" s="3" t="s">
        <v>6156</v>
      </c>
      <c r="B16" s="3"/>
      <c r="D16" t="s">
        <v>6166</v>
      </c>
      <c r="E16" s="1">
        <v>77608894</v>
      </c>
      <c r="F16" cm="1">
        <f t="array" ref="F16">INDEX(Phone_ID[userId], MATCH(RIGHT(PartnersPhoneNumbers[[#This Row],[Հեռախոսահամար]], 8), RIGHT(Phone_ID[?column?], 8), 0))</f>
        <v>1150620</v>
      </c>
    </row>
    <row r="17" spans="1:6">
      <c r="A17" s="3" t="s">
        <v>6156</v>
      </c>
      <c r="B17" s="3"/>
      <c r="D17" t="s">
        <v>6167</v>
      </c>
      <c r="E17" s="1">
        <v>93307761</v>
      </c>
      <c r="F17" cm="1">
        <f t="array" ref="F17">INDEX(Phone_ID[userId], MATCH(RIGHT(PartnersPhoneNumbers[[#This Row],[Հեռախոսահամար]], 8), RIGHT(Phone_ID[?column?], 8), 0))</f>
        <v>860962</v>
      </c>
    </row>
    <row r="18" spans="1:6">
      <c r="A18" s="3" t="s">
        <v>6156</v>
      </c>
      <c r="B18" s="3"/>
      <c r="D18" t="s">
        <v>6168</v>
      </c>
      <c r="E18" s="1">
        <v>98386638</v>
      </c>
      <c r="F18" cm="1">
        <f t="array" ref="F18">INDEX(Phone_ID[userId], MATCH(RIGHT(PartnersPhoneNumbers[[#This Row],[Հեռախոսահամար]], 8), RIGHT(Phone_ID[?column?], 8), 0))</f>
        <v>1150622</v>
      </c>
    </row>
    <row r="19" spans="1:6">
      <c r="A19" s="3" t="s">
        <v>6156</v>
      </c>
      <c r="B19" s="3"/>
      <c r="D19" t="s">
        <v>6169</v>
      </c>
      <c r="E19" s="1">
        <v>98796772</v>
      </c>
      <c r="F19" cm="1">
        <f t="array" ref="F19">INDEX(Phone_ID[userId], MATCH(RIGHT(PartnersPhoneNumbers[[#This Row],[Հեռախոսահամար]], 8), RIGHT(Phone_ID[?column?], 8), 0))</f>
        <v>1124955</v>
      </c>
    </row>
    <row r="20" spans="1:6" hidden="1">
      <c r="A20" s="3" t="s">
        <v>6170</v>
      </c>
      <c r="B20" t="s">
        <v>6171</v>
      </c>
      <c r="C20" t="s">
        <v>6172</v>
      </c>
      <c r="D20" t="s">
        <v>4969</v>
      </c>
      <c r="E20" s="1">
        <v>95130589</v>
      </c>
      <c r="F20" cm="1">
        <f t="array" ref="F20">INDEX(Phone_ID[userId], MATCH(RIGHT(PartnersPhoneNumbers[[#This Row],[Հեռախոսահամար]], 8), RIGHT(Phone_ID[?column?], 8), 0))</f>
        <v>0</v>
      </c>
    </row>
    <row r="21" spans="1:6">
      <c r="A21" s="3" t="s">
        <v>6170</v>
      </c>
      <c r="B21" t="s">
        <v>6153</v>
      </c>
      <c r="D21" t="s">
        <v>6173</v>
      </c>
      <c r="E21" s="1">
        <v>91281891</v>
      </c>
      <c r="F21" cm="1">
        <f t="array" ref="F21">INDEX(Phone_ID[userId], MATCH(RIGHT(PartnersPhoneNumbers[[#This Row],[Հեռախոսահամար]], 8), RIGHT(Phone_ID[?column?], 8), 0))</f>
        <v>4235</v>
      </c>
    </row>
    <row r="22" spans="1:6">
      <c r="A22" s="3" t="s">
        <v>6174</v>
      </c>
      <c r="B22" s="3"/>
      <c r="C22" t="s">
        <v>6175</v>
      </c>
      <c r="D22" t="s">
        <v>6176</v>
      </c>
      <c r="E22" s="1">
        <v>94669723</v>
      </c>
      <c r="F22" cm="1">
        <f t="array" ref="F22">INDEX(Phone_ID[userId], MATCH(RIGHT(PartnersPhoneNumbers[[#This Row],[Հեռախոսահամար]], 8), RIGHT(Phone_ID[?column?], 8), 0))</f>
        <v>113362</v>
      </c>
    </row>
    <row r="23" spans="1:6">
      <c r="A23" s="3" t="s">
        <v>56</v>
      </c>
      <c r="B23" t="s">
        <v>5860</v>
      </c>
      <c r="C23" t="s">
        <v>6175</v>
      </c>
      <c r="D23" t="s">
        <v>6177</v>
      </c>
      <c r="E23" s="1">
        <v>93030355</v>
      </c>
      <c r="F23" cm="1">
        <f t="array" ref="F23">INDEX(Phone_ID[userId], MATCH(RIGHT(PartnersPhoneNumbers[[#This Row],[Հեռախոսահամար]], 8), RIGHT(Phone_ID[?column?], 8), 0))</f>
        <v>6547</v>
      </c>
    </row>
    <row r="24" spans="1:6" hidden="1">
      <c r="A24" s="3" t="s">
        <v>6178</v>
      </c>
      <c r="B24" s="3"/>
      <c r="C24" t="s">
        <v>6179</v>
      </c>
      <c r="E24" s="1">
        <v>94019708</v>
      </c>
      <c r="F24" cm="1">
        <f t="array" ref="F24">INDEX(Phone_ID[userId], MATCH(RIGHT(PartnersPhoneNumbers[[#This Row],[Հեռախոսահամար]], 8), RIGHT(Phone_ID[?column?], 8), 0))</f>
        <v>0</v>
      </c>
    </row>
    <row r="25" spans="1:6" hidden="1">
      <c r="A25" s="3" t="s">
        <v>6178</v>
      </c>
      <c r="B25" s="3"/>
      <c r="C25" t="s">
        <v>6179</v>
      </c>
      <c r="E25" s="1">
        <v>93842728</v>
      </c>
      <c r="F25" cm="1">
        <f t="array" ref="F25">INDEX(Phone_ID[userId], MATCH(RIGHT(PartnersPhoneNumbers[[#This Row],[Հեռախոսահամար]], 8), RIGHT(Phone_ID[?column?], 8), 0))</f>
        <v>0</v>
      </c>
    </row>
    <row r="26" spans="1:6">
      <c r="A26" s="3" t="s">
        <v>6178</v>
      </c>
      <c r="B26" s="3"/>
      <c r="C26" t="s">
        <v>6179</v>
      </c>
      <c r="E26" s="1">
        <v>55802216</v>
      </c>
      <c r="F26" cm="1">
        <f t="array" ref="F26">INDEX(Phone_ID[userId], MATCH(RIGHT(PartnersPhoneNumbers[[#This Row],[Հեռախոսահամար]], 8), RIGHT(Phone_ID[?column?], 8), 0))</f>
        <v>702783</v>
      </c>
    </row>
    <row r="27" spans="1:6">
      <c r="A27" s="3" t="s">
        <v>6178</v>
      </c>
      <c r="B27" s="3"/>
      <c r="C27" t="s">
        <v>6179</v>
      </c>
      <c r="E27" s="1">
        <v>93303130</v>
      </c>
      <c r="F27" cm="1">
        <f t="array" ref="F27">INDEX(Phone_ID[userId], MATCH(RIGHT(PartnersPhoneNumbers[[#This Row],[Հեռախոսահամար]], 8), RIGHT(Phone_ID[?column?], 8), 0))</f>
        <v>223554</v>
      </c>
    </row>
    <row r="28" spans="1:6" hidden="1">
      <c r="A28" s="3" t="s">
        <v>6178</v>
      </c>
      <c r="B28" s="3"/>
      <c r="C28" t="s">
        <v>6179</v>
      </c>
      <c r="E28" s="1">
        <v>55366962</v>
      </c>
      <c r="F28" cm="1">
        <f t="array" ref="F28">INDEX(Phone_ID[userId], MATCH(RIGHT(PartnersPhoneNumbers[[#This Row],[Հեռախոսահամար]], 8), RIGHT(Phone_ID[?column?], 8), 0))</f>
        <v>0</v>
      </c>
    </row>
    <row r="29" spans="1:6" hidden="1">
      <c r="A29" s="3" t="s">
        <v>6178</v>
      </c>
      <c r="B29" s="3"/>
      <c r="C29" t="s">
        <v>6179</v>
      </c>
      <c r="E29" s="1">
        <v>93614143</v>
      </c>
      <c r="F29" cm="1">
        <f t="array" ref="F29">INDEX(Phone_ID[userId], MATCH(RIGHT(PartnersPhoneNumbers[[#This Row],[Հեռախոսահամար]], 8), RIGHT(Phone_ID[?column?], 8), 0))</f>
        <v>0</v>
      </c>
    </row>
    <row r="30" spans="1:6">
      <c r="A30" s="3" t="s">
        <v>6178</v>
      </c>
      <c r="B30" s="3"/>
      <c r="C30" t="s">
        <v>6179</v>
      </c>
      <c r="E30" s="1">
        <v>94639914</v>
      </c>
      <c r="F30" cm="1">
        <f t="array" ref="F30">INDEX(Phone_ID[userId], MATCH(RIGHT(PartnersPhoneNumbers[[#This Row],[Հեռախոսահամար]], 8), RIGHT(Phone_ID[?column?], 8), 0))</f>
        <v>1135976</v>
      </c>
    </row>
    <row r="31" spans="1:6">
      <c r="A31" s="3" t="s">
        <v>5945</v>
      </c>
      <c r="B31" s="3"/>
      <c r="C31" t="s">
        <v>6179</v>
      </c>
      <c r="E31" s="1">
        <v>44222224</v>
      </c>
      <c r="F31" cm="1">
        <f t="array" ref="F31">INDEX(Phone_ID[userId], MATCH(RIGHT(PartnersPhoneNumbers[[#This Row],[Հեռախոսահամար]], 8), RIGHT(Phone_ID[?column?], 8), 0))</f>
        <v>170017</v>
      </c>
    </row>
    <row r="32" spans="1:6">
      <c r="A32" s="3" t="s">
        <v>5945</v>
      </c>
      <c r="B32" s="3"/>
      <c r="C32" t="s">
        <v>6179</v>
      </c>
      <c r="E32" s="1">
        <v>98055750</v>
      </c>
      <c r="F32" cm="1">
        <f t="array" ref="F32">INDEX(Phone_ID[userId], MATCH(RIGHT(PartnersPhoneNumbers[[#This Row],[Հեռախոսահամար]], 8), RIGHT(Phone_ID[?column?], 8), 0))</f>
        <v>102945</v>
      </c>
    </row>
    <row r="33" spans="1:6">
      <c r="A33" s="3" t="s">
        <v>5945</v>
      </c>
      <c r="B33" s="3"/>
      <c r="C33" t="s">
        <v>6179</v>
      </c>
      <c r="E33" s="1">
        <v>55468418</v>
      </c>
      <c r="F33" cm="1">
        <f t="array" ref="F33">INDEX(Phone_ID[userId], MATCH(RIGHT(PartnersPhoneNumbers[[#This Row],[Հեռախոսահամար]], 8), RIGHT(Phone_ID[?column?], 8), 0))</f>
        <v>149977</v>
      </c>
    </row>
    <row r="34" spans="1:6">
      <c r="A34" s="3" t="s">
        <v>5945</v>
      </c>
      <c r="B34" s="3"/>
      <c r="C34" t="s">
        <v>6179</v>
      </c>
      <c r="E34" s="1">
        <v>99996192</v>
      </c>
      <c r="F34" cm="1">
        <f t="array" ref="F34">INDEX(Phone_ID[userId], MATCH(RIGHT(PartnersPhoneNumbers[[#This Row],[Հեռախոսահամար]], 8), RIGHT(Phone_ID[?column?], 8), 0))</f>
        <v>1147893</v>
      </c>
    </row>
    <row r="35" spans="1:6">
      <c r="A35" s="3" t="s">
        <v>5945</v>
      </c>
      <c r="B35" s="3"/>
      <c r="C35" t="s">
        <v>6179</v>
      </c>
      <c r="E35" s="1">
        <v>55889989</v>
      </c>
      <c r="F35" cm="1">
        <f t="array" ref="F35">INDEX(Phone_ID[userId], MATCH(RIGHT(PartnersPhoneNumbers[[#This Row],[Հեռախոսահամար]], 8), RIGHT(Phone_ID[?column?], 8), 0))</f>
        <v>288243</v>
      </c>
    </row>
    <row r="36" spans="1:6">
      <c r="A36" s="3" t="s">
        <v>5945</v>
      </c>
      <c r="B36" s="3"/>
      <c r="C36" t="s">
        <v>6179</v>
      </c>
      <c r="E36" s="1">
        <v>93553738</v>
      </c>
      <c r="F36" cm="1">
        <f t="array" ref="F36">INDEX(Phone_ID[userId], MATCH(RIGHT(PartnersPhoneNumbers[[#This Row],[Հեռախոսահամար]], 8), RIGHT(Phone_ID[?column?], 8), 0))</f>
        <v>60162</v>
      </c>
    </row>
    <row r="37" spans="1:6">
      <c r="A37" s="3" t="s">
        <v>5945</v>
      </c>
      <c r="B37" s="3"/>
      <c r="C37" t="s">
        <v>6179</v>
      </c>
      <c r="E37" s="1">
        <v>44702207</v>
      </c>
      <c r="F37" cm="1">
        <f t="array" ref="F37">INDEX(Phone_ID[userId], MATCH(RIGHT(PartnersPhoneNumbers[[#This Row],[Հեռախոսահամար]], 8), RIGHT(Phone_ID[?column?], 8), 0))</f>
        <v>842557</v>
      </c>
    </row>
    <row r="38" spans="1:6">
      <c r="A38" s="3" t="s">
        <v>5945</v>
      </c>
      <c r="B38" s="3"/>
      <c r="C38" t="s">
        <v>6179</v>
      </c>
      <c r="E38" s="1">
        <v>99403050</v>
      </c>
      <c r="F38" cm="1">
        <f t="array" ref="F38">INDEX(Phone_ID[userId], MATCH(RIGHT(PartnersPhoneNumbers[[#This Row],[Հեռախոսահամար]], 8), RIGHT(Phone_ID[?column?], 8), 0))</f>
        <v>675180</v>
      </c>
    </row>
    <row r="39" spans="1:6">
      <c r="A39" s="3" t="s">
        <v>5945</v>
      </c>
      <c r="B39" s="3"/>
      <c r="C39" t="s">
        <v>6179</v>
      </c>
      <c r="E39" s="1">
        <v>44487303</v>
      </c>
      <c r="F39" cm="1">
        <f t="array" ref="F39">INDEX(Phone_ID[userId], MATCH(RIGHT(PartnersPhoneNumbers[[#This Row],[Հեռախոսահամար]], 8), RIGHT(Phone_ID[?column?], 8), 0))</f>
        <v>711748</v>
      </c>
    </row>
    <row r="40" spans="1:6">
      <c r="A40" s="3" t="s">
        <v>5945</v>
      </c>
      <c r="B40" s="3"/>
      <c r="C40" t="s">
        <v>6179</v>
      </c>
      <c r="E40" s="1">
        <v>55550809</v>
      </c>
      <c r="F40" cm="1">
        <f t="array" ref="F40">INDEX(Phone_ID[userId], MATCH(RIGHT(PartnersPhoneNumbers[[#This Row],[Հեռախոսահամար]], 8), RIGHT(Phone_ID[?column?], 8), 0))</f>
        <v>1147894</v>
      </c>
    </row>
    <row r="41" spans="1:6">
      <c r="A41" s="3" t="s">
        <v>5945</v>
      </c>
      <c r="B41" s="3"/>
      <c r="C41" t="s">
        <v>6179</v>
      </c>
      <c r="E41" s="1">
        <v>44190302</v>
      </c>
      <c r="F41" cm="1">
        <f t="array" ref="F41">INDEX(Phone_ID[userId], MATCH(RIGHT(PartnersPhoneNumbers[[#This Row],[Հեռախոսահամար]], 8), RIGHT(Phone_ID[?column?], 8), 0))</f>
        <v>697210</v>
      </c>
    </row>
    <row r="42" spans="1:6">
      <c r="A42" s="3" t="s">
        <v>369</v>
      </c>
      <c r="B42" s="3"/>
      <c r="C42" t="s">
        <v>6175</v>
      </c>
      <c r="D42" t="s">
        <v>4682</v>
      </c>
      <c r="E42" s="1">
        <v>55463358</v>
      </c>
      <c r="F42" cm="1">
        <f t="array" ref="F42">INDEX(Phone_ID[userId], MATCH(RIGHT(PartnersPhoneNumbers[[#This Row],[Հեռախոսահամար]], 8), RIGHT(Phone_ID[?column?], 8), 0))</f>
        <v>982824</v>
      </c>
    </row>
    <row r="43" spans="1:6">
      <c r="A43" s="3" t="s">
        <v>524</v>
      </c>
      <c r="B43" s="3"/>
      <c r="C43" t="s">
        <v>6179</v>
      </c>
      <c r="E43" s="1">
        <v>41452815</v>
      </c>
      <c r="F43">
        <v>1027931</v>
      </c>
    </row>
    <row r="44" spans="1:6">
      <c r="A44" s="3" t="s">
        <v>524</v>
      </c>
      <c r="B44" s="3"/>
      <c r="C44" t="s">
        <v>6179</v>
      </c>
      <c r="E44" s="4">
        <v>93554662</v>
      </c>
      <c r="F44">
        <v>197887</v>
      </c>
    </row>
    <row r="45" spans="1:6">
      <c r="A45" s="3" t="s">
        <v>524</v>
      </c>
      <c r="B45" s="3"/>
      <c r="C45" t="s">
        <v>6179</v>
      </c>
      <c r="E45" s="4">
        <v>77456291</v>
      </c>
      <c r="F45" s="4">
        <v>967824</v>
      </c>
    </row>
    <row r="46" spans="1:6">
      <c r="A46" s="3" t="s">
        <v>524</v>
      </c>
      <c r="B46" s="3"/>
      <c r="C46" t="s">
        <v>6179</v>
      </c>
      <c r="E46" s="4">
        <v>44228238</v>
      </c>
      <c r="F46">
        <v>979629</v>
      </c>
    </row>
    <row r="47" spans="1:6">
      <c r="A47" s="3" t="s">
        <v>524</v>
      </c>
      <c r="B47" s="3"/>
      <c r="C47" t="s">
        <v>6179</v>
      </c>
      <c r="E47" s="4">
        <v>55250891</v>
      </c>
      <c r="F47">
        <v>532254</v>
      </c>
    </row>
    <row r="48" spans="1:6">
      <c r="A48" s="3" t="s">
        <v>524</v>
      </c>
      <c r="B48" s="3"/>
      <c r="C48" t="s">
        <v>6179</v>
      </c>
      <c r="E48" s="4">
        <v>91020091</v>
      </c>
      <c r="F48">
        <v>669658</v>
      </c>
    </row>
    <row r="49" spans="1:6">
      <c r="A49" s="3" t="s">
        <v>524</v>
      </c>
      <c r="B49" s="3"/>
      <c r="C49" t="s">
        <v>6179</v>
      </c>
      <c r="E49" s="1">
        <v>41807073</v>
      </c>
      <c r="F49">
        <v>1043197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9180-F950-4B54-B848-ADC676317053}">
  <dimension ref="A1:B83"/>
  <sheetViews>
    <sheetView workbookViewId="0">
      <selection activeCell="F7" sqref="F7"/>
    </sheetView>
  </sheetViews>
  <sheetFormatPr defaultRowHeight="15"/>
  <cols>
    <col min="1" max="1" width="11" bestFit="1" customWidth="1"/>
  </cols>
  <sheetData>
    <row r="1" spans="1:2">
      <c r="A1" s="5" t="s">
        <v>6</v>
      </c>
      <c r="B1" s="5" t="s">
        <v>6180</v>
      </c>
    </row>
    <row r="2" spans="1:2">
      <c r="A2" s="5">
        <v>850</v>
      </c>
      <c r="B2" s="5">
        <v>37477600375</v>
      </c>
    </row>
    <row r="3" spans="1:2">
      <c r="A3" s="5">
        <v>3065</v>
      </c>
      <c r="B3" s="5">
        <v>37495501001</v>
      </c>
    </row>
    <row r="4" spans="1:2">
      <c r="A4" s="5">
        <v>625369</v>
      </c>
      <c r="B4" s="5">
        <v>37477179014</v>
      </c>
    </row>
    <row r="5" spans="1:2">
      <c r="A5" s="5">
        <v>355585</v>
      </c>
      <c r="B5" s="5">
        <v>37493631849</v>
      </c>
    </row>
    <row r="6" spans="1:2">
      <c r="A6" s="5">
        <v>318064</v>
      </c>
      <c r="B6" s="5">
        <v>37498769490</v>
      </c>
    </row>
    <row r="7" spans="1:2">
      <c r="A7" s="5">
        <v>704833</v>
      </c>
      <c r="B7" s="5">
        <v>37498205553</v>
      </c>
    </row>
    <row r="8" spans="1:2">
      <c r="A8" s="5">
        <v>428690</v>
      </c>
      <c r="B8" s="5">
        <v>37498881363</v>
      </c>
    </row>
    <row r="9" spans="1:2">
      <c r="A9" s="5">
        <v>72085</v>
      </c>
      <c r="B9" s="5">
        <v>37493220043</v>
      </c>
    </row>
    <row r="10" spans="1:2">
      <c r="A10" s="5">
        <v>821204</v>
      </c>
      <c r="B10" s="5">
        <v>37444148184</v>
      </c>
    </row>
    <row r="11" spans="1:2">
      <c r="A11" s="5">
        <v>135322</v>
      </c>
      <c r="B11" s="5">
        <v>37497727227</v>
      </c>
    </row>
    <row r="12" spans="1:2">
      <c r="A12" s="5">
        <v>825186</v>
      </c>
      <c r="B12" s="5">
        <v>37443607244</v>
      </c>
    </row>
    <row r="13" spans="1:2">
      <c r="A13" s="5">
        <v>17617</v>
      </c>
      <c r="B13" s="5">
        <v>37495920209</v>
      </c>
    </row>
    <row r="14" spans="1:2">
      <c r="A14" s="5">
        <v>388226</v>
      </c>
      <c r="B14" s="5">
        <v>37495774143</v>
      </c>
    </row>
    <row r="15" spans="1:2">
      <c r="A15" s="5">
        <v>231060</v>
      </c>
      <c r="B15" s="5">
        <v>37477517268</v>
      </c>
    </row>
    <row r="16" spans="1:2">
      <c r="A16" s="5">
        <v>345</v>
      </c>
      <c r="B16" s="5">
        <v>37499133266</v>
      </c>
    </row>
    <row r="17" spans="1:2">
      <c r="A17" s="5">
        <v>148429</v>
      </c>
      <c r="B17" s="5">
        <v>37494627188</v>
      </c>
    </row>
    <row r="18" spans="1:2">
      <c r="A18" s="5">
        <v>124089</v>
      </c>
      <c r="B18" s="5">
        <v>37493631532</v>
      </c>
    </row>
    <row r="19" spans="1:2">
      <c r="A19" s="5">
        <v>733425</v>
      </c>
      <c r="B19" s="5">
        <v>37494696639</v>
      </c>
    </row>
    <row r="20" spans="1:2">
      <c r="A20" s="5">
        <v>299967</v>
      </c>
      <c r="B20" s="5">
        <v>37455379707</v>
      </c>
    </row>
    <row r="21" spans="1:2">
      <c r="A21" s="5">
        <v>839</v>
      </c>
      <c r="B21" s="5">
        <v>37455440985</v>
      </c>
    </row>
    <row r="22" spans="1:2">
      <c r="A22" s="5">
        <v>325453</v>
      </c>
      <c r="B22" s="5">
        <v>37493652532</v>
      </c>
    </row>
    <row r="23" spans="1:2">
      <c r="A23" s="5">
        <v>269354</v>
      </c>
      <c r="B23" s="5">
        <v>37498514860</v>
      </c>
    </row>
    <row r="24" spans="1:2">
      <c r="A24" s="5">
        <v>162906</v>
      </c>
      <c r="B24" s="5">
        <v>37491605705</v>
      </c>
    </row>
    <row r="25" spans="1:2">
      <c r="A25" s="5">
        <v>2679</v>
      </c>
      <c r="B25" s="5">
        <v>37494071008</v>
      </c>
    </row>
    <row r="26" spans="1:2">
      <c r="A26" s="5">
        <v>456123</v>
      </c>
      <c r="B26" s="5">
        <v>37441750130</v>
      </c>
    </row>
    <row r="27" spans="1:2">
      <c r="A27" s="5">
        <v>612120</v>
      </c>
      <c r="B27" s="5">
        <v>37494847602</v>
      </c>
    </row>
    <row r="28" spans="1:2">
      <c r="A28" s="5">
        <v>480863</v>
      </c>
      <c r="B28" s="5">
        <v>37497335423</v>
      </c>
    </row>
    <row r="29" spans="1:2">
      <c r="A29" s="5">
        <v>468782</v>
      </c>
      <c r="B29" s="5">
        <v>37455080018</v>
      </c>
    </row>
    <row r="30" spans="1:2">
      <c r="A30" s="5">
        <v>328558</v>
      </c>
      <c r="B30" s="5">
        <v>37477552751</v>
      </c>
    </row>
    <row r="31" spans="1:2">
      <c r="A31" s="5">
        <v>193283</v>
      </c>
      <c r="B31" s="5">
        <v>37493558558</v>
      </c>
    </row>
    <row r="32" spans="1:2">
      <c r="A32" s="5">
        <v>519906</v>
      </c>
      <c r="B32" s="5">
        <v>37494627267</v>
      </c>
    </row>
    <row r="33" spans="1:2">
      <c r="A33" s="5">
        <v>748384</v>
      </c>
      <c r="B33" s="5">
        <v>37498542424</v>
      </c>
    </row>
    <row r="34" spans="1:2">
      <c r="A34" s="5">
        <v>777987</v>
      </c>
      <c r="B34" s="5">
        <v>37477262550</v>
      </c>
    </row>
    <row r="35" spans="1:2">
      <c r="A35" s="5">
        <v>832483</v>
      </c>
      <c r="B35" s="5">
        <v>37497212270</v>
      </c>
    </row>
    <row r="36" spans="1:2">
      <c r="A36" s="5">
        <v>905596</v>
      </c>
      <c r="B36" s="5">
        <v>37493646236</v>
      </c>
    </row>
    <row r="37" spans="1:2">
      <c r="A37" s="5">
        <v>946207</v>
      </c>
      <c r="B37" s="5">
        <v>37477254388</v>
      </c>
    </row>
    <row r="38" spans="1:2">
      <c r="A38" s="5">
        <v>272900</v>
      </c>
      <c r="B38" s="5">
        <v>37498223303</v>
      </c>
    </row>
    <row r="39" spans="1:2">
      <c r="A39" s="5">
        <v>627160</v>
      </c>
      <c r="B39" s="5">
        <v>37477714570</v>
      </c>
    </row>
    <row r="40" spans="1:2">
      <c r="A40" s="5">
        <v>304332</v>
      </c>
      <c r="B40" s="5">
        <v>37494702780</v>
      </c>
    </row>
    <row r="41" spans="1:2">
      <c r="A41" s="5">
        <v>480221</v>
      </c>
      <c r="B41" s="5">
        <v>37443233876</v>
      </c>
    </row>
    <row r="42" spans="1:2">
      <c r="A42" s="5">
        <v>785882</v>
      </c>
      <c r="B42" s="5">
        <v>37477653202</v>
      </c>
    </row>
    <row r="43" spans="1:2">
      <c r="A43" s="5">
        <v>49471</v>
      </c>
      <c r="B43" s="5">
        <v>37493380289</v>
      </c>
    </row>
    <row r="44" spans="1:2">
      <c r="A44" s="5">
        <v>818028</v>
      </c>
      <c r="B44" s="5">
        <v>37495252533</v>
      </c>
    </row>
    <row r="45" spans="1:2">
      <c r="A45" s="5">
        <v>925671</v>
      </c>
      <c r="B45" s="5">
        <v>37491575975</v>
      </c>
    </row>
    <row r="46" spans="1:2">
      <c r="A46" s="5">
        <v>685480</v>
      </c>
      <c r="B46" s="5">
        <v>37441481616</v>
      </c>
    </row>
    <row r="47" spans="1:2">
      <c r="A47" s="5">
        <v>479715</v>
      </c>
      <c r="B47" s="5">
        <v>37493321019</v>
      </c>
    </row>
    <row r="48" spans="1:2">
      <c r="A48" s="5">
        <v>983915</v>
      </c>
      <c r="B48" s="5">
        <v>37497270805</v>
      </c>
    </row>
    <row r="49" spans="1:2">
      <c r="A49" s="5">
        <v>854630</v>
      </c>
      <c r="B49" s="5">
        <v>37477150331</v>
      </c>
    </row>
    <row r="50" spans="1:2">
      <c r="A50" s="5">
        <v>609229</v>
      </c>
      <c r="B50" s="5">
        <v>37493640543</v>
      </c>
    </row>
    <row r="51" spans="1:2">
      <c r="A51" s="5">
        <v>238397</v>
      </c>
      <c r="B51" s="5">
        <v>37496067000</v>
      </c>
    </row>
    <row r="52" spans="1:2">
      <c r="A52" s="5">
        <v>922910</v>
      </c>
      <c r="B52" s="5">
        <v>37493554079</v>
      </c>
    </row>
    <row r="53" spans="1:2">
      <c r="A53" s="5">
        <v>553433</v>
      </c>
      <c r="B53" s="5">
        <v>37497266960</v>
      </c>
    </row>
    <row r="54" spans="1:2">
      <c r="A54" s="5">
        <v>681243</v>
      </c>
      <c r="B54" s="5">
        <v>37494980707</v>
      </c>
    </row>
    <row r="55" spans="1:2">
      <c r="A55" s="5">
        <v>109843</v>
      </c>
      <c r="B55" s="5">
        <v>37493111829</v>
      </c>
    </row>
    <row r="56" spans="1:2">
      <c r="A56" s="5">
        <v>736628</v>
      </c>
      <c r="B56" s="5">
        <v>37494138040</v>
      </c>
    </row>
    <row r="57" spans="1:2">
      <c r="A57" s="5">
        <v>490242</v>
      </c>
      <c r="B57" s="5">
        <v>37477009129</v>
      </c>
    </row>
    <row r="58" spans="1:2">
      <c r="A58" s="5">
        <v>806879</v>
      </c>
      <c r="B58" s="5">
        <v>37498276171</v>
      </c>
    </row>
    <row r="59" spans="1:2">
      <c r="A59" s="5">
        <v>1038387</v>
      </c>
      <c r="B59" s="5">
        <v>374098029629</v>
      </c>
    </row>
    <row r="60" spans="1:2">
      <c r="A60" s="5">
        <v>2776</v>
      </c>
      <c r="B60" s="5">
        <v>37455523748</v>
      </c>
    </row>
    <row r="61" spans="1:2">
      <c r="A61" s="5">
        <v>176167</v>
      </c>
      <c r="B61" s="5">
        <v>37498807581</v>
      </c>
    </row>
    <row r="62" spans="1:2">
      <c r="A62" s="5">
        <v>872682</v>
      </c>
      <c r="B62" s="5">
        <v>37494821547</v>
      </c>
    </row>
    <row r="63" spans="1:2">
      <c r="A63" s="5">
        <v>41044</v>
      </c>
      <c r="B63" s="5">
        <v>37455050029</v>
      </c>
    </row>
    <row r="64" spans="1:2">
      <c r="A64" s="5">
        <v>1035309</v>
      </c>
      <c r="B64" s="5">
        <v>37494713624</v>
      </c>
    </row>
    <row r="65" spans="1:2">
      <c r="A65" s="5">
        <v>389527</v>
      </c>
      <c r="B65" s="5">
        <v>37493916884</v>
      </c>
    </row>
    <row r="66" spans="1:2">
      <c r="A66" s="5">
        <v>346899</v>
      </c>
      <c r="B66" s="5">
        <v>37498985021</v>
      </c>
    </row>
    <row r="67" spans="1:2">
      <c r="A67" s="5">
        <v>363404</v>
      </c>
      <c r="B67" s="5">
        <v>37477388218</v>
      </c>
    </row>
    <row r="68" spans="1:2">
      <c r="A68" s="5">
        <v>630779</v>
      </c>
      <c r="B68" s="5">
        <v>37477205442</v>
      </c>
    </row>
    <row r="69" spans="1:2">
      <c r="A69" s="5">
        <v>284609</v>
      </c>
      <c r="B69" s="5">
        <v>37496438834</v>
      </c>
    </row>
    <row r="70" spans="1:2">
      <c r="A70" s="5">
        <v>800597</v>
      </c>
      <c r="B70" s="5">
        <v>37497251242</v>
      </c>
    </row>
    <row r="71" spans="1:2">
      <c r="A71" s="5">
        <v>1025610</v>
      </c>
      <c r="B71" s="5">
        <v>37493642179</v>
      </c>
    </row>
    <row r="72" spans="1:2">
      <c r="A72" s="5">
        <v>957701</v>
      </c>
      <c r="B72" s="5">
        <v>37495057302</v>
      </c>
    </row>
    <row r="73" spans="1:2">
      <c r="A73" s="5">
        <v>641817</v>
      </c>
      <c r="B73" s="5">
        <v>37496075858</v>
      </c>
    </row>
    <row r="74" spans="1:2">
      <c r="A74" s="5">
        <v>1025597</v>
      </c>
      <c r="B74" s="5">
        <v>37433999881</v>
      </c>
    </row>
    <row r="75" spans="1:2">
      <c r="A75" s="5">
        <v>798</v>
      </c>
      <c r="B75" s="5">
        <v>37493355733</v>
      </c>
    </row>
    <row r="76" spans="1:2">
      <c r="A76" s="5">
        <v>93</v>
      </c>
      <c r="B76" s="5">
        <v>37441841191</v>
      </c>
    </row>
    <row r="77" spans="1:2">
      <c r="A77">
        <v>5237</v>
      </c>
      <c r="B77">
        <v>37495429560</v>
      </c>
    </row>
    <row r="78" spans="1:2">
      <c r="A78">
        <v>879643</v>
      </c>
      <c r="B78">
        <v>37491936747</v>
      </c>
    </row>
    <row r="79" spans="1:2">
      <c r="A79" s="5">
        <v>1038570</v>
      </c>
      <c r="B79" s="5">
        <v>37497320927</v>
      </c>
    </row>
    <row r="80" spans="1:2">
      <c r="A80" s="5">
        <v>846573</v>
      </c>
      <c r="B80" s="5">
        <v>37494967999</v>
      </c>
    </row>
    <row r="81" spans="1:2">
      <c r="A81" s="5">
        <v>207980</v>
      </c>
      <c r="B81" s="5">
        <v>37498029629</v>
      </c>
    </row>
    <row r="82" spans="1:2">
      <c r="A82" s="5">
        <v>1143073</v>
      </c>
      <c r="B82" s="5">
        <v>44302355</v>
      </c>
    </row>
    <row r="83" spans="1:2">
      <c r="A83" s="5">
        <v>147502</v>
      </c>
      <c r="B83" s="5">
        <v>98220136</v>
      </c>
    </row>
  </sheetData>
  <conditionalFormatting sqref="A1:N81 A83:N196 B82:N82">
    <cfRule type="duplicateValues" dxfId="19" priority="600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AA1D-7CE6-4A2F-8B29-881F5FBE4F19}">
  <sheetPr>
    <tabColor rgb="FFFF0000"/>
  </sheetPr>
  <dimension ref="A1:C36"/>
  <sheetViews>
    <sheetView topLeftCell="A26" workbookViewId="0">
      <selection activeCell="B36" sqref="B36"/>
    </sheetView>
  </sheetViews>
  <sheetFormatPr defaultRowHeight="15"/>
  <cols>
    <col min="1" max="1" width="10" bestFit="1" customWidth="1"/>
    <col min="2" max="2" width="16" bestFit="1" customWidth="1"/>
    <col min="3" max="3" width="17.42578125" bestFit="1" customWidth="1"/>
  </cols>
  <sheetData>
    <row r="1" spans="1:3">
      <c r="A1" t="s">
        <v>6181</v>
      </c>
      <c r="B1" t="s">
        <v>6182</v>
      </c>
      <c r="C1" t="s">
        <v>2693</v>
      </c>
    </row>
    <row r="2" spans="1:3">
      <c r="A2" s="13">
        <v>40569</v>
      </c>
      <c r="B2" t="str">
        <f>IFERROR(INDEX(Partner_details[name], MATCH(A2, Partner_details[user id], 0)), "-")</f>
        <v>-</v>
      </c>
      <c r="C2" t="str">
        <f>IFERROR(INDEX(Partner_details[link], MATCH(A2, Partner_details[user id], 0)), "-")</f>
        <v>-</v>
      </c>
    </row>
    <row r="3" spans="1:3">
      <c r="A3" s="13">
        <v>797454</v>
      </c>
      <c r="B3" t="str">
        <f>IFERROR(INDEX(Partner_details[name], MATCH(A3, Partner_details[user id], 0)), "-")</f>
        <v>-</v>
      </c>
      <c r="C3" t="str">
        <f>IFERROR(INDEX(Partner_details[link], MATCH(A3, Partner_details[user id], 0)), "-")</f>
        <v>-</v>
      </c>
    </row>
    <row r="4" spans="1:3">
      <c r="A4" s="13">
        <v>1114191</v>
      </c>
      <c r="B4" t="str">
        <f>IFERROR(INDEX(Partner_details[name], MATCH(A4, Partner_details[user id], 0)), "-")</f>
        <v>-</v>
      </c>
      <c r="C4" t="str">
        <f>IFERROR(INDEX(Partner_details[link], MATCH(A4, Partner_details[user id], 0)), "-")</f>
        <v>-</v>
      </c>
    </row>
    <row r="5" spans="1:3">
      <c r="A5" s="13">
        <v>148911</v>
      </c>
      <c r="B5" t="str">
        <f>IFERROR(INDEX(Partner_details[name], MATCH(A5, Partner_details[user id], 0)), "-")</f>
        <v>-</v>
      </c>
      <c r="C5" t="str">
        <f>IFERROR(INDEX(Partner_details[link], MATCH(A5, Partner_details[user id], 0)), "-")</f>
        <v>-</v>
      </c>
    </row>
    <row r="6" spans="1:3">
      <c r="A6" s="13">
        <v>682614</v>
      </c>
      <c r="B6" t="str">
        <f>IFERROR(INDEX(Partner_details[name], MATCH(A6, Partner_details[user id], 0)), "-")</f>
        <v>-</v>
      </c>
      <c r="C6" t="str">
        <f>IFERROR(INDEX(Partner_details[link], MATCH(A6, Partner_details[user id], 0)), "-")</f>
        <v>-</v>
      </c>
    </row>
    <row r="7" spans="1:3">
      <c r="A7" s="13">
        <v>1093775</v>
      </c>
      <c r="B7" t="str">
        <f>IFERROR(INDEX(Partner_details[name], MATCH(A7, Partner_details[user id], 0)), "-")</f>
        <v>-</v>
      </c>
      <c r="C7" t="str">
        <f>IFERROR(INDEX(Partner_details[link], MATCH(A7, Partner_details[user id], 0)), "-")</f>
        <v>-</v>
      </c>
    </row>
    <row r="8" spans="1:3">
      <c r="A8" s="13">
        <v>78115</v>
      </c>
      <c r="B8" t="str">
        <f>IFERROR(INDEX(Partner_details[name], MATCH(A8, Partner_details[user id], 0)), "-")</f>
        <v>101Caffe</v>
      </c>
      <c r="C8" t="str">
        <f>IFERROR(INDEX(Partner_details[link], MATCH(A8, Partner_details[user id], 0)), "-")</f>
        <v>https://tip.ggtips.com/employee/b36aae2d-ac7f-4171-8e41-2f880a434e6b</v>
      </c>
    </row>
    <row r="9" spans="1:3">
      <c r="A9" s="13">
        <v>905489</v>
      </c>
      <c r="B9" t="str">
        <f>IFERROR(INDEX(Partner_details[name], MATCH(A9, Partner_details[user id], 0)), "-")</f>
        <v>Alen</v>
      </c>
      <c r="C9" t="str">
        <f>IFERROR(INDEX(Partner_details[link], MATCH(A9, Partner_details[user id], 0)), "-")</f>
        <v>https://tip.ggtips.com/employee/2d0025ea-6c1b-4810-9f68-22ea07e211a7</v>
      </c>
    </row>
    <row r="10" spans="1:3">
      <c r="A10" s="13">
        <v>207980</v>
      </c>
      <c r="B10" t="str">
        <f>IFERROR(INDEX(Partner_details[name], MATCH(A10, Partner_details[user id], 0)), "-")</f>
        <v>-</v>
      </c>
      <c r="C10" t="str">
        <f>IFERROR(INDEX(Partner_details[link], MATCH(A10, Partner_details[user id], 0)), "-")</f>
        <v>-</v>
      </c>
    </row>
    <row r="11" spans="1:3">
      <c r="A11" s="13">
        <v>846573</v>
      </c>
      <c r="B11" t="str">
        <f>IFERROR(INDEX(Partner_details[name], MATCH(A11, Partner_details[user id], 0)), "-")</f>
        <v>Anna</v>
      </c>
      <c r="C11" t="str">
        <f>IFERROR(INDEX(Partner_details[link], MATCH(A11, Partner_details[user id], 0)), "-")</f>
        <v>https://tip.ggtips.com/employee/83096629-4803-49f2-bdfb-1652d20cecb7</v>
      </c>
    </row>
    <row r="12" spans="1:3">
      <c r="A12" s="13">
        <v>818563</v>
      </c>
      <c r="B12" t="str">
        <f>IFERROR(INDEX(Partner_details[name], MATCH(A12, Partner_details[user id], 0)), "-")</f>
        <v>Arsen</v>
      </c>
      <c r="C12" t="str">
        <f>IFERROR(INDEX(Partner_details[link], MATCH(A12, Partner_details[user id], 0)), "-")</f>
        <v>https://tip.ggtips.com/employee/2bd05f00-e81e-449b-9a39-ddcfb53798a0</v>
      </c>
    </row>
    <row r="13" spans="1:3">
      <c r="A13" s="13">
        <v>1051605</v>
      </c>
      <c r="B13" t="str">
        <f>IFERROR(INDEX(Partner_details[name], MATCH(A13, Partner_details[user id], 0)), "-")</f>
        <v>Artak Gevorgyan</v>
      </c>
      <c r="C13" t="str">
        <f>IFERROR(INDEX(Partner_details[link], MATCH(A13, Partner_details[user id], 0)), "-")</f>
        <v>https://tip.ggtips.com/employee/4d624c48-9b7f-4be2-95c8-652987d1c77b</v>
      </c>
    </row>
    <row r="14" spans="1:3">
      <c r="A14" s="13">
        <v>270461</v>
      </c>
      <c r="B14" t="str">
        <f>IFERROR(INDEX(Partner_details[name], MATCH(A14, Partner_details[user id], 0)), "-")</f>
        <v>Erik</v>
      </c>
      <c r="C14" t="str">
        <f>IFERROR(INDEX(Partner_details[link], MATCH(A14, Partner_details[user id], 0)), "-")</f>
        <v>https://tip.ggtips.com/employee/072904aa-3703-401a-8119-917b19b8f69d</v>
      </c>
    </row>
    <row r="15" spans="1:3">
      <c r="A15" s="13">
        <v>5562</v>
      </c>
      <c r="B15" t="str">
        <f>IFERROR(INDEX(Partner_details[name], MATCH(A15, Partner_details[user id], 0)), "-")</f>
        <v>Garniks</v>
      </c>
      <c r="C15" t="str">
        <f>IFERROR(INDEX(Partner_details[link], MATCH(A15, Partner_details[user id], 0)), "-")</f>
        <v>https://tip.ggtips.com/employee/4bd4b5c2-73cd-48b9-88ad-b3ed9c525889</v>
      </c>
    </row>
    <row r="16" spans="1:3">
      <c r="A16" s="13">
        <v>1113736</v>
      </c>
      <c r="B16" t="str">
        <f>IFERROR(INDEX(Partner_details[name], MATCH(A16, Partner_details[user id], 0)), "-")</f>
        <v>ggTeam</v>
      </c>
      <c r="C16" t="str">
        <f>IFERROR(INDEX(Partner_details[link], MATCH(A16, Partner_details[user id], 0)), "-")</f>
        <v>https://tip.ggtips.com/employee/dad4f31a-1031-4307-b734-098cf266ed50</v>
      </c>
    </row>
    <row r="17" spans="1:3">
      <c r="A17" s="13">
        <v>1091065</v>
      </c>
      <c r="B17" t="str">
        <f>IFERROR(INDEX(Partner_details[name], MATCH(A17, Partner_details[user id], 0)), "-")</f>
        <v>Gor navasardyan</v>
      </c>
      <c r="C17" t="str">
        <f>IFERROR(INDEX(Partner_details[link], MATCH(A17, Partner_details[user id], 0)), "-")</f>
        <v>https://tip.ggtips.com/employee/5f90007e-f6a2-427f-8590-82807fc52fdb</v>
      </c>
    </row>
    <row r="18" spans="1:3">
      <c r="A18" s="13">
        <v>1038570</v>
      </c>
      <c r="B18" t="str">
        <f>IFERROR(INDEX(Partner_details[name], MATCH(A18, Partner_details[user id], 0)), "-")</f>
        <v>Khachatur</v>
      </c>
      <c r="C18" t="str">
        <f>IFERROR(INDEX(Partner_details[link], MATCH(A18, Partner_details[user id], 0)), "-")</f>
        <v>https://tip.ggtips.com/employee/2ec7d20a-82cd-4739-8a51-acdc5e4f1dd8</v>
      </c>
    </row>
    <row r="19" spans="1:3">
      <c r="A19" s="13">
        <v>1116064</v>
      </c>
      <c r="B19" t="str">
        <f>IFERROR(INDEX(Partner_details[name], MATCH(A19, Partner_details[user id], 0)), "-")</f>
        <v xml:space="preserve">Lilit Alexanyan </v>
      </c>
      <c r="C19" t="str">
        <f>IFERROR(INDEX(Partner_details[link], MATCH(A19, Partner_details[user id], 0)), "-")</f>
        <v>https://tip.ggtips.com/employee/0df7d218-9ec6-4f96-b2ff-768f6c240eef</v>
      </c>
    </row>
    <row r="20" spans="1:3">
      <c r="A20" s="13">
        <v>1089301</v>
      </c>
      <c r="B20" t="str">
        <f>IFERROR(INDEX(Partner_details[name], MATCH(A20, Partner_details[user id], 0)), "-")</f>
        <v>Liza</v>
      </c>
      <c r="C20" t="str">
        <f>IFERROR(INDEX(Partner_details[link], MATCH(A20, Partner_details[user id], 0)), "-")</f>
        <v>https://tip.ggtips.com/employee/48920620-9ce2-448c-9462-bf96317bd5e9</v>
      </c>
    </row>
    <row r="21" spans="1:3">
      <c r="A21" s="13">
        <v>831653</v>
      </c>
      <c r="B21" t="str">
        <f>IFERROR(INDEX(Partner_details[name], MATCH(A21, Partner_details[user id], 0)), "-")</f>
        <v>Lusine</v>
      </c>
      <c r="C21" t="str">
        <f>IFERROR(INDEX(Partner_details[link], MATCH(A21, Partner_details[user id], 0)), "-")</f>
        <v>https://tip.ggtips.com/employee/c93c1737-b352-43da-8177-2422024f97d2</v>
      </c>
    </row>
    <row r="22" spans="1:3">
      <c r="A22" s="13">
        <v>43075</v>
      </c>
      <c r="B22" t="str">
        <f>IFERROR(INDEX(Partner_details[name], MATCH(A22, Partner_details[user id], 0)), "-")</f>
        <v>Lusine</v>
      </c>
      <c r="C22" t="str">
        <f>IFERROR(INDEX(Partner_details[link], MATCH(A22, Partner_details[user id], 0)), "-")</f>
        <v>https://tip.ggtips.com/employee/93f332fb-00d0-41b6-988d-ed4bfd2737a3</v>
      </c>
    </row>
    <row r="23" spans="1:3">
      <c r="A23" s="13">
        <v>958550</v>
      </c>
      <c r="B23" t="str">
        <f>IFERROR(INDEX(Partner_details[name], MATCH(A23, Partner_details[user id], 0)), "-")</f>
        <v>Mama Jan</v>
      </c>
      <c r="C23" t="str">
        <f>IFERROR(INDEX(Partner_details[link], MATCH(A23, Partner_details[user id], 0)), "-")</f>
        <v>https://tip.ggtips.com/employee/2a245a18-9457-4b61-ba86-8ac57f53faeb</v>
      </c>
    </row>
    <row r="24" spans="1:3">
      <c r="A24" s="13">
        <v>699562</v>
      </c>
      <c r="B24" t="str">
        <f>IFERROR(INDEX(Partner_details[name], MATCH(A24, Partner_details[user id], 0)), "-")</f>
        <v>Marina</v>
      </c>
      <c r="C24" t="str">
        <f>IFERROR(INDEX(Partner_details[link], MATCH(A24, Partner_details[user id], 0)), "-")</f>
        <v>https://tip.ggtips.com/employee/45a3d4f3-077c-46a8-b3bc-dc8c0a10f8fc</v>
      </c>
    </row>
    <row r="25" spans="1:3">
      <c r="A25" s="13">
        <v>653549</v>
      </c>
      <c r="B25" t="str">
        <f>IFERROR(INDEX(Partner_details[name], MATCH(A25, Partner_details[user id], 0)), "-")</f>
        <v>Mery Abajyan</v>
      </c>
      <c r="C25" t="str">
        <f>IFERROR(INDEX(Partner_details[link], MATCH(A25, Partner_details[user id], 0)), "-")</f>
        <v>https://tip.ggtips.com/employee/3830e4ed-c432-47d7-b162-c84d5232e1f4</v>
      </c>
    </row>
    <row r="26" spans="1:3">
      <c r="A26" s="13">
        <v>346534</v>
      </c>
      <c r="B26" t="str">
        <f>IFERROR(INDEX(Partner_details[name], MATCH(A26, Partner_details[user id], 0)), "-")</f>
        <v>Narek Gevorgyan</v>
      </c>
      <c r="C26" t="str">
        <f>IFERROR(INDEX(Partner_details[link], MATCH(A26, Partner_details[user id], 0)), "-")</f>
        <v>https://tip.ggtips.com/employee/0dbddf6f-4e48-4c2f-95dc-ba954ee9a72e</v>
      </c>
    </row>
    <row r="27" spans="1:3">
      <c r="A27" s="13">
        <v>285634</v>
      </c>
      <c r="B27" t="str">
        <f>IFERROR(INDEX(Partner_details[name], MATCH(A27, Partner_details[user id], 0)), "-")</f>
        <v xml:space="preserve">Rafayel </v>
      </c>
      <c r="C27" t="str">
        <f>IFERROR(INDEX(Partner_details[link], MATCH(A27, Partner_details[user id], 0)), "-")</f>
        <v>https://tip.ggtips.com/employee/6b23cbdc-9838-4942-aed5-caa282f4e96a</v>
      </c>
    </row>
    <row r="28" spans="1:3">
      <c r="A28" s="13">
        <v>677545</v>
      </c>
      <c r="B28" t="str">
        <f>IFERROR(INDEX(Partner_details[name], MATCH(A28, Partner_details[user id], 0)), "-")</f>
        <v>Shogher</v>
      </c>
      <c r="C28" t="str">
        <f>IFERROR(INDEX(Partner_details[link], MATCH(A28, Partner_details[user id], 0)), "-")</f>
        <v>https://tip.ggtips.com/employee/440dfe79-4fc8-4e89-a4e4-124e9bcf26a3</v>
      </c>
    </row>
    <row r="29" spans="1:3">
      <c r="A29" s="13">
        <v>1108889</v>
      </c>
      <c r="B29" t="str">
        <f>IFERROR(INDEX(Partner_details[name], MATCH(A29, Partner_details[user id], 0)), "-")</f>
        <v>Syuzi</v>
      </c>
      <c r="C29" t="str">
        <f>IFERROR(INDEX(Partner_details[link], MATCH(A29, Partner_details[user id], 0)), "-")</f>
        <v>https://tip.ggtips.com/employee/536b33a3-9cc6-4f4a-a75e-0f7a21401678</v>
      </c>
    </row>
    <row r="30" spans="1:3">
      <c r="A30" s="13">
        <v>653821</v>
      </c>
      <c r="B30" t="str">
        <f>IFERROR(INDEX(Partner_details[name], MATCH(A30, Partner_details[user id], 0)), "-")</f>
        <v>Tatul</v>
      </c>
      <c r="C30" t="str">
        <f>IFERROR(INDEX(Partner_details[link], MATCH(A30, Partner_details[user id], 0)), "-")</f>
        <v>https://tip.ggtips.com/employee/3047b78c-35eb-4c6e-a7fc-cff7e8eb4187</v>
      </c>
    </row>
    <row r="31" spans="1:3">
      <c r="A31" s="13">
        <v>175372</v>
      </c>
      <c r="B31" t="str">
        <f>IFERROR(INDEX(Partner_details[name], MATCH(A31, Partner_details[user id], 0)), "-")</f>
        <v>-</v>
      </c>
      <c r="C31" t="str">
        <f>IFERROR(INDEX(Partner_details[link], MATCH(A31, Partner_details[user id], 0)), "-")</f>
        <v>-</v>
      </c>
    </row>
    <row r="32" spans="1:3">
      <c r="A32" s="13">
        <v>1047957</v>
      </c>
      <c r="B32" t="str">
        <f>IFERROR(INDEX(Partner_details[name], MATCH(A32, Partner_details[user id], 0)), "-")</f>
        <v xml:space="preserve">Լաուրա </v>
      </c>
      <c r="C32" t="str">
        <f>IFERROR(INDEX(Partner_details[link], MATCH(A32, Partner_details[user id], 0)), "-")</f>
        <v>https://tip.ggtips.com/employee/b681f491-0bab-4aa6-8db8-6bf7848b5754</v>
      </c>
    </row>
    <row r="33" spans="1:3">
      <c r="A33" s="13">
        <v>691202</v>
      </c>
      <c r="B33" t="str">
        <f>IFERROR(INDEX(Partner_details[name], MATCH(A33, Partner_details[user id], 0)), "-")</f>
        <v>Gor</v>
      </c>
      <c r="C33" t="str">
        <f>IFERROR(INDEX(Partner_details[link], MATCH(A33, Partner_details[user id], 0)), "-")</f>
        <v>https://tip.ggtips.com/employee/b7d12eb9-791e-4ac2-92d4-1013b28e003b</v>
      </c>
    </row>
    <row r="34" spans="1:3">
      <c r="A34" s="13">
        <v>1112270</v>
      </c>
      <c r="B34" t="str">
        <f>IFERROR(INDEX(Partner_details[name], MATCH(A34, Partner_details[user id], 0)), "-")</f>
        <v>Marat Sahakyan</v>
      </c>
      <c r="C34" t="str">
        <f>IFERROR(INDEX(Partner_details[link], MATCH(A34, Partner_details[user id], 0)), "-")</f>
        <v>https://tip.ggtips.com/employee/7797b7dc-e4e9-45f3-a83f-d7fa768768d9</v>
      </c>
    </row>
    <row r="35" spans="1:3">
      <c r="A35" s="13">
        <v>870485</v>
      </c>
      <c r="B35" t="str">
        <f>IFERROR(INDEX(Partner_details[name], MATCH(A35, Partner_details[user id], 0)), "-")</f>
        <v>-</v>
      </c>
      <c r="C35" t="str">
        <f>IFERROR(INDEX(Partner_details[link], MATCH(A35, Partner_details[user id], 0)), "-")</f>
        <v>-</v>
      </c>
    </row>
    <row r="36" spans="1:3">
      <c r="A36" s="13">
        <v>1141681</v>
      </c>
      <c r="B36" s="55" t="str">
        <f>IFERROR(INDEX(Partner_details[name], MATCH(A36, Partner_details[user id], 0)), "-")</f>
        <v>-</v>
      </c>
      <c r="C36" s="56" t="str">
        <f>IFERROR(INDEX(Partner_details[link], MATCH(A36, Partner_details[user id], 0)), "-")</f>
        <v>-</v>
      </c>
    </row>
  </sheetData>
  <conditionalFormatting sqref="A2:A36">
    <cfRule type="duplicateValues" dxfId="18" priority="567"/>
  </conditionalFormatting>
  <conditionalFormatting sqref="A22">
    <cfRule type="duplicateValues" dxfId="17" priority="7"/>
  </conditionalFormatting>
  <conditionalFormatting sqref="A23:A27">
    <cfRule type="duplicateValues" dxfId="16" priority="541"/>
  </conditionalFormatting>
  <conditionalFormatting sqref="A28:A32">
    <cfRule type="duplicateValues" dxfId="15" priority="550"/>
  </conditionalFormatting>
  <conditionalFormatting sqref="A33">
    <cfRule type="duplicateValues" dxfId="14" priority="4"/>
  </conditionalFormatting>
  <conditionalFormatting sqref="A34">
    <cfRule type="duplicateValues" dxfId="13" priority="2"/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AC2B-A189-48A3-B850-843EF26B5D92}">
  <sheetPr filterMode="1"/>
  <dimension ref="A1:AH307"/>
  <sheetViews>
    <sheetView workbookViewId="0">
      <selection activeCell="A2" sqref="A2:A3"/>
    </sheetView>
  </sheetViews>
  <sheetFormatPr defaultRowHeight="15"/>
  <cols>
    <col min="1" max="1" width="23" bestFit="1" customWidth="1"/>
    <col min="2" max="2" width="13.28515625" bestFit="1" customWidth="1"/>
    <col min="4" max="4" width="18.85546875" bestFit="1" customWidth="1"/>
    <col min="5" max="5" width="13.28515625" bestFit="1" customWidth="1"/>
    <col min="8" max="8" width="13.28515625" bestFit="1" customWidth="1"/>
    <col min="12" max="12" width="23" bestFit="1" customWidth="1"/>
    <col min="21" max="21" width="30.42578125" bestFit="1" customWidth="1"/>
    <col min="23" max="23" width="14.42578125" customWidth="1"/>
    <col min="30" max="30" width="11.5703125" customWidth="1"/>
    <col min="32" max="32" width="9.140625" style="45"/>
  </cols>
  <sheetData>
    <row r="1" spans="1:34">
      <c r="A1" t="s">
        <v>6183</v>
      </c>
      <c r="B1" t="s">
        <v>6184</v>
      </c>
      <c r="C1" t="s">
        <v>6185</v>
      </c>
    </row>
    <row r="2" spans="1:34">
      <c r="A2" t="s">
        <v>6186</v>
      </c>
    </row>
    <row r="3" spans="1:34">
      <c r="A3" t="s">
        <v>6187</v>
      </c>
      <c r="I3" t="s">
        <v>6188</v>
      </c>
    </row>
    <row r="4" spans="1:34">
      <c r="A4" t="s">
        <v>5858</v>
      </c>
    </row>
    <row r="5" spans="1:34">
      <c r="A5" s="65" t="s">
        <v>6189</v>
      </c>
      <c r="B5" s="65"/>
      <c r="D5" s="65" t="s">
        <v>6190</v>
      </c>
      <c r="E5" s="65"/>
      <c r="F5" s="65"/>
      <c r="H5" s="65" t="s">
        <v>6191</v>
      </c>
      <c r="I5" s="65"/>
      <c r="K5" s="65" t="s">
        <v>6192</v>
      </c>
      <c r="L5" s="65"/>
      <c r="M5" s="65"/>
      <c r="O5" s="65" t="s">
        <v>6193</v>
      </c>
      <c r="P5" s="65"/>
      <c r="Q5" s="65"/>
      <c r="T5" s="65" t="s">
        <v>6194</v>
      </c>
      <c r="U5" s="65"/>
      <c r="V5" s="65"/>
      <c r="X5" s="65" t="s">
        <v>6195</v>
      </c>
      <c r="Y5" s="65"/>
      <c r="Z5" s="65"/>
      <c r="AB5" s="65" t="s">
        <v>6196</v>
      </c>
      <c r="AC5" s="65"/>
      <c r="AD5" s="65"/>
      <c r="AF5" s="65" t="s">
        <v>6197</v>
      </c>
      <c r="AG5" s="65"/>
      <c r="AH5" s="65"/>
    </row>
    <row r="6" spans="1:34">
      <c r="A6" s="5" t="s">
        <v>745</v>
      </c>
      <c r="B6" s="5">
        <v>37477592042</v>
      </c>
      <c r="D6" s="5" t="s">
        <v>141</v>
      </c>
      <c r="E6" s="5">
        <v>37498198191</v>
      </c>
      <c r="F6">
        <v>248736</v>
      </c>
      <c r="H6" t="s">
        <v>6198</v>
      </c>
      <c r="I6">
        <v>506517</v>
      </c>
      <c r="K6" t="s">
        <v>6199</v>
      </c>
      <c r="L6" t="s">
        <v>6182</v>
      </c>
      <c r="M6" t="s">
        <v>1012</v>
      </c>
      <c r="O6" t="s">
        <v>6199</v>
      </c>
      <c r="P6" t="s">
        <v>6182</v>
      </c>
      <c r="Q6" t="s">
        <v>1012</v>
      </c>
      <c r="T6" t="s">
        <v>6199</v>
      </c>
      <c r="U6" t="s">
        <v>6182</v>
      </c>
      <c r="V6" t="s">
        <v>1012</v>
      </c>
      <c r="X6">
        <v>1092080</v>
      </c>
      <c r="Y6" t="s">
        <v>3040</v>
      </c>
      <c r="Z6" t="s">
        <v>3040</v>
      </c>
      <c r="AB6" t="s">
        <v>6199</v>
      </c>
      <c r="AC6" t="s">
        <v>6182</v>
      </c>
      <c r="AD6" t="s">
        <v>1012</v>
      </c>
      <c r="AF6" s="45" t="s">
        <v>6199</v>
      </c>
      <c r="AG6" t="s">
        <v>6182</v>
      </c>
      <c r="AH6" t="s">
        <v>1012</v>
      </c>
    </row>
    <row r="7" spans="1:34">
      <c r="A7" s="5" t="s">
        <v>2751</v>
      </c>
      <c r="B7" s="5">
        <v>37444313138</v>
      </c>
      <c r="D7" s="5" t="s">
        <v>5178</v>
      </c>
      <c r="E7" s="5">
        <v>37494718719</v>
      </c>
      <c r="F7">
        <v>30547</v>
      </c>
      <c r="H7" t="s">
        <v>6200</v>
      </c>
      <c r="I7">
        <v>1113925</v>
      </c>
      <c r="K7">
        <v>976783</v>
      </c>
      <c r="L7" s="11"/>
      <c r="M7" t="s">
        <v>5457</v>
      </c>
      <c r="T7">
        <v>357392</v>
      </c>
      <c r="U7" t="s">
        <v>4248</v>
      </c>
      <c r="V7" t="s">
        <v>4248</v>
      </c>
      <c r="X7">
        <v>388226</v>
      </c>
      <c r="Y7" t="s">
        <v>3462</v>
      </c>
      <c r="Z7" t="s">
        <v>3462</v>
      </c>
      <c r="AB7" s="45">
        <v>6596</v>
      </c>
      <c r="AC7" t="str">
        <f>INDEX(Partner_details[name], MATCH(AB7, Partner_details[user id], 0))</f>
        <v>Ethnoraph</v>
      </c>
      <c r="AD7" t="str">
        <f>INDEX(Partner_details[companyName], MATCH(AB7, Partner_details[user id], 0))</f>
        <v>Beer Academy</v>
      </c>
      <c r="AF7" s="45">
        <v>11722</v>
      </c>
      <c r="AG7" t="str">
        <f>INDEX(Partner_details[name], MATCH(AF7, Partner_details[user id], 0))</f>
        <v>Tashir Teryan</v>
      </c>
      <c r="AH7" t="str">
        <f>INDEX(Partner_details[companyName], MATCH(AF7, Partner_details[user id], 0))</f>
        <v>Tashir Teryan</v>
      </c>
    </row>
    <row r="8" spans="1:34" hidden="1">
      <c r="A8" s="5" t="s">
        <v>6201</v>
      </c>
      <c r="B8" s="5">
        <v>37477247858</v>
      </c>
      <c r="D8" s="5" t="s">
        <v>3040</v>
      </c>
      <c r="E8" s="5">
        <v>37498966303</v>
      </c>
      <c r="F8">
        <v>1092080</v>
      </c>
      <c r="H8" t="s">
        <v>6202</v>
      </c>
      <c r="I8">
        <v>938856</v>
      </c>
      <c r="K8">
        <v>80996</v>
      </c>
      <c r="L8" t="s">
        <v>11</v>
      </c>
      <c r="M8" t="s">
        <v>11</v>
      </c>
      <c r="T8">
        <v>1092123</v>
      </c>
      <c r="U8" t="s">
        <v>2928</v>
      </c>
      <c r="V8" t="s">
        <v>2928</v>
      </c>
      <c r="X8">
        <v>1092079</v>
      </c>
      <c r="Y8" t="s">
        <v>5451</v>
      </c>
      <c r="Z8" t="s">
        <v>5451</v>
      </c>
      <c r="AB8" s="45">
        <v>11722</v>
      </c>
      <c r="AC8" t="str">
        <f>INDEX(Partner_details[name], MATCH(AB8, Partner_details[user id], 0))</f>
        <v>Tashir Teryan</v>
      </c>
      <c r="AD8" t="str">
        <f>INDEX(Partner_details[companyName], MATCH(AB8, Partner_details[user id], 0))</f>
        <v>Tashir Teryan</v>
      </c>
      <c r="AF8" s="45">
        <v>653549</v>
      </c>
      <c r="AG8" t="str">
        <f>INDEX(Partner_details[name], MATCH(AF8, Partner_details[user id], 0))</f>
        <v>Mery Abajyan</v>
      </c>
      <c r="AH8" t="str">
        <f>INDEX(Partner_details[companyName], MATCH(AF8, Partner_details[user id], 0))</f>
        <v>gg cjsc</v>
      </c>
    </row>
    <row r="9" spans="1:34">
      <c r="A9" s="5" t="s">
        <v>0</v>
      </c>
      <c r="B9" s="5">
        <v>37497333004</v>
      </c>
      <c r="D9" s="5" t="s">
        <v>3059</v>
      </c>
      <c r="E9" s="5">
        <v>37441366316</v>
      </c>
      <c r="F9">
        <v>877584</v>
      </c>
      <c r="H9" t="s">
        <v>6203</v>
      </c>
      <c r="I9">
        <v>790546</v>
      </c>
      <c r="K9">
        <v>21590</v>
      </c>
      <c r="L9" t="s">
        <v>2793</v>
      </c>
      <c r="M9" t="s">
        <v>2793</v>
      </c>
      <c r="T9">
        <v>170927</v>
      </c>
      <c r="U9" t="s">
        <v>83</v>
      </c>
      <c r="V9" t="s">
        <v>83</v>
      </c>
      <c r="X9">
        <v>1091356</v>
      </c>
      <c r="Y9" t="s">
        <v>38</v>
      </c>
      <c r="Z9" t="s">
        <v>38</v>
      </c>
      <c r="AB9" s="45">
        <v>16240</v>
      </c>
      <c r="AC9" t="str">
        <f>INDEX(Partner_details[name], MATCH(AB9, Partner_details[user id], 0))</f>
        <v>Food Industry</v>
      </c>
      <c r="AD9" t="str">
        <f>INDEX(Partner_details[companyName], MATCH(AB9, Partner_details[user id], 0))</f>
        <v>Food industry</v>
      </c>
      <c r="AF9" s="45">
        <v>1129284</v>
      </c>
      <c r="AG9" t="str">
        <f>INDEX(Partner_details[name], MATCH(AF9, Partner_details[user id], 0))</f>
        <v xml:space="preserve">Armen Sargsyan </v>
      </c>
      <c r="AH9" t="str">
        <f>INDEX(Partner_details[companyName], MATCH(AF9, Partner_details[user id], 0))</f>
        <v>Food industry</v>
      </c>
    </row>
    <row r="10" spans="1:34">
      <c r="A10" s="5" t="s">
        <v>6204</v>
      </c>
      <c r="B10" s="5">
        <v>37498402030</v>
      </c>
      <c r="D10" s="5" t="s">
        <v>2970</v>
      </c>
      <c r="E10" s="5">
        <v>37477374781</v>
      </c>
      <c r="F10">
        <v>1074126</v>
      </c>
      <c r="H10" t="s">
        <v>6205</v>
      </c>
      <c r="I10">
        <v>807309</v>
      </c>
      <c r="K10">
        <v>757086</v>
      </c>
      <c r="L10" t="s">
        <v>137</v>
      </c>
      <c r="M10" t="s">
        <v>137</v>
      </c>
      <c r="T10">
        <v>527526</v>
      </c>
      <c r="U10" t="s">
        <v>0</v>
      </c>
      <c r="V10" t="s">
        <v>0</v>
      </c>
      <c r="X10">
        <v>1092171</v>
      </c>
      <c r="Y10" t="s">
        <v>3365</v>
      </c>
      <c r="Z10" t="s">
        <v>3365</v>
      </c>
      <c r="AB10" s="45">
        <v>30072</v>
      </c>
      <c r="AC10" t="str">
        <f>INDEX(Partner_details[name], MATCH(AB10, Partner_details[user id], 0))</f>
        <v>Varuzhan</v>
      </c>
      <c r="AD10" t="str">
        <f>INDEX(Partner_details[companyName], MATCH(AB10, Partner_details[user id], 0))</f>
        <v>Turqaget</v>
      </c>
      <c r="AF10" s="45">
        <v>197887</v>
      </c>
      <c r="AG10" t="str">
        <f>INDEX(Partner_details[name], MATCH(AF10, Partner_details[user id], 0))</f>
        <v xml:space="preserve"> Decant</v>
      </c>
      <c r="AH10" t="str">
        <f>INDEX(Partner_details[companyName], MATCH(AF10, Partner_details[user id], 0))</f>
        <v>Decant</v>
      </c>
    </row>
    <row r="11" spans="1:34">
      <c r="A11" s="5" t="s">
        <v>2989</v>
      </c>
      <c r="B11" s="5">
        <v>37433332191</v>
      </c>
      <c r="D11" s="5" t="s">
        <v>370</v>
      </c>
      <c r="E11" s="5">
        <v>37441851885</v>
      </c>
      <c r="F11">
        <v>1109984</v>
      </c>
      <c r="H11" t="s">
        <v>6206</v>
      </c>
      <c r="I11">
        <v>1091722</v>
      </c>
      <c r="K11">
        <v>296783</v>
      </c>
      <c r="L11" t="s">
        <v>61</v>
      </c>
      <c r="M11" t="s">
        <v>61</v>
      </c>
      <c r="T11">
        <v>6596</v>
      </c>
      <c r="U11" t="s">
        <v>40</v>
      </c>
      <c r="V11" t="s">
        <v>40</v>
      </c>
      <c r="X11">
        <v>757086</v>
      </c>
      <c r="Y11" t="s">
        <v>137</v>
      </c>
      <c r="Z11" t="s">
        <v>137</v>
      </c>
      <c r="AB11" s="45">
        <v>36972</v>
      </c>
      <c r="AC11" t="str">
        <f>INDEX(Partner_details[name], MATCH(AB11, Partner_details[user id], 0))</f>
        <v xml:space="preserve">Byblos Restaurant </v>
      </c>
      <c r="AD11" t="str">
        <f>INDEX(Partner_details[companyName], MATCH(AB11, Partner_details[user id], 0))</f>
        <v>Byblos</v>
      </c>
      <c r="AF11" s="45">
        <v>1113183</v>
      </c>
      <c r="AG11" t="str">
        <f>INDEX(Partner_details[name], MATCH(AF11, Partner_details[user id], 0))</f>
        <v>Lilit</v>
      </c>
      <c r="AH11" t="str">
        <f>INDEX(Partner_details[companyName], MATCH(AF11, Partner_details[user id], 0))</f>
        <v>Bisquit</v>
      </c>
    </row>
    <row r="12" spans="1:34">
      <c r="A12" s="5" t="s">
        <v>5668</v>
      </c>
      <c r="B12" s="5">
        <v>37433452552</v>
      </c>
      <c r="D12" s="5" t="s">
        <v>3023</v>
      </c>
      <c r="E12" s="5">
        <v>37499114589</v>
      </c>
      <c r="F12">
        <v>1091079</v>
      </c>
      <c r="H12" t="s">
        <v>6207</v>
      </c>
      <c r="I12">
        <v>868487</v>
      </c>
      <c r="K12">
        <v>876213</v>
      </c>
      <c r="L12" t="s">
        <v>4991</v>
      </c>
      <c r="M12" t="s">
        <v>4991</v>
      </c>
      <c r="T12">
        <v>54916</v>
      </c>
      <c r="U12" t="s">
        <v>334</v>
      </c>
      <c r="V12" t="s">
        <v>334</v>
      </c>
      <c r="X12">
        <v>1091065</v>
      </c>
      <c r="Y12" t="s">
        <v>2989</v>
      </c>
      <c r="Z12" t="s">
        <v>2989</v>
      </c>
      <c r="AB12" s="45">
        <v>54916</v>
      </c>
      <c r="AC12" t="str">
        <f>INDEX(Partner_details[name], MATCH(AB12, Partner_details[user id], 0))</f>
        <v>Epos</v>
      </c>
      <c r="AD12" t="str">
        <f>INDEX(Partner_details[companyName], MATCH(AB12, Partner_details[user id], 0))</f>
        <v>Beer Academy</v>
      </c>
      <c r="AF12" s="45">
        <v>1092080</v>
      </c>
      <c r="AG12" t="str">
        <f>INDEX(Partner_details[name], MATCH(AF12, Partner_details[user id], 0))</f>
        <v>Bedig</v>
      </c>
      <c r="AH12" t="str">
        <f>INDEX(Partner_details[companyName], MATCH(AF12, Partner_details[user id], 0))</f>
        <v>Eatnact</v>
      </c>
    </row>
    <row r="13" spans="1:34" hidden="1">
      <c r="A13" s="5" t="s">
        <v>6208</v>
      </c>
      <c r="B13" s="5">
        <v>37433504001</v>
      </c>
      <c r="D13" s="5" t="s">
        <v>6209</v>
      </c>
      <c r="E13" s="5">
        <v>37477009435</v>
      </c>
      <c r="F13">
        <v>36972</v>
      </c>
      <c r="H13" t="s">
        <v>6210</v>
      </c>
      <c r="I13">
        <v>770417</v>
      </c>
      <c r="K13">
        <v>14157</v>
      </c>
      <c r="L13" t="s">
        <v>2953</v>
      </c>
      <c r="M13" t="s">
        <v>2953</v>
      </c>
      <c r="T13">
        <v>296783</v>
      </c>
      <c r="U13" t="s">
        <v>61</v>
      </c>
      <c r="V13" t="s">
        <v>61</v>
      </c>
      <c r="X13">
        <v>6596</v>
      </c>
      <c r="Y13" t="s">
        <v>40</v>
      </c>
      <c r="Z13" t="s">
        <v>40</v>
      </c>
      <c r="AB13" s="45">
        <v>80729</v>
      </c>
      <c r="AC13" t="str">
        <f>INDEX(Partner_details[name], MATCH(AB13, Partner_details[user id], 0))</f>
        <v>SUNRISE NOYLAND</v>
      </c>
      <c r="AD13" t="str">
        <f>INDEX(Partner_details[companyName], MATCH(AB13, Partner_details[user id], 0))</f>
        <v>Sunrise noyland</v>
      </c>
      <c r="AF13" s="45">
        <v>1108889</v>
      </c>
      <c r="AG13" t="str">
        <f>INDEX(Partner_details[name], MATCH(AF13, Partner_details[user id], 0))</f>
        <v>Syuzi</v>
      </c>
      <c r="AH13" t="str">
        <f>INDEX(Partner_details[companyName], MATCH(AF13, Partner_details[user id], 0))</f>
        <v>Arctic Fox</v>
      </c>
    </row>
    <row r="14" spans="1:34" hidden="1">
      <c r="A14" s="5" t="s">
        <v>688</v>
      </c>
      <c r="B14" s="5">
        <v>37433531609</v>
      </c>
      <c r="H14" t="s">
        <v>6211</v>
      </c>
      <c r="I14">
        <v>1091620</v>
      </c>
      <c r="K14">
        <v>847012</v>
      </c>
      <c r="L14" t="s">
        <v>3046</v>
      </c>
      <c r="M14" t="s">
        <v>3046</v>
      </c>
      <c r="T14">
        <v>674976</v>
      </c>
      <c r="U14" t="s">
        <v>2959</v>
      </c>
      <c r="V14" t="s">
        <v>2959</v>
      </c>
      <c r="X14">
        <v>80729</v>
      </c>
      <c r="Y14" t="s">
        <v>6212</v>
      </c>
      <c r="Z14" t="s">
        <v>6212</v>
      </c>
      <c r="AB14" s="45">
        <v>80996</v>
      </c>
      <c r="AC14" t="str">
        <f>INDEX(Partner_details[name], MATCH(AB14, Partner_details[user id], 0))</f>
        <v>Lumen Coffee</v>
      </c>
      <c r="AD14" t="str">
        <f>INDEX(Partner_details[companyName], MATCH(AB14, Partner_details[user id], 0))</f>
        <v>Lumen Coffee</v>
      </c>
      <c r="AF14" s="45">
        <v>17617</v>
      </c>
      <c r="AG14" t="str">
        <f>INDEX(Partner_details[name], MATCH(AF14, Partner_details[user id], 0))</f>
        <v>Sargis</v>
      </c>
      <c r="AH14" t="str">
        <f>INDEX(Partner_details[companyName], MATCH(AF14, Partner_details[user id], 0))</f>
        <v>gg cjsc</v>
      </c>
    </row>
    <row r="15" spans="1:34">
      <c r="A15" s="5" t="s">
        <v>4991</v>
      </c>
      <c r="B15" s="5">
        <v>37433703322</v>
      </c>
      <c r="H15" t="s">
        <v>6213</v>
      </c>
      <c r="I15">
        <v>1074126</v>
      </c>
      <c r="K15">
        <v>1042334</v>
      </c>
      <c r="L15" t="s">
        <v>4044</v>
      </c>
      <c r="M15" t="s">
        <v>4044</v>
      </c>
      <c r="T15">
        <v>815282</v>
      </c>
      <c r="U15" t="s">
        <v>165</v>
      </c>
      <c r="V15" t="s">
        <v>165</v>
      </c>
      <c r="X15">
        <v>918733</v>
      </c>
      <c r="Y15" t="s">
        <v>2846</v>
      </c>
      <c r="Z15" t="s">
        <v>2846</v>
      </c>
      <c r="AB15" s="45">
        <v>101879</v>
      </c>
      <c r="AC15" t="str">
        <f>INDEX(Partner_details[name], MATCH(AB15, Partner_details[user id], 0))</f>
        <v>Vladimir</v>
      </c>
      <c r="AD15" t="str">
        <f>INDEX(Partner_details[companyName], MATCH(AB15, Partner_details[user id], 0))</f>
        <v>Jazve</v>
      </c>
      <c r="AF15" s="45">
        <v>80996</v>
      </c>
      <c r="AG15" t="str">
        <f>INDEX(Partner_details[name], MATCH(AF15, Partner_details[user id], 0))</f>
        <v>Lumen Coffee</v>
      </c>
      <c r="AH15" t="str">
        <f>INDEX(Partner_details[companyName], MATCH(AF15, Partner_details[user id], 0))</f>
        <v>Lumen Coffee</v>
      </c>
    </row>
    <row r="16" spans="1:34" hidden="1">
      <c r="A16" s="5" t="s">
        <v>5432</v>
      </c>
      <c r="B16" s="5">
        <v>37441037501</v>
      </c>
      <c r="H16" t="s">
        <v>6214</v>
      </c>
      <c r="I16">
        <v>324102</v>
      </c>
      <c r="K16">
        <v>947714</v>
      </c>
      <c r="L16" t="s">
        <v>3336</v>
      </c>
      <c r="M16" t="s">
        <v>3336</v>
      </c>
      <c r="T16">
        <v>1089738</v>
      </c>
      <c r="U16" t="s">
        <v>4575</v>
      </c>
      <c r="V16" t="s">
        <v>4575</v>
      </c>
      <c r="X16">
        <v>1042334</v>
      </c>
      <c r="Y16" t="s">
        <v>4044</v>
      </c>
      <c r="Z16" t="s">
        <v>4044</v>
      </c>
      <c r="AB16" s="45">
        <v>112956</v>
      </c>
      <c r="AC16" t="str">
        <f>INDEX(Partner_details[name], MATCH(AB16, Partner_details[user id], 0))</f>
        <v>Tsitron</v>
      </c>
      <c r="AD16" t="str">
        <f>INDEX(Partner_details[companyName], MATCH(AB16, Partner_details[user id], 0))</f>
        <v>Tsitron</v>
      </c>
      <c r="AF16" s="45">
        <v>285634</v>
      </c>
      <c r="AG16" t="str">
        <f>INDEX(Partner_details[name], MATCH(AF16, Partner_details[user id], 0))</f>
        <v xml:space="preserve">Rafayel </v>
      </c>
      <c r="AH16" t="str">
        <f>INDEX(Partner_details[companyName], MATCH(AF16, Partner_details[user id], 0))</f>
        <v>Vikings</v>
      </c>
    </row>
    <row r="17" spans="1:34">
      <c r="A17" s="5" t="s">
        <v>3046</v>
      </c>
      <c r="B17" s="5">
        <v>37441041137</v>
      </c>
      <c r="H17" t="s">
        <v>6215</v>
      </c>
      <c r="I17">
        <v>1096497</v>
      </c>
      <c r="K17">
        <v>1092095</v>
      </c>
      <c r="L17" t="e">
        <v>#N/A</v>
      </c>
      <c r="M17" t="e">
        <v>#N/A</v>
      </c>
      <c r="O17">
        <v>136473</v>
      </c>
      <c r="P17" t="s">
        <v>2939</v>
      </c>
      <c r="Q17" t="s">
        <v>5012</v>
      </c>
      <c r="T17">
        <v>1113183</v>
      </c>
      <c r="U17" t="s">
        <v>2901</v>
      </c>
      <c r="V17" t="s">
        <v>2901</v>
      </c>
      <c r="X17">
        <v>136473</v>
      </c>
      <c r="Y17" t="s">
        <v>2939</v>
      </c>
      <c r="Z17" t="s">
        <v>2939</v>
      </c>
      <c r="AB17" s="45">
        <v>133881</v>
      </c>
      <c r="AC17" t="str">
        <f>INDEX(Partner_details[name], MATCH(AB17, Partner_details[user id], 0))</f>
        <v>Louis Charden</v>
      </c>
      <c r="AD17" t="str">
        <f>INDEX(Partner_details[companyName], MATCH(AB17, Partner_details[user id], 0))</f>
        <v>Louis charden</v>
      </c>
      <c r="AF17" s="45">
        <v>855597</v>
      </c>
      <c r="AG17" t="str">
        <f>INDEX(Partner_details[name], MATCH(AF17, Partner_details[user id], 0))</f>
        <v>Mari</v>
      </c>
      <c r="AH17" t="str">
        <f>INDEX(Partner_details[companyName], MATCH(AF17, Partner_details[user id], 0))</f>
        <v>Lumen Coffee</v>
      </c>
    </row>
    <row r="18" spans="1:34">
      <c r="A18" s="5" t="s">
        <v>6216</v>
      </c>
      <c r="B18" s="5">
        <v>37441053121</v>
      </c>
      <c r="H18" t="s">
        <v>6217</v>
      </c>
      <c r="I18">
        <v>156746</v>
      </c>
      <c r="K18">
        <v>78115</v>
      </c>
      <c r="L18" t="s">
        <v>2963</v>
      </c>
      <c r="M18" t="s">
        <v>2963</v>
      </c>
      <c r="O18">
        <v>906886</v>
      </c>
      <c r="P18" t="s">
        <v>269</v>
      </c>
      <c r="Q18" t="s">
        <v>5192</v>
      </c>
      <c r="T18">
        <v>1113529</v>
      </c>
      <c r="U18" t="s">
        <v>386</v>
      </c>
      <c r="V18" t="s">
        <v>386</v>
      </c>
      <c r="X18">
        <v>906886</v>
      </c>
      <c r="Y18" t="s">
        <v>269</v>
      </c>
      <c r="Z18" t="s">
        <v>269</v>
      </c>
      <c r="AB18" s="45">
        <v>136473</v>
      </c>
      <c r="AC18" t="str">
        <f>INDEX(Partner_details[name], MATCH(AB18, Partner_details[user id], 0))</f>
        <v>Norik</v>
      </c>
      <c r="AD18" t="str">
        <f>INDEX(Partner_details[companyName], MATCH(AB18, Partner_details[user id], 0))</f>
        <v>Karas Tumanyan</v>
      </c>
      <c r="AF18" s="45">
        <v>1113150</v>
      </c>
      <c r="AG18" t="str">
        <f>INDEX(Partner_details[name], MATCH(AF18, Partner_details[user id], 0))</f>
        <v>Albert</v>
      </c>
      <c r="AH18" t="str">
        <f>INDEX(Partner_details[companyName], MATCH(AF18, Partner_details[user id], 0))</f>
        <v>Kond house</v>
      </c>
    </row>
    <row r="19" spans="1:34" hidden="1">
      <c r="A19" s="5" t="s">
        <v>2768</v>
      </c>
      <c r="B19" s="5">
        <v>37441441413</v>
      </c>
      <c r="H19" t="s">
        <v>6218</v>
      </c>
      <c r="I19">
        <v>136473</v>
      </c>
      <c r="K19">
        <v>876590</v>
      </c>
      <c r="L19" t="s">
        <v>2884</v>
      </c>
      <c r="M19" t="s">
        <v>2884</v>
      </c>
      <c r="O19" s="12"/>
      <c r="T19">
        <v>36972</v>
      </c>
      <c r="U19" t="s">
        <v>4374</v>
      </c>
      <c r="V19" t="s">
        <v>4374</v>
      </c>
      <c r="X19">
        <v>884492</v>
      </c>
      <c r="Y19" t="s">
        <v>3121</v>
      </c>
      <c r="Z19" t="s">
        <v>3121</v>
      </c>
      <c r="AB19" s="45">
        <v>156746</v>
      </c>
      <c r="AC19" t="str">
        <f>INDEX(Partner_details[name], MATCH(AB19, Partner_details[user id], 0))</f>
        <v>Zaven</v>
      </c>
      <c r="AD19" t="str">
        <f>INDEX(Partner_details[companyName], MATCH(AB19, Partner_details[user id], 0))</f>
        <v>Karas Tumanyan</v>
      </c>
      <c r="AF19" s="45">
        <v>304332</v>
      </c>
      <c r="AG19" t="str">
        <f>INDEX(Partner_details[name], MATCH(AF19, Partner_details[user id], 0))</f>
        <v>Վարուժան</v>
      </c>
      <c r="AH19" t="str">
        <f>INDEX(Partner_details[companyName], MATCH(AF19, Partner_details[user id], 0))</f>
        <v>gg cjsc</v>
      </c>
    </row>
    <row r="20" spans="1:34">
      <c r="A20" s="5" t="s">
        <v>3026</v>
      </c>
      <c r="B20" s="5">
        <v>37441641660</v>
      </c>
      <c r="H20" t="s">
        <v>6219</v>
      </c>
      <c r="I20">
        <v>170927</v>
      </c>
      <c r="K20">
        <v>1092078</v>
      </c>
      <c r="L20" t="s">
        <v>3339</v>
      </c>
      <c r="M20" t="s">
        <v>3339</v>
      </c>
      <c r="O20">
        <v>1109984</v>
      </c>
      <c r="P20" t="s">
        <v>370</v>
      </c>
      <c r="Q20" t="s">
        <v>4360</v>
      </c>
      <c r="T20">
        <v>831653</v>
      </c>
      <c r="U20" t="s">
        <v>4975</v>
      </c>
      <c r="V20" t="s">
        <v>4975</v>
      </c>
      <c r="X20">
        <v>1109984</v>
      </c>
      <c r="Y20" t="s">
        <v>370</v>
      </c>
      <c r="Z20" t="s">
        <v>370</v>
      </c>
      <c r="AB20" s="45">
        <v>170017</v>
      </c>
      <c r="AC20" t="str">
        <f>INDEX(Partner_details[name], MATCH(AB20, Partner_details[user id], 0))</f>
        <v>Liberty Pub</v>
      </c>
      <c r="AD20" t="str">
        <f>INDEX(Partner_details[companyName], MATCH(AB20, Partner_details[user id], 0))</f>
        <v>Liberty Pub</v>
      </c>
      <c r="AF20" s="45">
        <v>1111624</v>
      </c>
      <c r="AG20" t="str">
        <f>INDEX(Partner_details[name], MATCH(AF20, Partner_details[user id], 0))</f>
        <v>Edgar</v>
      </c>
      <c r="AH20" t="str">
        <f>INDEX(Partner_details[companyName], MATCH(AF20, Partner_details[user id], 0))</f>
        <v>Cinnabon</v>
      </c>
    </row>
    <row r="21" spans="1:34">
      <c r="A21" s="5" t="s">
        <v>3423</v>
      </c>
      <c r="B21" s="5">
        <v>37441909798</v>
      </c>
      <c r="H21" t="s">
        <v>6220</v>
      </c>
      <c r="I21">
        <v>906886</v>
      </c>
      <c r="K21">
        <v>1086248</v>
      </c>
      <c r="L21" t="s">
        <v>3325</v>
      </c>
      <c r="M21" t="s">
        <v>3325</v>
      </c>
      <c r="O21">
        <v>1091620</v>
      </c>
      <c r="P21" t="e">
        <v>#N/A</v>
      </c>
      <c r="Q21" t="s">
        <v>3364</v>
      </c>
      <c r="T21">
        <v>506517</v>
      </c>
      <c r="U21" t="s">
        <v>2965</v>
      </c>
      <c r="V21" t="s">
        <v>2965</v>
      </c>
      <c r="X21">
        <v>1091620</v>
      </c>
      <c r="Y21" t="s">
        <v>18</v>
      </c>
      <c r="Z21" t="s">
        <v>18</v>
      </c>
      <c r="AB21" s="45">
        <v>171318</v>
      </c>
      <c r="AC21" t="str">
        <f>INDEX(Partner_details[name], MATCH(AB21, Partner_details[user id], 0))</f>
        <v>Eraz Park</v>
      </c>
      <c r="AD21" t="str">
        <f>INDEX(Partner_details[companyName], MATCH(AB21, Partner_details[user id], 0))</f>
        <v>Eraz park</v>
      </c>
      <c r="AF21" s="45">
        <v>1042334</v>
      </c>
      <c r="AG21" t="str">
        <f>INDEX(Partner_details[name], MATCH(AF21, Partner_details[user id], 0))</f>
        <v xml:space="preserve">Dolce Box </v>
      </c>
      <c r="AH21" t="str">
        <f>INDEX(Partner_details[companyName], MATCH(AF21, Partner_details[user id], 0))</f>
        <v>DolceBox</v>
      </c>
    </row>
    <row r="22" spans="1:34" hidden="1">
      <c r="A22" s="5" t="s">
        <v>773</v>
      </c>
      <c r="B22" s="5">
        <v>37443033344</v>
      </c>
      <c r="H22" t="s">
        <v>6221</v>
      </c>
      <c r="I22">
        <v>593823</v>
      </c>
      <c r="K22">
        <v>527526</v>
      </c>
      <c r="L22" t="s">
        <v>0</v>
      </c>
      <c r="M22" t="s">
        <v>0</v>
      </c>
      <c r="O22">
        <v>248736</v>
      </c>
      <c r="P22" t="s">
        <v>141</v>
      </c>
      <c r="Q22" t="s">
        <v>5513</v>
      </c>
      <c r="T22">
        <v>1111624</v>
      </c>
      <c r="U22" t="s">
        <v>2839</v>
      </c>
      <c r="V22" t="s">
        <v>2839</v>
      </c>
      <c r="X22">
        <v>248736</v>
      </c>
      <c r="Y22" t="s">
        <v>141</v>
      </c>
      <c r="Z22" t="s">
        <v>141</v>
      </c>
      <c r="AB22" s="45">
        <v>220918</v>
      </c>
      <c r="AC22" t="str">
        <f>INDEX(Partner_details[name], MATCH(AB22, Partner_details[user id], 0))</f>
        <v>Anahit</v>
      </c>
      <c r="AD22" t="str">
        <f>INDEX(Partner_details[companyName], MATCH(AB22, Partner_details[user id], 0))</f>
        <v>Coffee music</v>
      </c>
      <c r="AF22" s="45">
        <v>468782</v>
      </c>
      <c r="AG22" t="str">
        <f>INDEX(Partner_details[name], MATCH(AF22, Partner_details[user id], 0))</f>
        <v>Hovsep</v>
      </c>
      <c r="AH22" t="str">
        <f>INDEX(Partner_details[companyName], MATCH(AF22, Partner_details[user id], 0))</f>
        <v>gg cjsc</v>
      </c>
    </row>
    <row r="23" spans="1:34" hidden="1">
      <c r="A23" s="5" t="s">
        <v>3365</v>
      </c>
      <c r="B23" s="5">
        <v>37443119444</v>
      </c>
      <c r="H23" t="s">
        <v>6222</v>
      </c>
      <c r="I23">
        <v>946774</v>
      </c>
      <c r="K23">
        <v>441653</v>
      </c>
      <c r="L23" t="s">
        <v>4090</v>
      </c>
      <c r="M23" t="s">
        <v>4090</v>
      </c>
      <c r="O23">
        <v>36972</v>
      </c>
      <c r="P23" t="s">
        <v>4374</v>
      </c>
      <c r="Q23" t="s">
        <v>4377</v>
      </c>
      <c r="T23">
        <v>1112705</v>
      </c>
      <c r="U23" t="s">
        <v>5409</v>
      </c>
      <c r="V23" t="s">
        <v>5409</v>
      </c>
      <c r="X23">
        <v>36972</v>
      </c>
      <c r="Y23" t="s">
        <v>4374</v>
      </c>
      <c r="Z23" t="s">
        <v>4374</v>
      </c>
      <c r="AB23" s="45">
        <v>236892</v>
      </c>
      <c r="AC23" t="str">
        <f>INDEX(Partner_details[name], MATCH(AB23, Partner_details[user id], 0))</f>
        <v>Buzand Cafe</v>
      </c>
      <c r="AD23" t="str">
        <f>INDEX(Partner_details[companyName], MATCH(AB23, Partner_details[user id], 0))</f>
        <v>Buzand cafe</v>
      </c>
      <c r="AF23" s="45">
        <v>736628</v>
      </c>
      <c r="AG23" t="str">
        <f>INDEX(Partner_details[name], MATCH(AF23, Partner_details[user id], 0))</f>
        <v>Անահիտ</v>
      </c>
      <c r="AH23" t="str">
        <f>INDEX(Partner_details[companyName], MATCH(AF23, Partner_details[user id], 0))</f>
        <v>gg cjsc</v>
      </c>
    </row>
    <row r="24" spans="1:34" hidden="1">
      <c r="A24" s="5" t="s">
        <v>76</v>
      </c>
      <c r="B24" s="5">
        <v>37443181890</v>
      </c>
      <c r="H24" t="s">
        <v>6223</v>
      </c>
      <c r="I24">
        <v>1107448</v>
      </c>
      <c r="K24">
        <v>80729</v>
      </c>
      <c r="L24" t="s">
        <v>44</v>
      </c>
      <c r="M24" t="s">
        <v>44</v>
      </c>
      <c r="O24">
        <v>1112705</v>
      </c>
      <c r="P24" t="s">
        <v>5409</v>
      </c>
      <c r="Q24" t="s">
        <v>5412</v>
      </c>
      <c r="T24">
        <v>1112708</v>
      </c>
      <c r="U24" t="s">
        <v>4491</v>
      </c>
      <c r="V24" t="s">
        <v>4491</v>
      </c>
      <c r="X24">
        <v>1112705</v>
      </c>
      <c r="Y24" t="s">
        <v>5409</v>
      </c>
      <c r="Z24" t="s">
        <v>5409</v>
      </c>
      <c r="AB24" s="45">
        <v>286295</v>
      </c>
      <c r="AC24" t="str">
        <f>INDEX(Partner_details[name], MATCH(AB24, Partner_details[user id], 0))</f>
        <v>Tashit Mashtoc</v>
      </c>
      <c r="AD24" t="str">
        <f>INDEX(Partner_details[companyName], MATCH(AB24, Partner_details[user id], 0))</f>
        <v>Tashir Mashtoc</v>
      </c>
      <c r="AF24" s="45">
        <v>748384</v>
      </c>
      <c r="AG24" t="str">
        <f>INDEX(Partner_details[name], MATCH(AF24, Partner_details[user id], 0))</f>
        <v>Hakob Harutyunyan</v>
      </c>
      <c r="AH24" t="str">
        <f>INDEX(Partner_details[companyName], MATCH(AF24, Partner_details[user id], 0))</f>
        <v>gg cjsc</v>
      </c>
    </row>
    <row r="25" spans="1:34">
      <c r="A25" s="5" t="s">
        <v>6224</v>
      </c>
      <c r="B25" s="5">
        <v>37443222737</v>
      </c>
      <c r="H25" t="s">
        <v>6225</v>
      </c>
      <c r="I25">
        <v>1107533</v>
      </c>
      <c r="K25">
        <v>1038245</v>
      </c>
      <c r="L25" t="s">
        <v>5327</v>
      </c>
      <c r="M25" t="s">
        <v>5327</v>
      </c>
      <c r="O25">
        <v>61100</v>
      </c>
      <c r="P25" t="s">
        <v>2974</v>
      </c>
      <c r="Q25" t="s">
        <v>5745</v>
      </c>
      <c r="T25">
        <v>1113931</v>
      </c>
      <c r="U25" t="s">
        <v>4266</v>
      </c>
      <c r="V25" t="s">
        <v>4266</v>
      </c>
      <c r="X25">
        <v>61100</v>
      </c>
      <c r="Y25" t="s">
        <v>2974</v>
      </c>
      <c r="Z25" t="s">
        <v>2974</v>
      </c>
      <c r="AB25" s="45">
        <v>296783</v>
      </c>
      <c r="AC25" t="str">
        <f>INDEX(Partner_details[name], MATCH(AB25, Partner_details[user id], 0))</f>
        <v>Lyuba</v>
      </c>
      <c r="AD25" t="str">
        <f>INDEX(Partner_details[companyName], MATCH(AB25, Partner_details[user id], 0))</f>
        <v>Beer academy</v>
      </c>
      <c r="AF25" s="45">
        <v>1006862</v>
      </c>
      <c r="AG25" t="str">
        <f>INDEX(Partner_details[name], MATCH(AF25, Partner_details[user id], 0))</f>
        <v>Kilikian Beer House</v>
      </c>
      <c r="AH25" t="str">
        <f>INDEX(Partner_details[companyName], MATCH(AF25, Partner_details[user id], 0))</f>
        <v>Kilikian</v>
      </c>
    </row>
    <row r="26" spans="1:34">
      <c r="A26" s="5" t="s">
        <v>4462</v>
      </c>
      <c r="B26" s="5">
        <v>37443455575</v>
      </c>
      <c r="H26" t="s">
        <v>6226</v>
      </c>
      <c r="I26">
        <v>1093670</v>
      </c>
      <c r="K26">
        <v>973236</v>
      </c>
      <c r="L26" t="s">
        <v>4469</v>
      </c>
      <c r="M26" t="s">
        <v>4469</v>
      </c>
      <c r="O26">
        <v>675604</v>
      </c>
      <c r="P26" t="s">
        <v>4957</v>
      </c>
      <c r="Q26" t="s">
        <v>4960</v>
      </c>
      <c r="T26">
        <v>770417</v>
      </c>
      <c r="U26" t="s">
        <v>3076</v>
      </c>
      <c r="V26" t="s">
        <v>3076</v>
      </c>
      <c r="X26">
        <v>675604</v>
      </c>
      <c r="Y26" t="s">
        <v>4957</v>
      </c>
      <c r="Z26" t="s">
        <v>4957</v>
      </c>
      <c r="AB26" s="45">
        <v>309339</v>
      </c>
      <c r="AC26" t="str">
        <f>INDEX(Partner_details[name], MATCH(AB26, Partner_details[user id], 0))</f>
        <v>Anna</v>
      </c>
      <c r="AD26" t="str">
        <f>INDEX(Partner_details[companyName], MATCH(AB26, Partner_details[user id], 0))</f>
        <v>Karas Tumanyan</v>
      </c>
      <c r="AF26" s="45">
        <v>692767</v>
      </c>
      <c r="AG26" t="str">
        <f>INDEX(Partner_details[name], MATCH(AF26, Partner_details[user id], 0))</f>
        <v>Andranik Margaryan</v>
      </c>
      <c r="AH26" t="str">
        <f>INDEX(Partner_details[companyName], MATCH(AF26, Partner_details[user id], 0))</f>
        <v>Tashir Erebuni</v>
      </c>
    </row>
    <row r="27" spans="1:34">
      <c r="A27" s="5" t="s">
        <v>6227</v>
      </c>
      <c r="B27" s="5">
        <v>37443687530</v>
      </c>
      <c r="H27" t="s">
        <v>6228</v>
      </c>
      <c r="I27">
        <v>884492</v>
      </c>
      <c r="K27">
        <v>1092079</v>
      </c>
      <c r="L27" t="s">
        <v>5451</v>
      </c>
      <c r="M27" t="s">
        <v>5451</v>
      </c>
      <c r="O27">
        <v>1113150</v>
      </c>
      <c r="P27" t="s">
        <v>4023</v>
      </c>
      <c r="Q27" t="s">
        <v>4026</v>
      </c>
      <c r="T27">
        <v>868487</v>
      </c>
      <c r="U27" t="s">
        <v>2723</v>
      </c>
      <c r="V27" t="s">
        <v>2723</v>
      </c>
      <c r="X27">
        <v>1113150</v>
      </c>
      <c r="Y27" t="s">
        <v>4023</v>
      </c>
      <c r="Z27" t="s">
        <v>4023</v>
      </c>
      <c r="AB27" s="45">
        <v>319554</v>
      </c>
      <c r="AC27" t="str">
        <f>INDEX(Partner_details[name], MATCH(AB27, Partner_details[user id], 0))</f>
        <v>Ani</v>
      </c>
      <c r="AD27" t="str">
        <f>INDEX(Partner_details[companyName], MATCH(AB27, Partner_details[user id], 0))</f>
        <v>Laboratory specialty coffee</v>
      </c>
      <c r="AF27" s="45">
        <v>995315</v>
      </c>
      <c r="AG27" t="str">
        <f>INDEX(Partner_details[name], MATCH(AF27, Partner_details[user id], 0))</f>
        <v>Phoenīx</v>
      </c>
      <c r="AH27" t="str">
        <f>INDEX(Partner_details[companyName], MATCH(AF27, Partner_details[user id], 0))</f>
        <v>Mov | Phoenix</v>
      </c>
    </row>
    <row r="28" spans="1:34">
      <c r="A28" s="5" t="s">
        <v>6229</v>
      </c>
      <c r="B28" s="5">
        <v>37443999119</v>
      </c>
      <c r="H28" t="s">
        <v>6230</v>
      </c>
      <c r="I28">
        <v>1109476</v>
      </c>
      <c r="K28">
        <v>897698</v>
      </c>
      <c r="L28" t="s">
        <v>4582</v>
      </c>
      <c r="M28" t="s">
        <v>4582</v>
      </c>
      <c r="O28">
        <v>1113183</v>
      </c>
      <c r="P28" t="s">
        <v>2901</v>
      </c>
      <c r="Q28" t="s">
        <v>3981</v>
      </c>
      <c r="T28">
        <v>1091620</v>
      </c>
      <c r="U28" t="s">
        <v>18</v>
      </c>
      <c r="V28" t="s">
        <v>18</v>
      </c>
      <c r="X28">
        <v>1113183</v>
      </c>
      <c r="Y28" t="s">
        <v>2901</v>
      </c>
      <c r="Z28" t="s">
        <v>2901</v>
      </c>
      <c r="AB28" s="45">
        <v>357392</v>
      </c>
      <c r="AC28" t="str">
        <f>INDEX(Partner_details[name], MATCH(AB28, Partner_details[user id], 0))</f>
        <v>ArtLunch</v>
      </c>
      <c r="AD28" t="str">
        <f>INDEX(Partner_details[companyName], MATCH(AB28, Partner_details[user id], 0))</f>
        <v>Art Lunch</v>
      </c>
      <c r="AF28" s="45">
        <v>1122474</v>
      </c>
      <c r="AG28" t="str">
        <f>INDEX(Partner_details[name], MATCH(AF28, Partner_details[user id], 0))</f>
        <v>Tigran</v>
      </c>
      <c r="AH28" t="str">
        <f>INDEX(Partner_details[companyName], MATCH(AF28, Partner_details[user id], 0))</f>
        <v>Jazve</v>
      </c>
    </row>
    <row r="29" spans="1:34">
      <c r="A29" s="5" t="s">
        <v>5383</v>
      </c>
      <c r="B29" s="5">
        <v>37444151050</v>
      </c>
      <c r="H29" t="s">
        <v>6231</v>
      </c>
      <c r="I29">
        <v>530539</v>
      </c>
      <c r="K29">
        <v>1092077</v>
      </c>
      <c r="L29" t="s">
        <v>4743</v>
      </c>
      <c r="M29" t="s">
        <v>4743</v>
      </c>
      <c r="O29">
        <v>1113529</v>
      </c>
      <c r="P29" t="s">
        <v>386</v>
      </c>
      <c r="Q29" t="s">
        <v>4309</v>
      </c>
      <c r="T29">
        <v>1091722</v>
      </c>
      <c r="U29" t="s">
        <v>17</v>
      </c>
      <c r="V29" t="s">
        <v>17</v>
      </c>
      <c r="X29">
        <v>1113529</v>
      </c>
      <c r="Y29" t="s">
        <v>386</v>
      </c>
      <c r="Z29" t="s">
        <v>386</v>
      </c>
      <c r="AB29" s="45">
        <v>441653</v>
      </c>
      <c r="AC29" t="str">
        <f>INDEX(Partner_details[name], MATCH(AB29, Partner_details[user id], 0))</f>
        <v xml:space="preserve">Tumanyan's Art </v>
      </c>
      <c r="AD29" t="str">
        <f>INDEX(Partner_details[companyName], MATCH(AB29, Partner_details[user id], 0))</f>
        <v>Tumanyan</v>
      </c>
      <c r="AF29" s="45">
        <v>441653</v>
      </c>
      <c r="AG29" t="str">
        <f>INDEX(Partner_details[name], MATCH(AF29, Partner_details[user id], 0))</f>
        <v xml:space="preserve">Tumanyan's Art </v>
      </c>
      <c r="AH29" t="str">
        <f>INDEX(Partner_details[companyName], MATCH(AF29, Partner_details[user id], 0))</f>
        <v>Tumanyan</v>
      </c>
    </row>
    <row r="30" spans="1:34" hidden="1">
      <c r="A30" s="5" t="s">
        <v>5451</v>
      </c>
      <c r="B30" s="5">
        <v>37444194146</v>
      </c>
      <c r="H30" t="s">
        <v>6232</v>
      </c>
      <c r="I30">
        <v>30072</v>
      </c>
      <c r="K30">
        <v>512333</v>
      </c>
      <c r="L30" t="s">
        <v>3097</v>
      </c>
      <c r="M30" t="s">
        <v>3097</v>
      </c>
      <c r="O30" s="12">
        <v>674976</v>
      </c>
      <c r="P30" t="s">
        <v>2959</v>
      </c>
      <c r="Q30" t="s">
        <v>5751</v>
      </c>
      <c r="T30">
        <v>699562</v>
      </c>
      <c r="U30" t="s">
        <v>3477</v>
      </c>
      <c r="V30" t="s">
        <v>3477</v>
      </c>
      <c r="X30">
        <v>674976</v>
      </c>
      <c r="Y30" t="s">
        <v>2959</v>
      </c>
      <c r="Z30" t="s">
        <v>2959</v>
      </c>
      <c r="AB30" s="45">
        <v>491157</v>
      </c>
      <c r="AC30" t="str">
        <f>INDEX(Partner_details[name], MATCH(AB30, Partner_details[user id], 0))</f>
        <v>Yuzu yerevan</v>
      </c>
      <c r="AD30" t="str">
        <f>INDEX(Partner_details[companyName], MATCH(AB30, Partner_details[user id], 0))</f>
        <v>Yuzu Yerevan</v>
      </c>
      <c r="AF30" s="45">
        <v>1038570</v>
      </c>
      <c r="AG30" t="str">
        <f>INDEX(Partner_details[name], MATCH(AF30, Partner_details[user id], 0))</f>
        <v>Khachatur</v>
      </c>
      <c r="AH30" t="str">
        <f>INDEX(Partner_details[companyName], MATCH(AF30, Partner_details[user id], 0))</f>
        <v>gg cjsc</v>
      </c>
    </row>
    <row r="31" spans="1:34">
      <c r="A31" s="5" t="s">
        <v>366</v>
      </c>
      <c r="B31" s="5">
        <v>37444199812</v>
      </c>
      <c r="H31" t="s">
        <v>6233</v>
      </c>
      <c r="I31">
        <v>36972</v>
      </c>
      <c r="K31">
        <v>1092171</v>
      </c>
      <c r="L31" t="s">
        <v>3365</v>
      </c>
      <c r="M31" t="s">
        <v>3365</v>
      </c>
      <c r="O31">
        <v>1113931</v>
      </c>
      <c r="P31" t="s">
        <v>4266</v>
      </c>
      <c r="Q31" t="s">
        <v>4269</v>
      </c>
      <c r="T31">
        <v>739322</v>
      </c>
      <c r="U31" t="s">
        <v>3046</v>
      </c>
      <c r="V31" t="s">
        <v>3046</v>
      </c>
      <c r="X31">
        <v>1113931</v>
      </c>
      <c r="Y31" t="s">
        <v>4266</v>
      </c>
      <c r="Z31" t="s">
        <v>4266</v>
      </c>
      <c r="AB31" s="45">
        <v>512333</v>
      </c>
      <c r="AC31" t="str">
        <f>INDEX(Partner_details[name], MATCH(AB31, Partner_details[user id], 0))</f>
        <v>Eywa Team</v>
      </c>
      <c r="AD31" t="str">
        <f>INDEX(Partner_details[companyName], MATCH(AB31, Partner_details[user id], 0))</f>
        <v>Eywa</v>
      </c>
      <c r="AF31" s="45">
        <v>815282</v>
      </c>
      <c r="AG31" t="str">
        <f>INDEX(Partner_details[name], MATCH(AF31, Partner_details[user id], 0))</f>
        <v>Mane Koshkakaryan</v>
      </c>
      <c r="AH31" t="str">
        <f>INDEX(Partner_details[companyName], MATCH(AF31, Partner_details[user id], 0))</f>
        <v>Bisquit</v>
      </c>
    </row>
    <row r="32" spans="1:34">
      <c r="A32" s="5" t="s">
        <v>3336</v>
      </c>
      <c r="B32" s="5">
        <v>37444488699</v>
      </c>
      <c r="H32" t="s">
        <v>6234</v>
      </c>
      <c r="I32">
        <v>877584</v>
      </c>
      <c r="K32">
        <v>855597</v>
      </c>
      <c r="L32" t="s">
        <v>2905</v>
      </c>
      <c r="M32" t="s">
        <v>2905</v>
      </c>
      <c r="O32">
        <v>324102</v>
      </c>
      <c r="P32" t="s">
        <v>3739</v>
      </c>
      <c r="Q32" t="s">
        <v>5686</v>
      </c>
      <c r="T32">
        <v>1038245</v>
      </c>
      <c r="U32" t="s">
        <v>5327</v>
      </c>
      <c r="V32" t="s">
        <v>5327</v>
      </c>
      <c r="X32">
        <v>324102</v>
      </c>
      <c r="Y32" t="s">
        <v>3739</v>
      </c>
      <c r="Z32" t="s">
        <v>3739</v>
      </c>
      <c r="AB32" s="45">
        <v>523950</v>
      </c>
      <c r="AC32" t="str">
        <f>INDEX(Partner_details[name], MATCH(AB32, Partner_details[user id], 0))</f>
        <v>Lilit</v>
      </c>
      <c r="AD32" t="str">
        <f>INDEX(Partner_details[companyName], MATCH(AB32, Partner_details[user id], 0))</f>
        <v>Coffee music</v>
      </c>
      <c r="AF32" s="45">
        <v>1127736</v>
      </c>
      <c r="AG32" t="str">
        <f>INDEX(Partner_details[name], MATCH(AF32, Partner_details[user id], 0))</f>
        <v>Samvel</v>
      </c>
      <c r="AH32" t="str">
        <f>INDEX(Partner_details[companyName], MATCH(AF32, Partner_details[user id], 0))</f>
        <v>Jazve</v>
      </c>
    </row>
    <row r="33" spans="1:34" hidden="1">
      <c r="A33" s="5" t="s">
        <v>6235</v>
      </c>
      <c r="B33" s="5">
        <v>3744452104</v>
      </c>
      <c r="H33" t="s">
        <v>6236</v>
      </c>
      <c r="I33">
        <v>1111624</v>
      </c>
      <c r="K33">
        <v>972154</v>
      </c>
      <c r="L33" t="e">
        <v>#N/A</v>
      </c>
      <c r="M33" t="e">
        <v>#N/A</v>
      </c>
      <c r="O33">
        <v>1113925</v>
      </c>
      <c r="P33" t="s">
        <v>472</v>
      </c>
      <c r="Q33" t="s">
        <v>5003</v>
      </c>
      <c r="T33">
        <v>1092074</v>
      </c>
      <c r="U33" t="s">
        <v>4222</v>
      </c>
      <c r="V33" t="s">
        <v>4222</v>
      </c>
      <c r="X33">
        <v>1113925</v>
      </c>
      <c r="Y33" t="s">
        <v>472</v>
      </c>
      <c r="Z33" t="s">
        <v>472</v>
      </c>
      <c r="AB33" s="45">
        <v>555017</v>
      </c>
      <c r="AC33" t="str">
        <f>INDEX(Partner_details[name], MATCH(AB33, Partner_details[user id], 0))</f>
        <v xml:space="preserve">Shahane </v>
      </c>
      <c r="AD33" t="str">
        <f>INDEX(Partner_details[companyName], MATCH(AB33, Partner_details[user id], 0))</f>
        <v>Karas Tsaghkadzor</v>
      </c>
      <c r="AF33" s="45">
        <v>1092076</v>
      </c>
      <c r="AG33" t="str">
        <f>INDEX(Partner_details[name], MATCH(AF33, Partner_details[user id], 0))</f>
        <v>Mikayel</v>
      </c>
      <c r="AH33" t="str">
        <f>INDEX(Partner_details[companyName], MATCH(AF33, Partner_details[user id], 0))</f>
        <v>Vikings</v>
      </c>
    </row>
    <row r="34" spans="1:34">
      <c r="A34" s="5" t="s">
        <v>4090</v>
      </c>
      <c r="B34" s="5">
        <v>37455229940</v>
      </c>
      <c r="H34" t="s">
        <v>6237</v>
      </c>
      <c r="I34">
        <v>1112705</v>
      </c>
      <c r="K34" s="12">
        <v>1092604</v>
      </c>
      <c r="L34" t="s">
        <v>5388</v>
      </c>
      <c r="M34" t="s">
        <v>5388</v>
      </c>
      <c r="T34">
        <v>1092075</v>
      </c>
      <c r="U34" t="s">
        <v>3391</v>
      </c>
      <c r="V34" t="s">
        <v>3391</v>
      </c>
      <c r="X34">
        <v>80996</v>
      </c>
      <c r="Y34" t="s">
        <v>11</v>
      </c>
      <c r="Z34" t="s">
        <v>11</v>
      </c>
      <c r="AB34" s="45">
        <v>584644</v>
      </c>
      <c r="AC34" t="e">
        <f>INDEX(Partner_details[name], MATCH(AB34, Partner_details[user id], 0))</f>
        <v>#N/A</v>
      </c>
      <c r="AD34" t="e">
        <f>INDEX(Partner_details[companyName], MATCH(AB34, Partner_details[user id], 0))</f>
        <v>#N/A</v>
      </c>
      <c r="AF34" s="45">
        <v>1122469</v>
      </c>
      <c r="AG34" t="str">
        <f>INDEX(Partner_details[name], MATCH(AF34, Partner_details[user id], 0))</f>
        <v>Miqayel</v>
      </c>
      <c r="AH34" t="str">
        <f>INDEX(Partner_details[companyName], MATCH(AF34, Partner_details[user id], 0))</f>
        <v>Jazve</v>
      </c>
    </row>
    <row r="35" spans="1:34">
      <c r="A35" s="5" t="s">
        <v>3391</v>
      </c>
      <c r="B35" s="5">
        <v>37455392929</v>
      </c>
      <c r="H35" t="s">
        <v>6238</v>
      </c>
      <c r="I35">
        <v>491157</v>
      </c>
      <c r="K35" s="12">
        <v>918733</v>
      </c>
      <c r="L35" t="e">
        <v>#N/A</v>
      </c>
      <c r="M35" t="e">
        <v>#N/A</v>
      </c>
      <c r="T35">
        <v>1125978</v>
      </c>
      <c r="U35" t="s">
        <v>633</v>
      </c>
      <c r="V35" t="s">
        <v>633</v>
      </c>
      <c r="X35">
        <v>1091352</v>
      </c>
      <c r="Y35" t="s">
        <v>57</v>
      </c>
      <c r="Z35" t="s">
        <v>57</v>
      </c>
      <c r="AB35" s="45">
        <v>593823</v>
      </c>
      <c r="AC35" t="str">
        <f>INDEX(Partner_details[name], MATCH(AB35, Partner_details[user id], 0))</f>
        <v>Emilia</v>
      </c>
      <c r="AD35" t="str">
        <f>INDEX(Partner_details[companyName], MATCH(AB35, Partner_details[user id], 0))</f>
        <v>Karas Khanjyan</v>
      </c>
      <c r="AF35" s="45">
        <v>512333</v>
      </c>
      <c r="AG35" t="str">
        <f>INDEX(Partner_details[name], MATCH(AF35, Partner_details[user id], 0))</f>
        <v>Eywa Team</v>
      </c>
      <c r="AH35" t="str">
        <f>INDEX(Partner_details[companyName], MATCH(AF35, Partner_details[user id], 0))</f>
        <v>Eywa</v>
      </c>
    </row>
    <row r="36" spans="1:34" hidden="1">
      <c r="A36" s="5" t="s">
        <v>2965</v>
      </c>
      <c r="B36" s="5">
        <v>37455767462</v>
      </c>
      <c r="H36" t="s">
        <v>6239</v>
      </c>
      <c r="I36">
        <v>248736</v>
      </c>
      <c r="K36" s="12">
        <v>66811</v>
      </c>
      <c r="L36" t="s">
        <v>5703</v>
      </c>
      <c r="M36" t="s">
        <v>5703</v>
      </c>
      <c r="T36">
        <v>61100</v>
      </c>
      <c r="U36" t="s">
        <v>2974</v>
      </c>
      <c r="V36" t="s">
        <v>2974</v>
      </c>
      <c r="X36">
        <v>855597</v>
      </c>
      <c r="Y36" t="s">
        <v>2905</v>
      </c>
      <c r="Z36" t="s">
        <v>2905</v>
      </c>
      <c r="AB36" s="45">
        <v>625932</v>
      </c>
      <c r="AC36" t="str">
        <f>INDEX(Partner_details[name], MATCH(AB36, Partner_details[user id], 0))</f>
        <v>Vigen Baghdasaryan</v>
      </c>
      <c r="AD36" t="str">
        <f>INDEX(Partner_details[companyName], MATCH(AB36, Partner_details[user id], 0))</f>
        <v>Kond house</v>
      </c>
      <c r="AF36" s="45">
        <v>925671</v>
      </c>
      <c r="AG36" t="str">
        <f>INDEX(Partner_details[name], MATCH(AF36, Partner_details[user id], 0))</f>
        <v>Lilit</v>
      </c>
      <c r="AH36" t="str">
        <f>INDEX(Partner_details[companyName], MATCH(AF36, Partner_details[user id], 0))</f>
        <v>gg cjsc</v>
      </c>
    </row>
    <row r="37" spans="1:34" hidden="1">
      <c r="A37" s="5" t="s">
        <v>794</v>
      </c>
      <c r="B37" s="5">
        <v>37455833133</v>
      </c>
      <c r="H37" t="s">
        <v>6240</v>
      </c>
      <c r="I37">
        <v>1089738</v>
      </c>
      <c r="K37" s="12">
        <v>980934</v>
      </c>
      <c r="L37" t="s">
        <v>3423</v>
      </c>
      <c r="M37" t="s">
        <v>3423</v>
      </c>
      <c r="T37">
        <v>602696</v>
      </c>
      <c r="U37" t="s">
        <v>3149</v>
      </c>
      <c r="V37" t="s">
        <v>3149</v>
      </c>
      <c r="X37">
        <v>1091363</v>
      </c>
      <c r="Y37" t="s">
        <v>5640</v>
      </c>
      <c r="Z37" t="s">
        <v>5640</v>
      </c>
      <c r="AB37" s="45">
        <v>675604</v>
      </c>
      <c r="AC37" t="str">
        <f>INDEX(Partner_details[name], MATCH(AB37, Partner_details[user id], 0))</f>
        <v>Lui</v>
      </c>
      <c r="AD37" t="str">
        <f>INDEX(Partner_details[companyName], MATCH(AB37, Partner_details[user id], 0))</f>
        <v>Kond house</v>
      </c>
      <c r="AF37" s="45">
        <v>905596</v>
      </c>
      <c r="AG37" t="str">
        <f>INDEX(Partner_details[name], MATCH(AF37, Partner_details[user id], 0))</f>
        <v>Khachik</v>
      </c>
      <c r="AH37" t="str">
        <f>INDEX(Partner_details[companyName], MATCH(AF37, Partner_details[user id], 0))</f>
        <v>gg cjsc</v>
      </c>
    </row>
    <row r="38" spans="1:34" hidden="1">
      <c r="A38" s="5" t="s">
        <v>147</v>
      </c>
      <c r="B38" s="5">
        <v>37455882436</v>
      </c>
      <c r="H38" t="s">
        <v>6241</v>
      </c>
      <c r="I38">
        <v>815282</v>
      </c>
      <c r="K38" s="12">
        <v>1091352</v>
      </c>
      <c r="L38" t="s">
        <v>57</v>
      </c>
      <c r="M38" t="s">
        <v>57</v>
      </c>
      <c r="T38">
        <v>835902</v>
      </c>
      <c r="U38" t="s">
        <v>5862</v>
      </c>
      <c r="V38" t="s">
        <v>5862</v>
      </c>
      <c r="X38">
        <v>21590</v>
      </c>
      <c r="Y38" t="s">
        <v>2793</v>
      </c>
      <c r="Z38" t="s">
        <v>2793</v>
      </c>
      <c r="AB38" s="45">
        <v>677753</v>
      </c>
      <c r="AC38" t="e">
        <f>INDEX(Partner_details[name], MATCH(AB38, Partner_details[user id], 0))</f>
        <v>#N/A</v>
      </c>
      <c r="AD38" t="e">
        <f>INDEX(Partner_details[companyName], MATCH(AB38, Partner_details[user id], 0))</f>
        <v>#N/A</v>
      </c>
      <c r="AF38" s="45">
        <v>193283</v>
      </c>
      <c r="AG38" t="str">
        <f>INDEX(Partner_details[name], MATCH(AF38, Partner_details[user id], 0))</f>
        <v>Edgar</v>
      </c>
      <c r="AH38" t="str">
        <f>INDEX(Partner_details[companyName], MATCH(AF38, Partner_details[user id], 0))</f>
        <v>gg cjsc</v>
      </c>
    </row>
    <row r="39" spans="1:34" hidden="1">
      <c r="A39" s="5" t="s">
        <v>6242</v>
      </c>
      <c r="B39" s="5">
        <v>37455958585</v>
      </c>
      <c r="H39" t="s">
        <v>6243</v>
      </c>
      <c r="I39">
        <v>674976</v>
      </c>
      <c r="K39" s="12">
        <v>1092076</v>
      </c>
      <c r="L39" t="s">
        <v>4114</v>
      </c>
      <c r="M39" t="s">
        <v>4114</v>
      </c>
      <c r="T39">
        <v>918733</v>
      </c>
      <c r="U39" t="s">
        <v>2846</v>
      </c>
      <c r="V39" t="s">
        <v>2846</v>
      </c>
      <c r="X39">
        <v>1091722</v>
      </c>
      <c r="Y39" t="s">
        <v>17</v>
      </c>
      <c r="Z39" t="s">
        <v>17</v>
      </c>
      <c r="AB39" s="45">
        <v>681930</v>
      </c>
      <c r="AC39" t="str">
        <f>INDEX(Partner_details[name], MATCH(AB39, Partner_details[user id], 0))</f>
        <v>Yulya</v>
      </c>
      <c r="AD39" t="str">
        <f>INDEX(Partner_details[companyName], MATCH(AB39, Partner_details[user id], 0))</f>
        <v>Malocco</v>
      </c>
      <c r="AF39" s="45">
        <v>872682</v>
      </c>
      <c r="AG39" t="str">
        <f>INDEX(Partner_details[name], MATCH(AF39, Partner_details[user id], 0))</f>
        <v>Nelly</v>
      </c>
      <c r="AH39" t="str">
        <f>INDEX(Partner_details[companyName], MATCH(AF39, Partner_details[user id], 0))</f>
        <v>gg cjsc</v>
      </c>
    </row>
    <row r="40" spans="1:34">
      <c r="A40" s="5" t="s">
        <v>6244</v>
      </c>
      <c r="B40" s="5">
        <v>37477025345</v>
      </c>
      <c r="H40" t="s">
        <v>6245</v>
      </c>
      <c r="I40">
        <v>61100</v>
      </c>
      <c r="K40" s="12">
        <v>1092074</v>
      </c>
      <c r="L40" t="s">
        <v>4222</v>
      </c>
      <c r="M40" t="s">
        <v>4222</v>
      </c>
      <c r="O40">
        <v>1091722</v>
      </c>
      <c r="P40" t="s">
        <v>17</v>
      </c>
      <c r="Q40" t="s">
        <v>4875</v>
      </c>
      <c r="T40">
        <v>972154</v>
      </c>
      <c r="U40" t="s">
        <v>3155</v>
      </c>
      <c r="V40" t="s">
        <v>3155</v>
      </c>
      <c r="X40">
        <v>54916</v>
      </c>
      <c r="Y40" t="s">
        <v>334</v>
      </c>
      <c r="Z40" t="s">
        <v>334</v>
      </c>
      <c r="AB40" s="45">
        <v>692767</v>
      </c>
      <c r="AC40" t="str">
        <f>INDEX(Partner_details[name], MATCH(AB40, Partner_details[user id], 0))</f>
        <v>Andranik Margaryan</v>
      </c>
      <c r="AD40" t="str">
        <f>INDEX(Partner_details[companyName], MATCH(AB40, Partner_details[user id], 0))</f>
        <v>Tashir Erebuni</v>
      </c>
      <c r="AF40" s="45">
        <v>274718</v>
      </c>
      <c r="AG40" t="str">
        <f>INDEX(Partner_details[name], MATCH(AF40, Partner_details[user id], 0))</f>
        <v>Tashir Khanjyan</v>
      </c>
      <c r="AH40" t="str">
        <f>INDEX(Partner_details[companyName], MATCH(AF40, Partner_details[user id], 0))</f>
        <v>Tashir Khanjyan</v>
      </c>
    </row>
    <row r="41" spans="1:34" hidden="1">
      <c r="A41" s="5" t="s">
        <v>5120</v>
      </c>
      <c r="B41" s="5">
        <v>37477052565</v>
      </c>
      <c r="H41" t="s">
        <v>6246</v>
      </c>
      <c r="I41">
        <v>1112708</v>
      </c>
      <c r="K41" s="12">
        <v>1091356</v>
      </c>
      <c r="L41" t="s">
        <v>38</v>
      </c>
      <c r="M41" t="s">
        <v>38</v>
      </c>
      <c r="T41">
        <v>1091062</v>
      </c>
      <c r="U41" t="s">
        <v>6247</v>
      </c>
      <c r="V41" t="s">
        <v>6247</v>
      </c>
      <c r="X41">
        <v>1092078</v>
      </c>
      <c r="Y41" t="s">
        <v>3339</v>
      </c>
      <c r="Z41" t="s">
        <v>3339</v>
      </c>
      <c r="AB41" s="45">
        <v>698317</v>
      </c>
      <c r="AC41" t="str">
        <f>INDEX(Partner_details[name], MATCH(AB41, Partner_details[user id], 0))</f>
        <v>Tashir Khorenatsi</v>
      </c>
      <c r="AD41" t="str">
        <f>INDEX(Partner_details[companyName], MATCH(AB41, Partner_details[user id], 0))</f>
        <v>Tashir Khorenatsi</v>
      </c>
      <c r="AF41" s="45">
        <v>388226</v>
      </c>
      <c r="AG41" t="str">
        <f>INDEX(Partner_details[name], MATCH(AF41, Partner_details[user id], 0))</f>
        <v>Hovhannes</v>
      </c>
      <c r="AH41" t="str">
        <f>INDEX(Partner_details[companyName], MATCH(AF41, Partner_details[user id], 0))</f>
        <v>gg cjsc</v>
      </c>
    </row>
    <row r="42" spans="1:34">
      <c r="A42" s="5" t="s">
        <v>794</v>
      </c>
      <c r="B42" s="5">
        <v>37477099723</v>
      </c>
      <c r="H42" t="s">
        <v>6248</v>
      </c>
      <c r="I42">
        <v>791175</v>
      </c>
      <c r="K42" s="12">
        <v>54916</v>
      </c>
      <c r="L42" t="s">
        <v>334</v>
      </c>
      <c r="M42" t="s">
        <v>334</v>
      </c>
      <c r="T42">
        <v>1091065</v>
      </c>
      <c r="U42" t="s">
        <v>2989</v>
      </c>
      <c r="V42" t="s">
        <v>2989</v>
      </c>
      <c r="X42">
        <v>1092669</v>
      </c>
      <c r="Y42" t="s">
        <v>3265</v>
      </c>
      <c r="Z42" t="s">
        <v>3265</v>
      </c>
      <c r="AB42" s="45">
        <v>709046</v>
      </c>
      <c r="AC42" t="str">
        <f>INDEX(Partner_details[name], MATCH(AB42, Partner_details[user id], 0))</f>
        <v xml:space="preserve">Sebeos </v>
      </c>
      <c r="AD42" t="str">
        <f>INDEX(Partner_details[companyName], MATCH(AB42, Partner_details[user id], 0))</f>
        <v>Sebeos</v>
      </c>
      <c r="AF42" s="45">
        <v>296783</v>
      </c>
      <c r="AG42" t="str">
        <f>INDEX(Partner_details[name], MATCH(AF42, Partner_details[user id], 0))</f>
        <v>Lyuba</v>
      </c>
      <c r="AH42" t="str">
        <f>INDEX(Partner_details[companyName], MATCH(AF42, Partner_details[user id], 0))</f>
        <v>Beer academy</v>
      </c>
    </row>
    <row r="43" spans="1:34" hidden="1">
      <c r="A43" s="5" t="s">
        <v>177</v>
      </c>
      <c r="B43" s="5">
        <v>37477227819</v>
      </c>
      <c r="H43" t="s">
        <v>6249</v>
      </c>
      <c r="I43">
        <v>675604</v>
      </c>
      <c r="K43" s="12">
        <v>6596</v>
      </c>
      <c r="L43" t="s">
        <v>40</v>
      </c>
      <c r="M43" t="s">
        <v>40</v>
      </c>
      <c r="T43">
        <v>1091079</v>
      </c>
      <c r="U43" t="s">
        <v>3023</v>
      </c>
      <c r="V43" t="s">
        <v>3023</v>
      </c>
      <c r="X43">
        <v>972154</v>
      </c>
      <c r="Y43" t="s">
        <v>3155</v>
      </c>
      <c r="Z43" t="s">
        <v>3155</v>
      </c>
      <c r="AB43" s="45">
        <v>726034</v>
      </c>
      <c r="AC43" t="str">
        <f>INDEX(Partner_details[name], MATCH(AB43, Partner_details[user id], 0))</f>
        <v>Levon</v>
      </c>
      <c r="AD43" t="str">
        <f>INDEX(Partner_details[companyName], MATCH(AB43, Partner_details[user id], 0))</f>
        <v>Poloz Mukuch</v>
      </c>
      <c r="AF43" s="45">
        <v>847012</v>
      </c>
      <c r="AG43" t="str">
        <f>INDEX(Partner_details[name], MATCH(AF43, Partner_details[user id], 0))</f>
        <v>Gor</v>
      </c>
      <c r="AH43" t="str">
        <f>INDEX(Partner_details[companyName], MATCH(AF43, Partner_details[user id], 0))</f>
        <v>Vikings</v>
      </c>
    </row>
    <row r="44" spans="1:34" hidden="1">
      <c r="A44" s="5" t="s">
        <v>4520</v>
      </c>
      <c r="B44" s="5">
        <v>37477391581</v>
      </c>
      <c r="H44" t="s">
        <v>6250</v>
      </c>
      <c r="I44">
        <v>1113150</v>
      </c>
      <c r="K44" s="12">
        <v>1092075</v>
      </c>
      <c r="L44" t="s">
        <v>3391</v>
      </c>
      <c r="M44" t="s">
        <v>3391</v>
      </c>
      <c r="T44">
        <v>1092669</v>
      </c>
      <c r="U44" t="s">
        <v>3265</v>
      </c>
      <c r="V44" t="s">
        <v>3265</v>
      </c>
      <c r="X44">
        <v>1096497</v>
      </c>
      <c r="Y44" t="s">
        <v>76</v>
      </c>
      <c r="Z44" t="s">
        <v>76</v>
      </c>
      <c r="AB44" s="45">
        <v>757086</v>
      </c>
      <c r="AC44" t="str">
        <f>INDEX(Partner_details[name], MATCH(AB44, Partner_details[user id], 0))</f>
        <v>Elen</v>
      </c>
      <c r="AD44" t="str">
        <f>INDEX(Partner_details[companyName], MATCH(AB44, Partner_details[user id], 0))</f>
        <v>Lumen Coffee</v>
      </c>
      <c r="AF44" s="45">
        <v>345</v>
      </c>
      <c r="AG44" t="str">
        <f>INDEX(Partner_details[name], MATCH(AF44, Partner_details[user id], 0))</f>
        <v>Backend</v>
      </c>
      <c r="AH44" t="str">
        <f>INDEX(Partner_details[companyName], MATCH(AF44, Partner_details[user id], 0))</f>
        <v>gg cjsc</v>
      </c>
    </row>
    <row r="45" spans="1:34" hidden="1">
      <c r="A45" s="5" t="s">
        <v>6251</v>
      </c>
      <c r="B45" s="5">
        <v>37477448511</v>
      </c>
      <c r="H45" t="s">
        <v>6252</v>
      </c>
      <c r="I45">
        <v>625932</v>
      </c>
      <c r="K45" s="12">
        <v>105886</v>
      </c>
      <c r="L45" t="s">
        <v>108</v>
      </c>
      <c r="M45" t="s">
        <v>108</v>
      </c>
      <c r="O45">
        <v>1096497</v>
      </c>
      <c r="P45" t="s">
        <v>76</v>
      </c>
      <c r="Q45" t="s">
        <v>5208</v>
      </c>
      <c r="T45">
        <v>1109984</v>
      </c>
      <c r="U45" t="s">
        <v>370</v>
      </c>
      <c r="V45" t="s">
        <v>370</v>
      </c>
      <c r="X45">
        <v>156746</v>
      </c>
      <c r="Y45" t="s">
        <v>745</v>
      </c>
      <c r="Z45" t="s">
        <v>745</v>
      </c>
      <c r="AB45" s="45">
        <v>760040</v>
      </c>
      <c r="AC45" t="str">
        <f>INDEX(Partner_details[name], MATCH(AB45, Partner_details[user id], 0))</f>
        <v>Mariam</v>
      </c>
      <c r="AD45" t="str">
        <f>INDEX(Partner_details[companyName], MATCH(AB45, Partner_details[user id], 0))</f>
        <v>Lumen Coffee</v>
      </c>
      <c r="AF45" s="45">
        <v>272900</v>
      </c>
      <c r="AG45" t="str">
        <f>INDEX(Partner_details[name], MATCH(AF45, Partner_details[user id], 0))</f>
        <v>Davit</v>
      </c>
      <c r="AH45" t="str">
        <f>INDEX(Partner_details[companyName], MATCH(AF45, Partner_details[user id], 0))</f>
        <v>gg cjsc</v>
      </c>
    </row>
    <row r="46" spans="1:34">
      <c r="A46" s="5" t="s">
        <v>137</v>
      </c>
      <c r="B46" s="5">
        <v>37477454207</v>
      </c>
      <c r="H46" t="s">
        <v>6253</v>
      </c>
      <c r="I46">
        <v>32069</v>
      </c>
      <c r="K46" s="12">
        <v>995315</v>
      </c>
      <c r="L46" t="s">
        <v>515</v>
      </c>
      <c r="M46" t="s">
        <v>515</v>
      </c>
      <c r="O46">
        <v>156746</v>
      </c>
      <c r="P46" t="s">
        <v>745</v>
      </c>
      <c r="Q46" t="s">
        <v>4678</v>
      </c>
      <c r="T46">
        <v>1042334</v>
      </c>
      <c r="U46" t="s">
        <v>4044</v>
      </c>
      <c r="V46" t="s">
        <v>4044</v>
      </c>
      <c r="X46">
        <v>1107448</v>
      </c>
      <c r="Y46" t="s">
        <v>794</v>
      </c>
      <c r="Z46" t="s">
        <v>794</v>
      </c>
      <c r="AB46" s="45">
        <v>780293</v>
      </c>
      <c r="AC46" t="str">
        <f>INDEX(Partner_details[name], MATCH(AB46, Partner_details[user id], 0))</f>
        <v>Sako</v>
      </c>
      <c r="AD46" t="str">
        <f>INDEX(Partner_details[companyName], MATCH(AB46, Partner_details[user id], 0))</f>
        <v>Tsitron</v>
      </c>
      <c r="AF46" s="45">
        <v>602696</v>
      </c>
      <c r="AG46" t="str">
        <f>INDEX(Partner_details[name], MATCH(AF46, Partner_details[user id], 0))</f>
        <v>Karen Martirosyan</v>
      </c>
      <c r="AH46" t="str">
        <f>INDEX(Partner_details[companyName], MATCH(AF46, Partner_details[user id], 0))</f>
        <v>Dodopizza</v>
      </c>
    </row>
    <row r="47" spans="1:34" hidden="1">
      <c r="A47" s="5" t="s">
        <v>3325</v>
      </c>
      <c r="B47" s="5">
        <v>37477558368</v>
      </c>
      <c r="H47" t="s">
        <v>6254</v>
      </c>
      <c r="I47">
        <v>1113183</v>
      </c>
      <c r="K47" s="12">
        <v>252511</v>
      </c>
      <c r="L47" t="s">
        <v>467</v>
      </c>
      <c r="M47" t="s">
        <v>467</v>
      </c>
      <c r="O47">
        <v>1107448</v>
      </c>
      <c r="P47" t="s">
        <v>794</v>
      </c>
      <c r="Q47" t="s">
        <v>4949</v>
      </c>
      <c r="T47">
        <v>1091344</v>
      </c>
      <c r="U47" t="s">
        <v>3336</v>
      </c>
      <c r="V47" t="s">
        <v>3336</v>
      </c>
      <c r="X47">
        <v>30072</v>
      </c>
      <c r="Y47" t="s">
        <v>779</v>
      </c>
      <c r="Z47" t="s">
        <v>779</v>
      </c>
      <c r="AB47" s="45">
        <v>790546</v>
      </c>
      <c r="AC47" t="str">
        <f>INDEX(Partner_details[name], MATCH(AB47, Partner_details[user id], 0))</f>
        <v>Mariam</v>
      </c>
      <c r="AD47" t="str">
        <f>INDEX(Partner_details[companyName], MATCH(AB47, Partner_details[user id], 0))</f>
        <v>Food industry</v>
      </c>
      <c r="AF47" s="45">
        <v>299967</v>
      </c>
      <c r="AG47" t="str">
        <f>INDEX(Partner_details[name], MATCH(AF47, Partner_details[user id], 0))</f>
        <v>Grigor Keshishyan</v>
      </c>
      <c r="AH47" t="str">
        <f>INDEX(Partner_details[companyName], MATCH(AF47, Partner_details[user id], 0))</f>
        <v>gg cjsc</v>
      </c>
    </row>
    <row r="48" spans="1:34" hidden="1">
      <c r="A48" s="5" t="s">
        <v>3336</v>
      </c>
      <c r="B48" s="5">
        <v>3747756402</v>
      </c>
      <c r="H48" t="s">
        <v>6255</v>
      </c>
      <c r="I48">
        <v>1113529</v>
      </c>
      <c r="K48" s="12">
        <v>1047957</v>
      </c>
      <c r="L48" t="s">
        <v>5668</v>
      </c>
      <c r="M48" t="s">
        <v>5668</v>
      </c>
      <c r="O48">
        <v>30072</v>
      </c>
      <c r="P48" t="s">
        <v>779</v>
      </c>
      <c r="Q48" t="s">
        <v>4511</v>
      </c>
      <c r="T48">
        <v>462575</v>
      </c>
      <c r="U48" t="s">
        <v>530</v>
      </c>
      <c r="V48" t="s">
        <v>530</v>
      </c>
      <c r="X48">
        <v>868487</v>
      </c>
      <c r="Y48" t="s">
        <v>2723</v>
      </c>
      <c r="Z48" t="s">
        <v>2723</v>
      </c>
      <c r="AB48" s="45">
        <v>805809</v>
      </c>
      <c r="AC48" t="str">
        <f>INDEX(Partner_details[name], MATCH(AB48, Partner_details[user id], 0))</f>
        <v>La Cucina</v>
      </c>
      <c r="AD48" t="str">
        <f>INDEX(Partner_details[companyName], MATCH(AB48, Partner_details[user id], 0))</f>
        <v>La Cucina</v>
      </c>
      <c r="AF48" s="45">
        <v>1035309</v>
      </c>
      <c r="AG48" t="str">
        <f>INDEX(Partner_details[name], MATCH(AF48, Partner_details[user id], 0))</f>
        <v>Grigor Pepanyan</v>
      </c>
      <c r="AH48" t="str">
        <f>INDEX(Partner_details[companyName], MATCH(AF48, Partner_details[user id], 0))</f>
        <v>gg cjsc</v>
      </c>
    </row>
    <row r="49" spans="1:34" hidden="1">
      <c r="A49" s="5" t="s">
        <v>6212</v>
      </c>
      <c r="B49" s="5">
        <v>37477566057</v>
      </c>
      <c r="H49" t="s">
        <v>6256</v>
      </c>
      <c r="I49">
        <v>1113931</v>
      </c>
      <c r="K49" s="12">
        <v>602696</v>
      </c>
      <c r="L49" t="s">
        <v>3149</v>
      </c>
      <c r="M49" t="s">
        <v>3149</v>
      </c>
      <c r="O49">
        <v>868487</v>
      </c>
      <c r="P49" t="e">
        <v>#N/A</v>
      </c>
      <c r="Q49" t="e">
        <v>#N/A</v>
      </c>
      <c r="T49">
        <v>876590</v>
      </c>
      <c r="U49" t="s">
        <v>2884</v>
      </c>
      <c r="V49" t="s">
        <v>2884</v>
      </c>
      <c r="X49">
        <v>770417</v>
      </c>
      <c r="Y49" t="s">
        <v>3076</v>
      </c>
      <c r="Z49" t="s">
        <v>3076</v>
      </c>
      <c r="AB49" s="45">
        <v>815282</v>
      </c>
      <c r="AC49" t="str">
        <f>INDEX(Partner_details[name], MATCH(AB49, Partner_details[user id], 0))</f>
        <v>Mane Koshkakaryan</v>
      </c>
      <c r="AD49" t="str">
        <f>INDEX(Partner_details[companyName], MATCH(AB49, Partner_details[user id], 0))</f>
        <v>Bisquit</v>
      </c>
      <c r="AF49" s="45">
        <v>1092074</v>
      </c>
      <c r="AG49" t="str">
        <f>INDEX(Partner_details[name], MATCH(AF49, Partner_details[user id], 0))</f>
        <v>Garik</v>
      </c>
      <c r="AH49" t="str">
        <f>INDEX(Partner_details[companyName], MATCH(AF49, Partner_details[user id], 0))</f>
        <v>Cool Boba</v>
      </c>
    </row>
    <row r="50" spans="1:34" hidden="1">
      <c r="A50" s="5" t="s">
        <v>3046</v>
      </c>
      <c r="B50" s="5">
        <v>37477696151</v>
      </c>
      <c r="I50" s="9"/>
      <c r="K50" s="12">
        <v>957589</v>
      </c>
      <c r="L50" t="s">
        <v>4520</v>
      </c>
      <c r="M50" t="s">
        <v>4520</v>
      </c>
      <c r="O50">
        <v>770417</v>
      </c>
      <c r="P50" t="e">
        <v>#N/A</v>
      </c>
      <c r="Q50" t="e">
        <v>#N/A</v>
      </c>
      <c r="T50">
        <v>947714</v>
      </c>
      <c r="U50" t="s">
        <v>3336</v>
      </c>
      <c r="V50" t="s">
        <v>3336</v>
      </c>
      <c r="X50">
        <v>877584</v>
      </c>
      <c r="Y50" t="s">
        <v>3059</v>
      </c>
      <c r="Z50" t="s">
        <v>3059</v>
      </c>
      <c r="AB50" s="45">
        <v>828659</v>
      </c>
      <c r="AC50" t="str">
        <f>INDEX(Partner_details[name], MATCH(AB50, Partner_details[user id], 0))</f>
        <v>Zhanna</v>
      </c>
      <c r="AD50" t="str">
        <f>INDEX(Partner_details[companyName], MATCH(AB50, Partner_details[user id], 0))</f>
        <v>Coffee music</v>
      </c>
      <c r="AF50" s="45">
        <v>685480</v>
      </c>
      <c r="AG50" t="str">
        <f>INDEX(Partner_details[name], MATCH(AF50, Partner_details[user id], 0))</f>
        <v>Meri</v>
      </c>
      <c r="AH50" t="str">
        <f>INDEX(Partner_details[companyName], MATCH(AF50, Partner_details[user id], 0))</f>
        <v>gg cjsc</v>
      </c>
    </row>
    <row r="51" spans="1:34" hidden="1">
      <c r="A51" s="5" t="s">
        <v>2768</v>
      </c>
      <c r="B51" s="5">
        <v>3747771454</v>
      </c>
      <c r="I51" s="9"/>
      <c r="K51" s="12">
        <v>75008</v>
      </c>
      <c r="L51" t="e">
        <v>#N/A</v>
      </c>
      <c r="M51" t="e">
        <v>#N/A</v>
      </c>
      <c r="O51" s="20"/>
      <c r="T51">
        <v>1092078</v>
      </c>
      <c r="U51" t="s">
        <v>3339</v>
      </c>
      <c r="V51" t="s">
        <v>3339</v>
      </c>
      <c r="X51">
        <v>491157</v>
      </c>
      <c r="Y51" t="s">
        <v>5178</v>
      </c>
      <c r="Z51" t="s">
        <v>5178</v>
      </c>
      <c r="AB51" s="45">
        <v>855597</v>
      </c>
      <c r="AC51" t="str">
        <f>INDEX(Partner_details[name], MATCH(AB51, Partner_details[user id], 0))</f>
        <v>Mari</v>
      </c>
      <c r="AD51" t="str">
        <f>INDEX(Partner_details[companyName], MATCH(AB51, Partner_details[user id], 0))</f>
        <v>Lumen Coffee</v>
      </c>
      <c r="AF51" s="45">
        <v>821204</v>
      </c>
      <c r="AG51" t="str">
        <f>INDEX(Partner_details[name], MATCH(AF51, Partner_details[user id], 0))</f>
        <v>Anush Avagyan</v>
      </c>
      <c r="AH51" t="str">
        <f>INDEX(Partner_details[companyName], MATCH(AF51, Partner_details[user id], 0))</f>
        <v>gg cjsc</v>
      </c>
    </row>
    <row r="52" spans="1:34">
      <c r="A52" s="5" t="s">
        <v>108</v>
      </c>
      <c r="B52" s="5">
        <v>37477819071</v>
      </c>
      <c r="I52" s="9"/>
      <c r="K52" s="12">
        <v>555017</v>
      </c>
      <c r="L52" t="s">
        <v>4859</v>
      </c>
      <c r="M52" t="s">
        <v>4859</v>
      </c>
      <c r="O52" s="12">
        <v>491157</v>
      </c>
      <c r="P52" t="s">
        <v>5178</v>
      </c>
      <c r="Q52" t="s">
        <v>5181</v>
      </c>
      <c r="T52">
        <v>1092080</v>
      </c>
      <c r="U52" t="s">
        <v>3040</v>
      </c>
      <c r="V52" t="s">
        <v>3040</v>
      </c>
      <c r="X52">
        <v>527526</v>
      </c>
      <c r="Y52" t="s">
        <v>0</v>
      </c>
      <c r="Z52" t="s">
        <v>0</v>
      </c>
      <c r="AB52" s="45">
        <v>870485</v>
      </c>
      <c r="AC52" t="e">
        <f>INDEX(Partner_details[name], MATCH(AB52, Partner_details[user id], 0))</f>
        <v>#N/A</v>
      </c>
      <c r="AD52" t="e">
        <f>INDEX(Partner_details[companyName], MATCH(AB52, Partner_details[user id], 0))</f>
        <v>#N/A</v>
      </c>
      <c r="AF52" s="45">
        <v>1107533</v>
      </c>
      <c r="AG52" t="str">
        <f>INDEX(Partner_details[name], MATCH(AF52, Partner_details[user id], 0))</f>
        <v>Sima</v>
      </c>
      <c r="AH52" t="str">
        <f>INDEX(Partner_details[companyName], MATCH(AF52, Partner_details[user id], 0))</f>
        <v>Karas mashtoc</v>
      </c>
    </row>
    <row r="53" spans="1:34">
      <c r="A53" s="5" t="s">
        <v>4222</v>
      </c>
      <c r="B53" s="5">
        <v>37477836586</v>
      </c>
      <c r="I53" s="9"/>
      <c r="K53" s="12">
        <v>357392</v>
      </c>
      <c r="L53" t="s">
        <v>4248</v>
      </c>
      <c r="M53" t="s">
        <v>4248</v>
      </c>
      <c r="T53">
        <v>512333</v>
      </c>
      <c r="U53" t="s">
        <v>3097</v>
      </c>
      <c r="V53" t="s">
        <v>3097</v>
      </c>
      <c r="X53">
        <v>791175</v>
      </c>
      <c r="Y53" t="s">
        <v>5618</v>
      </c>
      <c r="Z53" t="s">
        <v>5618</v>
      </c>
      <c r="AB53" s="45">
        <v>877584</v>
      </c>
      <c r="AC53" t="str">
        <f>INDEX(Partner_details[name], MATCH(AB53, Partner_details[user id], 0))</f>
        <v>Maga</v>
      </c>
      <c r="AD53" t="str">
        <f>INDEX(Partner_details[companyName], MATCH(AB53, Partner_details[user id], 0))</f>
        <v>Tbili</v>
      </c>
      <c r="AF53" s="45">
        <v>357392</v>
      </c>
      <c r="AG53" t="str">
        <f>INDEX(Partner_details[name], MATCH(AF53, Partner_details[user id], 0))</f>
        <v>ArtLunch</v>
      </c>
      <c r="AH53" t="str">
        <f>INDEX(Partner_details[companyName], MATCH(AF53, Partner_details[user id], 0))</f>
        <v>Art Lunch</v>
      </c>
    </row>
    <row r="54" spans="1:34" hidden="1">
      <c r="A54" s="5" t="s">
        <v>6257</v>
      </c>
      <c r="B54" s="5">
        <v>37477841939</v>
      </c>
      <c r="I54" s="9"/>
      <c r="K54" s="12">
        <v>1092669</v>
      </c>
      <c r="L54" t="s">
        <v>3265</v>
      </c>
      <c r="M54" t="s">
        <v>3265</v>
      </c>
      <c r="O54">
        <v>791175</v>
      </c>
      <c r="P54" t="s">
        <v>5618</v>
      </c>
      <c r="Q54" t="s">
        <v>5621</v>
      </c>
      <c r="T54">
        <v>976783</v>
      </c>
      <c r="U54" t="s">
        <v>5457</v>
      </c>
      <c r="V54" t="s">
        <v>5457</v>
      </c>
      <c r="X54">
        <v>831653</v>
      </c>
      <c r="Y54" t="s">
        <v>4975</v>
      </c>
      <c r="Z54" t="s">
        <v>4975</v>
      </c>
      <c r="AB54" s="45">
        <v>884492</v>
      </c>
      <c r="AC54" t="str">
        <f>INDEX(Partner_details[name], MATCH(AB54, Partner_details[user id], 0))</f>
        <v>Cleaning Team</v>
      </c>
      <c r="AD54" t="str">
        <f>INDEX(Partner_details[companyName], MATCH(AB54, Partner_details[user id], 0))</f>
        <v>Unicorn</v>
      </c>
      <c r="AF54" s="45">
        <v>946207</v>
      </c>
      <c r="AG54" t="str">
        <f>INDEX(Partner_details[name], MATCH(AF54, Partner_details[user id], 0))</f>
        <v>Vladimir Martirosyan</v>
      </c>
      <c r="AH54" t="str">
        <f>INDEX(Partner_details[companyName], MATCH(AF54, Partner_details[user id], 0))</f>
        <v>gg cjsc</v>
      </c>
    </row>
    <row r="55" spans="1:34">
      <c r="A55" s="5" t="s">
        <v>3477</v>
      </c>
      <c r="B55" s="5">
        <v>37477861687</v>
      </c>
      <c r="I55" s="9"/>
      <c r="K55" s="12">
        <v>1091363</v>
      </c>
      <c r="L55" t="s">
        <v>5640</v>
      </c>
      <c r="M55" t="s">
        <v>5640</v>
      </c>
      <c r="T55">
        <v>1092077</v>
      </c>
      <c r="U55" t="s">
        <v>4743</v>
      </c>
      <c r="V55" t="s">
        <v>4743</v>
      </c>
      <c r="X55">
        <v>1092075</v>
      </c>
      <c r="Y55" t="s">
        <v>3391</v>
      </c>
      <c r="Z55" t="s">
        <v>3391</v>
      </c>
      <c r="AB55" s="45">
        <v>896037</v>
      </c>
      <c r="AC55" t="str">
        <f>INDEX(Partner_details[name], MATCH(AB55, Partner_details[user id], 0))</f>
        <v>Hayarpi</v>
      </c>
      <c r="AD55" t="str">
        <f>INDEX(Partner_details[companyName], MATCH(AB55, Partner_details[user id], 0))</f>
        <v>Jazve</v>
      </c>
      <c r="AF55" s="45">
        <v>977662</v>
      </c>
      <c r="AG55" t="str">
        <f>INDEX(Partner_details[name], MATCH(AF55, Partner_details[user id], 0))</f>
        <v>Elen</v>
      </c>
      <c r="AH55" t="str">
        <f>INDEX(Partner_details[companyName], MATCH(AF55, Partner_details[user id], 0))</f>
        <v>Food industry</v>
      </c>
    </row>
    <row r="56" spans="1:34">
      <c r="A56" s="5" t="s">
        <v>3046</v>
      </c>
      <c r="B56" s="5">
        <v>37477932336</v>
      </c>
      <c r="I56" s="9"/>
      <c r="K56" s="12">
        <v>974400</v>
      </c>
      <c r="L56" t="s">
        <v>5173</v>
      </c>
      <c r="M56" t="s">
        <v>5173</v>
      </c>
      <c r="T56">
        <v>790546</v>
      </c>
      <c r="U56" t="s">
        <v>2748</v>
      </c>
      <c r="V56" t="s">
        <v>2748</v>
      </c>
      <c r="X56">
        <v>285634</v>
      </c>
      <c r="Y56" t="s">
        <v>4010</v>
      </c>
      <c r="Z56" t="s">
        <v>4010</v>
      </c>
      <c r="AB56" s="45">
        <v>897599</v>
      </c>
      <c r="AC56" t="str">
        <f>INDEX(Partner_details[name], MATCH(AB56, Partner_details[user id], 0))</f>
        <v>Heya</v>
      </c>
      <c r="AD56" t="str">
        <f>INDEX(Partner_details[companyName], MATCH(AB56, Partner_details[user id], 0))</f>
        <v>Lumen Coffee</v>
      </c>
      <c r="AF56" s="45">
        <v>1113931</v>
      </c>
      <c r="AG56" t="str">
        <f>INDEX(Partner_details[name], MATCH(AF56, Partner_details[user id], 0))</f>
        <v>Terez Avetisyan</v>
      </c>
      <c r="AH56" t="str">
        <f>INDEX(Partner_details[companyName], MATCH(AF56, Partner_details[user id], 0))</f>
        <v>Cinnabon</v>
      </c>
    </row>
    <row r="57" spans="1:34">
      <c r="A57" s="5" t="s">
        <v>2803</v>
      </c>
      <c r="B57" s="5">
        <v>37491064020</v>
      </c>
      <c r="I57" s="9"/>
      <c r="K57" s="12">
        <v>1089301</v>
      </c>
      <c r="L57" t="s">
        <v>5651</v>
      </c>
      <c r="M57" t="s">
        <v>5651</v>
      </c>
      <c r="T57">
        <v>807309</v>
      </c>
      <c r="U57" t="s">
        <v>2747</v>
      </c>
      <c r="V57" t="s">
        <v>2747</v>
      </c>
      <c r="X57">
        <v>1092076</v>
      </c>
      <c r="Y57" t="s">
        <v>4114</v>
      </c>
      <c r="Z57" t="s">
        <v>4114</v>
      </c>
      <c r="AB57" s="45">
        <v>947714</v>
      </c>
      <c r="AC57" t="str">
        <f>INDEX(Partner_details[name], MATCH(AB57, Partner_details[user id], 0))</f>
        <v>Ani</v>
      </c>
      <c r="AD57" t="str">
        <f>INDEX(Partner_details[companyName], MATCH(AB57, Partner_details[user id], 0))</f>
        <v>Eatnact</v>
      </c>
      <c r="AF57" s="45">
        <v>53599</v>
      </c>
      <c r="AG57" t="str">
        <f>INDEX(Partner_details[name], MATCH(AF57, Partner_details[user id], 0))</f>
        <v>jazz</v>
      </c>
      <c r="AH57" t="str">
        <f>INDEX(Partner_details[companyName], MATCH(AF57, Partner_details[user id], 0))</f>
        <v>Jazz caffe</v>
      </c>
    </row>
    <row r="58" spans="1:34" hidden="1">
      <c r="A58" s="5" t="s">
        <v>3444</v>
      </c>
      <c r="B58" s="5">
        <v>37491113991</v>
      </c>
      <c r="I58" s="9"/>
      <c r="K58" s="12">
        <v>835902</v>
      </c>
      <c r="L58" t="e">
        <v>#N/A</v>
      </c>
      <c r="M58" t="e">
        <v>#N/A</v>
      </c>
      <c r="T58">
        <v>977662</v>
      </c>
      <c r="U58" t="s">
        <v>137</v>
      </c>
      <c r="V58" t="s">
        <v>137</v>
      </c>
      <c r="X58">
        <v>699562</v>
      </c>
      <c r="Y58" t="s">
        <v>3477</v>
      </c>
      <c r="Z58" t="s">
        <v>3477</v>
      </c>
      <c r="AB58" s="45">
        <v>974400</v>
      </c>
      <c r="AC58" t="str">
        <f>INDEX(Partner_details[name], MATCH(AB58, Partner_details[user id], 0))</f>
        <v xml:space="preserve">Arthur Petrosyan </v>
      </c>
      <c r="AD58" t="str">
        <f>INDEX(Partner_details[companyName], MATCH(AB58, Partner_details[user id], 0))</f>
        <v>Malocco</v>
      </c>
      <c r="AF58" s="45">
        <v>699562</v>
      </c>
      <c r="AG58" t="str">
        <f>INDEX(Partner_details[name], MATCH(AF58, Partner_details[user id], 0))</f>
        <v>Marina</v>
      </c>
      <c r="AH58" t="str">
        <f>INDEX(Partner_details[companyName], MATCH(AF58, Partner_details[user id], 0))</f>
        <v>Cool Boba</v>
      </c>
    </row>
    <row r="59" spans="1:34">
      <c r="A59" s="5" t="s">
        <v>4010</v>
      </c>
      <c r="B59" s="5">
        <v>37491342545</v>
      </c>
      <c r="I59" s="9"/>
      <c r="K59" s="12">
        <v>1092123</v>
      </c>
      <c r="L59" t="s">
        <v>2928</v>
      </c>
      <c r="M59" t="s">
        <v>2928</v>
      </c>
      <c r="T59">
        <v>1129284</v>
      </c>
      <c r="U59" t="s">
        <v>3969</v>
      </c>
      <c r="V59" t="s">
        <v>3969</v>
      </c>
      <c r="X59">
        <v>1092074</v>
      </c>
      <c r="Y59" t="s">
        <v>4222</v>
      </c>
      <c r="Z59" t="s">
        <v>4222</v>
      </c>
      <c r="AB59" s="45">
        <v>977662</v>
      </c>
      <c r="AC59" t="str">
        <f>INDEX(Partner_details[name], MATCH(AB59, Partner_details[user id], 0))</f>
        <v>Elen</v>
      </c>
      <c r="AD59" t="str">
        <f>INDEX(Partner_details[companyName], MATCH(AB59, Partner_details[user id], 0))</f>
        <v>Food industry</v>
      </c>
      <c r="AF59" s="45">
        <v>1143389</v>
      </c>
      <c r="AG59" t="str">
        <f>INDEX(Partner_details[name], MATCH(AF59, Partner_details[user id], 0))</f>
        <v>Naira</v>
      </c>
      <c r="AH59" t="str">
        <f>INDEX(Partner_details[companyName], MATCH(AF59, Partner_details[user id], 0))</f>
        <v>Tashir Komitas</v>
      </c>
    </row>
    <row r="60" spans="1:34">
      <c r="A60" s="5" t="s">
        <v>3046</v>
      </c>
      <c r="B60" s="5">
        <v>37491468478</v>
      </c>
      <c r="I60" s="9"/>
      <c r="K60" s="12">
        <v>677439</v>
      </c>
      <c r="L60" t="s">
        <v>5318</v>
      </c>
      <c r="M60" t="s">
        <v>5318</v>
      </c>
      <c r="T60">
        <v>101879</v>
      </c>
      <c r="U60" t="s">
        <v>5234</v>
      </c>
      <c r="V60" t="s">
        <v>5234</v>
      </c>
      <c r="X60">
        <v>1038245</v>
      </c>
      <c r="Y60" t="s">
        <v>5327</v>
      </c>
      <c r="Z60" t="s">
        <v>5327</v>
      </c>
      <c r="AB60" s="45">
        <v>981647</v>
      </c>
      <c r="AC60" t="str">
        <f>INDEX(Partner_details[name], MATCH(AB60, Partner_details[user id], 0))</f>
        <v>Edgar</v>
      </c>
      <c r="AD60" t="str">
        <f>INDEX(Partner_details[companyName], MATCH(AB60, Partner_details[user id], 0))</f>
        <v>Tashir Nzhdeh</v>
      </c>
      <c r="AF60" s="45">
        <v>80729</v>
      </c>
      <c r="AG60" t="str">
        <f>INDEX(Partner_details[name], MATCH(AF60, Partner_details[user id], 0))</f>
        <v>SUNRISE NOYLAND</v>
      </c>
      <c r="AH60" t="str">
        <f>INDEX(Partner_details[companyName], MATCH(AF60, Partner_details[user id], 0))</f>
        <v>Sunrise noyland</v>
      </c>
    </row>
    <row r="61" spans="1:34" hidden="1">
      <c r="A61" s="5" t="s">
        <v>2846</v>
      </c>
      <c r="B61" s="5">
        <v>37491578612</v>
      </c>
      <c r="I61" s="9"/>
      <c r="K61" s="12">
        <v>681930</v>
      </c>
      <c r="L61" t="s">
        <v>4549</v>
      </c>
      <c r="M61" t="s">
        <v>4549</v>
      </c>
      <c r="T61">
        <v>713464</v>
      </c>
      <c r="U61" t="s">
        <v>4766</v>
      </c>
      <c r="V61" t="s">
        <v>4766</v>
      </c>
      <c r="X61">
        <v>897698</v>
      </c>
      <c r="Y61" t="s">
        <v>4582</v>
      </c>
      <c r="Z61" t="s">
        <v>4582</v>
      </c>
      <c r="AB61" s="45">
        <v>995315</v>
      </c>
      <c r="AC61" t="str">
        <f>INDEX(Partner_details[name], MATCH(AB61, Partner_details[user id], 0))</f>
        <v>Phoenīx</v>
      </c>
      <c r="AD61" t="str">
        <f>INDEX(Partner_details[companyName], MATCH(AB61, Partner_details[user id], 0))</f>
        <v>Mov | Phoenix</v>
      </c>
      <c r="AF61" s="45">
        <v>879643</v>
      </c>
      <c r="AG61" t="str">
        <f>INDEX(Partner_details[name], MATCH(AF61, Partner_details[user id], 0))</f>
        <v>Anjela Asryan</v>
      </c>
      <c r="AH61" t="str">
        <f>INDEX(Partner_details[companyName], MATCH(AF61, Partner_details[user id], 0))</f>
        <v>Arctic Fox</v>
      </c>
    </row>
    <row r="62" spans="1:34">
      <c r="A62" s="5" t="s">
        <v>4348</v>
      </c>
      <c r="B62" s="5">
        <v>37491743643</v>
      </c>
      <c r="K62" s="12">
        <v>1077148</v>
      </c>
      <c r="L62" t="s">
        <v>5432</v>
      </c>
      <c r="M62" t="s">
        <v>5432</v>
      </c>
      <c r="T62">
        <v>896037</v>
      </c>
      <c r="U62" t="s">
        <v>2803</v>
      </c>
      <c r="V62" t="s">
        <v>2803</v>
      </c>
      <c r="X62">
        <v>847012</v>
      </c>
      <c r="Y62" t="s">
        <v>3046</v>
      </c>
      <c r="Z62" t="s">
        <v>3046</v>
      </c>
      <c r="AB62" s="45">
        <v>1006862</v>
      </c>
      <c r="AC62" t="str">
        <f>INDEX(Partner_details[name], MATCH(AB62, Partner_details[user id], 0))</f>
        <v>Kilikian Beer House</v>
      </c>
      <c r="AD62" t="str">
        <f>INDEX(Partner_details[companyName], MATCH(AB62, Partner_details[user id], 0))</f>
        <v>Kilikian</v>
      </c>
      <c r="AF62" s="45">
        <v>1113529</v>
      </c>
      <c r="AG62" t="str">
        <f>INDEX(Partner_details[name], MATCH(AF62, Partner_details[user id], 0))</f>
        <v>Diana</v>
      </c>
      <c r="AH62" t="str">
        <f>INDEX(Partner_details[companyName], MATCH(AF62, Partner_details[user id], 0))</f>
        <v>Bisquit</v>
      </c>
    </row>
    <row r="63" spans="1:34">
      <c r="A63" s="5" t="s">
        <v>4380</v>
      </c>
      <c r="B63" s="5">
        <v>37491850637</v>
      </c>
      <c r="K63" s="12">
        <v>19804</v>
      </c>
      <c r="L63" t="s">
        <v>5120</v>
      </c>
      <c r="M63" t="s">
        <v>5120</v>
      </c>
      <c r="O63" s="20"/>
      <c r="T63">
        <v>1077215</v>
      </c>
      <c r="U63" t="s">
        <v>4641</v>
      </c>
      <c r="V63" t="s">
        <v>4641</v>
      </c>
      <c r="X63">
        <v>441653</v>
      </c>
      <c r="Y63" t="s">
        <v>4090</v>
      </c>
      <c r="Z63" t="s">
        <v>4090</v>
      </c>
      <c r="AB63" s="45">
        <v>1042334</v>
      </c>
      <c r="AC63" t="str">
        <f>INDEX(Partner_details[name], MATCH(AB63, Partner_details[user id], 0))</f>
        <v xml:space="preserve">Dolce Box </v>
      </c>
      <c r="AD63" t="str">
        <f>INDEX(Partner_details[companyName], MATCH(AB63, Partner_details[user id], 0))</f>
        <v>DolceBox</v>
      </c>
      <c r="AF63" s="45">
        <v>1092669</v>
      </c>
      <c r="AG63" t="str">
        <f>INDEX(Partner_details[name], MATCH(AF63, Partner_details[user id], 0))</f>
        <v>Gev Meliqsetyan</v>
      </c>
      <c r="AH63" t="str">
        <f>INDEX(Partner_details[companyName], MATCH(AF63, Partner_details[user id], 0))</f>
        <v>Dodopizza</v>
      </c>
    </row>
    <row r="64" spans="1:34" hidden="1">
      <c r="A64" s="5" t="s">
        <v>3139</v>
      </c>
      <c r="B64" s="5">
        <v>37491936747</v>
      </c>
      <c r="K64" s="12">
        <v>1091829</v>
      </c>
      <c r="L64" t="s">
        <v>4435</v>
      </c>
      <c r="M64" t="s">
        <v>4435</v>
      </c>
      <c r="T64">
        <v>1121286</v>
      </c>
      <c r="U64" t="s">
        <v>5516</v>
      </c>
      <c r="V64" t="s">
        <v>5516</v>
      </c>
      <c r="X64">
        <v>512333</v>
      </c>
      <c r="Y64" t="s">
        <v>3097</v>
      </c>
      <c r="Z64" t="s">
        <v>3097</v>
      </c>
      <c r="AB64" s="45">
        <v>1044005</v>
      </c>
      <c r="AC64" t="str">
        <f>INDEX(Partner_details[name], MATCH(AB64, Partner_details[user id], 0))</f>
        <v>Viktoria</v>
      </c>
      <c r="AD64" t="str">
        <f>INDEX(Partner_details[companyName], MATCH(AB64, Partner_details[user id], 0))</f>
        <v>Coffee music</v>
      </c>
      <c r="AF64" s="45">
        <v>984474</v>
      </c>
      <c r="AG64" t="str">
        <f>INDEX(Partner_details[name], MATCH(AF64, Partner_details[user id], 0))</f>
        <v>Anush</v>
      </c>
      <c r="AH64" t="str">
        <f>INDEX(Partner_details[companyName], MATCH(AF64, Partner_details[user id], 0))</f>
        <v>Kilejian's</v>
      </c>
    </row>
    <row r="65" spans="1:34">
      <c r="A65" s="5" t="s">
        <v>4920</v>
      </c>
      <c r="B65" s="5">
        <v>37491985651</v>
      </c>
      <c r="K65" s="12">
        <v>287336</v>
      </c>
      <c r="L65" t="s">
        <v>4462</v>
      </c>
      <c r="M65" t="s">
        <v>4462</v>
      </c>
      <c r="T65">
        <v>1122469</v>
      </c>
      <c r="U65" t="s">
        <v>4125</v>
      </c>
      <c r="V65" t="s">
        <v>4125</v>
      </c>
      <c r="X65">
        <v>506517</v>
      </c>
      <c r="Y65" t="s">
        <v>2965</v>
      </c>
      <c r="Z65" t="s">
        <v>2965</v>
      </c>
      <c r="AB65" s="45">
        <v>1074126</v>
      </c>
      <c r="AC65" t="e">
        <f>INDEX(Partner_details[name], MATCH(AB65, Partner_details[user id], 0))</f>
        <v>#N/A</v>
      </c>
      <c r="AD65" t="e">
        <f>INDEX(Partner_details[companyName], MATCH(AB65, Partner_details[user id], 0))</f>
        <v>#N/A</v>
      </c>
      <c r="AF65" s="45">
        <v>1092078</v>
      </c>
      <c r="AG65" t="str">
        <f>INDEX(Partner_details[name], MATCH(AF65, Partner_details[user id], 0))</f>
        <v>Keghart</v>
      </c>
      <c r="AH65" t="str">
        <f>INDEX(Partner_details[companyName], MATCH(AF65, Partner_details[user id], 0))</f>
        <v>Eatnact</v>
      </c>
    </row>
    <row r="66" spans="1:34">
      <c r="A66" s="5" t="s">
        <v>3339</v>
      </c>
      <c r="B66" s="5">
        <v>37493006074</v>
      </c>
      <c r="K66" s="12">
        <v>1091344</v>
      </c>
      <c r="L66" t="s">
        <v>3336</v>
      </c>
      <c r="M66" t="s">
        <v>3336</v>
      </c>
      <c r="T66">
        <v>1122474</v>
      </c>
      <c r="U66" t="s">
        <v>52</v>
      </c>
      <c r="V66" t="s">
        <v>52</v>
      </c>
      <c r="X66">
        <v>357392</v>
      </c>
      <c r="Y66" t="s">
        <v>4248</v>
      </c>
      <c r="Z66" t="s">
        <v>4248</v>
      </c>
      <c r="AB66" s="45">
        <v>1091065</v>
      </c>
      <c r="AC66" t="str">
        <f>INDEX(Partner_details[name], MATCH(AB66, Partner_details[user id], 0))</f>
        <v>Gor navasardyan</v>
      </c>
      <c r="AD66" t="str">
        <f>INDEX(Partner_details[companyName], MATCH(AB66, Partner_details[user id], 0))</f>
        <v>Dodopizza</v>
      </c>
      <c r="AF66" s="45">
        <v>171318</v>
      </c>
      <c r="AG66" t="str">
        <f>INDEX(Partner_details[name], MATCH(AF66, Partner_details[user id], 0))</f>
        <v>Eraz Park</v>
      </c>
      <c r="AH66" t="str">
        <f>INDEX(Partner_details[companyName], MATCH(AF66, Partner_details[user id], 0))</f>
        <v>Eraz park</v>
      </c>
    </row>
    <row r="67" spans="1:34">
      <c r="A67" s="5" t="s">
        <v>5327</v>
      </c>
      <c r="B67" s="5">
        <v>37493078794</v>
      </c>
      <c r="K67" s="12">
        <v>190024</v>
      </c>
      <c r="L67" t="s">
        <v>4348</v>
      </c>
      <c r="M67" t="s">
        <v>4348</v>
      </c>
      <c r="O67" s="21"/>
      <c r="T67">
        <v>1127736</v>
      </c>
      <c r="U67" t="s">
        <v>4108</v>
      </c>
      <c r="V67" t="s">
        <v>4108</v>
      </c>
      <c r="X67">
        <v>938856</v>
      </c>
      <c r="Y67" t="s">
        <v>147</v>
      </c>
      <c r="Z67" t="s">
        <v>147</v>
      </c>
      <c r="AB67" s="45">
        <v>1091352</v>
      </c>
      <c r="AC67" t="str">
        <f>INDEX(Partner_details[name], MATCH(AB67, Partner_details[user id], 0))</f>
        <v>Paul Armenia</v>
      </c>
      <c r="AD67" t="str">
        <f>INDEX(Partner_details[companyName], MATCH(AB67, Partner_details[user id], 0))</f>
        <v>Paul</v>
      </c>
      <c r="AF67" s="45">
        <v>54916</v>
      </c>
      <c r="AG67" t="str">
        <f>INDEX(Partner_details[name], MATCH(AF67, Partner_details[user id], 0))</f>
        <v>Epos</v>
      </c>
      <c r="AH67" t="str">
        <f>INDEX(Partner_details[companyName], MATCH(AF67, Partner_details[user id], 0))</f>
        <v>Beer Academy</v>
      </c>
    </row>
    <row r="68" spans="1:34" hidden="1">
      <c r="A68" s="5" t="s">
        <v>6258</v>
      </c>
      <c r="B68" s="5">
        <v>37493157337</v>
      </c>
      <c r="K68">
        <v>74985</v>
      </c>
      <c r="L68" t="s">
        <v>5416</v>
      </c>
      <c r="M68" t="s">
        <v>5416</v>
      </c>
      <c r="O68">
        <v>506517</v>
      </c>
      <c r="P68" t="s">
        <v>2965</v>
      </c>
      <c r="Q68" t="s">
        <v>4596</v>
      </c>
      <c r="T68">
        <v>1113925</v>
      </c>
      <c r="U68" t="s">
        <v>472</v>
      </c>
      <c r="V68" t="s">
        <v>472</v>
      </c>
      <c r="X68">
        <v>252511</v>
      </c>
      <c r="Y68" t="s">
        <v>467</v>
      </c>
      <c r="Z68" t="s">
        <v>467</v>
      </c>
      <c r="AB68" s="45">
        <v>1091356</v>
      </c>
      <c r="AC68" t="str">
        <f>INDEX(Partner_details[name], MATCH(AB68, Partner_details[user id], 0))</f>
        <v>Malocco</v>
      </c>
      <c r="AD68" t="str">
        <f>INDEX(Partner_details[companyName], MATCH(AB68, Partner_details[user id], 0))</f>
        <v>Malocco</v>
      </c>
      <c r="AF68" s="45">
        <v>190024</v>
      </c>
      <c r="AG68" t="str">
        <f>INDEX(Partner_details[name], MATCH(AF68, Partner_details[user id], 0))</f>
        <v>Anzhela</v>
      </c>
      <c r="AH68" t="str">
        <f>INDEX(Partner_details[companyName], MATCH(AF68, Partner_details[user id], 0))</f>
        <v>Kilejian's</v>
      </c>
    </row>
    <row r="69" spans="1:34" hidden="1">
      <c r="A69" s="5" t="s">
        <v>6259</v>
      </c>
      <c r="B69" s="5">
        <v>37493193128</v>
      </c>
      <c r="K69">
        <v>123926</v>
      </c>
      <c r="L69" t="e">
        <v>#N/A</v>
      </c>
      <c r="M69" t="e">
        <v>#N/A</v>
      </c>
      <c r="T69">
        <v>946774</v>
      </c>
      <c r="U69" t="s">
        <v>177</v>
      </c>
      <c r="V69" t="s">
        <v>177</v>
      </c>
      <c r="X69">
        <v>974400</v>
      </c>
      <c r="Y69" t="s">
        <v>5173</v>
      </c>
      <c r="Z69" t="s">
        <v>5173</v>
      </c>
      <c r="AB69" s="45">
        <v>1092080</v>
      </c>
      <c r="AC69" t="str">
        <f>INDEX(Partner_details[name], MATCH(AB69, Partner_details[user id], 0))</f>
        <v>Bedig</v>
      </c>
      <c r="AD69" t="str">
        <f>INDEX(Partner_details[companyName], MATCH(AB69, Partner_details[user id], 0))</f>
        <v>Eatnact</v>
      </c>
      <c r="AF69" s="45">
        <v>733425</v>
      </c>
      <c r="AG69" t="str">
        <f>INDEX(Partner_details[name], MATCH(AF69, Partner_details[user id], 0))</f>
        <v>web</v>
      </c>
      <c r="AH69" t="str">
        <f>INDEX(Partner_details[companyName], MATCH(AF69, Partner_details[user id], 0))</f>
        <v>gg cjsc</v>
      </c>
    </row>
    <row r="70" spans="1:34">
      <c r="A70" s="5" t="s">
        <v>40</v>
      </c>
      <c r="B70" s="5">
        <v>37493212258</v>
      </c>
      <c r="K70">
        <v>739322</v>
      </c>
      <c r="L70" t="s">
        <v>3046</v>
      </c>
      <c r="M70" t="s">
        <v>3046</v>
      </c>
      <c r="T70">
        <v>1107448</v>
      </c>
      <c r="U70" t="s">
        <v>794</v>
      </c>
      <c r="V70" t="s">
        <v>794</v>
      </c>
      <c r="X70">
        <v>947714</v>
      </c>
      <c r="Y70" t="s">
        <v>3336</v>
      </c>
      <c r="Z70" t="s">
        <v>3336</v>
      </c>
      <c r="AB70" s="45">
        <v>1092171</v>
      </c>
      <c r="AC70" t="str">
        <f>INDEX(Partner_details[name], MATCH(AB70, Partner_details[user id], 0))</f>
        <v>Խոհանոց / Food</v>
      </c>
      <c r="AD70" t="str">
        <f>INDEX(Partner_details[companyName], MATCH(AB70, Partner_details[user id], 0))</f>
        <v>Machar</v>
      </c>
      <c r="AF70" s="45">
        <v>1109984</v>
      </c>
      <c r="AG70" t="str">
        <f>INDEX(Partner_details[name], MATCH(AF70, Partner_details[user id], 0))</f>
        <v>Dodo Kitchen</v>
      </c>
      <c r="AH70" t="str">
        <f>INDEX(Partner_details[companyName], MATCH(AF70, Partner_details[user id], 0))</f>
        <v>Dodopizza</v>
      </c>
    </row>
    <row r="71" spans="1:34">
      <c r="A71" s="5" t="s">
        <v>688</v>
      </c>
      <c r="B71" s="5">
        <v>37493450013</v>
      </c>
      <c r="K71">
        <v>984474</v>
      </c>
      <c r="L71" t="s">
        <v>3325</v>
      </c>
      <c r="M71" t="s">
        <v>3325</v>
      </c>
      <c r="T71">
        <v>593823</v>
      </c>
      <c r="U71" t="s">
        <v>439</v>
      </c>
      <c r="V71" t="s">
        <v>439</v>
      </c>
      <c r="X71">
        <v>1092604</v>
      </c>
      <c r="Y71" t="s">
        <v>5388</v>
      </c>
      <c r="Z71" t="s">
        <v>5388</v>
      </c>
      <c r="AB71" s="45">
        <v>1092669</v>
      </c>
      <c r="AC71" t="str">
        <f>INDEX(Partner_details[name], MATCH(AB71, Partner_details[user id], 0))</f>
        <v>Gev Meliqsetyan</v>
      </c>
      <c r="AD71" t="str">
        <f>INDEX(Partner_details[companyName], MATCH(AB71, Partner_details[user id], 0))</f>
        <v>Dodopizza</v>
      </c>
      <c r="AF71" s="45">
        <v>1141531</v>
      </c>
      <c r="AG71" t="str">
        <f>INDEX(Partner_details[name], MATCH(AF71, Partner_details[user id], 0))</f>
        <v>Leah</v>
      </c>
      <c r="AH71" t="str">
        <f>INDEX(Partner_details[companyName], MATCH(AF71, Partner_details[user id], 0))</f>
        <v>Coffee music</v>
      </c>
    </row>
    <row r="72" spans="1:34">
      <c r="A72" s="5" t="s">
        <v>4743</v>
      </c>
      <c r="B72" s="5">
        <v>37493633334</v>
      </c>
      <c r="K72">
        <v>1091062</v>
      </c>
      <c r="L72" t="e">
        <v>#N/A</v>
      </c>
      <c r="M72" t="e">
        <v>#N/A</v>
      </c>
      <c r="O72">
        <v>938856</v>
      </c>
      <c r="P72" t="s">
        <v>147</v>
      </c>
      <c r="Q72" t="s">
        <v>5380</v>
      </c>
      <c r="T72">
        <v>906886</v>
      </c>
      <c r="U72" t="s">
        <v>269</v>
      </c>
      <c r="V72" t="s">
        <v>269</v>
      </c>
      <c r="X72">
        <v>602696</v>
      </c>
      <c r="Y72" t="s">
        <v>3149</v>
      </c>
      <c r="Z72" t="s">
        <v>3149</v>
      </c>
      <c r="AB72" s="45">
        <v>1096433</v>
      </c>
      <c r="AC72" t="str">
        <f>INDEX(Partner_details[name], MATCH(AB72, Partner_details[user id], 0))</f>
        <v>Isahak</v>
      </c>
      <c r="AD72" t="str">
        <f>INDEX(Partner_details[companyName], MATCH(AB72, Partner_details[user id], 0))</f>
        <v>Laboratory specialty coffee</v>
      </c>
      <c r="AF72" s="45">
        <v>286295</v>
      </c>
      <c r="AG72" t="str">
        <f>INDEX(Partner_details[name], MATCH(AF72, Partner_details[user id], 0))</f>
        <v>Tashit Mashtoc</v>
      </c>
      <c r="AH72" t="str">
        <f>INDEX(Partner_details[companyName], MATCH(AF72, Partner_details[user id], 0))</f>
        <v>Tashir Mashtoc</v>
      </c>
    </row>
    <row r="73" spans="1:34">
      <c r="A73" s="5" t="s">
        <v>6260</v>
      </c>
      <c r="B73" s="5">
        <v>37493642144</v>
      </c>
      <c r="K73">
        <v>1093775</v>
      </c>
      <c r="L73" t="e">
        <v>#N/A</v>
      </c>
      <c r="M73" t="e">
        <v>#N/A</v>
      </c>
      <c r="T73">
        <v>530539</v>
      </c>
      <c r="U73" t="s">
        <v>2751</v>
      </c>
      <c r="V73" t="s">
        <v>2751</v>
      </c>
      <c r="X73">
        <v>14157</v>
      </c>
      <c r="Y73" t="s">
        <v>2953</v>
      </c>
      <c r="Z73" t="s">
        <v>2953</v>
      </c>
      <c r="AB73" s="45">
        <v>1096497</v>
      </c>
      <c r="AC73" t="str">
        <f>INDEX(Partner_details[name], MATCH(AB73, Partner_details[user id], 0))</f>
        <v>Smoking Chef</v>
      </c>
      <c r="AD73" t="str">
        <f>INDEX(Partner_details[companyName], MATCH(AB73, Partner_details[user id], 0))</f>
        <v>Smoking Chef</v>
      </c>
      <c r="AF73" s="45">
        <v>36972</v>
      </c>
      <c r="AG73" t="str">
        <f>INDEX(Partner_details[name], MATCH(AF73, Partner_details[user id], 0))</f>
        <v xml:space="preserve">Byblos Restaurant </v>
      </c>
      <c r="AH73" t="str">
        <f>INDEX(Partner_details[companyName], MATCH(AF73, Partner_details[user id], 0))</f>
        <v>Byblos</v>
      </c>
    </row>
    <row r="74" spans="1:34" hidden="1">
      <c r="A74" s="5" t="s">
        <v>4582</v>
      </c>
      <c r="B74" s="5">
        <v>37493790908</v>
      </c>
      <c r="K74">
        <v>897599</v>
      </c>
      <c r="L74" t="s">
        <v>5260</v>
      </c>
      <c r="M74" t="s">
        <v>5260</v>
      </c>
      <c r="T74">
        <v>1107533</v>
      </c>
      <c r="U74" t="s">
        <v>2866</v>
      </c>
      <c r="V74" t="s">
        <v>2866</v>
      </c>
      <c r="X74">
        <v>995315</v>
      </c>
      <c r="Y74" t="s">
        <v>515</v>
      </c>
      <c r="Z74" t="s">
        <v>515</v>
      </c>
      <c r="AB74" s="45">
        <v>1107448</v>
      </c>
      <c r="AC74" t="str">
        <f>INDEX(Partner_details[name], MATCH(AB74, Partner_details[user id], 0))</f>
        <v>Arsen</v>
      </c>
      <c r="AD74" t="str">
        <f>INDEX(Partner_details[companyName], MATCH(AB74, Partner_details[user id], 0))</f>
        <v>Karas hraparak</v>
      </c>
      <c r="AF74" s="45">
        <v>1176456</v>
      </c>
      <c r="AG74" t="str">
        <f>INDEX(Partner_details[name], MATCH(AF74, Partner_details[user id], 0))</f>
        <v>Kei</v>
      </c>
      <c r="AH74" t="str">
        <f>INDEX(Partner_details[companyName], MATCH(AF74, Partner_details[user id], 0))</f>
        <v>Laboratory specialty coffee</v>
      </c>
    </row>
    <row r="75" spans="1:34" hidden="1">
      <c r="A75" s="5" t="s">
        <v>3149</v>
      </c>
      <c r="B75" s="5">
        <v>37493879064</v>
      </c>
      <c r="K75">
        <v>1091339</v>
      </c>
      <c r="L75" t="s">
        <v>4920</v>
      </c>
      <c r="M75" t="s">
        <v>4920</v>
      </c>
      <c r="T75">
        <v>555017</v>
      </c>
      <c r="U75" t="s">
        <v>4859</v>
      </c>
      <c r="V75" t="s">
        <v>4859</v>
      </c>
      <c r="X75">
        <v>1093670</v>
      </c>
      <c r="Y75" t="s">
        <v>5527</v>
      </c>
      <c r="Z75" t="s">
        <v>5527</v>
      </c>
      <c r="AB75" s="45">
        <v>1107533</v>
      </c>
      <c r="AC75" t="str">
        <f>INDEX(Partner_details[name], MATCH(AB75, Partner_details[user id], 0))</f>
        <v>Sima</v>
      </c>
      <c r="AD75" t="str">
        <f>INDEX(Partner_details[companyName], MATCH(AB75, Partner_details[user id], 0))</f>
        <v>Karas mashtoc</v>
      </c>
      <c r="AF75" s="45">
        <v>3065</v>
      </c>
      <c r="AG75" t="str">
        <f>INDEX(Partner_details[name], MATCH(AF75, Partner_details[user id], 0))</f>
        <v>Haykaz</v>
      </c>
      <c r="AH75" t="str">
        <f>INDEX(Partner_details[companyName], MATCH(AF75, Partner_details[user id], 0))</f>
        <v>gg cjsc</v>
      </c>
    </row>
    <row r="76" spans="1:34" hidden="1">
      <c r="A76" s="5" t="s">
        <v>6261</v>
      </c>
      <c r="B76" s="5">
        <v>37493960595</v>
      </c>
      <c r="T76">
        <v>1123489</v>
      </c>
      <c r="U76" t="s">
        <v>2837</v>
      </c>
      <c r="V76" t="s">
        <v>2837</v>
      </c>
      <c r="X76">
        <v>530539</v>
      </c>
      <c r="Y76" t="s">
        <v>2751</v>
      </c>
      <c r="Z76" t="s">
        <v>2751</v>
      </c>
      <c r="AB76" s="45">
        <v>1108985</v>
      </c>
      <c r="AC76" t="str">
        <f>INDEX(Partner_details[name], MATCH(AB76, Partner_details[user id], 0))</f>
        <v>Coc Microbar</v>
      </c>
      <c r="AD76" t="str">
        <f>INDEX(Partner_details[companyName], MATCH(AB76, Partner_details[user id], 0))</f>
        <v>CocMicrobar</v>
      </c>
      <c r="AF76" s="45">
        <v>877584</v>
      </c>
      <c r="AG76" t="str">
        <f>INDEX(Partner_details[name], MATCH(AF76, Partner_details[user id], 0))</f>
        <v>Maga</v>
      </c>
      <c r="AH76" t="str">
        <f>INDEX(Partner_details[companyName], MATCH(AF76, Partner_details[user id], 0))</f>
        <v>Tbili</v>
      </c>
    </row>
    <row r="77" spans="1:34" hidden="1">
      <c r="A77" s="5" t="s">
        <v>6262</v>
      </c>
      <c r="B77" s="5">
        <v>37494021224</v>
      </c>
      <c r="T77">
        <v>136473</v>
      </c>
      <c r="U77" t="s">
        <v>2939</v>
      </c>
      <c r="V77" t="s">
        <v>2939</v>
      </c>
      <c r="X77">
        <v>1091079</v>
      </c>
      <c r="Y77" t="s">
        <v>3023</v>
      </c>
      <c r="Z77" t="s">
        <v>3023</v>
      </c>
      <c r="AB77" s="45">
        <v>1109476</v>
      </c>
      <c r="AC77" t="str">
        <f>INDEX(Partner_details[name], MATCH(AB77, Partner_details[user id], 0))</f>
        <v>Nor Aleppo</v>
      </c>
      <c r="AD77" t="str">
        <f>INDEX(Partner_details[companyName], MATCH(AB77, Partner_details[user id], 0))</f>
        <v>Noraleppo</v>
      </c>
      <c r="AF77" s="45">
        <v>72085</v>
      </c>
      <c r="AG77" t="str">
        <f>INDEX(Partner_details[name], MATCH(AF77, Partner_details[user id], 0))</f>
        <v>Karen</v>
      </c>
      <c r="AH77" t="str">
        <f>INDEX(Partner_details[companyName], MATCH(AF77, Partner_details[user id], 0))</f>
        <v>gg cjsc</v>
      </c>
    </row>
    <row r="78" spans="1:34" hidden="1">
      <c r="A78" s="5" t="s">
        <v>3026</v>
      </c>
      <c r="B78" s="5">
        <v>37494022256</v>
      </c>
      <c r="T78">
        <v>156746</v>
      </c>
      <c r="U78" t="s">
        <v>745</v>
      </c>
      <c r="V78" t="s">
        <v>745</v>
      </c>
      <c r="X78">
        <v>1074126</v>
      </c>
      <c r="Y78" t="s">
        <v>2970</v>
      </c>
      <c r="Z78" t="s">
        <v>2970</v>
      </c>
      <c r="AB78" s="45">
        <v>1109984</v>
      </c>
      <c r="AC78" t="str">
        <f>INDEX(Partner_details[name], MATCH(AB78, Partner_details[user id], 0))</f>
        <v>Dodo Kitchen</v>
      </c>
      <c r="AD78" t="str">
        <f>INDEX(Partner_details[companyName], MATCH(AB78, Partner_details[user id], 0))</f>
        <v>Dodopizza</v>
      </c>
      <c r="AF78" s="45">
        <v>480863</v>
      </c>
      <c r="AG78" t="str">
        <f>INDEX(Partner_details[name], MATCH(AF78, Partner_details[user id], 0))</f>
        <v>Eteri</v>
      </c>
      <c r="AH78" t="str">
        <f>INDEX(Partner_details[companyName], MATCH(AF78, Partner_details[user id], 0))</f>
        <v>gg cjsc</v>
      </c>
    </row>
    <row r="79" spans="1:34">
      <c r="A79" s="5" t="s">
        <v>467</v>
      </c>
      <c r="B79" s="5">
        <v>37494051788</v>
      </c>
      <c r="T79">
        <v>19804</v>
      </c>
      <c r="U79" t="s">
        <v>5120</v>
      </c>
      <c r="V79" t="s">
        <v>5120</v>
      </c>
      <c r="X79">
        <v>1111624</v>
      </c>
      <c r="Y79" t="s">
        <v>2839</v>
      </c>
      <c r="Z79" t="s">
        <v>2839</v>
      </c>
      <c r="AB79" s="45">
        <v>1112708</v>
      </c>
      <c r="AC79" t="str">
        <f>INDEX(Partner_details[name], MATCH(AB79, Partner_details[user id], 0))</f>
        <v>Jemma</v>
      </c>
      <c r="AD79" t="str">
        <f>INDEX(Partner_details[companyName], MATCH(AB79, Partner_details[user id], 0))</f>
        <v>Cinnabon</v>
      </c>
      <c r="AF79" s="45">
        <v>709046</v>
      </c>
      <c r="AG79" t="str">
        <f>INDEX(Partner_details[name], MATCH(AF79, Partner_details[user id], 0))</f>
        <v xml:space="preserve">Sebeos </v>
      </c>
      <c r="AH79" t="str">
        <f>INDEX(Partner_details[companyName], MATCH(AF79, Partner_details[user id], 0))</f>
        <v>Sebeos</v>
      </c>
    </row>
    <row r="80" spans="1:34">
      <c r="A80" s="5" t="s">
        <v>4670</v>
      </c>
      <c r="B80" s="5">
        <v>37494123200</v>
      </c>
      <c r="T80">
        <v>66811</v>
      </c>
      <c r="U80" t="s">
        <v>5703</v>
      </c>
      <c r="V80" t="s">
        <v>5703</v>
      </c>
      <c r="X80">
        <v>790546</v>
      </c>
      <c r="Y80" t="s">
        <v>2748</v>
      </c>
      <c r="Z80" t="s">
        <v>2748</v>
      </c>
      <c r="AB80" s="45">
        <v>1113150</v>
      </c>
      <c r="AC80" t="str">
        <f>INDEX(Partner_details[name], MATCH(AB80, Partner_details[user id], 0))</f>
        <v>Albert</v>
      </c>
      <c r="AD80" t="str">
        <f>INDEX(Partner_details[companyName], MATCH(AB80, Partner_details[user id], 0))</f>
        <v>Kond house</v>
      </c>
      <c r="AF80" s="45">
        <v>1109476</v>
      </c>
      <c r="AG80" t="str">
        <f>INDEX(Partner_details[name], MATCH(AF80, Partner_details[user id], 0))</f>
        <v>Nor Aleppo</v>
      </c>
      <c r="AH80" t="str">
        <f>INDEX(Partner_details[companyName], MATCH(AF80, Partner_details[user id], 0))</f>
        <v>Noraleppo</v>
      </c>
    </row>
    <row r="81" spans="1:34">
      <c r="A81" s="5" t="s">
        <v>3155</v>
      </c>
      <c r="B81" s="5">
        <v>37494140649</v>
      </c>
      <c r="O81">
        <v>946774</v>
      </c>
      <c r="P81" t="s">
        <v>177</v>
      </c>
      <c r="Q81" t="s">
        <v>5578</v>
      </c>
      <c r="T81">
        <v>190024</v>
      </c>
      <c r="U81" t="s">
        <v>4348</v>
      </c>
      <c r="V81" t="s">
        <v>4348</v>
      </c>
      <c r="X81">
        <v>1107533</v>
      </c>
      <c r="Y81" t="s">
        <v>2866</v>
      </c>
      <c r="Z81" t="s">
        <v>2866</v>
      </c>
      <c r="AB81" s="45">
        <v>1113183</v>
      </c>
      <c r="AC81" t="str">
        <f>INDEX(Partner_details[name], MATCH(AB81, Partner_details[user id], 0))</f>
        <v>Lilit</v>
      </c>
      <c r="AD81" t="str">
        <f>INDEX(Partner_details[companyName], MATCH(AB81, Partner_details[user id], 0))</f>
        <v>Bisquit</v>
      </c>
      <c r="AF81" s="45">
        <v>828659</v>
      </c>
      <c r="AG81" t="str">
        <f>INDEX(Partner_details[name], MATCH(AF81, Partner_details[user id], 0))</f>
        <v>Zhanna</v>
      </c>
      <c r="AH81" t="str">
        <f>INDEX(Partner_details[companyName], MATCH(AF81, Partner_details[user id], 0))</f>
        <v>Coffee music</v>
      </c>
    </row>
    <row r="82" spans="1:34">
      <c r="A82" s="5" t="s">
        <v>6263</v>
      </c>
      <c r="B82" s="5">
        <v>37494152626</v>
      </c>
      <c r="O82">
        <v>1093670</v>
      </c>
      <c r="P82" t="s">
        <v>5527</v>
      </c>
      <c r="Q82" t="s">
        <v>5530</v>
      </c>
      <c r="T82">
        <v>287336</v>
      </c>
      <c r="U82" t="s">
        <v>4462</v>
      </c>
      <c r="V82" t="s">
        <v>4462</v>
      </c>
      <c r="X82">
        <v>1123489</v>
      </c>
      <c r="Y82" t="s">
        <v>2837</v>
      </c>
      <c r="Z82" t="s">
        <v>2837</v>
      </c>
      <c r="AB82" s="45">
        <v>1113529</v>
      </c>
      <c r="AC82" t="str">
        <f>INDEX(Partner_details[name], MATCH(AB82, Partner_details[user id], 0))</f>
        <v>Diana</v>
      </c>
      <c r="AD82" t="str">
        <f>INDEX(Partner_details[companyName], MATCH(AB82, Partner_details[user id], 0))</f>
        <v>Bisquit</v>
      </c>
      <c r="AF82" s="45">
        <v>21590</v>
      </c>
      <c r="AG82" t="str">
        <f>INDEX(Partner_details[name], MATCH(AF82, Partner_details[user id], 0))</f>
        <v>Սպասարկման թիմ</v>
      </c>
      <c r="AH82" t="str">
        <f>INDEX(Partner_details[companyName], MATCH(AF82, Partner_details[user id], 0))</f>
        <v>Machar</v>
      </c>
    </row>
    <row r="83" spans="1:34">
      <c r="A83" s="5" t="s">
        <v>4975</v>
      </c>
      <c r="B83" s="5">
        <v>37494366302</v>
      </c>
      <c r="O83">
        <v>530539</v>
      </c>
      <c r="P83" t="s">
        <v>2751</v>
      </c>
      <c r="Q83" t="s">
        <v>4572</v>
      </c>
      <c r="T83">
        <v>876213</v>
      </c>
      <c r="U83" t="s">
        <v>4991</v>
      </c>
      <c r="V83" t="s">
        <v>4991</v>
      </c>
      <c r="X83">
        <v>170927</v>
      </c>
      <c r="Y83" t="s">
        <v>83</v>
      </c>
      <c r="Z83" t="s">
        <v>83</v>
      </c>
      <c r="AB83" s="45">
        <v>1113925</v>
      </c>
      <c r="AC83" t="str">
        <f>INDEX(Partner_details[name], MATCH(AB83, Partner_details[user id], 0))</f>
        <v>Agnesa Shahinyan</v>
      </c>
      <c r="AD83" t="str">
        <f>INDEX(Partner_details[companyName], MATCH(AB83, Partner_details[user id], 0))</f>
        <v>Karas hayreniq</v>
      </c>
      <c r="AF83" s="45">
        <v>1142352</v>
      </c>
      <c r="AG83" t="str">
        <f>INDEX(Partner_details[name], MATCH(AF83, Partner_details[user id], 0))</f>
        <v>Արմեն</v>
      </c>
      <c r="AH83" t="str">
        <f>INDEX(Partner_details[companyName], MATCH(AF83, Partner_details[user id], 0))</f>
        <v>Tashir Papazyan</v>
      </c>
    </row>
    <row r="84" spans="1:34" hidden="1">
      <c r="A84" s="5" t="s">
        <v>3961</v>
      </c>
      <c r="B84" s="5">
        <v>37494523229</v>
      </c>
      <c r="O84">
        <v>1091079</v>
      </c>
      <c r="P84" t="s">
        <v>3023</v>
      </c>
      <c r="Q84" t="s">
        <v>5159</v>
      </c>
      <c r="T84">
        <v>957589</v>
      </c>
      <c r="U84" t="s">
        <v>4520</v>
      </c>
      <c r="V84" t="s">
        <v>4520</v>
      </c>
      <c r="X84">
        <v>101879</v>
      </c>
      <c r="Y84" t="s">
        <v>5234</v>
      </c>
      <c r="Z84" t="s">
        <v>5234</v>
      </c>
      <c r="AB84" s="45">
        <v>1121093</v>
      </c>
      <c r="AC84" t="str">
        <f>INDEX(Partner_details[name], MATCH(AB84, Partner_details[user id], 0))</f>
        <v>Artur Tedtov</v>
      </c>
      <c r="AD84" t="str">
        <f>INDEX(Partner_details[companyName], MATCH(AB84, Partner_details[user id], 0))</f>
        <v>Laboratory specialty coffee</v>
      </c>
      <c r="AF84" s="45">
        <v>1091829</v>
      </c>
      <c r="AG84" t="str">
        <f>INDEX(Partner_details[name], MATCH(AF84, Partner_details[user id], 0))</f>
        <v>Bedrous</v>
      </c>
      <c r="AH84" t="str">
        <f>INDEX(Partner_details[companyName], MATCH(AF84, Partner_details[user id], 0))</f>
        <v>Kilejian's</v>
      </c>
    </row>
    <row r="85" spans="1:34" hidden="1">
      <c r="A85" s="5" t="s">
        <v>2925</v>
      </c>
      <c r="B85" s="5">
        <v>37494653111</v>
      </c>
      <c r="O85">
        <v>1074126</v>
      </c>
      <c r="P85" t="e">
        <v>#N/A</v>
      </c>
      <c r="Q85" t="e">
        <v>#N/A</v>
      </c>
      <c r="T85">
        <v>973236</v>
      </c>
      <c r="U85" t="s">
        <v>4469</v>
      </c>
      <c r="V85" t="s">
        <v>4469</v>
      </c>
      <c r="X85">
        <v>896037</v>
      </c>
      <c r="Y85" t="s">
        <v>2803</v>
      </c>
      <c r="Z85" t="s">
        <v>2803</v>
      </c>
      <c r="AB85" s="45">
        <v>1122469</v>
      </c>
      <c r="AC85" t="str">
        <f>INDEX(Partner_details[name], MATCH(AB85, Partner_details[user id], 0))</f>
        <v>Miqayel</v>
      </c>
      <c r="AD85" t="str">
        <f>INDEX(Partner_details[companyName], MATCH(AB85, Partner_details[user id], 0))</f>
        <v>Jazve</v>
      </c>
      <c r="AF85" s="45">
        <v>681243</v>
      </c>
      <c r="AG85" t="str">
        <f>INDEX(Partner_details[name], MATCH(AF85, Partner_details[user id], 0))</f>
        <v>Arman</v>
      </c>
      <c r="AH85" t="str">
        <f>INDEX(Partner_details[companyName], MATCH(AF85, Partner_details[user id], 0))</f>
        <v>gg cjsc</v>
      </c>
    </row>
    <row r="86" spans="1:34" hidden="1">
      <c r="A86" s="5" t="s">
        <v>3336</v>
      </c>
      <c r="B86" s="5">
        <v>37494712665</v>
      </c>
      <c r="T86">
        <v>980934</v>
      </c>
      <c r="U86" t="s">
        <v>3423</v>
      </c>
      <c r="V86" t="s">
        <v>3423</v>
      </c>
      <c r="X86">
        <v>1122474</v>
      </c>
      <c r="Y86" t="s">
        <v>52</v>
      </c>
      <c r="Z86" t="s">
        <v>52</v>
      </c>
      <c r="AB86" s="45">
        <v>1127736</v>
      </c>
      <c r="AC86" t="str">
        <f>INDEX(Partner_details[name], MATCH(AB86, Partner_details[user id], 0))</f>
        <v>Samvel</v>
      </c>
      <c r="AD86" t="str">
        <f>INDEX(Partner_details[companyName], MATCH(AB86, Partner_details[user id], 0))</f>
        <v>Jazve</v>
      </c>
      <c r="AF86" s="45">
        <v>346899</v>
      </c>
      <c r="AG86" t="str">
        <f>INDEX(Partner_details[name], MATCH(AF86, Partner_details[user id], 0))</f>
        <v>Silva Melkonyan</v>
      </c>
      <c r="AH86" t="str">
        <f>INDEX(Partner_details[companyName], MATCH(AF86, Partner_details[user id], 0))</f>
        <v>gg cjsc</v>
      </c>
    </row>
    <row r="87" spans="1:34">
      <c r="A87" s="5" t="s">
        <v>6264</v>
      </c>
      <c r="B87" s="5">
        <v>37494716164</v>
      </c>
      <c r="O87">
        <v>1111624</v>
      </c>
      <c r="P87" t="s">
        <v>2839</v>
      </c>
      <c r="Q87" t="s">
        <v>4041</v>
      </c>
      <c r="T87">
        <v>984474</v>
      </c>
      <c r="U87" t="s">
        <v>3325</v>
      </c>
      <c r="V87" t="s">
        <v>3325</v>
      </c>
      <c r="X87">
        <v>713464</v>
      </c>
      <c r="Y87" t="s">
        <v>4766</v>
      </c>
      <c r="Z87" t="s">
        <v>4766</v>
      </c>
      <c r="AB87" s="45">
        <v>1128489</v>
      </c>
      <c r="AC87" t="str">
        <f>INDEX(Partner_details[name], MATCH(AB87, Partner_details[user id], 0))</f>
        <v>Prepa</v>
      </c>
      <c r="AD87" t="str">
        <f>INDEX(Partner_details[companyName], MATCH(AB87, Partner_details[user id], 0))</f>
        <v>Prepa</v>
      </c>
      <c r="AF87" s="45">
        <v>1141718</v>
      </c>
      <c r="AG87" t="str">
        <f>INDEX(Partner_details[name], MATCH(AF87, Partner_details[user id], 0))</f>
        <v>Diana</v>
      </c>
      <c r="AH87" t="str">
        <f>INDEX(Partner_details[companyName], MATCH(AF87, Partner_details[user id], 0))</f>
        <v>Coffee music</v>
      </c>
    </row>
    <row r="88" spans="1:34">
      <c r="A88" s="5" t="s">
        <v>11</v>
      </c>
      <c r="B88" s="5">
        <v>37494837772</v>
      </c>
      <c r="O88">
        <v>790546</v>
      </c>
      <c r="P88" t="s">
        <v>2748</v>
      </c>
      <c r="Q88" t="s">
        <v>4668</v>
      </c>
      <c r="T88">
        <v>1091829</v>
      </c>
      <c r="U88" t="s">
        <v>4435</v>
      </c>
      <c r="V88" t="s">
        <v>4435</v>
      </c>
      <c r="X88">
        <v>876590</v>
      </c>
      <c r="Y88" t="s">
        <v>2884</v>
      </c>
      <c r="Z88" t="s">
        <v>2884</v>
      </c>
      <c r="AB88" s="45">
        <v>1129284</v>
      </c>
      <c r="AC88" t="str">
        <f>INDEX(Partner_details[name], MATCH(AB88, Partner_details[user id], 0))</f>
        <v xml:space="preserve">Armen Sargsyan </v>
      </c>
      <c r="AD88" t="str">
        <f>INDEX(Partner_details[companyName], MATCH(AB88, Partner_details[user id], 0))</f>
        <v>Food industry</v>
      </c>
      <c r="AF88" s="45">
        <v>1140095</v>
      </c>
      <c r="AG88" t="str">
        <f>INDEX(Partner_details[name], MATCH(AF88, Partner_details[user id], 0))</f>
        <v>Milen Mkrtchyan</v>
      </c>
      <c r="AH88" t="str">
        <f>INDEX(Partner_details[companyName], MATCH(AF88, Partner_details[user id], 0))</f>
        <v>Coffee music</v>
      </c>
    </row>
    <row r="89" spans="1:34">
      <c r="A89" s="5" t="s">
        <v>4975</v>
      </c>
      <c r="B89" s="5">
        <v>37494856890</v>
      </c>
      <c r="O89" s="20"/>
      <c r="T89">
        <v>1006862</v>
      </c>
      <c r="U89" t="s">
        <v>8</v>
      </c>
      <c r="V89" t="s">
        <v>8</v>
      </c>
      <c r="X89">
        <v>1123299</v>
      </c>
      <c r="Y89" t="s">
        <v>2838</v>
      </c>
      <c r="Z89" t="s">
        <v>2838</v>
      </c>
      <c r="AB89" s="45">
        <v>1139686</v>
      </c>
      <c r="AC89" t="str">
        <f>INDEX(Partner_details[name], MATCH(AB89, Partner_details[user id], 0))</f>
        <v>Tashir Pizza</v>
      </c>
      <c r="AD89" t="str">
        <f>INDEX(Partner_details[companyName], MATCH(AB89, Partner_details[user id], 0))</f>
        <v>Tashir Petrosyan</v>
      </c>
      <c r="AF89" s="45">
        <v>884492</v>
      </c>
      <c r="AG89" t="str">
        <f>INDEX(Partner_details[name], MATCH(AF89, Partner_details[user id], 0))</f>
        <v>Cleaning Team</v>
      </c>
      <c r="AH89" t="str">
        <f>INDEX(Partner_details[companyName], MATCH(AF89, Partner_details[user id], 0))</f>
        <v>Unicorn</v>
      </c>
    </row>
    <row r="90" spans="1:34" hidden="1">
      <c r="A90" s="5" t="s">
        <v>4114</v>
      </c>
      <c r="B90" s="5">
        <v>37494916008</v>
      </c>
      <c r="O90" s="12">
        <v>1123489</v>
      </c>
      <c r="P90" t="s">
        <v>2837</v>
      </c>
      <c r="Q90" t="s">
        <v>6265</v>
      </c>
      <c r="T90">
        <v>32069</v>
      </c>
      <c r="U90" t="s">
        <v>5694</v>
      </c>
      <c r="V90" t="s">
        <v>5694</v>
      </c>
      <c r="X90">
        <v>1122469</v>
      </c>
      <c r="Y90" t="s">
        <v>4125</v>
      </c>
      <c r="Z90" t="s">
        <v>4125</v>
      </c>
      <c r="AB90" s="45">
        <v>1140095</v>
      </c>
      <c r="AC90" t="str">
        <f>INDEX(Partner_details[name], MATCH(AB90, Partner_details[user id], 0))</f>
        <v>Milen Mkrtchyan</v>
      </c>
      <c r="AD90" t="str">
        <f>INDEX(Partner_details[companyName], MATCH(AB90, Partner_details[user id], 0))</f>
        <v>Coffee music</v>
      </c>
      <c r="AF90" s="45">
        <v>287336</v>
      </c>
      <c r="AG90" t="str">
        <f>INDEX(Partner_details[name], MATCH(AF90, Partner_details[user id], 0))</f>
        <v>Piruza</v>
      </c>
      <c r="AH90" t="str">
        <f>INDEX(Partner_details[companyName], MATCH(AF90, Partner_details[user id], 0))</f>
        <v>Kilejian's</v>
      </c>
    </row>
    <row r="91" spans="1:34">
      <c r="A91" s="5" t="s">
        <v>688</v>
      </c>
      <c r="B91" s="5">
        <v>37494967999</v>
      </c>
      <c r="O91" s="20"/>
      <c r="T91">
        <v>625932</v>
      </c>
      <c r="U91" t="s">
        <v>4565</v>
      </c>
      <c r="V91" t="s">
        <v>4565</v>
      </c>
      <c r="X91">
        <v>625932</v>
      </c>
      <c r="Y91" t="s">
        <v>4565</v>
      </c>
      <c r="Z91" t="s">
        <v>4565</v>
      </c>
      <c r="AB91" s="45">
        <v>1140351</v>
      </c>
      <c r="AC91" t="str">
        <f>INDEX(Partner_details[name], MATCH(AB91, Partner_details[user id], 0))</f>
        <v>Mariam Balyan</v>
      </c>
      <c r="AD91" t="str">
        <f>INDEX(Partner_details[companyName], MATCH(AB91, Partner_details[user id], 0))</f>
        <v>Tashir Hanrapetutyun</v>
      </c>
      <c r="AF91" s="45">
        <v>80729</v>
      </c>
      <c r="AG91" t="str">
        <f>INDEX(Partner_details[name], MATCH(AF91, Partner_details[user id], 0))</f>
        <v>SUNRISE NOYLAND</v>
      </c>
      <c r="AH91" t="str">
        <f>INDEX(Partner_details[companyName], MATCH(AF91, Partner_details[user id], 0))</f>
        <v>Sunrise noyland</v>
      </c>
    </row>
    <row r="92" spans="1:34" hidden="1">
      <c r="A92" s="5" t="s">
        <v>334</v>
      </c>
      <c r="B92" s="5">
        <v>37494986707</v>
      </c>
      <c r="O92">
        <v>101879</v>
      </c>
      <c r="P92" t="s">
        <v>5234</v>
      </c>
      <c r="Q92" t="s">
        <v>5237</v>
      </c>
      <c r="T92">
        <v>675604</v>
      </c>
      <c r="U92" t="s">
        <v>4957</v>
      </c>
      <c r="V92" t="s">
        <v>4957</v>
      </c>
      <c r="X92">
        <v>1125978</v>
      </c>
      <c r="Y92" t="s">
        <v>633</v>
      </c>
      <c r="Z92" t="s">
        <v>633</v>
      </c>
      <c r="AB92" s="45">
        <v>1141531</v>
      </c>
      <c r="AC92" t="str">
        <f>INDEX(Partner_details[name], MATCH(AB92, Partner_details[user id], 0))</f>
        <v>Leah</v>
      </c>
      <c r="AD92" t="str">
        <f>INDEX(Partner_details[companyName], MATCH(AB92, Partner_details[user id], 0))</f>
        <v>Coffee music</v>
      </c>
      <c r="AF92" s="45">
        <v>973236</v>
      </c>
      <c r="AG92" t="str">
        <f>INDEX(Partner_details[name], MATCH(AF92, Partner_details[user id], 0))</f>
        <v>Mkrtich</v>
      </c>
      <c r="AH92" t="str">
        <f>INDEX(Partner_details[companyName], MATCH(AF92, Partner_details[user id], 0))</f>
        <v>Kilejian's</v>
      </c>
    </row>
    <row r="93" spans="1:34">
      <c r="A93" s="5" t="s">
        <v>5173</v>
      </c>
      <c r="B93" s="5">
        <v>37495056727</v>
      </c>
      <c r="O93">
        <v>896037</v>
      </c>
      <c r="P93" t="s">
        <v>2803</v>
      </c>
      <c r="Q93" t="s">
        <v>5095</v>
      </c>
      <c r="T93">
        <v>791175</v>
      </c>
      <c r="U93" t="s">
        <v>5618</v>
      </c>
      <c r="V93" t="s">
        <v>5618</v>
      </c>
      <c r="X93">
        <v>1127736</v>
      </c>
      <c r="Y93" t="s">
        <v>4108</v>
      </c>
      <c r="Z93" t="s">
        <v>4108</v>
      </c>
      <c r="AB93" s="45">
        <v>1141681</v>
      </c>
      <c r="AC93" t="e">
        <f>INDEX(Partner_details[name], MATCH(AB93, Partner_details[user id], 0))</f>
        <v>#N/A</v>
      </c>
      <c r="AD93" t="e">
        <f>INDEX(Partner_details[companyName], MATCH(AB93, Partner_details[user id], 0))</f>
        <v>#N/A</v>
      </c>
      <c r="AF93" s="45">
        <v>805809</v>
      </c>
      <c r="AG93" t="str">
        <f>INDEX(Partner_details[name], MATCH(AF93, Partner_details[user id], 0))</f>
        <v>La Cucina</v>
      </c>
      <c r="AH93" t="str">
        <f>INDEX(Partner_details[companyName], MATCH(AF93, Partner_details[user id], 0))</f>
        <v>La Cucina</v>
      </c>
    </row>
    <row r="94" spans="1:34">
      <c r="A94" s="5" t="s">
        <v>6266</v>
      </c>
      <c r="B94" s="5">
        <v>37495110992</v>
      </c>
      <c r="O94">
        <v>1122474</v>
      </c>
      <c r="P94" t="s">
        <v>52</v>
      </c>
      <c r="Q94" t="s">
        <v>4086</v>
      </c>
      <c r="T94">
        <v>1113150</v>
      </c>
      <c r="U94" t="s">
        <v>4023</v>
      </c>
      <c r="V94" t="s">
        <v>4023</v>
      </c>
      <c r="X94">
        <v>1109476</v>
      </c>
      <c r="Y94" t="s">
        <v>104</v>
      </c>
      <c r="Z94" t="s">
        <v>104</v>
      </c>
      <c r="AB94" s="45">
        <v>1141735</v>
      </c>
      <c r="AC94" t="str">
        <f>INDEX(Partner_details[name], MATCH(AB94, Partner_details[user id], 0))</f>
        <v>Anna</v>
      </c>
      <c r="AD94" t="str">
        <f>INDEX(Partner_details[companyName], MATCH(AB94, Partner_details[user id], 0))</f>
        <v>Coffee music</v>
      </c>
      <c r="AF94" s="45">
        <v>1092171</v>
      </c>
      <c r="AG94" t="str">
        <f>INDEX(Partner_details[name], MATCH(AF94, Partner_details[user id], 0))</f>
        <v>Խոհանոց / Food</v>
      </c>
      <c r="AH94" t="str">
        <f>INDEX(Partner_details[companyName], MATCH(AF94, Partner_details[user id], 0))</f>
        <v>Machar</v>
      </c>
    </row>
    <row r="95" spans="1:34">
      <c r="A95" s="5" t="s">
        <v>4725</v>
      </c>
      <c r="B95" s="5">
        <v>37495245282</v>
      </c>
      <c r="O95">
        <v>713464</v>
      </c>
      <c r="P95" t="s">
        <v>4766</v>
      </c>
      <c r="Q95" t="s">
        <v>5681</v>
      </c>
      <c r="T95">
        <v>319554</v>
      </c>
      <c r="U95" t="s">
        <v>3336</v>
      </c>
      <c r="V95" t="s">
        <v>3336</v>
      </c>
      <c r="X95">
        <v>977662</v>
      </c>
      <c r="Y95" t="s">
        <v>137</v>
      </c>
      <c r="Z95" t="s">
        <v>137</v>
      </c>
      <c r="AB95" s="45">
        <v>1142031</v>
      </c>
      <c r="AC95" t="e">
        <f>INDEX(Partner_details[name], MATCH(AB95, Partner_details[user id], 0))</f>
        <v>#N/A</v>
      </c>
      <c r="AD95" t="e">
        <f>INDEX(Partner_details[companyName], MATCH(AB95, Partner_details[user id], 0))</f>
        <v>#N/A</v>
      </c>
      <c r="AF95" s="45">
        <v>1112708</v>
      </c>
      <c r="AG95" t="str">
        <f>INDEX(Partner_details[name], MATCH(AF95, Partner_details[user id], 0))</f>
        <v>Jemma</v>
      </c>
      <c r="AH95" t="str">
        <f>INDEX(Partner_details[companyName], MATCH(AF95, Partner_details[user id], 0))</f>
        <v>Cinnabon</v>
      </c>
    </row>
    <row r="96" spans="1:34">
      <c r="A96" s="5" t="s">
        <v>6267</v>
      </c>
      <c r="B96" s="5">
        <v>37495247857</v>
      </c>
      <c r="T96">
        <v>324102</v>
      </c>
      <c r="U96" t="s">
        <v>3739</v>
      </c>
      <c r="V96" t="s">
        <v>3739</v>
      </c>
      <c r="X96">
        <v>593823</v>
      </c>
      <c r="Y96" t="s">
        <v>439</v>
      </c>
      <c r="Z96" t="s">
        <v>439</v>
      </c>
      <c r="AB96" s="45">
        <v>1142318</v>
      </c>
      <c r="AC96" t="str">
        <f>INDEX(Partner_details[name], MATCH(AB96, Partner_details[user id], 0))</f>
        <v xml:space="preserve">Armine </v>
      </c>
      <c r="AD96" t="str">
        <f>INDEX(Partner_details[companyName], MATCH(AB96, Partner_details[user id], 0))</f>
        <v>Tashir Papazyan</v>
      </c>
      <c r="AF96" s="45">
        <v>589340</v>
      </c>
      <c r="AG96" t="str">
        <f>INDEX(Partner_details[name], MATCH(AF96, Partner_details[user id], 0))</f>
        <v>Luiza</v>
      </c>
      <c r="AH96" t="str">
        <f>INDEX(Partner_details[companyName], MATCH(AF96, Partner_details[user id], 0))</f>
        <v>Coffee music</v>
      </c>
    </row>
    <row r="97" spans="1:34">
      <c r="A97" s="5" t="s">
        <v>3097</v>
      </c>
      <c r="B97" s="5">
        <v>37495350511</v>
      </c>
      <c r="O97">
        <v>593823</v>
      </c>
      <c r="P97" t="s">
        <v>439</v>
      </c>
      <c r="Q97" t="s">
        <v>4870</v>
      </c>
      <c r="T97">
        <v>1096433</v>
      </c>
      <c r="U97" t="s">
        <v>2896</v>
      </c>
      <c r="V97" t="s">
        <v>2896</v>
      </c>
      <c r="X97">
        <v>462575</v>
      </c>
      <c r="Y97" t="s">
        <v>530</v>
      </c>
      <c r="Z97" t="s">
        <v>530</v>
      </c>
      <c r="AB97" s="45">
        <v>1145894</v>
      </c>
      <c r="AC97" t="str">
        <f>INDEX(Partner_details[name], MATCH(AB97, Partner_details[user id], 0))</f>
        <v>anna</v>
      </c>
      <c r="AD97" t="str">
        <f>INDEX(Partner_details[companyName], MATCH(AB97, Partner_details[user id], 0))</f>
        <v>Tashir Komitas</v>
      </c>
      <c r="AF97" s="45">
        <v>30072</v>
      </c>
      <c r="AG97" t="str">
        <f>INDEX(Partner_details[name], MATCH(AF97, Partner_details[user id], 0))</f>
        <v>Varuzhan</v>
      </c>
      <c r="AH97" t="str">
        <f>INDEX(Partner_details[companyName], MATCH(AF97, Partner_details[user id], 0))</f>
        <v>Turqaget</v>
      </c>
    </row>
    <row r="98" spans="1:34">
      <c r="A98" s="5" t="s">
        <v>57</v>
      </c>
      <c r="B98" s="5">
        <v>37495460769</v>
      </c>
      <c r="O98">
        <v>1123299</v>
      </c>
      <c r="P98" t="s">
        <v>2838</v>
      </c>
      <c r="Q98" t="s">
        <v>5631</v>
      </c>
      <c r="T98">
        <v>1120334</v>
      </c>
      <c r="U98" t="s">
        <v>2882</v>
      </c>
      <c r="V98" t="s">
        <v>2882</v>
      </c>
      <c r="X98">
        <v>133881</v>
      </c>
      <c r="Y98" t="s">
        <v>15</v>
      </c>
      <c r="Z98" t="s">
        <v>15</v>
      </c>
      <c r="AB98" s="45">
        <v>1146805</v>
      </c>
      <c r="AC98" t="str">
        <f>INDEX(Partner_details[name], MATCH(AB98, Partner_details[user id], 0))</f>
        <v>Oksi</v>
      </c>
      <c r="AD98" t="str">
        <f>INDEX(Partner_details[companyName], MATCH(AB98, Partner_details[user id], 0))</f>
        <v>Coffee music</v>
      </c>
      <c r="AF98" s="45">
        <v>236892</v>
      </c>
      <c r="AG98" t="str">
        <f>INDEX(Partner_details[name], MATCH(AF98, Partner_details[user id], 0))</f>
        <v>Buzand Cafe</v>
      </c>
      <c r="AH98" t="str">
        <f>INDEX(Partner_details[companyName], MATCH(AF98, Partner_details[user id], 0))</f>
        <v>Buzand cafe</v>
      </c>
    </row>
    <row r="99" spans="1:34" hidden="1">
      <c r="A99" s="5" t="s">
        <v>5318</v>
      </c>
      <c r="B99" s="5">
        <v>37495479925</v>
      </c>
      <c r="O99">
        <v>1006862</v>
      </c>
      <c r="P99" t="s">
        <v>8</v>
      </c>
      <c r="Q99" t="s">
        <v>4066</v>
      </c>
      <c r="T99">
        <v>1121093</v>
      </c>
      <c r="U99" t="s">
        <v>4701</v>
      </c>
      <c r="V99" t="s">
        <v>4701</v>
      </c>
      <c r="X99">
        <v>1086248</v>
      </c>
      <c r="Y99" t="s">
        <v>3325</v>
      </c>
      <c r="Z99" t="s">
        <v>3325</v>
      </c>
      <c r="AB99" s="45">
        <v>1147558</v>
      </c>
      <c r="AC99" t="e">
        <f>INDEX(Partner_details[name], MATCH(AB99, Partner_details[user id], 0))</f>
        <v>#N/A</v>
      </c>
      <c r="AD99" t="e">
        <f>INDEX(Partner_details[companyName], MATCH(AB99, Partner_details[user id], 0))</f>
        <v>#N/A</v>
      </c>
      <c r="AF99" s="45">
        <v>957589</v>
      </c>
      <c r="AG99" t="str">
        <f>INDEX(Partner_details[name], MATCH(AF99, Partner_details[user id], 0))</f>
        <v>Daron</v>
      </c>
      <c r="AH99" t="str">
        <f>INDEX(Partner_details[companyName], MATCH(AF99, Partner_details[user id], 0))</f>
        <v>Kilejian's</v>
      </c>
    </row>
    <row r="100" spans="1:34">
      <c r="A100" s="5" t="s">
        <v>6268</v>
      </c>
      <c r="B100" s="5">
        <v>37495486454</v>
      </c>
      <c r="T100">
        <v>133881</v>
      </c>
      <c r="U100" t="s">
        <v>15</v>
      </c>
      <c r="V100" t="s">
        <v>15</v>
      </c>
      <c r="X100">
        <v>236892</v>
      </c>
      <c r="Y100" t="s">
        <v>25</v>
      </c>
      <c r="Z100" t="s">
        <v>25</v>
      </c>
      <c r="AB100" s="45">
        <v>1150585</v>
      </c>
      <c r="AC100" t="str">
        <f>INDEX(Partner_details[name], MATCH(AB100, Partner_details[user id], 0))</f>
        <v>Արուս</v>
      </c>
      <c r="AD100" t="str">
        <f>INDEX(Partner_details[companyName], MATCH(AB100, Partner_details[user id], 0))</f>
        <v>Karas Tumanyan</v>
      </c>
      <c r="AF100" s="45">
        <v>1128489</v>
      </c>
      <c r="AG100" t="str">
        <f>INDEX(Partner_details[name], MATCH(AF100, Partner_details[user id], 0))</f>
        <v>Prepa</v>
      </c>
      <c r="AH100" t="str">
        <f>INDEX(Partner_details[companyName], MATCH(AF100, Partner_details[user id], 0))</f>
        <v>Prepa</v>
      </c>
    </row>
    <row r="101" spans="1:34">
      <c r="A101" s="5" t="s">
        <v>3026</v>
      </c>
      <c r="B101" s="5">
        <v>37495692010</v>
      </c>
      <c r="O101">
        <v>1122469</v>
      </c>
      <c r="P101" t="s">
        <v>4125</v>
      </c>
      <c r="Q101" t="s">
        <v>4128</v>
      </c>
      <c r="T101">
        <v>80996</v>
      </c>
      <c r="U101" t="s">
        <v>11</v>
      </c>
      <c r="V101" t="s">
        <v>11</v>
      </c>
      <c r="X101">
        <v>198624</v>
      </c>
      <c r="Y101" t="s">
        <v>3677</v>
      </c>
      <c r="Z101" t="s">
        <v>3677</v>
      </c>
      <c r="AB101" s="45">
        <v>1154449</v>
      </c>
      <c r="AC101" t="str">
        <f>INDEX(Partner_details[name], MATCH(AB101, Partner_details[user id], 0))</f>
        <v>Александр</v>
      </c>
      <c r="AD101" t="str">
        <f>INDEX(Partner_details[companyName], MATCH(AB101, Partner_details[user id], 0))</f>
        <v>Dodopizza</v>
      </c>
      <c r="AF101" s="45">
        <v>6596</v>
      </c>
      <c r="AG101" t="str">
        <f>INDEX(Partner_details[name], MATCH(AF101, Partner_details[user id], 0))</f>
        <v>Ethnoraph</v>
      </c>
      <c r="AH101" t="str">
        <f>INDEX(Partner_details[companyName], MATCH(AF101, Partner_details[user id], 0))</f>
        <v>Beer Academy</v>
      </c>
    </row>
    <row r="102" spans="1:34">
      <c r="A102" s="5" t="s">
        <v>3325</v>
      </c>
      <c r="B102" s="5">
        <v>37495727273</v>
      </c>
      <c r="O102">
        <v>625932</v>
      </c>
      <c r="P102" t="s">
        <v>4565</v>
      </c>
      <c r="Q102" t="s">
        <v>4568</v>
      </c>
      <c r="T102">
        <v>252511</v>
      </c>
      <c r="U102" t="s">
        <v>467</v>
      </c>
      <c r="V102" t="s">
        <v>467</v>
      </c>
      <c r="X102">
        <v>296783</v>
      </c>
      <c r="Y102" t="s">
        <v>61</v>
      </c>
      <c r="Z102" t="s">
        <v>61</v>
      </c>
      <c r="AB102" s="45">
        <v>1158363</v>
      </c>
      <c r="AC102" t="e">
        <f>INDEX(Partner_details[name], MATCH(AB102, Partner_details[user id], 0))</f>
        <v>#N/A</v>
      </c>
      <c r="AD102" t="e">
        <f>INDEX(Partner_details[companyName], MATCH(AB102, Partner_details[user id], 0))</f>
        <v>#N/A</v>
      </c>
      <c r="AF102" s="45">
        <v>112956</v>
      </c>
      <c r="AG102" t="str">
        <f>INDEX(Partner_details[name], MATCH(AF102, Partner_details[user id], 0))</f>
        <v>Tsitron</v>
      </c>
      <c r="AH102" t="str">
        <f>INDEX(Partner_details[companyName], MATCH(AF102, Partner_details[user id], 0))</f>
        <v>Tsitron</v>
      </c>
    </row>
    <row r="103" spans="1:34">
      <c r="A103" s="5" t="s">
        <v>6269</v>
      </c>
      <c r="B103" s="5">
        <v>37495877999</v>
      </c>
      <c r="O103">
        <v>1125978</v>
      </c>
      <c r="P103" t="s">
        <v>633</v>
      </c>
      <c r="Q103" t="s">
        <v>5443</v>
      </c>
      <c r="T103">
        <v>757086</v>
      </c>
      <c r="U103" t="s">
        <v>137</v>
      </c>
      <c r="V103" t="s">
        <v>137</v>
      </c>
      <c r="X103">
        <v>505846</v>
      </c>
      <c r="Y103" t="s">
        <v>186</v>
      </c>
      <c r="Z103" t="s">
        <v>186</v>
      </c>
      <c r="AB103">
        <v>145849</v>
      </c>
      <c r="AF103" s="45">
        <v>681930</v>
      </c>
      <c r="AG103" t="str">
        <f>INDEX(Partner_details[name], MATCH(AF103, Partner_details[user id], 0))</f>
        <v>Yulya</v>
      </c>
      <c r="AH103" t="str">
        <f>INDEX(Partner_details[companyName], MATCH(AF103, Partner_details[user id], 0))</f>
        <v>Malocco</v>
      </c>
    </row>
    <row r="104" spans="1:34" hidden="1">
      <c r="A104" s="5" t="s">
        <v>2963</v>
      </c>
      <c r="B104" s="5">
        <v>37496434484</v>
      </c>
      <c r="O104">
        <v>1109476</v>
      </c>
      <c r="P104" t="s">
        <v>104</v>
      </c>
      <c r="Q104" t="s">
        <v>4417</v>
      </c>
      <c r="T104">
        <v>855597</v>
      </c>
      <c r="U104" t="s">
        <v>2905</v>
      </c>
      <c r="V104" t="s">
        <v>2905</v>
      </c>
      <c r="X104">
        <v>1091062</v>
      </c>
      <c r="Y104" t="s">
        <v>6247</v>
      </c>
      <c r="Z104" t="s">
        <v>6247</v>
      </c>
      <c r="AB104">
        <v>186928</v>
      </c>
      <c r="AF104" s="45">
        <v>328558</v>
      </c>
      <c r="AG104" t="str">
        <f>INDEX(Partner_details[name], MATCH(AF104, Partner_details[user id], 0))</f>
        <v>Alik</v>
      </c>
      <c r="AH104" t="str">
        <f>INDEX(Partner_details[companyName], MATCH(AF104, Partner_details[user id], 0))</f>
        <v>gg cjsc</v>
      </c>
    </row>
    <row r="105" spans="1:34">
      <c r="A105" s="5" t="s">
        <v>38</v>
      </c>
      <c r="B105" s="5">
        <v>37496531327</v>
      </c>
      <c r="O105">
        <v>1127736</v>
      </c>
      <c r="P105" t="s">
        <v>4108</v>
      </c>
      <c r="Q105" t="s">
        <v>4111</v>
      </c>
      <c r="T105">
        <v>897599</v>
      </c>
      <c r="U105" t="s">
        <v>5260</v>
      </c>
      <c r="V105" t="s">
        <v>5260</v>
      </c>
      <c r="X105">
        <v>805809</v>
      </c>
      <c r="Y105" t="s">
        <v>64</v>
      </c>
      <c r="Z105" t="s">
        <v>64</v>
      </c>
      <c r="AB105" s="46">
        <v>59672</v>
      </c>
      <c r="AF105" s="45">
        <v>1036132</v>
      </c>
      <c r="AG105" t="str">
        <f>INDEX(Partner_details[name], MATCH(AF105, Partner_details[user id], 0))</f>
        <v>Levon</v>
      </c>
      <c r="AH105" t="str">
        <f>INDEX(Partner_details[companyName], MATCH(AF105, Partner_details[user id], 0))</f>
        <v>44Hookah Lounge Bar</v>
      </c>
    </row>
    <row r="106" spans="1:34">
      <c r="A106" s="5" t="s">
        <v>6270</v>
      </c>
      <c r="B106" s="5">
        <v>37497300036</v>
      </c>
      <c r="O106">
        <v>584644</v>
      </c>
      <c r="P106" t="e">
        <v>#N/A</v>
      </c>
      <c r="Q106" t="e">
        <v>#N/A</v>
      </c>
      <c r="T106">
        <v>21590</v>
      </c>
      <c r="U106" t="s">
        <v>2793</v>
      </c>
      <c r="V106" t="s">
        <v>2793</v>
      </c>
      <c r="X106">
        <v>274718</v>
      </c>
      <c r="Y106" t="s">
        <v>30</v>
      </c>
      <c r="Z106" t="s">
        <v>30</v>
      </c>
      <c r="AB106">
        <v>113162</v>
      </c>
      <c r="AF106" s="45">
        <v>625932</v>
      </c>
      <c r="AG106" t="str">
        <f>INDEX(Partner_details[name], MATCH(AF106, Partner_details[user id], 0))</f>
        <v>Vigen Baghdasaryan</v>
      </c>
      <c r="AH106" t="str">
        <f>INDEX(Partner_details[companyName], MATCH(AF106, Partner_details[user id], 0))</f>
        <v>Kond house</v>
      </c>
    </row>
    <row r="107" spans="1:34">
      <c r="A107" s="5" t="s">
        <v>6271</v>
      </c>
      <c r="B107" s="5">
        <v>37497701718</v>
      </c>
      <c r="T107">
        <v>1092171</v>
      </c>
      <c r="U107" t="s">
        <v>3365</v>
      </c>
      <c r="V107" t="s">
        <v>3365</v>
      </c>
      <c r="X107">
        <v>11722</v>
      </c>
      <c r="Y107" t="s">
        <v>433</v>
      </c>
      <c r="Z107" t="s">
        <v>433</v>
      </c>
      <c r="AB107">
        <v>1136140</v>
      </c>
      <c r="AF107" s="45">
        <v>530539</v>
      </c>
      <c r="AG107" t="str">
        <f>INDEX(Partner_details[name], MATCH(AF107, Partner_details[user id], 0))</f>
        <v>Ժիրայր</v>
      </c>
      <c r="AH107" t="str">
        <f>INDEX(Partner_details[companyName], MATCH(AF107, Partner_details[user id], 0))</f>
        <v>Karas mashtoc</v>
      </c>
    </row>
    <row r="108" spans="1:34" hidden="1">
      <c r="A108" s="5" t="s">
        <v>6272</v>
      </c>
      <c r="B108" s="5">
        <v>37498006237</v>
      </c>
      <c r="T108">
        <v>677439</v>
      </c>
      <c r="U108" t="s">
        <v>5318</v>
      </c>
      <c r="V108" t="s">
        <v>5318</v>
      </c>
      <c r="X108">
        <v>555017</v>
      </c>
      <c r="Y108" t="s">
        <v>4859</v>
      </c>
      <c r="Z108" t="s">
        <v>4859</v>
      </c>
      <c r="AB108">
        <v>1150614</v>
      </c>
      <c r="AF108" s="45">
        <v>318064</v>
      </c>
      <c r="AG108" t="str">
        <f>INDEX(Partner_details[name], MATCH(AF108, Partner_details[user id], 0))</f>
        <v>Inna</v>
      </c>
      <c r="AH108" t="str">
        <f>INDEX(Partner_details[companyName], MATCH(AF108, Partner_details[user id], 0))</f>
        <v>gg cjsc</v>
      </c>
    </row>
    <row r="109" spans="1:34">
      <c r="A109" s="5" t="s">
        <v>2953</v>
      </c>
      <c r="B109" s="5">
        <v>37498017121</v>
      </c>
      <c r="O109">
        <v>1121286</v>
      </c>
      <c r="P109" t="s">
        <v>5516</v>
      </c>
      <c r="Q109" t="s">
        <v>5519</v>
      </c>
      <c r="T109">
        <v>681930</v>
      </c>
      <c r="U109" t="s">
        <v>4549</v>
      </c>
      <c r="V109" t="s">
        <v>4549</v>
      </c>
      <c r="X109">
        <v>1136140</v>
      </c>
      <c r="Y109" t="s">
        <v>255</v>
      </c>
      <c r="Z109" t="s">
        <v>255</v>
      </c>
      <c r="AB109">
        <v>1150615</v>
      </c>
      <c r="AF109" s="45">
        <v>53599</v>
      </c>
      <c r="AG109" t="str">
        <f>INDEX(Partner_details[name], MATCH(AF109, Partner_details[user id], 0))</f>
        <v>jazz</v>
      </c>
      <c r="AH109" t="str">
        <f>INDEX(Partner_details[companyName], MATCH(AF109, Partner_details[user id], 0))</f>
        <v>Jazz caffe</v>
      </c>
    </row>
    <row r="110" spans="1:34" hidden="1">
      <c r="A110" s="5" t="s">
        <v>2925</v>
      </c>
      <c r="B110" s="5">
        <v>37498130589</v>
      </c>
      <c r="O110">
        <v>32069</v>
      </c>
      <c r="P110" t="s">
        <v>5694</v>
      </c>
      <c r="Q110" t="s">
        <v>5697</v>
      </c>
      <c r="T110">
        <v>974400</v>
      </c>
      <c r="U110" t="s">
        <v>5173</v>
      </c>
      <c r="V110" t="s">
        <v>5173</v>
      </c>
      <c r="X110">
        <v>1140351</v>
      </c>
      <c r="Y110" t="s">
        <v>3726</v>
      </c>
      <c r="Z110" t="s">
        <v>3726</v>
      </c>
      <c r="AB110">
        <v>1150617</v>
      </c>
      <c r="AF110" s="45">
        <v>897698</v>
      </c>
      <c r="AG110" t="str">
        <f>INDEX(Partner_details[name], MATCH(AF110, Partner_details[user id], 0))</f>
        <v>Nana</v>
      </c>
      <c r="AH110" t="str">
        <f>INDEX(Partner_details[companyName], MATCH(AF110, Partner_details[user id], 0))</f>
        <v>Vikings</v>
      </c>
    </row>
    <row r="111" spans="1:34">
      <c r="A111" s="5" t="s">
        <v>2866</v>
      </c>
      <c r="B111" s="5">
        <v>37498130977</v>
      </c>
      <c r="O111">
        <v>1112708</v>
      </c>
      <c r="P111" t="s">
        <v>4491</v>
      </c>
      <c r="Q111" t="s">
        <v>4494</v>
      </c>
      <c r="T111">
        <v>1077148</v>
      </c>
      <c r="U111" t="s">
        <v>5432</v>
      </c>
      <c r="V111" t="s">
        <v>5432</v>
      </c>
      <c r="X111">
        <v>1044005</v>
      </c>
      <c r="Y111" t="s">
        <v>3740</v>
      </c>
      <c r="Z111" t="s">
        <v>3740</v>
      </c>
      <c r="AB111">
        <v>422161</v>
      </c>
      <c r="AF111" s="45">
        <v>1091065</v>
      </c>
      <c r="AG111" t="str">
        <f>INDEX(Partner_details[name], MATCH(AF111, Partner_details[user id], 0))</f>
        <v>Gor navasardyan</v>
      </c>
      <c r="AH111" t="str">
        <f>INDEX(Partner_details[companyName], MATCH(AF111, Partner_details[user id], 0))</f>
        <v>Dodopizza</v>
      </c>
    </row>
    <row r="112" spans="1:34">
      <c r="A112" s="5" t="s">
        <v>3121</v>
      </c>
      <c r="B112" s="5">
        <v>37498199812</v>
      </c>
      <c r="O112">
        <v>815282</v>
      </c>
      <c r="P112" t="s">
        <v>165</v>
      </c>
      <c r="Q112" t="s">
        <v>4104</v>
      </c>
      <c r="T112">
        <v>1091356</v>
      </c>
      <c r="U112" t="s">
        <v>38</v>
      </c>
      <c r="V112" t="s">
        <v>38</v>
      </c>
      <c r="X112">
        <v>1141549</v>
      </c>
      <c r="Y112" t="s">
        <v>688</v>
      </c>
      <c r="Z112" t="s">
        <v>688</v>
      </c>
      <c r="AB112">
        <v>190005</v>
      </c>
      <c r="AF112" s="45">
        <v>506517</v>
      </c>
      <c r="AG112" t="str">
        <f>INDEX(Partner_details[name], MATCH(AF112, Partner_details[user id], 0))</f>
        <v>Cinna Cone</v>
      </c>
      <c r="AH112" t="str">
        <f>INDEX(Partner_details[companyName], MATCH(AF112, Partner_details[user id], 0))</f>
        <v>Cinna Cone</v>
      </c>
    </row>
    <row r="113" spans="1:34" hidden="1">
      <c r="A113" s="5" t="s">
        <v>269</v>
      </c>
      <c r="B113" s="5">
        <v>37498201060</v>
      </c>
      <c r="O113">
        <v>1089738</v>
      </c>
      <c r="P113" t="s">
        <v>4575</v>
      </c>
      <c r="Q113" t="s">
        <v>5605</v>
      </c>
      <c r="T113">
        <v>1091363</v>
      </c>
      <c r="U113" t="s">
        <v>5640</v>
      </c>
      <c r="V113" t="s">
        <v>5640</v>
      </c>
      <c r="X113">
        <v>1141531</v>
      </c>
      <c r="Y113" t="s">
        <v>3738</v>
      </c>
      <c r="Z113" t="s">
        <v>3738</v>
      </c>
      <c r="AB113">
        <v>1150619</v>
      </c>
      <c r="AF113" s="45">
        <v>677545</v>
      </c>
      <c r="AG113" t="str">
        <f>INDEX(Partner_details[name], MATCH(AF113, Partner_details[user id], 0))</f>
        <v>Shogher</v>
      </c>
      <c r="AH113" t="str">
        <f>INDEX(Partner_details[companyName], MATCH(AF113, Partner_details[user id], 0))</f>
        <v>gg cjsc</v>
      </c>
    </row>
    <row r="114" spans="1:34">
      <c r="A114" s="5" t="s">
        <v>4547</v>
      </c>
      <c r="B114" s="5">
        <v>37498261886</v>
      </c>
      <c r="O114">
        <v>1096433</v>
      </c>
      <c r="P114" t="s">
        <v>2896</v>
      </c>
      <c r="Q114" t="s">
        <v>5150</v>
      </c>
      <c r="T114">
        <v>74985</v>
      </c>
      <c r="U114" t="s">
        <v>5416</v>
      </c>
      <c r="V114" t="s">
        <v>5416</v>
      </c>
      <c r="X114">
        <v>1141681</v>
      </c>
      <c r="Y114" t="s">
        <v>3777</v>
      </c>
      <c r="Z114" t="s">
        <v>3777</v>
      </c>
      <c r="AB114">
        <v>1150620</v>
      </c>
      <c r="AF114" s="45">
        <v>1141735</v>
      </c>
      <c r="AG114" t="str">
        <f>INDEX(Partner_details[name], MATCH(AF114, Partner_details[user id], 0))</f>
        <v>Anna</v>
      </c>
      <c r="AH114" t="str">
        <f>INDEX(Partner_details[companyName], MATCH(AF114, Partner_details[user id], 0))</f>
        <v>Coffee music</v>
      </c>
    </row>
    <row r="115" spans="1:34">
      <c r="A115" s="5" t="s">
        <v>3546</v>
      </c>
      <c r="B115" s="5">
        <v>37498307217</v>
      </c>
      <c r="O115" s="20"/>
      <c r="T115">
        <v>123926</v>
      </c>
      <c r="U115" t="s">
        <v>4931</v>
      </c>
      <c r="V115" t="s">
        <v>4931</v>
      </c>
      <c r="X115">
        <v>1141700</v>
      </c>
      <c r="Y115" t="s">
        <v>3779</v>
      </c>
      <c r="Z115" t="s">
        <v>3779</v>
      </c>
      <c r="AB115">
        <v>860962</v>
      </c>
      <c r="AF115" s="45">
        <v>876590</v>
      </c>
      <c r="AG115" t="str">
        <f>INDEX(Partner_details[name], MATCH(AF115, Partner_details[user id], 0))</f>
        <v>maria</v>
      </c>
      <c r="AH115" t="str">
        <f>INDEX(Partner_details[companyName], MATCH(AF115, Partner_details[user id], 0))</f>
        <v>Eatnact</v>
      </c>
    </row>
    <row r="116" spans="1:34">
      <c r="A116" s="5" t="s">
        <v>5703</v>
      </c>
      <c r="B116" s="5">
        <v>37498325211</v>
      </c>
      <c r="O116">
        <v>1120334</v>
      </c>
      <c r="P116" t="s">
        <v>2882</v>
      </c>
      <c r="Q116" t="s">
        <v>5311</v>
      </c>
      <c r="T116">
        <v>1086248</v>
      </c>
      <c r="U116" t="s">
        <v>3325</v>
      </c>
      <c r="V116" t="s">
        <v>3325</v>
      </c>
      <c r="X116">
        <v>220918</v>
      </c>
      <c r="Y116" t="s">
        <v>4766</v>
      </c>
      <c r="Z116" t="s">
        <v>4766</v>
      </c>
      <c r="AB116">
        <v>1150622</v>
      </c>
      <c r="AF116" s="45">
        <v>527778</v>
      </c>
      <c r="AG116" t="str">
        <f>INDEX(Partner_details[name], MATCH(AF116, Partner_details[user id], 0))</f>
        <v>Harutyun</v>
      </c>
      <c r="AH116" t="str">
        <f>INDEX(Partner_details[companyName], MATCH(AF116, Partner_details[user id], 0))</f>
        <v>Minour</v>
      </c>
    </row>
    <row r="117" spans="1:34">
      <c r="A117" s="5" t="s">
        <v>3265</v>
      </c>
      <c r="B117" s="5">
        <v>37498326231</v>
      </c>
      <c r="O117">
        <v>1121093</v>
      </c>
      <c r="P117" t="s">
        <v>4701</v>
      </c>
      <c r="Q117" t="s">
        <v>4704</v>
      </c>
      <c r="T117">
        <v>1091339</v>
      </c>
      <c r="U117" t="s">
        <v>4920</v>
      </c>
      <c r="V117" t="s">
        <v>4920</v>
      </c>
      <c r="X117">
        <v>581786</v>
      </c>
      <c r="Y117" t="s">
        <v>5597</v>
      </c>
      <c r="Z117" t="s">
        <v>5597</v>
      </c>
      <c r="AB117">
        <v>1124955</v>
      </c>
      <c r="AF117" s="45">
        <v>1146805</v>
      </c>
      <c r="AG117" t="str">
        <f>INDEX(Partner_details[name], MATCH(AF117, Partner_details[user id], 0))</f>
        <v>Oksi</v>
      </c>
      <c r="AH117" t="str">
        <f>INDEX(Partner_details[companyName], MATCH(AF117, Partner_details[user id], 0))</f>
        <v>Coffee music</v>
      </c>
    </row>
    <row r="118" spans="1:34" hidden="1">
      <c r="A118" s="5" t="s">
        <v>48</v>
      </c>
      <c r="B118" s="5">
        <v>37498369010</v>
      </c>
      <c r="O118" s="12">
        <v>1077215</v>
      </c>
      <c r="P118" t="s">
        <v>4641</v>
      </c>
      <c r="Q118" t="s">
        <v>4644</v>
      </c>
      <c r="T118">
        <v>1092079</v>
      </c>
      <c r="U118" t="s">
        <v>5451</v>
      </c>
      <c r="V118" t="s">
        <v>5451</v>
      </c>
      <c r="X118">
        <v>1141735</v>
      </c>
      <c r="Y118" t="s">
        <v>688</v>
      </c>
      <c r="Z118" t="s">
        <v>688</v>
      </c>
      <c r="AB118">
        <v>4235</v>
      </c>
      <c r="AF118" s="45">
        <v>1113736</v>
      </c>
      <c r="AG118" t="str">
        <f>INDEX(Partner_details[name], MATCH(AF118, Partner_details[user id], 0))</f>
        <v>ggTeam</v>
      </c>
      <c r="AH118" t="str">
        <f>INDEX(Partner_details[companyName], MATCH(AF118, Partner_details[user id], 0))</f>
        <v>gg cjsc</v>
      </c>
    </row>
    <row r="119" spans="1:34">
      <c r="A119" s="5" t="s">
        <v>4435</v>
      </c>
      <c r="B119" s="5">
        <v>37498377308</v>
      </c>
      <c r="T119">
        <v>1092604</v>
      </c>
      <c r="U119" t="s">
        <v>5388</v>
      </c>
      <c r="V119" t="s">
        <v>5388</v>
      </c>
      <c r="X119">
        <v>726034</v>
      </c>
      <c r="Y119" t="s">
        <v>841</v>
      </c>
      <c r="Z119" t="s">
        <v>841</v>
      </c>
      <c r="AB119">
        <v>113362</v>
      </c>
      <c r="AF119" s="45">
        <v>1145894</v>
      </c>
      <c r="AG119" t="str">
        <f>INDEX(Partner_details[name], MATCH(AF119, Partner_details[user id], 0))</f>
        <v>anna</v>
      </c>
      <c r="AH119" t="str">
        <f>INDEX(Partner_details[companyName], MATCH(AF119, Partner_details[user id], 0))</f>
        <v>Tashir Komitas</v>
      </c>
    </row>
    <row r="120" spans="1:34">
      <c r="A120" s="5" t="s">
        <v>2905</v>
      </c>
      <c r="B120" s="5">
        <v>37498477440</v>
      </c>
      <c r="O120">
        <v>807309</v>
      </c>
      <c r="P120" t="s">
        <v>2747</v>
      </c>
      <c r="Q120" t="s">
        <v>5595</v>
      </c>
      <c r="T120">
        <v>105886</v>
      </c>
      <c r="U120" t="s">
        <v>108</v>
      </c>
      <c r="V120" t="s">
        <v>108</v>
      </c>
      <c r="X120">
        <v>47568</v>
      </c>
      <c r="Y120" t="s">
        <v>3753</v>
      </c>
      <c r="Z120" t="s">
        <v>3753</v>
      </c>
      <c r="AB120">
        <v>6547</v>
      </c>
      <c r="AF120" s="45">
        <v>698317</v>
      </c>
      <c r="AG120" t="str">
        <f>INDEX(Partner_details[name], MATCH(AF120, Partner_details[user id], 0))</f>
        <v>Tashir Khorenatsi</v>
      </c>
      <c r="AH120" t="str">
        <f>INDEX(Partner_details[companyName], MATCH(AF120, Partner_details[user id], 0))</f>
        <v>Tashir Khorenatsi</v>
      </c>
    </row>
    <row r="121" spans="1:34">
      <c r="A121" s="5" t="s">
        <v>4248</v>
      </c>
      <c r="B121" s="5">
        <v>37498558850</v>
      </c>
      <c r="T121">
        <v>995315</v>
      </c>
      <c r="U121" t="s">
        <v>515</v>
      </c>
      <c r="V121" t="s">
        <v>515</v>
      </c>
      <c r="X121">
        <v>1142316</v>
      </c>
      <c r="Y121" t="s">
        <v>2901</v>
      </c>
      <c r="Z121" t="s">
        <v>2901</v>
      </c>
      <c r="AB121">
        <v>702783</v>
      </c>
      <c r="AF121" s="45">
        <v>1077215</v>
      </c>
      <c r="AG121" t="str">
        <f>INDEX(Partner_details[name], MATCH(AF121, Partner_details[user id], 0))</f>
        <v>Smbat</v>
      </c>
      <c r="AH121" t="str">
        <f>INDEX(Partner_details[companyName], MATCH(AF121, Partner_details[user id], 0))</f>
        <v>Jazve</v>
      </c>
    </row>
    <row r="122" spans="1:34" hidden="1">
      <c r="A122" s="5" t="s">
        <v>6273</v>
      </c>
      <c r="B122" s="5">
        <v>37498690077</v>
      </c>
      <c r="T122">
        <v>14157</v>
      </c>
      <c r="U122" t="s">
        <v>2953</v>
      </c>
      <c r="V122" t="s">
        <v>2953</v>
      </c>
      <c r="X122">
        <v>1142318</v>
      </c>
      <c r="Y122" t="s">
        <v>4712</v>
      </c>
      <c r="Z122" t="s">
        <v>4712</v>
      </c>
      <c r="AB122">
        <v>223554</v>
      </c>
      <c r="AF122" s="45">
        <v>78115</v>
      </c>
      <c r="AG122" t="str">
        <f>INDEX(Partner_details[name], MATCH(AF122, Partner_details[user id], 0))</f>
        <v>101Caffe</v>
      </c>
      <c r="AH122" t="str">
        <f>INDEX(Partner_details[companyName], MATCH(AF122, Partner_details[user id], 0))</f>
        <v>101CAFFE</v>
      </c>
    </row>
    <row r="123" spans="1:34">
      <c r="A123" s="5" t="s">
        <v>83</v>
      </c>
      <c r="B123" s="5">
        <v>37498703080</v>
      </c>
      <c r="T123">
        <v>80729</v>
      </c>
      <c r="U123" t="s">
        <v>6212</v>
      </c>
      <c r="V123" t="s">
        <v>6212</v>
      </c>
      <c r="X123">
        <v>1142352</v>
      </c>
      <c r="Y123" t="s">
        <v>3751</v>
      </c>
      <c r="Z123" t="s">
        <v>3751</v>
      </c>
      <c r="AB123" s="46">
        <v>1135976</v>
      </c>
      <c r="AF123" s="45">
        <v>1141734</v>
      </c>
      <c r="AG123" t="str">
        <f>INDEX(Partner_details[name], MATCH(AF123, Partner_details[user id], 0))</f>
        <v>Karina</v>
      </c>
      <c r="AH123" t="str">
        <f>INDEX(Partner_details[companyName], MATCH(AF123, Partner_details[user id], 0))</f>
        <v>Coffee music</v>
      </c>
    </row>
    <row r="124" spans="1:34" hidden="1">
      <c r="A124" s="5" t="s">
        <v>5388</v>
      </c>
      <c r="B124" s="5">
        <v>37498787619</v>
      </c>
      <c r="T124">
        <v>198624</v>
      </c>
      <c r="U124" t="s">
        <v>3677</v>
      </c>
      <c r="V124" t="s">
        <v>3677</v>
      </c>
      <c r="X124">
        <v>589340</v>
      </c>
      <c r="Y124" t="s">
        <v>115</v>
      </c>
      <c r="Z124" t="s">
        <v>115</v>
      </c>
      <c r="AB124">
        <v>60162</v>
      </c>
      <c r="AF124" s="45">
        <v>479715</v>
      </c>
      <c r="AG124" t="str">
        <f>INDEX(Partner_details[name], MATCH(AF124, Partner_details[user id], 0))</f>
        <v>Arus</v>
      </c>
      <c r="AH124" t="str">
        <f>INDEX(Partner_details[companyName], MATCH(AF124, Partner_details[user id], 0))</f>
        <v>gg cjsc</v>
      </c>
    </row>
    <row r="125" spans="1:34">
      <c r="A125" s="5" t="s">
        <v>4469</v>
      </c>
      <c r="B125" s="5">
        <v>37498802887</v>
      </c>
      <c r="O125">
        <v>319554</v>
      </c>
      <c r="P125" t="s">
        <v>3336</v>
      </c>
      <c r="Q125" t="s">
        <v>5258</v>
      </c>
      <c r="T125">
        <v>1109476</v>
      </c>
      <c r="U125" t="s">
        <v>104</v>
      </c>
      <c r="V125" t="s">
        <v>104</v>
      </c>
      <c r="X125">
        <v>1143389</v>
      </c>
      <c r="Y125" t="s">
        <v>3748</v>
      </c>
      <c r="Z125" t="s">
        <v>3748</v>
      </c>
      <c r="AB125">
        <v>842557</v>
      </c>
      <c r="AF125" s="45">
        <v>790546</v>
      </c>
      <c r="AG125" t="str">
        <f>INDEX(Partner_details[name], MATCH(AF125, Partner_details[user id], 0))</f>
        <v>Mariam</v>
      </c>
      <c r="AH125" t="str">
        <f>INDEX(Partner_details[companyName], MATCH(AF125, Partner_details[user id], 0))</f>
        <v>Food industry</v>
      </c>
    </row>
    <row r="126" spans="1:34" hidden="1">
      <c r="A126" s="5" t="s">
        <v>5640</v>
      </c>
      <c r="B126" s="5">
        <v>37499015226</v>
      </c>
      <c r="T126">
        <v>1091352</v>
      </c>
      <c r="U126" t="s">
        <v>57</v>
      </c>
      <c r="V126" t="s">
        <v>57</v>
      </c>
      <c r="X126">
        <v>310206</v>
      </c>
      <c r="Y126" t="s">
        <v>3750</v>
      </c>
      <c r="Z126" t="s">
        <v>3750</v>
      </c>
      <c r="AB126">
        <v>675180</v>
      </c>
      <c r="AF126" s="45">
        <v>653821</v>
      </c>
      <c r="AG126" t="str">
        <f>INDEX(Partner_details[name], MATCH(AF126, Partner_details[user id], 0))</f>
        <v>Tatul</v>
      </c>
      <c r="AH126" t="str">
        <f>INDEX(Partner_details[companyName], MATCH(AF126, Partner_details[user id], 0))</f>
        <v>EasyPay</v>
      </c>
    </row>
    <row r="127" spans="1:34">
      <c r="A127" s="5" t="s">
        <v>6274</v>
      </c>
      <c r="B127" s="5">
        <v>37499053538</v>
      </c>
      <c r="T127">
        <v>938856</v>
      </c>
      <c r="U127" t="s">
        <v>147</v>
      </c>
      <c r="V127" t="s">
        <v>147</v>
      </c>
      <c r="X127">
        <v>1139686</v>
      </c>
      <c r="Y127" t="s">
        <v>35</v>
      </c>
      <c r="Z127" t="s">
        <v>35</v>
      </c>
      <c r="AB127">
        <v>711748</v>
      </c>
      <c r="AF127" s="45">
        <v>156746</v>
      </c>
      <c r="AG127" t="str">
        <f>INDEX(Partner_details[name], MATCH(AF127, Partner_details[user id], 0))</f>
        <v>Zaven</v>
      </c>
      <c r="AH127" t="str">
        <f>INDEX(Partner_details[companyName], MATCH(AF127, Partner_details[user id], 0))</f>
        <v>Karas Tumanyan</v>
      </c>
    </row>
    <row r="128" spans="1:34">
      <c r="A128" s="5" t="s">
        <v>4743</v>
      </c>
      <c r="B128" s="5">
        <v>37499099963</v>
      </c>
      <c r="T128">
        <v>584644</v>
      </c>
      <c r="U128" t="s">
        <v>98</v>
      </c>
      <c r="V128" t="s">
        <v>98</v>
      </c>
      <c r="X128">
        <v>780293</v>
      </c>
      <c r="Y128" t="s">
        <v>3800</v>
      </c>
      <c r="Z128" t="s">
        <v>3800</v>
      </c>
      <c r="AB128">
        <v>1147894</v>
      </c>
      <c r="AF128" s="45">
        <v>1044005</v>
      </c>
      <c r="AG128" t="str">
        <f>INDEX(Partner_details[name], MATCH(AF128, Partner_details[user id], 0))</f>
        <v>Viktoria</v>
      </c>
      <c r="AH128" t="str">
        <f>INDEX(Partner_details[companyName], MATCH(AF128, Partner_details[user id], 0))</f>
        <v>Coffee music</v>
      </c>
    </row>
    <row r="129" spans="1:34">
      <c r="A129" s="5" t="s">
        <v>104</v>
      </c>
      <c r="B129" s="5">
        <v>37499202545</v>
      </c>
      <c r="T129">
        <v>677753</v>
      </c>
      <c r="U129" t="s">
        <v>98</v>
      </c>
      <c r="V129" t="s">
        <v>98</v>
      </c>
      <c r="X129">
        <v>1006862</v>
      </c>
      <c r="Y129" t="s">
        <v>8</v>
      </c>
      <c r="Z129" t="s">
        <v>8</v>
      </c>
      <c r="AB129">
        <v>697210</v>
      </c>
      <c r="AF129" s="45">
        <v>1108985</v>
      </c>
      <c r="AG129" t="str">
        <f>INDEX(Partner_details[name], MATCH(AF129, Partner_details[user id], 0))</f>
        <v>Coc Microbar</v>
      </c>
      <c r="AH129" t="str">
        <f>INDEX(Partner_details[companyName], MATCH(AF129, Partner_details[user id], 0))</f>
        <v>CocMicrobar</v>
      </c>
    </row>
    <row r="130" spans="1:34" hidden="1">
      <c r="A130" s="5" t="s">
        <v>61</v>
      </c>
      <c r="B130" s="5">
        <v>37499348059</v>
      </c>
      <c r="T130">
        <v>1128489</v>
      </c>
      <c r="U130" t="s">
        <v>98</v>
      </c>
      <c r="V130" t="s">
        <v>98</v>
      </c>
      <c r="X130">
        <v>105886</v>
      </c>
      <c r="Y130" t="s">
        <v>108</v>
      </c>
      <c r="Z130" t="s">
        <v>108</v>
      </c>
      <c r="AB130">
        <v>982824</v>
      </c>
      <c r="AF130" s="45">
        <v>1121093</v>
      </c>
      <c r="AG130" t="str">
        <f>INDEX(Partner_details[name], MATCH(AF130, Partner_details[user id], 0))</f>
        <v>Artur Tedtov</v>
      </c>
      <c r="AH130" t="str">
        <f>INDEX(Partner_details[companyName], MATCH(AF130, Partner_details[user id], 0))</f>
        <v>Laboratory specialty coffee</v>
      </c>
    </row>
    <row r="131" spans="1:34" hidden="1">
      <c r="A131" t="s">
        <v>515</v>
      </c>
      <c r="B131" s="5">
        <v>37499701887</v>
      </c>
      <c r="T131">
        <v>1123299</v>
      </c>
      <c r="U131" t="s">
        <v>2838</v>
      </c>
      <c r="V131" t="s">
        <v>2838</v>
      </c>
      <c r="X131">
        <v>1147558</v>
      </c>
      <c r="Y131" t="s">
        <v>35</v>
      </c>
      <c r="Z131" t="s">
        <v>35</v>
      </c>
      <c r="AF131" s="45">
        <v>480221</v>
      </c>
      <c r="AG131" t="str">
        <f>INDEX(Partner_details[name], MATCH(AF131, Partner_details[user id], 0))</f>
        <v>Arman</v>
      </c>
      <c r="AH131" t="str">
        <f>INDEX(Partner_details[companyName], MATCH(AF131, Partner_details[user id], 0))</f>
        <v>gg cjsc</v>
      </c>
    </row>
    <row r="132" spans="1:34">
      <c r="A132" s="5" t="s">
        <v>6247</v>
      </c>
      <c r="B132" s="5">
        <v>37499809688</v>
      </c>
      <c r="T132">
        <v>1096497</v>
      </c>
      <c r="U132" t="s">
        <v>76</v>
      </c>
      <c r="V132" t="s">
        <v>76</v>
      </c>
      <c r="X132">
        <v>1147821</v>
      </c>
      <c r="Y132" t="s">
        <v>189</v>
      </c>
      <c r="Z132" t="s">
        <v>189</v>
      </c>
      <c r="AF132" s="45">
        <v>1142318</v>
      </c>
      <c r="AG132" t="str">
        <f>INDEX(Partner_details[name], MATCH(AF132, Partner_details[user id], 0))</f>
        <v xml:space="preserve">Armine </v>
      </c>
      <c r="AH132" t="str">
        <f>INDEX(Partner_details[companyName], MATCH(AF132, Partner_details[user id], 0))</f>
        <v>Tashir Papazyan</v>
      </c>
    </row>
    <row r="133" spans="1:34">
      <c r="A133" s="5" t="s">
        <v>2793</v>
      </c>
      <c r="B133" s="5">
        <v>37499899888</v>
      </c>
      <c r="T133">
        <v>877584</v>
      </c>
      <c r="U133" t="s">
        <v>3059</v>
      </c>
      <c r="V133" t="s">
        <v>3059</v>
      </c>
      <c r="X133">
        <v>1141537</v>
      </c>
      <c r="Y133" t="s">
        <v>3739</v>
      </c>
      <c r="Z133" t="s">
        <v>3739</v>
      </c>
      <c r="AF133" s="45">
        <v>1128489</v>
      </c>
      <c r="AG133" t="str">
        <f>INDEX(Partner_details[name], MATCH(AF133, Partner_details[user id], 0))</f>
        <v>Prepa</v>
      </c>
      <c r="AH133" t="str">
        <f>INDEX(Partner_details[companyName], MATCH(AF133, Partner_details[user id], 0))</f>
        <v>Prepa</v>
      </c>
    </row>
    <row r="134" spans="1:34" hidden="1">
      <c r="T134">
        <v>1074126</v>
      </c>
      <c r="U134" t="s">
        <v>2970</v>
      </c>
      <c r="V134" t="s">
        <v>2970</v>
      </c>
      <c r="X134">
        <v>170017</v>
      </c>
      <c r="Y134" t="s">
        <v>181</v>
      </c>
      <c r="Z134" t="s">
        <v>181</v>
      </c>
      <c r="AF134" s="45">
        <v>245468</v>
      </c>
      <c r="AG134" t="str">
        <f>INDEX(Partner_details[name], MATCH(AF134, Partner_details[user id], 0))</f>
        <v>Nina</v>
      </c>
      <c r="AH134" t="str">
        <f>INDEX(Partner_details[companyName], MATCH(AF134, Partner_details[user id], 0))</f>
        <v>Bloggers</v>
      </c>
    </row>
    <row r="135" spans="1:34" hidden="1">
      <c r="T135">
        <v>441653</v>
      </c>
      <c r="U135" t="s">
        <v>4090</v>
      </c>
      <c r="V135" t="s">
        <v>4090</v>
      </c>
      <c r="X135">
        <v>946774</v>
      </c>
      <c r="Y135" t="s">
        <v>177</v>
      </c>
      <c r="Z135" t="s">
        <v>177</v>
      </c>
      <c r="AF135" s="45">
        <v>818028</v>
      </c>
      <c r="AG135" t="str">
        <f>INDEX(Partner_details[name], MATCH(AF135, Partner_details[user id], 0))</f>
        <v>Գրետա</v>
      </c>
      <c r="AH135" t="str">
        <f>INDEX(Partner_details[companyName], MATCH(AF135, Partner_details[user id], 0))</f>
        <v>gg cjsc</v>
      </c>
    </row>
    <row r="136" spans="1:34" hidden="1">
      <c r="T136">
        <v>30072</v>
      </c>
      <c r="U136" t="s">
        <v>779</v>
      </c>
      <c r="V136" t="s">
        <v>779</v>
      </c>
      <c r="X136">
        <v>282718</v>
      </c>
      <c r="Y136" t="s">
        <v>13</v>
      </c>
      <c r="Z136" t="s">
        <v>13</v>
      </c>
      <c r="AF136" s="45">
        <v>1092077</v>
      </c>
      <c r="AG136" t="str">
        <f>INDEX(Partner_details[name], MATCH(AF136, Partner_details[user id], 0))</f>
        <v>David</v>
      </c>
      <c r="AH136" t="str">
        <f>INDEX(Partner_details[companyName], MATCH(AF136, Partner_details[user id], 0))</f>
        <v>Figaro Group</v>
      </c>
    </row>
    <row r="137" spans="1:34">
      <c r="T137">
        <v>884492</v>
      </c>
      <c r="U137" t="s">
        <v>3121</v>
      </c>
      <c r="V137" t="s">
        <v>3121</v>
      </c>
      <c r="X137">
        <v>709046</v>
      </c>
      <c r="Y137" t="s">
        <v>4404</v>
      </c>
      <c r="Z137" t="s">
        <v>4404</v>
      </c>
      <c r="AF137" s="45">
        <v>220918</v>
      </c>
      <c r="AG137" t="str">
        <f>INDEX(Partner_details[name], MATCH(AF137, Partner_details[user id], 0))</f>
        <v>Anahit</v>
      </c>
      <c r="AH137" t="str">
        <f>INDEX(Partner_details[companyName], MATCH(AF137, Partner_details[user id], 0))</f>
        <v>Coffee music</v>
      </c>
    </row>
    <row r="138" spans="1:34" hidden="1">
      <c r="T138">
        <v>1093670</v>
      </c>
      <c r="U138" t="s">
        <v>5527</v>
      </c>
      <c r="V138" t="s">
        <v>5527</v>
      </c>
      <c r="X138">
        <v>1129284</v>
      </c>
      <c r="Y138" t="s">
        <v>3969</v>
      </c>
      <c r="Z138" t="s">
        <v>3969</v>
      </c>
      <c r="AF138" s="45">
        <v>2679</v>
      </c>
      <c r="AG138" t="str">
        <f>INDEX(Partner_details[name], MATCH(AF138, Partner_details[user id], 0))</f>
        <v>Design</v>
      </c>
      <c r="AH138" t="str">
        <f>INDEX(Partner_details[companyName], MATCH(AF138, Partner_details[user id], 0))</f>
        <v>gg cjsc</v>
      </c>
    </row>
    <row r="139" spans="1:34" hidden="1">
      <c r="T139">
        <v>491157</v>
      </c>
      <c r="U139" t="s">
        <v>5178</v>
      </c>
      <c r="V139" t="s">
        <v>5178</v>
      </c>
      <c r="X139">
        <v>584644</v>
      </c>
      <c r="Y139" t="s">
        <v>98</v>
      </c>
      <c r="Z139" t="s">
        <v>98</v>
      </c>
      <c r="AF139" s="45">
        <v>428690</v>
      </c>
      <c r="AG139" t="str">
        <f>INDEX(Partner_details[name], MATCH(AF139, Partner_details[user id], 0))</f>
        <v>Hayk</v>
      </c>
      <c r="AH139" t="str">
        <f>INDEX(Partner_details[companyName], MATCH(AF139, Partner_details[user id], 0))</f>
        <v>gg cjsc</v>
      </c>
    </row>
    <row r="140" spans="1:34" hidden="1">
      <c r="X140">
        <v>1128489</v>
      </c>
      <c r="Y140" t="s">
        <v>98</v>
      </c>
      <c r="Z140" t="s">
        <v>98</v>
      </c>
      <c r="AF140" s="45">
        <v>691202</v>
      </c>
      <c r="AG140" t="str">
        <f>INDEX(Partner_details[name], MATCH(AF140, Partner_details[user id], 0))</f>
        <v>Gor</v>
      </c>
      <c r="AH140" t="str">
        <f>INDEX(Partner_details[companyName], MATCH(AF140, Partner_details[user id], 0))</f>
        <v>Gor1</v>
      </c>
    </row>
    <row r="141" spans="1:34" hidden="1">
      <c r="X141">
        <v>677753</v>
      </c>
      <c r="Y141" t="s">
        <v>98</v>
      </c>
      <c r="Z141" t="s">
        <v>98</v>
      </c>
      <c r="AF141" s="45">
        <v>839</v>
      </c>
      <c r="AG141" t="str">
        <f>INDEX(Partner_details[name], MATCH(AF141, Partner_details[user id], 0))</f>
        <v>Armen Sanasaryan</v>
      </c>
      <c r="AH141" t="str">
        <f>INDEX(Partner_details[companyName], MATCH(AF141, Partner_details[user id], 0))</f>
        <v>gg cjsc</v>
      </c>
    </row>
    <row r="142" spans="1:34">
      <c r="X142">
        <v>1121286</v>
      </c>
      <c r="Y142" t="s">
        <v>5516</v>
      </c>
      <c r="Z142" t="s">
        <v>5516</v>
      </c>
      <c r="AF142" s="45">
        <v>3836</v>
      </c>
      <c r="AG142" t="str">
        <f>INDEX(Partner_details[name], MATCH(AF142, Partner_details[user id], 0))</f>
        <v>Erik Dallaqyan</v>
      </c>
      <c r="AH142" t="str">
        <f>INDEX(Partner_details[companyName], MATCH(AF142, Partner_details[user id], 0))</f>
        <v>Tashir Vanadzor</v>
      </c>
    </row>
    <row r="143" spans="1:34" hidden="1">
      <c r="X143">
        <v>1139846</v>
      </c>
      <c r="Y143" t="s">
        <v>2806</v>
      </c>
      <c r="Z143" t="s">
        <v>2806</v>
      </c>
      <c r="AF143" s="45">
        <v>1092123</v>
      </c>
      <c r="AG143" t="str">
        <f>INDEX(Partner_details[name], MATCH(AF143, Partner_details[user id], 0))</f>
        <v>ASADOR</v>
      </c>
      <c r="AH143" t="str">
        <f>INDEX(Partner_details[companyName], MATCH(AF143, Partner_details[user id], 0))</f>
        <v>Asador</v>
      </c>
    </row>
    <row r="144" spans="1:34">
      <c r="X144">
        <v>32069</v>
      </c>
      <c r="Y144" t="s">
        <v>5694</v>
      </c>
      <c r="Z144" t="s">
        <v>5694</v>
      </c>
      <c r="AF144" s="45">
        <v>1154449</v>
      </c>
      <c r="AG144" t="str">
        <f>INDEX(Partner_details[name], MATCH(AF144, Partner_details[user id], 0))</f>
        <v>Александр</v>
      </c>
      <c r="AH144" t="str">
        <f>INDEX(Partner_details[companyName], MATCH(AF144, Partner_details[user id], 0))</f>
        <v>Dodopizza</v>
      </c>
    </row>
    <row r="145" spans="24:34" hidden="1">
      <c r="X145">
        <v>1112708</v>
      </c>
      <c r="Y145" t="s">
        <v>4491</v>
      </c>
      <c r="Z145" t="s">
        <v>4491</v>
      </c>
      <c r="AF145" s="45">
        <v>231060</v>
      </c>
      <c r="AG145" t="str">
        <f>INDEX(Partner_details[name], MATCH(AF145, Partner_details[user id], 0))</f>
        <v>Erik</v>
      </c>
      <c r="AH145" t="str">
        <f>INDEX(Partner_details[companyName], MATCH(AF145, Partner_details[user id], 0))</f>
        <v>gg cjsc</v>
      </c>
    </row>
    <row r="146" spans="24:34" hidden="1">
      <c r="X146">
        <v>760040</v>
      </c>
      <c r="Y146" t="s">
        <v>2748</v>
      </c>
      <c r="Z146" t="s">
        <v>2748</v>
      </c>
      <c r="AF146" s="45">
        <v>428690</v>
      </c>
      <c r="AG146" t="str">
        <f>INDEX(Partner_details[name], MATCH(AF146, Partner_details[user id], 0))</f>
        <v>Hayk</v>
      </c>
      <c r="AH146" t="str">
        <f>INDEX(Partner_details[companyName], MATCH(AF146, Partner_details[user id], 0))</f>
        <v>gg cjsc</v>
      </c>
    </row>
    <row r="147" spans="24:34" hidden="1">
      <c r="X147">
        <v>1096433</v>
      </c>
      <c r="Y147" t="s">
        <v>2896</v>
      </c>
      <c r="Z147" t="s">
        <v>2896</v>
      </c>
      <c r="AF147" s="45">
        <v>958550</v>
      </c>
      <c r="AG147" t="str">
        <f>INDEX(Partner_details[name], MATCH(AF147, Partner_details[user id], 0))</f>
        <v>Mama Jan</v>
      </c>
      <c r="AH147" t="str">
        <f>INDEX(Partner_details[companyName], MATCH(AF147, Partner_details[user id], 0))</f>
        <v>Mama Jan</v>
      </c>
    </row>
    <row r="148" spans="24:34">
      <c r="X148">
        <v>897599</v>
      </c>
      <c r="Y148" t="s">
        <v>5260</v>
      </c>
      <c r="Z148" t="s">
        <v>5260</v>
      </c>
      <c r="AF148" s="45">
        <v>1123489</v>
      </c>
      <c r="AG148" t="str">
        <f>INDEX(Partner_details[name], MATCH(AF148, Partner_details[user id], 0))</f>
        <v>Arman Yeghiazaryan</v>
      </c>
      <c r="AH148" t="str">
        <f>INDEX(Partner_details[companyName], MATCH(AF148, Partner_details[user id], 0))</f>
        <v>Karas Tsaghkadzor</v>
      </c>
    </row>
    <row r="149" spans="24:34" hidden="1">
      <c r="X149">
        <v>1120334</v>
      </c>
      <c r="Y149" t="s">
        <v>2882</v>
      </c>
      <c r="Z149" t="s">
        <v>2882</v>
      </c>
      <c r="AF149" s="45">
        <v>480221</v>
      </c>
      <c r="AG149" t="str">
        <f>INDEX(Partner_details[name], MATCH(AF149, Partner_details[user id], 0))</f>
        <v>Arman</v>
      </c>
      <c r="AH149" t="str">
        <f>INDEX(Partner_details[companyName], MATCH(AF149, Partner_details[user id], 0))</f>
        <v>gg cjsc</v>
      </c>
    </row>
    <row r="150" spans="24:34">
      <c r="X150">
        <v>1121093</v>
      </c>
      <c r="Y150" t="s">
        <v>4701</v>
      </c>
      <c r="Z150" t="s">
        <v>4701</v>
      </c>
      <c r="AF150" s="45">
        <v>947691</v>
      </c>
      <c r="AG150" t="str">
        <f>INDEX(Partner_details[name], MATCH(AF150, Partner_details[user id], 0))</f>
        <v>Qristine Araqelyan</v>
      </c>
      <c r="AH150" t="str">
        <f>INDEX(Partner_details[companyName], MATCH(AF150, Partner_details[user id], 0))</f>
        <v>Tashir Hanrapetutyun</v>
      </c>
    </row>
    <row r="151" spans="24:34">
      <c r="X151">
        <v>1077215</v>
      </c>
      <c r="Y151" t="s">
        <v>4641</v>
      </c>
      <c r="Z151" t="s">
        <v>4641</v>
      </c>
      <c r="AF151" s="45">
        <v>133881</v>
      </c>
      <c r="AG151" t="str">
        <f>INDEX(Partner_details[name], MATCH(AF151, Partner_details[user id], 0))</f>
        <v>Louis Charden</v>
      </c>
      <c r="AH151" t="str">
        <f>INDEX(Partner_details[companyName], MATCH(AF151, Partner_details[user id], 0))</f>
        <v>Louis charden</v>
      </c>
    </row>
    <row r="152" spans="24:34">
      <c r="X152">
        <v>835902</v>
      </c>
      <c r="Y152" t="s">
        <v>5862</v>
      </c>
      <c r="Z152" t="s">
        <v>5862</v>
      </c>
      <c r="AF152" s="45">
        <v>1091356</v>
      </c>
      <c r="AG152" t="str">
        <f>INDEX(Partner_details[name], MATCH(AF152, Partner_details[user id], 0))</f>
        <v>Malocco</v>
      </c>
      <c r="AH152" t="str">
        <f>INDEX(Partner_details[companyName], MATCH(AF152, Partner_details[user id], 0))</f>
        <v>Malocco</v>
      </c>
    </row>
    <row r="153" spans="24:34" hidden="1">
      <c r="X153">
        <v>677439</v>
      </c>
      <c r="Y153" t="s">
        <v>5318</v>
      </c>
      <c r="Z153" t="s">
        <v>5318</v>
      </c>
      <c r="AF153" s="45">
        <v>922910</v>
      </c>
      <c r="AG153" t="str">
        <f>INDEX(Partner_details[name], MATCH(AF153, Partner_details[user id], 0))</f>
        <v>Syuzanna Baghryan</v>
      </c>
      <c r="AH153" t="str">
        <f>INDEX(Partner_details[companyName], MATCH(AF153, Partner_details[user id], 0))</f>
        <v>gg cjsc</v>
      </c>
    </row>
    <row r="154" spans="24:34">
      <c r="X154">
        <v>681930</v>
      </c>
      <c r="Y154" t="s">
        <v>4549</v>
      </c>
      <c r="Z154" t="s">
        <v>4549</v>
      </c>
      <c r="AF154" s="45">
        <v>555017</v>
      </c>
      <c r="AG154" t="str">
        <f>INDEX(Partner_details[name], MATCH(AF154, Partner_details[user id], 0))</f>
        <v xml:space="preserve">Shahane </v>
      </c>
      <c r="AH154" t="str">
        <f>INDEX(Partner_details[companyName], MATCH(AF154, Partner_details[user id], 0))</f>
        <v>Karas Tsaghkadzor</v>
      </c>
    </row>
    <row r="155" spans="24:34">
      <c r="X155">
        <v>1077148</v>
      </c>
      <c r="Y155" t="s">
        <v>5432</v>
      </c>
      <c r="Z155" t="s">
        <v>5432</v>
      </c>
      <c r="AF155" s="45">
        <v>593823</v>
      </c>
      <c r="AG155" t="str">
        <f>INDEX(Partner_details[name], MATCH(AF155, Partner_details[user id], 0))</f>
        <v>Emilia</v>
      </c>
      <c r="AH155" t="str">
        <f>INDEX(Partner_details[companyName], MATCH(AF155, Partner_details[user id], 0))</f>
        <v>Karas Khanjyan</v>
      </c>
    </row>
    <row r="156" spans="24:34">
      <c r="X156">
        <v>807309</v>
      </c>
      <c r="Y156" t="s">
        <v>2747</v>
      </c>
      <c r="Z156" t="s">
        <v>2747</v>
      </c>
      <c r="AF156" s="45">
        <v>1091722</v>
      </c>
      <c r="AG156" t="str">
        <f>INDEX(Partner_details[name], MATCH(AF156, Partner_details[user id], 0))</f>
        <v>Common Ground Books &amp; Spirits</v>
      </c>
      <c r="AH156" t="str">
        <f>INDEX(Partner_details[companyName], MATCH(AF156, Partner_details[user id], 0))</f>
        <v>Common and ground</v>
      </c>
    </row>
    <row r="157" spans="24:34" hidden="1">
      <c r="X157">
        <v>319554</v>
      </c>
      <c r="Y157" t="s">
        <v>3336</v>
      </c>
      <c r="Z157" t="s">
        <v>3336</v>
      </c>
      <c r="AF157" s="45">
        <v>609229</v>
      </c>
      <c r="AG157" t="str">
        <f>INDEX(Partner_details[name], MATCH(AF157, Partner_details[user id], 0))</f>
        <v xml:space="preserve">Veronica </v>
      </c>
      <c r="AH157" t="str">
        <f>INDEX(Partner_details[companyName], MATCH(AF157, Partner_details[user id], 0))</f>
        <v>gg cjsc</v>
      </c>
    </row>
    <row r="158" spans="24:34" hidden="1">
      <c r="X158">
        <v>1091344</v>
      </c>
      <c r="Y158" t="s">
        <v>3336</v>
      </c>
      <c r="Z158" t="s">
        <v>3336</v>
      </c>
      <c r="AF158" s="45">
        <v>980934</v>
      </c>
      <c r="AG158" t="str">
        <f>INDEX(Partner_details[name], MATCH(AF158, Partner_details[user id], 0))</f>
        <v>George</v>
      </c>
      <c r="AH158" t="str">
        <f>INDEX(Partner_details[companyName], MATCH(AF158, Partner_details[user id], 0))</f>
        <v>Kilejian's</v>
      </c>
    </row>
    <row r="159" spans="24:34">
      <c r="X159">
        <v>74985</v>
      </c>
      <c r="Y159" t="s">
        <v>5416</v>
      </c>
      <c r="Z159" t="s">
        <v>5416</v>
      </c>
      <c r="AF159" s="45">
        <v>309339</v>
      </c>
      <c r="AG159" t="str">
        <f>INDEX(Partner_details[name], MATCH(AF159, Partner_details[user id], 0))</f>
        <v>Anna</v>
      </c>
      <c r="AH159" t="str">
        <f>INDEX(Partner_details[companyName], MATCH(AF159, Partner_details[user id], 0))</f>
        <v>Karas Tumanyan</v>
      </c>
    </row>
    <row r="160" spans="24:34">
      <c r="X160">
        <v>1091339</v>
      </c>
      <c r="Y160" t="s">
        <v>4920</v>
      </c>
      <c r="Z160" t="s">
        <v>4920</v>
      </c>
      <c r="AF160" s="45">
        <v>574390</v>
      </c>
      <c r="AG160" t="str">
        <f>INDEX(Partner_details[name], MATCH(AF160, Partner_details[user id], 0))</f>
        <v>Tasgir Kapan</v>
      </c>
      <c r="AH160" t="str">
        <f>INDEX(Partner_details[companyName], MATCH(AF160, Partner_details[user id], 0))</f>
        <v>Tashir Kapan</v>
      </c>
    </row>
    <row r="161" spans="24:34">
      <c r="X161">
        <v>1145895</v>
      </c>
      <c r="Y161" t="s">
        <v>137</v>
      </c>
      <c r="Z161" t="s">
        <v>137</v>
      </c>
      <c r="AF161" s="45">
        <v>1091339</v>
      </c>
      <c r="AG161" t="str">
        <f>INDEX(Partner_details[name], MATCH(AF161, Partner_details[user id], 0))</f>
        <v>Ela Asatryan</v>
      </c>
      <c r="AH161" t="str">
        <f>INDEX(Partner_details[companyName], MATCH(AF161, Partner_details[user id], 0))</f>
        <v>Melani Nail studio</v>
      </c>
    </row>
    <row r="162" spans="24:34" hidden="1">
      <c r="X162">
        <v>123926</v>
      </c>
      <c r="Y162" t="s">
        <v>4931</v>
      </c>
      <c r="Z162" t="s">
        <v>4931</v>
      </c>
      <c r="AF162" s="45">
        <v>825186</v>
      </c>
      <c r="AG162" t="str">
        <f>INDEX(Partner_details[name], MATCH(AF162, Partner_details[user id], 0))</f>
        <v>Tigran</v>
      </c>
      <c r="AH162" t="str">
        <f>INDEX(Partner_details[companyName], MATCH(AF162, Partner_details[user id], 0))</f>
        <v>gg cjsc</v>
      </c>
    </row>
    <row r="163" spans="24:34" hidden="1">
      <c r="X163">
        <v>739322</v>
      </c>
      <c r="Y163" t="s">
        <v>3046</v>
      </c>
      <c r="Z163" t="s">
        <v>3046</v>
      </c>
      <c r="AF163" s="45">
        <v>846573</v>
      </c>
      <c r="AG163" t="str">
        <f>INDEX(Partner_details[name], MATCH(AF163, Partner_details[user id], 0))</f>
        <v>Anna</v>
      </c>
      <c r="AH163" t="str">
        <f>INDEX(Partner_details[companyName], MATCH(AF163, Partner_details[user id], 0))</f>
        <v>gg cjsc</v>
      </c>
    </row>
    <row r="164" spans="24:34">
      <c r="X164">
        <v>1145894</v>
      </c>
      <c r="Y164" t="s">
        <v>3772</v>
      </c>
      <c r="Z164" t="s">
        <v>3772</v>
      </c>
      <c r="AF164" s="45">
        <v>1107448</v>
      </c>
      <c r="AG164" t="str">
        <f>INDEX(Partner_details[name], MATCH(AF164, Partner_details[user id], 0))</f>
        <v>Arsen</v>
      </c>
      <c r="AH164" t="str">
        <f>INDEX(Partner_details[companyName], MATCH(AF164, Partner_details[user id], 0))</f>
        <v>Karas hraparak</v>
      </c>
    </row>
    <row r="165" spans="24:34" hidden="1">
      <c r="X165">
        <v>815282</v>
      </c>
      <c r="Y165" t="s">
        <v>165</v>
      </c>
      <c r="Z165" t="s">
        <v>165</v>
      </c>
      <c r="AF165" s="45">
        <v>2679</v>
      </c>
      <c r="AG165" t="str">
        <f>INDEX(Partner_details[name], MATCH(AF165, Partner_details[user id], 0))</f>
        <v>Design</v>
      </c>
      <c r="AH165" t="str">
        <f>INDEX(Partner_details[companyName], MATCH(AF165, Partner_details[user id], 0))</f>
        <v>gg cjsc</v>
      </c>
    </row>
    <row r="166" spans="24:34">
      <c r="X166">
        <v>1089738</v>
      </c>
      <c r="Y166" t="s">
        <v>4575</v>
      </c>
      <c r="Z166" t="s">
        <v>4575</v>
      </c>
      <c r="AF166" s="45">
        <v>675604</v>
      </c>
      <c r="AG166" t="str">
        <f>INDEX(Partner_details[name], MATCH(AF166, Partner_details[user id], 0))</f>
        <v>Lui</v>
      </c>
      <c r="AH166" t="str">
        <f>INDEX(Partner_details[companyName], MATCH(AF166, Partner_details[user id], 0))</f>
        <v>Kond house</v>
      </c>
    </row>
    <row r="167" spans="24:34">
      <c r="X167">
        <v>1142031</v>
      </c>
      <c r="Y167" t="s">
        <v>6275</v>
      </c>
      <c r="Z167" t="s">
        <v>6275</v>
      </c>
      <c r="AF167" s="45">
        <v>47568</v>
      </c>
      <c r="AG167" t="str">
        <f>INDEX(Partner_details[name], MATCH(AF167, Partner_details[user id], 0))</f>
        <v>Zhirayr</v>
      </c>
      <c r="AH167" t="str">
        <f>INDEX(Partner_details[companyName], MATCH(AF167, Partner_details[user id], 0))</f>
        <v>Poloz Mukuch</v>
      </c>
    </row>
    <row r="168" spans="24:34">
      <c r="X168">
        <v>828659</v>
      </c>
      <c r="Y168" t="s">
        <v>4420</v>
      </c>
      <c r="Z168" t="s">
        <v>4420</v>
      </c>
      <c r="AF168" s="45">
        <v>662105</v>
      </c>
      <c r="AG168" t="str">
        <f>INDEX(Partner_details[name], MATCH(AF168, Partner_details[user id], 0))</f>
        <v>Հայկ</v>
      </c>
      <c r="AH168" t="str">
        <f>INDEX(Partner_details[companyName], MATCH(AF168, Partner_details[user id], 0))</f>
        <v>Tashir Hyusisayin</v>
      </c>
    </row>
    <row r="169" spans="24:34" hidden="1">
      <c r="X169">
        <v>1141734</v>
      </c>
      <c r="Y169" t="s">
        <v>3773</v>
      </c>
      <c r="Z169" t="s">
        <v>3773</v>
      </c>
      <c r="AF169" s="45">
        <v>43075</v>
      </c>
      <c r="AG169" t="str">
        <f>INDEX(Partner_details[name], MATCH(AF169, Partner_details[user id], 0))</f>
        <v>Lusine</v>
      </c>
      <c r="AH169" t="str">
        <f>INDEX(Partner_details[companyName], MATCH(AF169, Partner_details[user id], 0))</f>
        <v>Choco Dream</v>
      </c>
    </row>
    <row r="170" spans="24:34">
      <c r="X170">
        <v>1146805</v>
      </c>
      <c r="Y170" t="s">
        <v>3790</v>
      </c>
      <c r="Z170" t="s">
        <v>3790</v>
      </c>
      <c r="AF170" s="45">
        <v>720364</v>
      </c>
      <c r="AG170" t="str">
        <f>INDEX(Partner_details[name], MATCH(AF170, Partner_details[user id], 0))</f>
        <v>Minour Bar</v>
      </c>
      <c r="AH170" t="str">
        <f>INDEX(Partner_details[companyName], MATCH(AF170, Partner_details[user id], 0))</f>
        <v>Minour</v>
      </c>
    </row>
    <row r="171" spans="24:34" hidden="1">
      <c r="X171">
        <v>523950</v>
      </c>
      <c r="Y171" t="s">
        <v>2901</v>
      </c>
      <c r="Z171" t="s">
        <v>2901</v>
      </c>
      <c r="AF171" s="45">
        <v>876213</v>
      </c>
      <c r="AG171" t="str">
        <f>INDEX(Partner_details[name], MATCH(AF171, Partner_details[user id], 0))</f>
        <v>Zvart sulukjian</v>
      </c>
      <c r="AH171" t="str">
        <f>INDEX(Partner_details[companyName], MATCH(AF171, Partner_details[user id], 0))</f>
        <v>Kilejian's</v>
      </c>
    </row>
    <row r="172" spans="24:34" hidden="1">
      <c r="X172">
        <v>1141722</v>
      </c>
      <c r="Y172" t="s">
        <v>3778</v>
      </c>
      <c r="Z172" t="s">
        <v>3778</v>
      </c>
      <c r="AF172" s="45">
        <v>1113925</v>
      </c>
      <c r="AG172" t="str">
        <f>INDEX(Partner_details[name], MATCH(AF172, Partner_details[user id], 0))</f>
        <v>Agnesa Shahinyan</v>
      </c>
      <c r="AH172" t="str">
        <f>INDEX(Partner_details[companyName], MATCH(AF172, Partner_details[user id], 0))</f>
        <v>Karas hayreniq</v>
      </c>
    </row>
    <row r="173" spans="24:34">
      <c r="X173">
        <v>1141718</v>
      </c>
      <c r="Y173" t="s">
        <v>386</v>
      </c>
      <c r="Z173" t="s">
        <v>386</v>
      </c>
      <c r="AF173" s="45">
        <v>136473</v>
      </c>
      <c r="AG173" t="str">
        <f>INDEX(Partner_details[name], MATCH(AF173, Partner_details[user id], 0))</f>
        <v>Norik</v>
      </c>
      <c r="AH173" t="str">
        <f>INDEX(Partner_details[companyName], MATCH(AF173, Partner_details[user id], 0))</f>
        <v>Karas Tumanyan</v>
      </c>
    </row>
    <row r="174" spans="24:34">
      <c r="X174">
        <v>1140095</v>
      </c>
      <c r="Y174" t="s">
        <v>3776</v>
      </c>
      <c r="Z174" t="s">
        <v>3776</v>
      </c>
      <c r="AF174" s="45">
        <v>1141700</v>
      </c>
      <c r="AG174" t="str">
        <f>INDEX(Partner_details[name], MATCH(AF174, Partner_details[user id], 0))</f>
        <v>Ruzanna</v>
      </c>
      <c r="AH174" t="str">
        <f>INDEX(Partner_details[companyName], MATCH(AF174, Partner_details[user id], 0))</f>
        <v>Coffee music</v>
      </c>
    </row>
    <row r="175" spans="24:34">
      <c r="AF175" s="45">
        <v>726034</v>
      </c>
      <c r="AG175" t="str">
        <f>INDEX(Partner_details[name], MATCH(AF175, Partner_details[user id], 0))</f>
        <v>Levon</v>
      </c>
      <c r="AH175" t="str">
        <f>INDEX(Partner_details[companyName], MATCH(AF175, Partner_details[user id], 0))</f>
        <v>Poloz Mukuch</v>
      </c>
    </row>
    <row r="176" spans="24:34" hidden="1">
      <c r="AF176" s="45">
        <v>1116064</v>
      </c>
      <c r="AG176" t="str">
        <f>INDEX(Partner_details[name], MATCH(AF176, Partner_details[user id], 0))</f>
        <v xml:space="preserve">Lilit Alexanyan </v>
      </c>
      <c r="AH176" t="str">
        <f>INDEX(Partner_details[companyName], MATCH(AF176, Partner_details[user id], 0))</f>
        <v>Arctic Fox</v>
      </c>
    </row>
    <row r="177" spans="32:34" hidden="1">
      <c r="AF177" s="45">
        <v>1051605</v>
      </c>
      <c r="AG177" t="str">
        <f>INDEX(Partner_details[name], MATCH(AF177, Partner_details[user id], 0))</f>
        <v>Artak Gevorgyan</v>
      </c>
      <c r="AH177" t="str">
        <f>INDEX(Partner_details[companyName], MATCH(AF177, Partner_details[user id], 0))</f>
        <v>gg cjsc</v>
      </c>
    </row>
    <row r="178" spans="32:34">
      <c r="AF178" s="45">
        <v>16240</v>
      </c>
      <c r="AG178" t="str">
        <f>INDEX(Partner_details[name], MATCH(AF178, Partner_details[user id], 0))</f>
        <v>Food Industry</v>
      </c>
      <c r="AH178" t="str">
        <f>INDEX(Partner_details[companyName], MATCH(AF178, Partner_details[user id], 0))</f>
        <v>Food industry</v>
      </c>
    </row>
    <row r="179" spans="32:34" hidden="1">
      <c r="AF179" s="45">
        <v>299967</v>
      </c>
      <c r="AG179" t="str">
        <f>INDEX(Partner_details[name], MATCH(AF179, Partner_details[user id], 0))</f>
        <v>Grigor Keshishyan</v>
      </c>
      <c r="AH179" t="str">
        <f>INDEX(Partner_details[companyName], MATCH(AF179, Partner_details[user id], 0))</f>
        <v>gg cjsc</v>
      </c>
    </row>
    <row r="180" spans="32:34" hidden="1">
      <c r="AF180" s="45">
        <v>850</v>
      </c>
      <c r="AG180" t="str">
        <f>INDEX(Partner_details[name], MATCH(AF180, Partner_details[user id], 0))</f>
        <v>ggKnarik</v>
      </c>
      <c r="AH180" t="str">
        <f>INDEX(Partner_details[companyName], MATCH(AF180, Partner_details[user id], 0))</f>
        <v>gg cjsc</v>
      </c>
    </row>
    <row r="181" spans="32:34">
      <c r="AF181" s="45">
        <v>170017</v>
      </c>
      <c r="AG181" t="str">
        <f>INDEX(Partner_details[name], MATCH(AF181, Partner_details[user id], 0))</f>
        <v>Liberty Pub</v>
      </c>
      <c r="AH181" t="str">
        <f>INDEX(Partner_details[companyName], MATCH(AF181, Partner_details[user id], 0))</f>
        <v>Liberty Pub</v>
      </c>
    </row>
    <row r="182" spans="32:34">
      <c r="AF182" s="45">
        <v>171318</v>
      </c>
      <c r="AG182" t="str">
        <f>INDEX(Partner_details[name], MATCH(AF182, Partner_details[user id], 0))</f>
        <v>Eraz Park</v>
      </c>
      <c r="AH182" t="str">
        <f>INDEX(Partner_details[companyName], MATCH(AF182, Partner_details[user id], 0))</f>
        <v>Eraz park</v>
      </c>
    </row>
    <row r="183" spans="32:34" hidden="1">
      <c r="AF183" s="45">
        <v>388226</v>
      </c>
      <c r="AG183" t="str">
        <f>INDEX(Partner_details[name], MATCH(AF183, Partner_details[user id], 0))</f>
        <v>Hovhannes</v>
      </c>
      <c r="AH183" t="str">
        <f>INDEX(Partner_details[companyName], MATCH(AF183, Partner_details[user id], 0))</f>
        <v>gg cjsc</v>
      </c>
    </row>
    <row r="184" spans="32:34">
      <c r="AF184" s="45">
        <v>760040</v>
      </c>
      <c r="AG184" t="str">
        <f>INDEX(Partner_details[name], MATCH(AF184, Partner_details[user id], 0))</f>
        <v>Mariam</v>
      </c>
      <c r="AH184" t="str">
        <f>INDEX(Partner_details[companyName], MATCH(AF184, Partner_details[user id], 0))</f>
        <v>Lumen Coffee</v>
      </c>
    </row>
    <row r="185" spans="32:34">
      <c r="AF185" s="45">
        <v>981647</v>
      </c>
      <c r="AG185" t="str">
        <f>INDEX(Partner_details[name], MATCH(AF185, Partner_details[user id], 0))</f>
        <v>Edgar</v>
      </c>
      <c r="AH185" t="str">
        <f>INDEX(Partner_details[companyName], MATCH(AF185, Partner_details[user id], 0))</f>
        <v>Tashir Nzhdeh</v>
      </c>
    </row>
    <row r="186" spans="32:34" hidden="1">
      <c r="AF186" s="45">
        <v>1112270</v>
      </c>
      <c r="AG186" t="str">
        <f>INDEX(Partner_details[name], MATCH(AF186, Partner_details[user id], 0))</f>
        <v>Marat Sahakyan</v>
      </c>
      <c r="AH186" t="str">
        <f>INDEX(Partner_details[companyName], MATCH(AF186, Partner_details[user id], 0))</f>
        <v>Arctic Fox</v>
      </c>
    </row>
    <row r="187" spans="32:34">
      <c r="AF187" s="45">
        <v>896037</v>
      </c>
      <c r="AG187" t="str">
        <f>INDEX(Partner_details[name], MATCH(AF187, Partner_details[user id], 0))</f>
        <v>Hayarpi</v>
      </c>
      <c r="AH187" t="str">
        <f>INDEX(Partner_details[companyName], MATCH(AF187, Partner_details[user id], 0))</f>
        <v>Jazve</v>
      </c>
    </row>
    <row r="188" spans="32:34" hidden="1">
      <c r="AF188" s="45">
        <v>704833</v>
      </c>
      <c r="AG188" t="str">
        <f>INDEX(Partner_details[name], MATCH(AF188, Partner_details[user id], 0))</f>
        <v>Lilit Borisi</v>
      </c>
      <c r="AH188" t="str">
        <f>INDEX(Partner_details[companyName], MATCH(AF188, Partner_details[user id], 0))</f>
        <v>gg cjsc</v>
      </c>
    </row>
    <row r="189" spans="32:34">
      <c r="AF189" s="45">
        <v>804776</v>
      </c>
      <c r="AG189" t="str">
        <f>INDEX(Partner_details[name], MATCH(AF189, Partner_details[user id], 0))</f>
        <v>CrossRoad</v>
      </c>
      <c r="AH189" t="str">
        <f>INDEX(Partner_details[companyName], MATCH(AF189, Partner_details[user id], 0))</f>
        <v>Cross Road</v>
      </c>
    </row>
    <row r="190" spans="32:34">
      <c r="AF190" s="45">
        <v>1091722</v>
      </c>
      <c r="AG190" t="str">
        <f>INDEX(Partner_details[name], MATCH(AF190, Partner_details[user id], 0))</f>
        <v>Common Ground Books &amp; Spirits</v>
      </c>
      <c r="AH190" t="str">
        <f>INDEX(Partner_details[companyName], MATCH(AF190, Partner_details[user id], 0))</f>
        <v>Common and ground</v>
      </c>
    </row>
    <row r="191" spans="32:34">
      <c r="AF191" s="45">
        <v>45377</v>
      </c>
      <c r="AG191" t="str">
        <f>INDEX(Partner_details[name], MATCH(AF191, Partner_details[user id], 0))</f>
        <v xml:space="preserve">Paul Teryan </v>
      </c>
      <c r="AH191" t="str">
        <f>INDEX(Partner_details[companyName], MATCH(AF191, Partner_details[user id], 0))</f>
        <v>Paul</v>
      </c>
    </row>
    <row r="192" spans="32:34" hidden="1">
      <c r="AF192" s="45">
        <v>19804</v>
      </c>
      <c r="AG192" t="str">
        <f>INDEX(Partner_details[name], MATCH(AF192, Partner_details[user id], 0))</f>
        <v>Hasmik</v>
      </c>
      <c r="AH192" t="str">
        <f>INDEX(Partner_details[companyName], MATCH(AF192, Partner_details[user id], 0))</f>
        <v>Kilejian's</v>
      </c>
    </row>
    <row r="193" spans="32:34">
      <c r="AF193" s="45">
        <v>947714</v>
      </c>
      <c r="AG193" t="str">
        <f>INDEX(Partner_details[name], MATCH(AF193, Partner_details[user id], 0))</f>
        <v>Ani</v>
      </c>
      <c r="AH193" t="str">
        <f>INDEX(Partner_details[companyName], MATCH(AF193, Partner_details[user id], 0))</f>
        <v>Eatnact</v>
      </c>
    </row>
    <row r="194" spans="32:34" hidden="1">
      <c r="AF194" s="45">
        <v>739322</v>
      </c>
      <c r="AG194" t="str">
        <f>INDEX(Partner_details[name], MATCH(AF194, Partner_details[user id], 0))</f>
        <v>Gor</v>
      </c>
      <c r="AH194" t="str">
        <f>INDEX(Partner_details[companyName], MATCH(AF194, Partner_details[user id], 0))</f>
        <v>Cool Boba</v>
      </c>
    </row>
    <row r="195" spans="32:34" hidden="1">
      <c r="AF195" s="45">
        <v>5562</v>
      </c>
      <c r="AG195" t="str">
        <f>INDEX(Partner_details[name], MATCH(AF195, Partner_details[user id], 0))</f>
        <v>Garniks</v>
      </c>
      <c r="AH195" t="str">
        <f>INDEX(Partner_details[companyName], MATCH(AF195, Partner_details[user id], 0))</f>
        <v>Syuzi's company</v>
      </c>
    </row>
    <row r="196" spans="32:34">
      <c r="AF196" s="45">
        <v>1150585</v>
      </c>
      <c r="AG196" t="str">
        <f>INDEX(Partner_details[name], MATCH(AF196, Partner_details[user id], 0))</f>
        <v>Արուս</v>
      </c>
      <c r="AH196" t="str">
        <f>INDEX(Partner_details[companyName], MATCH(AF196, Partner_details[user id], 0))</f>
        <v>Karas Tumanyan</v>
      </c>
    </row>
    <row r="197" spans="32:34" hidden="1">
      <c r="AF197" s="45">
        <v>346534</v>
      </c>
      <c r="AG197" t="str">
        <f>INDEX(Partner_details[name], MATCH(AF197, Partner_details[user id], 0))</f>
        <v>Narek Gevorgyan</v>
      </c>
      <c r="AH197" t="str">
        <f>INDEX(Partner_details[companyName], MATCH(AF197, Partner_details[user id], 0))</f>
        <v>Arctic Fox</v>
      </c>
    </row>
    <row r="198" spans="32:34" hidden="1">
      <c r="AF198" s="45">
        <v>1096433</v>
      </c>
      <c r="AG198" t="str">
        <f>INDEX(Partner_details[name], MATCH(AF198, Partner_details[user id], 0))</f>
        <v>Isahak</v>
      </c>
      <c r="AH198" t="str">
        <f>INDEX(Partner_details[companyName], MATCH(AF198, Partner_details[user id], 0))</f>
        <v>Laboratory specialty coffee</v>
      </c>
    </row>
    <row r="199" spans="32:34" hidden="1">
      <c r="AF199" s="45">
        <v>490242</v>
      </c>
      <c r="AG199" t="str">
        <f>INDEX(Partner_details[name], MATCH(AF199, Partner_details[user id], 0))</f>
        <v>Zaruhi</v>
      </c>
      <c r="AH199" t="str">
        <f>INDEX(Partner_details[companyName], MATCH(AF199, Partner_details[user id], 0))</f>
        <v>gg cjsc</v>
      </c>
    </row>
    <row r="200" spans="32:34">
      <c r="AF200" s="45">
        <v>1091079</v>
      </c>
      <c r="AG200" t="str">
        <f>INDEX(Partner_details[name], MATCH(AF200, Partner_details[user id], 0))</f>
        <v>Dodo kashier</v>
      </c>
      <c r="AH200" t="str">
        <f>INDEX(Partner_details[companyName], MATCH(AF200, Partner_details[user id], 0))</f>
        <v>Dodopizza</v>
      </c>
    </row>
    <row r="201" spans="32:34" hidden="1">
      <c r="AF201" s="45">
        <v>1112270</v>
      </c>
      <c r="AG201" t="str">
        <f>INDEX(Partner_details[name], MATCH(AF201, Partner_details[user id], 0))</f>
        <v>Marat Sahakyan</v>
      </c>
      <c r="AH201" t="str">
        <f>INDEX(Partner_details[companyName], MATCH(AF201, Partner_details[user id], 0))</f>
        <v>Arctic Fox</v>
      </c>
    </row>
    <row r="202" spans="32:34">
      <c r="AF202" s="45">
        <v>9691</v>
      </c>
      <c r="AG202" t="str">
        <f>INDEX(Partner_details[name], MATCH(AF202, Partner_details[user id], 0))</f>
        <v>Tashir Abovyan</v>
      </c>
      <c r="AH202" t="str">
        <f>INDEX(Partner_details[companyName], MATCH(AF202, Partner_details[user id], 0))</f>
        <v>Tashir Abovyan</v>
      </c>
    </row>
    <row r="203" spans="32:34" hidden="1">
      <c r="AF203" s="45">
        <v>825186</v>
      </c>
      <c r="AG203" t="str">
        <f>INDEX(Partner_details[name], MATCH(AF203, Partner_details[user id], 0))</f>
        <v>Tigran</v>
      </c>
      <c r="AH203" t="str">
        <f>INDEX(Partner_details[companyName], MATCH(AF203, Partner_details[user id], 0))</f>
        <v>gg cjsc</v>
      </c>
    </row>
    <row r="204" spans="32:34">
      <c r="AF204" s="45">
        <v>974400</v>
      </c>
      <c r="AG204" t="str">
        <f>INDEX(Partner_details[name], MATCH(AF204, Partner_details[user id], 0))</f>
        <v xml:space="preserve">Arthur Petrosyan </v>
      </c>
      <c r="AH204" t="str">
        <f>INDEX(Partner_details[companyName], MATCH(AF204, Partner_details[user id], 0))</f>
        <v>Malocco</v>
      </c>
    </row>
    <row r="205" spans="32:34">
      <c r="AF205" s="45">
        <v>491157</v>
      </c>
      <c r="AG205" t="str">
        <f>INDEX(Partner_details[name], MATCH(AF205, Partner_details[user id], 0))</f>
        <v>Yuzu yerevan</v>
      </c>
      <c r="AH205" t="str">
        <f>INDEX(Partner_details[companyName], MATCH(AF205, Partner_details[user id], 0))</f>
        <v>Yuzu Yerevan</v>
      </c>
    </row>
    <row r="206" spans="32:34" hidden="1">
      <c r="AF206" s="45">
        <v>363404</v>
      </c>
      <c r="AG206" t="str">
        <f>INDEX(Partner_details[name], MATCH(AF206, Partner_details[user id], 0))</f>
        <v>Davit Hovsepyan</v>
      </c>
      <c r="AH206" t="str">
        <f>INDEX(Partner_details[companyName], MATCH(AF206, Partner_details[user id], 0))</f>
        <v>gg cjsc</v>
      </c>
    </row>
    <row r="207" spans="32:34">
      <c r="AF207" s="45">
        <v>906886</v>
      </c>
      <c r="AG207" t="str">
        <f>INDEX(Partner_details[name], MATCH(AF207, Partner_details[user id], 0))</f>
        <v>Aksel</v>
      </c>
      <c r="AH207" t="str">
        <f>INDEX(Partner_details[companyName], MATCH(AF207, Partner_details[user id], 0))</f>
        <v>Karas Khanjyan</v>
      </c>
    </row>
    <row r="208" spans="32:34">
      <c r="AF208" s="45">
        <v>757086</v>
      </c>
      <c r="AG208" t="str">
        <f>INDEX(Partner_details[name], MATCH(AF208, Partner_details[user id], 0))</f>
        <v>Elen</v>
      </c>
      <c r="AH208" t="str">
        <f>INDEX(Partner_details[companyName], MATCH(AF208, Partner_details[user id], 0))</f>
        <v>Lumen Coffee</v>
      </c>
    </row>
    <row r="209" spans="32:34" hidden="1">
      <c r="AF209" s="45">
        <v>262511</v>
      </c>
      <c r="AG209" t="str">
        <f>INDEX(Partner_details[name], MATCH(AF209, Partner_details[user id], 0))</f>
        <v>Vahan</v>
      </c>
      <c r="AH209" t="str">
        <f>INDEX(Partner_details[companyName], MATCH(AF209, Partner_details[user id], 0))</f>
        <v>gg cjsc</v>
      </c>
    </row>
    <row r="210" spans="32:34">
      <c r="AF210" s="45">
        <v>1096497</v>
      </c>
      <c r="AG210" t="str">
        <f>INDEX(Partner_details[name], MATCH(AF210, Partner_details[user id], 0))</f>
        <v>Smoking Chef</v>
      </c>
      <c r="AH210" t="str">
        <f>INDEX(Partner_details[companyName], MATCH(AF210, Partner_details[user id], 0))</f>
        <v>Smoking Chef</v>
      </c>
    </row>
    <row r="211" spans="32:34">
      <c r="AF211" s="45">
        <v>1091722</v>
      </c>
      <c r="AG211" t="str">
        <f>INDEX(Partner_details[name], MATCH(AF211, Partner_details[user id], 0))</f>
        <v>Common Ground Books &amp; Spirits</v>
      </c>
      <c r="AH211" t="str">
        <f>INDEX(Partner_details[companyName], MATCH(AF211, Partner_details[user id], 0))</f>
        <v>Common and ground</v>
      </c>
    </row>
    <row r="212" spans="32:34" hidden="1">
      <c r="AF212" s="45">
        <v>135322</v>
      </c>
      <c r="AG212" t="str">
        <f>INDEX(Partner_details[name], MATCH(AF212, Partner_details[user id], 0))</f>
        <v>Mher</v>
      </c>
      <c r="AH212" t="str">
        <f>INDEX(Partner_details[companyName], MATCH(AF212, Partner_details[user id], 0))</f>
        <v>gg cjsc</v>
      </c>
    </row>
    <row r="213" spans="32:34">
      <c r="AF213" s="45">
        <v>1141537</v>
      </c>
      <c r="AG213" t="str">
        <f>INDEX(Partner_details[name], MATCH(AF213, Partner_details[user id], 0))</f>
        <v>Vika</v>
      </c>
      <c r="AH213" t="str">
        <f>INDEX(Partner_details[companyName], MATCH(AF213, Partner_details[user id], 0))</f>
        <v>Coffee music</v>
      </c>
    </row>
    <row r="214" spans="32:34" hidden="1">
      <c r="AF214" s="45">
        <v>625369</v>
      </c>
      <c r="AG214" t="str">
        <f>INDEX(Partner_details[name], MATCH(AF214, Partner_details[user id], 0))</f>
        <v>Lilit Nersisyan</v>
      </c>
      <c r="AH214" t="str">
        <f>INDEX(Partner_details[companyName], MATCH(AF214, Partner_details[user id], 0))</f>
        <v>gg cjsc</v>
      </c>
    </row>
    <row r="215" spans="32:34">
      <c r="AF215" s="45">
        <v>101879</v>
      </c>
      <c r="AG215" t="str">
        <f>INDEX(Partner_details[name], MATCH(AF215, Partner_details[user id], 0))</f>
        <v>Vladimir</v>
      </c>
      <c r="AH215" t="str">
        <f>INDEX(Partner_details[companyName], MATCH(AF215, Partner_details[user id], 0))</f>
        <v>Jazve</v>
      </c>
    </row>
    <row r="216" spans="32:34" hidden="1">
      <c r="AF216" s="45">
        <v>818563</v>
      </c>
      <c r="AG216" t="str">
        <f>INDEX(Partner_details[name], MATCH(AF216, Partner_details[user id], 0))</f>
        <v>Arsen</v>
      </c>
      <c r="AH216" t="str">
        <f>INDEX(Partner_details[companyName], MATCH(AF216, Partner_details[user id], 0))</f>
        <v>gg cjsc</v>
      </c>
    </row>
    <row r="217" spans="32:34" hidden="1">
      <c r="AF217" s="45">
        <v>162906</v>
      </c>
      <c r="AG217" t="str">
        <f>INDEX(Partner_details[name], MATCH(AF217, Partner_details[user id], 0))</f>
        <v xml:space="preserve">Levon Gevorgyan </v>
      </c>
      <c r="AH217" t="str">
        <f>INDEX(Partner_details[companyName], MATCH(AF217, Partner_details[user id], 0))</f>
        <v>Arctic Fox</v>
      </c>
    </row>
    <row r="218" spans="32:34">
      <c r="AF218" s="45">
        <v>328305</v>
      </c>
      <c r="AG218" t="str">
        <f>INDEX(Partner_details[name], MATCH(AF218, Partner_details[user id], 0))</f>
        <v>Dav</v>
      </c>
      <c r="AH218" t="str">
        <f>INDEX(Partner_details[companyName], MATCH(AF218, Partner_details[user id], 0))</f>
        <v>Tashir Vanadzor</v>
      </c>
    </row>
    <row r="219" spans="32:34" hidden="1">
      <c r="AF219" s="45">
        <v>319554</v>
      </c>
      <c r="AG219" t="str">
        <f>INDEX(Partner_details[name], MATCH(AF219, Partner_details[user id], 0))</f>
        <v>Ani</v>
      </c>
      <c r="AH219" t="str">
        <f>INDEX(Partner_details[companyName], MATCH(AF219, Partner_details[user id], 0))</f>
        <v>Laboratory specialty coffee</v>
      </c>
    </row>
    <row r="220" spans="32:34">
      <c r="AF220" s="45">
        <v>897599</v>
      </c>
      <c r="AG220" t="str">
        <f>INDEX(Partner_details[name], MATCH(AF220, Partner_details[user id], 0))</f>
        <v>Heya</v>
      </c>
      <c r="AH220" t="str">
        <f>INDEX(Partner_details[companyName], MATCH(AF220, Partner_details[user id], 0))</f>
        <v>Lumen Coffee</v>
      </c>
    </row>
    <row r="221" spans="32:34" hidden="1">
      <c r="AF221" s="45">
        <v>269354</v>
      </c>
      <c r="AG221" t="str">
        <f>INDEX(Partner_details[name], MATCH(AF221, Partner_details[user id], 0))</f>
        <v>Rafik Gasparyan</v>
      </c>
      <c r="AH221" t="str">
        <f>INDEX(Partner_details[companyName], MATCH(AF221, Partner_details[user id], 0))</f>
        <v>gg cjsc</v>
      </c>
    </row>
    <row r="222" spans="32:34" hidden="1">
      <c r="AF222" s="45">
        <v>854630</v>
      </c>
      <c r="AG222" t="str">
        <f>INDEX(Partner_details[name], MATCH(AF222, Partner_details[user id], 0))</f>
        <v>Lina</v>
      </c>
      <c r="AH222" t="str">
        <f>INDEX(Partner_details[companyName], MATCH(AF222, Partner_details[user id], 0))</f>
        <v>gg cjsc</v>
      </c>
    </row>
    <row r="223" spans="32:34">
      <c r="AF223" s="45">
        <v>1139686</v>
      </c>
      <c r="AG223" t="str">
        <f>INDEX(Partner_details[name], MATCH(AF223, Partner_details[user id], 0))</f>
        <v>Tashir Pizza</v>
      </c>
      <c r="AH223" t="str">
        <f>INDEX(Partner_details[companyName], MATCH(AF223, Partner_details[user id], 0))</f>
        <v>Tashir Petrosyan</v>
      </c>
    </row>
    <row r="224" spans="32:34">
      <c r="AF224" s="45">
        <v>1140351</v>
      </c>
      <c r="AG224" t="str">
        <f>INDEX(Partner_details[name], MATCH(AF224, Partner_details[user id], 0))</f>
        <v>Mariam Balyan</v>
      </c>
      <c r="AH224" t="str">
        <f>INDEX(Partner_details[companyName], MATCH(AF224, Partner_details[user id], 0))</f>
        <v>Tashir Hanrapetutyun</v>
      </c>
    </row>
    <row r="225" spans="32:34">
      <c r="AF225" s="45">
        <v>780293</v>
      </c>
      <c r="AG225" t="str">
        <f>INDEX(Partner_details[name], MATCH(AF225, Partner_details[user id], 0))</f>
        <v>Sako</v>
      </c>
      <c r="AH225" t="str">
        <f>INDEX(Partner_details[companyName], MATCH(AF225, Partner_details[user id], 0))</f>
        <v>Tsitron</v>
      </c>
    </row>
    <row r="226" spans="32:34">
      <c r="AF226" s="45">
        <v>523950</v>
      </c>
      <c r="AG226" t="str">
        <f>INDEX(Partner_details[name], MATCH(AF226, Partner_details[user id], 0))</f>
        <v>Lilit</v>
      </c>
      <c r="AH226" t="str">
        <f>INDEX(Partner_details[companyName], MATCH(AF226, Partner_details[user id], 0))</f>
        <v>Coffee music</v>
      </c>
    </row>
    <row r="227" spans="32:34">
      <c r="AF227" s="45">
        <v>1091352</v>
      </c>
      <c r="AG227" t="str">
        <f>INDEX(Partner_details[name], MATCH(AF227, Partner_details[user id], 0))</f>
        <v>Paul Armenia</v>
      </c>
      <c r="AH227" t="str">
        <f>INDEX(Partner_details[companyName], MATCH(AF227, Partner_details[user id], 0))</f>
        <v>Paul</v>
      </c>
    </row>
    <row r="228" spans="32:34" hidden="1">
      <c r="AF228" s="45">
        <v>1120334</v>
      </c>
      <c r="AG228" t="str">
        <f>INDEX(Partner_details[name], MATCH(AF228, Partner_details[user id], 0))</f>
        <v>Alina</v>
      </c>
      <c r="AH228" t="str">
        <f>INDEX(Partner_details[companyName], MATCH(AF228, Partner_details[user id], 0))</f>
        <v>Laboratory specialty coffee</v>
      </c>
    </row>
    <row r="229" spans="32:34">
      <c r="AF229" s="45">
        <v>527526</v>
      </c>
      <c r="AG229" t="str">
        <f>INDEX(Partner_details[name], MATCH(AF229, Partner_details[user id], 0))</f>
        <v>Bardak</v>
      </c>
      <c r="AH229" t="str">
        <f>INDEX(Partner_details[companyName], MATCH(AF229, Partner_details[user id], 0))</f>
        <v>Bardak</v>
      </c>
    </row>
    <row r="230" spans="32:34">
      <c r="AF230" s="45">
        <v>677439</v>
      </c>
      <c r="AG230" t="str">
        <f>INDEX(Partner_details[name], MATCH(AF230, Partner_details[user id], 0))</f>
        <v>Margarit</v>
      </c>
      <c r="AH230" t="str">
        <f>INDEX(Partner_details[companyName], MATCH(AF230, Partner_details[user id], 0))</f>
        <v>Malocco</v>
      </c>
    </row>
    <row r="231" spans="32:34">
      <c r="AF231" s="45">
        <v>1141722</v>
      </c>
      <c r="AG231" t="str">
        <f>INDEX(Partner_details[name], MATCH(AF231, Partner_details[user id], 0))</f>
        <v>Mane</v>
      </c>
      <c r="AH231" t="str">
        <f>INDEX(Partner_details[companyName], MATCH(AF231, Partner_details[user id], 0))</f>
        <v>Coffee music</v>
      </c>
    </row>
    <row r="232" spans="32:34" hidden="1">
      <c r="AF232" s="45">
        <v>1038245</v>
      </c>
      <c r="AG232" t="str">
        <f>INDEX(Partner_details[name], MATCH(AF232, Partner_details[user id], 0))</f>
        <v>Hakob</v>
      </c>
      <c r="AH232" t="str">
        <f>INDEX(Partner_details[companyName], MATCH(AF232, Partner_details[user id], 0))</f>
        <v>Cool Boba</v>
      </c>
    </row>
    <row r="233" spans="32:34">
      <c r="AF233" s="45">
        <v>1142316</v>
      </c>
      <c r="AG233" t="str">
        <f>INDEX(Partner_details[name], MATCH(AF233, Partner_details[user id], 0))</f>
        <v>Lilit</v>
      </c>
      <c r="AH233" t="str">
        <f>INDEX(Partner_details[companyName], MATCH(AF233, Partner_details[user id], 0))</f>
        <v>Tashir Papazyan</v>
      </c>
    </row>
    <row r="234" spans="32:34" hidden="1">
      <c r="AF234" s="45">
        <v>270461</v>
      </c>
      <c r="AG234" t="str">
        <f>INDEX(Partner_details[name], MATCH(AF234, Partner_details[user id], 0))</f>
        <v>Erik</v>
      </c>
      <c r="AH234" t="str">
        <f>INDEX(Partner_details[companyName], MATCH(AF234, Partner_details[user id], 0))</f>
        <v>gg cjsc</v>
      </c>
    </row>
    <row r="235" spans="32:34" hidden="1">
      <c r="AF235" s="45">
        <v>109843</v>
      </c>
      <c r="AG235" t="str">
        <f>INDEX(Partner_details[name], MATCH(AF235, Partner_details[user id], 0))</f>
        <v>Gayush</v>
      </c>
      <c r="AH235" t="str">
        <f>INDEX(Partner_details[companyName], MATCH(AF235, Partner_details[user id], 0))</f>
        <v>gg cjsc</v>
      </c>
    </row>
    <row r="236" spans="32:34">
      <c r="AF236" s="45">
        <v>1141549</v>
      </c>
      <c r="AG236" t="str">
        <f>INDEX(Partner_details[name], MATCH(AF236, Partner_details[user id], 0))</f>
        <v>Anna</v>
      </c>
      <c r="AH236" t="str">
        <f>INDEX(Partner_details[companyName], MATCH(AF236, Partner_details[user id], 0))</f>
        <v>Coffee music</v>
      </c>
    </row>
    <row r="237" spans="32:34" hidden="1">
      <c r="AF237" s="45">
        <v>785882</v>
      </c>
      <c r="AG237" t="str">
        <f>INDEX(Partner_details[name], MATCH(AF237, Partner_details[user id], 0))</f>
        <v>Arman Makaryan</v>
      </c>
      <c r="AH237" t="str">
        <f>INDEX(Partner_details[companyName], MATCH(AF237, Partner_details[user id], 0))</f>
        <v>gg cjsc</v>
      </c>
    </row>
    <row r="238" spans="32:34" hidden="1">
      <c r="AF238" s="45">
        <v>831653</v>
      </c>
      <c r="AG238" t="str">
        <f>INDEX(Partner_details[name], MATCH(AF238, Partner_details[user id], 0))</f>
        <v>Lusine</v>
      </c>
      <c r="AH238" t="str">
        <f>INDEX(Partner_details[companyName], MATCH(AF238, Partner_details[user id], 0))</f>
        <v>Champordi Tnak</v>
      </c>
    </row>
    <row r="239" spans="32:34">
      <c r="AF239" s="45">
        <v>198624</v>
      </c>
      <c r="AG239" t="str">
        <f>INDEX(Partner_details[name], MATCH(AF239, Partner_details[user id], 0))</f>
        <v>Napoletana</v>
      </c>
      <c r="AH239" t="str">
        <f>INDEX(Partner_details[companyName], MATCH(AF239, Partner_details[user id], 0))</f>
        <v>Napoletana</v>
      </c>
    </row>
    <row r="240" spans="32:34">
      <c r="AF240" s="45">
        <v>1136140</v>
      </c>
      <c r="AG240" t="str">
        <f>INDEX(Partner_details[name], MATCH(AF240, Partner_details[user id], 0))</f>
        <v>Tashir Isahakyan</v>
      </c>
      <c r="AH240" t="str">
        <f>INDEX(Partner_details[companyName], MATCH(AF240, Partner_details[user id], 0))</f>
        <v>Tashir Isahakyan</v>
      </c>
    </row>
    <row r="241" spans="32:34">
      <c r="AF241" s="45">
        <v>1147821</v>
      </c>
      <c r="AG241" t="str">
        <f>INDEX(Partner_details[name], MATCH(AF241, Partner_details[user id], 0))</f>
        <v>Tashir pizza</v>
      </c>
      <c r="AH241" t="str">
        <f>INDEX(Partner_details[companyName], MATCH(AF241, Partner_details[user id], 0))</f>
        <v>Tashir Mazmanyan</v>
      </c>
    </row>
    <row r="242" spans="32:34">
      <c r="AF242" s="45">
        <v>938856</v>
      </c>
      <c r="AG242" t="str">
        <f>INDEX(Partner_details[name], MATCH(AF242, Partner_details[user id], 0))</f>
        <v>Pizzanini</v>
      </c>
      <c r="AH242" t="str">
        <f>INDEX(Partner_details[companyName], MATCH(AF242, Partner_details[user id], 0))</f>
        <v>Pizzanini</v>
      </c>
    </row>
    <row r="243" spans="32:34" hidden="1">
      <c r="AF243" s="45">
        <v>905489</v>
      </c>
      <c r="AG243" t="str">
        <f>INDEX(Partner_details[name], MATCH(AF243, Partner_details[user id], 0))</f>
        <v>Alen</v>
      </c>
      <c r="AH243" t="str">
        <f>INDEX(Partner_details[companyName], MATCH(AF243, Partner_details[user id], 0))</f>
        <v>gg cjsc</v>
      </c>
    </row>
    <row r="244" spans="32:34">
      <c r="AF244" s="45">
        <v>1092604</v>
      </c>
      <c r="AG244" t="str">
        <f>INDEX(Partner_details[name], MATCH(AF244, Partner_details[user id], 0))</f>
        <v xml:space="preserve">Arpine </v>
      </c>
      <c r="AH244" t="str">
        <f>INDEX(Partner_details[companyName], MATCH(AF244, Partner_details[user id], 0))</f>
        <v>Melani Nail studio</v>
      </c>
    </row>
    <row r="245" spans="32:34">
      <c r="AF245" s="45">
        <v>1153925</v>
      </c>
      <c r="AG245" t="str">
        <f>INDEX(Partner_details[name], MATCH(AF245, Partner_details[user id], 0))</f>
        <v>Матвей</v>
      </c>
      <c r="AH245" t="str">
        <f>INDEX(Partner_details[companyName], MATCH(AF245, Partner_details[user id], 0))</f>
        <v>Dodopizza</v>
      </c>
    </row>
    <row r="246" spans="32:34">
      <c r="AF246" s="45">
        <v>462575</v>
      </c>
      <c r="AG246" t="str">
        <f>INDEX(Partner_details[name], MATCH(AF246, Partner_details[user id], 0))</f>
        <v>Dulcet cafe</v>
      </c>
      <c r="AH246" t="str">
        <f>INDEX(Partner_details[companyName], MATCH(AF246, Partner_details[user id], 0))</f>
        <v>Dulcet cafe</v>
      </c>
    </row>
    <row r="247" spans="32:34">
      <c r="AF247" s="45">
        <v>1112705</v>
      </c>
      <c r="AG247" t="str">
        <f>INDEX(Partner_details[name], MATCH(AF247, Partner_details[user id], 0))</f>
        <v>Roman Shaqaryan</v>
      </c>
      <c r="AH247" t="str">
        <f>INDEX(Partner_details[companyName], MATCH(AF247, Partner_details[user id], 0))</f>
        <v>Cinnabon</v>
      </c>
    </row>
    <row r="248" spans="32:34">
      <c r="AF248" s="45">
        <v>74985</v>
      </c>
      <c r="AG248" t="str">
        <f>INDEX(Partner_details[name], MATCH(AF248, Partner_details[user id], 0))</f>
        <v>Marta</v>
      </c>
      <c r="AH248" t="str">
        <f>INDEX(Partner_details[companyName], MATCH(AF248, Partner_details[user id], 0))</f>
        <v>Melani Nail studio</v>
      </c>
    </row>
    <row r="249" spans="32:34">
      <c r="AF249" s="45">
        <v>1092080</v>
      </c>
      <c r="AG249" t="str">
        <f>INDEX(Partner_details[name], MATCH(AF249, Partner_details[user id], 0))</f>
        <v>Bedig</v>
      </c>
      <c r="AH249" t="str">
        <f>INDEX(Partner_details[companyName], MATCH(AF249, Partner_details[user id], 0))</f>
        <v>Eatnact</v>
      </c>
    </row>
    <row r="250" spans="32:34">
      <c r="AF250" s="45">
        <v>1077148</v>
      </c>
      <c r="AG250" t="str">
        <f>INDEX(Partner_details[name], MATCH(AF250, Partner_details[user id], 0))</f>
        <v>Lil Babayan</v>
      </c>
      <c r="AH250" t="str">
        <f>INDEX(Partner_details[companyName], MATCH(AF250, Partner_details[user id], 0))</f>
        <v>Malocco</v>
      </c>
    </row>
    <row r="251" spans="32:34">
      <c r="AF251" s="45">
        <v>662100</v>
      </c>
      <c r="AG251" t="str">
        <f>INDEX(Partner_details[name], MATCH(AF251, Partner_details[user id], 0))</f>
        <v>Sargis Alaverdyan</v>
      </c>
      <c r="AH251" t="str">
        <f>INDEX(Partner_details[companyName], MATCH(AF251, Partner_details[user id], 0))</f>
        <v>Tashir Hyusisayin</v>
      </c>
    </row>
    <row r="252" spans="32:34">
      <c r="AF252" s="45">
        <v>1125978</v>
      </c>
      <c r="AG252" t="str">
        <f>INDEX(Partner_details[name], MATCH(AF252, Partner_details[user id], 0))</f>
        <v>Date</v>
      </c>
      <c r="AH252" t="str">
        <f>INDEX(Partner_details[companyName], MATCH(AF252, Partner_details[user id], 0))</f>
        <v>Date</v>
      </c>
    </row>
    <row r="253" spans="32:34">
      <c r="AF253" s="45">
        <v>1086248</v>
      </c>
      <c r="AG253" t="str">
        <f>INDEX(Partner_details[name], MATCH(AF253, Partner_details[user id], 0))</f>
        <v>Anush</v>
      </c>
      <c r="AH253" t="str">
        <f>INDEX(Partner_details[companyName], MATCH(AF253, Partner_details[user id], 0))</f>
        <v>Melani Nail studio</v>
      </c>
    </row>
    <row r="254" spans="32:34">
      <c r="AF254" s="45">
        <v>1092079</v>
      </c>
      <c r="AG254" t="str">
        <f>INDEX(Partner_details[name], MATCH(AF254, Partner_details[user id], 0))</f>
        <v>Melani</v>
      </c>
      <c r="AH254" t="str">
        <f>INDEX(Partner_details[companyName], MATCH(AF254, Partner_details[user id], 0))</f>
        <v>Melani Nail studio</v>
      </c>
    </row>
    <row r="255" spans="32:34" hidden="1">
      <c r="AF255" s="45">
        <v>976783</v>
      </c>
      <c r="AG255" t="str">
        <f>INDEX(Partner_details[name], MATCH(AF255, Partner_details[user id], 0))</f>
        <v>Վահագն</v>
      </c>
      <c r="AH255" t="str">
        <f>INDEX(Partner_details[companyName], MATCH(AF255, Partner_details[user id], 0))</f>
        <v>Figaro Group</v>
      </c>
    </row>
    <row r="256" spans="32:34" hidden="1">
      <c r="AF256" s="45">
        <v>176167</v>
      </c>
      <c r="AG256" t="str">
        <f>INDEX(Partner_details[name], MATCH(AF256, Partner_details[user id], 0))</f>
        <v>Levon</v>
      </c>
      <c r="AH256" t="str">
        <f>INDEX(Partner_details[companyName], MATCH(AF256, Partner_details[user id], 0))</f>
        <v>gg cjsc</v>
      </c>
    </row>
    <row r="257" spans="32:34">
      <c r="AF257" s="45">
        <v>166022</v>
      </c>
      <c r="AG257" t="str">
        <f>INDEX(Partner_details[name], MATCH(AF257, Partner_details[user id], 0))</f>
        <v>Araksya</v>
      </c>
      <c r="AH257" t="str">
        <f>INDEX(Partner_details[companyName], MATCH(AF257, Partner_details[user id], 0))</f>
        <v>Tashir Hyusisayin</v>
      </c>
    </row>
    <row r="258" spans="32:34">
      <c r="AF258" s="45">
        <v>1033946</v>
      </c>
      <c r="AG258" t="str">
        <f>INDEX(Partner_details[name], MATCH(AF258, Partner_details[user id], 0))</f>
        <v>Zhan</v>
      </c>
      <c r="AH258" t="str">
        <f>INDEX(Partner_details[companyName], MATCH(AF258, Partner_details[user id], 0))</f>
        <v>Lion Projects</v>
      </c>
    </row>
    <row r="259" spans="32:34">
      <c r="AF259" s="45">
        <v>14157</v>
      </c>
      <c r="AG259" t="str">
        <f>INDEX(Partner_details[name], MATCH(AF259, Partner_details[user id], 0))</f>
        <v>Sar tegh</v>
      </c>
      <c r="AH259" t="str">
        <f>INDEX(Partner_details[companyName], MATCH(AF259, Partner_details[user id], 0))</f>
        <v>Myler</v>
      </c>
    </row>
    <row r="260" spans="32:34">
      <c r="AF260" s="45">
        <v>310206</v>
      </c>
      <c r="AG260" t="str">
        <f>INDEX(Partner_details[name], MATCH(AF260, Partner_details[user id], 0))</f>
        <v>Armine</v>
      </c>
      <c r="AH260" t="str">
        <f>INDEX(Partner_details[companyName], MATCH(AF260, Partner_details[user id], 0))</f>
        <v>Tashir Komitas</v>
      </c>
    </row>
    <row r="261" spans="32:34" hidden="1">
      <c r="AF261" s="45">
        <v>1049093</v>
      </c>
      <c r="AG261" t="str">
        <f>INDEX(Partner_details[name], MATCH(AF261, Partner_details[user id], 0))</f>
        <v>Davit</v>
      </c>
      <c r="AH261" t="str">
        <f>INDEX(Partner_details[companyName], MATCH(AF261, Partner_details[user id], 0))</f>
        <v>gg cjsc</v>
      </c>
    </row>
    <row r="262" spans="32:34" hidden="1">
      <c r="AF262" s="45">
        <v>238397</v>
      </c>
      <c r="AG262" t="str">
        <f>INDEX(Partner_details[name], MATCH(AF262, Partner_details[user id], 0))</f>
        <v>Sergey</v>
      </c>
      <c r="AH262" t="str">
        <f>INDEX(Partner_details[companyName], MATCH(AF262, Partner_details[user id], 0))</f>
        <v>gg cjsc</v>
      </c>
    </row>
    <row r="263" spans="32:34">
      <c r="AF263" s="45">
        <v>537290</v>
      </c>
      <c r="AG263" t="str">
        <f>INDEX(Partner_details[name], MATCH(AF263, Partner_details[user id], 0))</f>
        <v>alvina</v>
      </c>
      <c r="AH263" t="str">
        <f>INDEX(Partner_details[companyName], MATCH(AF263, Partner_details[user id], 0))</f>
        <v>Tashir Masiv</v>
      </c>
    </row>
    <row r="264" spans="32:34">
      <c r="AF264" s="45">
        <v>248736</v>
      </c>
      <c r="AG264" t="str">
        <f>INDEX(Partner_details[name], MATCH(AF264, Partner_details[user id], 0))</f>
        <v>Karo</v>
      </c>
      <c r="AH264" t="str">
        <f>INDEX(Partner_details[companyName], MATCH(AF264, Partner_details[user id], 0))</f>
        <v>Venlo</v>
      </c>
    </row>
    <row r="265" spans="32:34">
      <c r="AF265" s="45">
        <v>1121286</v>
      </c>
      <c r="AG265" t="str">
        <f>INDEX(Partner_details[name], MATCH(AF265, Partner_details[user id], 0))</f>
        <v xml:space="preserve">Artavazd </v>
      </c>
      <c r="AH265" t="str">
        <f>INDEX(Partner_details[companyName], MATCH(AF265, Partner_details[user id], 0))</f>
        <v>Jazve</v>
      </c>
    </row>
    <row r="266" spans="32:34">
      <c r="AF266" s="45">
        <v>1149934</v>
      </c>
      <c r="AG266" t="str">
        <f>INDEX(Partner_details[name], MATCH(AF266, Partner_details[user id], 0))</f>
        <v>Meline</v>
      </c>
      <c r="AH266" t="str">
        <f>INDEX(Partner_details[companyName], MATCH(AF266, Partner_details[user id], 0))</f>
        <v>Coffee music</v>
      </c>
    </row>
    <row r="267" spans="32:34">
      <c r="AF267" s="45">
        <v>1093670</v>
      </c>
      <c r="AG267" t="str">
        <f>INDEX(Partner_details[name], MATCH(AF267, Partner_details[user id], 0))</f>
        <v xml:space="preserve">Unicorn &amp; Ikigai team </v>
      </c>
      <c r="AH267" t="str">
        <f>INDEX(Partner_details[companyName], MATCH(AF267, Partner_details[user id], 0))</f>
        <v>Unicorn</v>
      </c>
    </row>
    <row r="268" spans="32:34">
      <c r="AF268" s="45">
        <v>1091344</v>
      </c>
      <c r="AG268" t="str">
        <f>INDEX(Partner_details[name], MATCH(AF268, Partner_details[user id], 0))</f>
        <v>Ani</v>
      </c>
      <c r="AH268" t="str">
        <f>INDEX(Partner_details[companyName], MATCH(AF268, Partner_details[user id], 0))</f>
        <v>DolceBox</v>
      </c>
    </row>
    <row r="269" spans="32:34">
      <c r="AF269" s="45">
        <v>1139846</v>
      </c>
      <c r="AG269" t="str">
        <f>INDEX(Partner_details[name], MATCH(AF269, Partner_details[user id], 0))</f>
        <v>Gayane</v>
      </c>
      <c r="AH269" t="str">
        <f>INDEX(Partner_details[companyName], MATCH(AF269, Partner_details[user id], 0))</f>
        <v>Karas Tumanyan</v>
      </c>
    </row>
    <row r="270" spans="32:34" hidden="1">
      <c r="AF270" s="45">
        <v>806879</v>
      </c>
      <c r="AG270" t="str">
        <f>INDEX(Partner_details[name], MATCH(AF270, Partner_details[user id], 0))</f>
        <v>Gohar Galoyan</v>
      </c>
      <c r="AH270" t="str">
        <f>INDEX(Partner_details[companyName], MATCH(AF270, Partner_details[user id], 0))</f>
        <v>gg cjsc</v>
      </c>
    </row>
    <row r="271" spans="32:34">
      <c r="AF271" s="45">
        <v>1128489</v>
      </c>
      <c r="AG271" t="str">
        <f>INDEX(Partner_details[name], MATCH(AF271, Partner_details[user id], 0))</f>
        <v>Prepa</v>
      </c>
      <c r="AH271" t="str">
        <f>INDEX(Partner_details[companyName], MATCH(AF271, Partner_details[user id], 0))</f>
        <v>Prepa</v>
      </c>
    </row>
    <row r="272" spans="32:34">
      <c r="AF272" s="45">
        <v>105886</v>
      </c>
      <c r="AG272" t="str">
        <f>INDEX(Partner_details[name], MATCH(AF272, Partner_details[user id], 0))</f>
        <v>Mov</v>
      </c>
      <c r="AH272" t="str">
        <f>INDEX(Partner_details[companyName], MATCH(AF272, Partner_details[user id], 0))</f>
        <v>Mov | Phoenix</v>
      </c>
    </row>
    <row r="273" spans="32:34">
      <c r="AF273" s="45">
        <v>946774</v>
      </c>
      <c r="AG273" t="str">
        <f>INDEX(Partner_details[name], MATCH(AF273, Partner_details[user id], 0))</f>
        <v>Gohar</v>
      </c>
      <c r="AH273" t="str">
        <f>INDEX(Partner_details[companyName], MATCH(AF273, Partner_details[user id], 0))</f>
        <v>Karas hraparak</v>
      </c>
    </row>
    <row r="274" spans="32:34">
      <c r="AF274" s="45">
        <v>69712</v>
      </c>
      <c r="AG274" t="str">
        <f>INDEX(Partner_details[name], MATCH(AF274, Partner_details[user id], 0))</f>
        <v>Ahwaz</v>
      </c>
      <c r="AH274" t="str">
        <f>INDEX(Partner_details[companyName], MATCH(AF274, Partner_details[user id], 0))</f>
        <v>Ahwaz</v>
      </c>
    </row>
    <row r="275" spans="32:34">
      <c r="AF275" s="45">
        <v>256974</v>
      </c>
      <c r="AG275" t="str">
        <f>INDEX(Partner_details[name], MATCH(AF275, Partner_details[user id], 0))</f>
        <v>Arman</v>
      </c>
      <c r="AH275" t="str">
        <f>INDEX(Partner_details[companyName], MATCH(AF275, Partner_details[user id], 0))</f>
        <v>Tashir Vanadzor</v>
      </c>
    </row>
    <row r="276" spans="32:34" hidden="1">
      <c r="AF276" s="45">
        <v>983915</v>
      </c>
      <c r="AG276" t="str">
        <f>INDEX(Partner_details[name], MATCH(AF276, Partner_details[user id], 0))</f>
        <v>Anna</v>
      </c>
      <c r="AH276" t="str">
        <f>INDEX(Partner_details[companyName], MATCH(AF276, Partner_details[user id], 0))</f>
        <v>gg cjsc</v>
      </c>
    </row>
    <row r="277" spans="32:34">
      <c r="AF277" s="45">
        <v>807309</v>
      </c>
      <c r="AG277" t="str">
        <f>INDEX(Partner_details[name], MATCH(AF277, Partner_details[user id], 0))</f>
        <v>Liana</v>
      </c>
      <c r="AH277" t="str">
        <f>INDEX(Partner_details[companyName], MATCH(AF277, Partner_details[user id], 0))</f>
        <v>Food industry</v>
      </c>
    </row>
    <row r="278" spans="32:34">
      <c r="AF278" s="45">
        <v>581786</v>
      </c>
      <c r="AG278" t="str">
        <f>INDEX(Partner_details[name], MATCH(AF278, Partner_details[user id], 0))</f>
        <v xml:space="preserve">Lilit Karapetyan </v>
      </c>
      <c r="AH278" t="str">
        <f>INDEX(Partner_details[companyName], MATCH(AF278, Partner_details[user id], 0))</f>
        <v>Coffee music</v>
      </c>
    </row>
    <row r="279" spans="32:34">
      <c r="AF279" s="45">
        <v>1089738</v>
      </c>
      <c r="AG279" t="str">
        <f>INDEX(Partner_details[name], MATCH(AF279, Partner_details[user id], 0))</f>
        <v>Inna</v>
      </c>
      <c r="AH279" t="str">
        <f>INDEX(Partner_details[companyName], MATCH(AF279, Partner_details[user id], 0))</f>
        <v>Bisquit</v>
      </c>
    </row>
    <row r="280" spans="32:34">
      <c r="AF280" s="45">
        <v>282718</v>
      </c>
      <c r="AG280" t="str">
        <f>INDEX(Partner_details[name], MATCH(AF280, Partner_details[user id], 0))</f>
        <v>Cinnabon</v>
      </c>
      <c r="AH280" t="str">
        <f>INDEX(Partner_details[companyName], MATCH(AF280, Partner_details[user id], 0))</f>
        <v>Cinnabon</v>
      </c>
    </row>
    <row r="281" spans="32:34">
      <c r="AF281" s="45">
        <v>1128489</v>
      </c>
      <c r="AG281" t="str">
        <f>INDEX(Partner_details[name], MATCH(AF281, Partner_details[user id], 0))</f>
        <v>Prepa</v>
      </c>
      <c r="AH281" t="str">
        <f>INDEX(Partner_details[companyName], MATCH(AF281, Partner_details[user id], 0))</f>
        <v>Prepa</v>
      </c>
    </row>
    <row r="282" spans="32:34">
      <c r="AF282" s="45">
        <v>791175</v>
      </c>
      <c r="AG282" t="str">
        <f>INDEX(Partner_details[name], MATCH(AF282, Partner_details[user id], 0))</f>
        <v xml:space="preserve">Gevorg Paravyan </v>
      </c>
      <c r="AH282" t="str">
        <f>INDEX(Partner_details[companyName], MATCH(AF282, Partner_details[user id], 0))</f>
        <v>Kond house</v>
      </c>
    </row>
    <row r="283" spans="32:34" hidden="1">
      <c r="AF283" s="45">
        <v>825186</v>
      </c>
      <c r="AG283" t="str">
        <f>INDEX(Partner_details[name], MATCH(AF283, Partner_details[user id], 0))</f>
        <v>Tigran</v>
      </c>
      <c r="AH283" t="str">
        <f>INDEX(Partner_details[companyName], MATCH(AF283, Partner_details[user id], 0))</f>
        <v>gg cjsc</v>
      </c>
    </row>
    <row r="284" spans="32:34">
      <c r="AF284" s="45">
        <v>1123299</v>
      </c>
      <c r="AG284" t="str">
        <f>INDEX(Partner_details[name], MATCH(AF284, Partner_details[user id], 0))</f>
        <v>Santafe</v>
      </c>
      <c r="AH284" t="str">
        <f>INDEX(Partner_details[companyName], MATCH(AF284, Partner_details[user id], 0))</f>
        <v>Santafe</v>
      </c>
    </row>
    <row r="285" spans="32:34" hidden="1">
      <c r="AF285" s="45">
        <v>5237</v>
      </c>
      <c r="AG285" t="str">
        <f>INDEX(Partner_details[name], MATCH(AF285, Partner_details[user id], 0))</f>
        <v>Max Adamyan</v>
      </c>
      <c r="AH285" t="str">
        <f>INDEX(Partner_details[companyName], MATCH(AF285, Partner_details[user id], 0))</f>
        <v>Mark’s Toy Emporium</v>
      </c>
    </row>
    <row r="286" spans="32:34">
      <c r="AF286" s="45">
        <v>1091363</v>
      </c>
      <c r="AG286" t="str">
        <f>INDEX(Partner_details[name], MATCH(AF286, Partner_details[user id], 0))</f>
        <v>Arpine</v>
      </c>
      <c r="AH286" t="str">
        <f>INDEX(Partner_details[companyName], MATCH(AF286, Partner_details[user id], 0))</f>
        <v>Malocco</v>
      </c>
    </row>
    <row r="287" spans="32:34" hidden="1">
      <c r="AF287" s="45">
        <v>41044</v>
      </c>
      <c r="AG287" t="str">
        <f>INDEX(Partner_details[name], MATCH(AF287, Partner_details[user id], 0))</f>
        <v xml:space="preserve">Hayk Petrosyan </v>
      </c>
      <c r="AH287" t="str">
        <f>INDEX(Partner_details[companyName], MATCH(AF287, Partner_details[user id], 0))</f>
        <v>gg cjsc</v>
      </c>
    </row>
    <row r="288" spans="32:34" hidden="1">
      <c r="AF288" s="45">
        <v>1089301</v>
      </c>
      <c r="AG288" t="str">
        <f>INDEX(Partner_details[name], MATCH(AF288, Partner_details[user id], 0))</f>
        <v>Liza</v>
      </c>
      <c r="AH288" t="str">
        <f>INDEX(Partner_details[companyName], MATCH(AF288, Partner_details[user id], 0))</f>
        <v>23.5</v>
      </c>
    </row>
    <row r="289" spans="32:34" hidden="1">
      <c r="AF289" s="45">
        <v>162906</v>
      </c>
      <c r="AG289" t="str">
        <f>INDEX(Partner_details[name], MATCH(AF289, Partner_details[user id], 0))</f>
        <v xml:space="preserve">Levon Gevorgyan </v>
      </c>
      <c r="AH289" t="str">
        <f>INDEX(Partner_details[companyName], MATCH(AF289, Partner_details[user id], 0))</f>
        <v>Arctic Fox</v>
      </c>
    </row>
    <row r="290" spans="32:34" hidden="1">
      <c r="AF290" s="45">
        <v>389527</v>
      </c>
      <c r="AG290" t="str">
        <f>INDEX(Partner_details[name], MATCH(AF290, Partner_details[user id], 0))</f>
        <v>Hripsime Araqelyan</v>
      </c>
      <c r="AH290" t="str">
        <f>INDEX(Partner_details[companyName], MATCH(AF290, Partner_details[user id], 0))</f>
        <v>gg cjsc</v>
      </c>
    </row>
    <row r="291" spans="32:34" hidden="1">
      <c r="AF291" s="45">
        <v>1047957</v>
      </c>
      <c r="AG291" t="str">
        <f>INDEX(Partner_details[name], MATCH(AF291, Partner_details[user id], 0))</f>
        <v xml:space="preserve">Լաուրա </v>
      </c>
      <c r="AH291" t="str">
        <f>INDEX(Partner_details[companyName], MATCH(AF291, Partner_details[user id], 0))</f>
        <v>23.5</v>
      </c>
    </row>
    <row r="292" spans="32:34">
      <c r="AF292" s="45">
        <v>900873</v>
      </c>
      <c r="AG292" t="str">
        <f>INDEX(Partner_details[name], MATCH(AF292, Partner_details[user id], 0))</f>
        <v>Volodya Abovyan</v>
      </c>
      <c r="AH292" t="str">
        <f>INDEX(Partner_details[companyName], MATCH(AF292, Partner_details[user id], 0))</f>
        <v>Tashir Vanadzor</v>
      </c>
    </row>
    <row r="293" spans="32:34">
      <c r="AF293" s="45">
        <v>713464</v>
      </c>
      <c r="AG293" t="str">
        <f>INDEX(Partner_details[name], MATCH(AF293, Partner_details[user id], 0))</f>
        <v>Anahit</v>
      </c>
      <c r="AH293" t="str">
        <f>INDEX(Partner_details[companyName], MATCH(AF293, Partner_details[user id], 0))</f>
        <v>Jazve</v>
      </c>
    </row>
    <row r="294" spans="32:34" hidden="1">
      <c r="AF294" s="45">
        <v>324102</v>
      </c>
      <c r="AG294" t="str">
        <f>INDEX(Partner_details[name], MATCH(AF294, Partner_details[user id], 0))</f>
        <v>Vika</v>
      </c>
      <c r="AH294" t="str">
        <f>INDEX(Partner_details[companyName], MATCH(AF294, Partner_details[user id], 0))</f>
        <v>Laboratory specialty coffee</v>
      </c>
    </row>
    <row r="295" spans="32:34" hidden="1">
      <c r="AF295" s="45">
        <v>1092075</v>
      </c>
      <c r="AG295" t="str">
        <f>INDEX(Partner_details[name], MATCH(AF295, Partner_details[user id], 0))</f>
        <v>Monika</v>
      </c>
      <c r="AH295" t="str">
        <f>INDEX(Partner_details[companyName], MATCH(AF295, Partner_details[user id], 0))</f>
        <v>Cool Boba</v>
      </c>
    </row>
    <row r="296" spans="32:34">
      <c r="AF296" s="45">
        <v>32069</v>
      </c>
      <c r="AG296" t="str">
        <f>INDEX(Partner_details[name], MATCH(AF296, Partner_details[user id], 0))</f>
        <v>VARDAN MAMIKONYAN</v>
      </c>
      <c r="AH296" t="str">
        <f>INDEX(Partner_details[companyName], MATCH(AF296, Partner_details[user id], 0))</f>
        <v>Kond house</v>
      </c>
    </row>
    <row r="297" spans="32:34" hidden="1">
      <c r="AF297" s="45">
        <v>355585</v>
      </c>
      <c r="AG297" t="str">
        <f>INDEX(Partner_details[name], MATCH(AF297, Partner_details[user id], 0))</f>
        <v>Ani Avetyan</v>
      </c>
      <c r="AH297" t="str">
        <f>INDEX(Partner_details[companyName], MATCH(AF297, Partner_details[user id], 0))</f>
        <v>gg cjsc</v>
      </c>
    </row>
    <row r="298" spans="32:34" hidden="1">
      <c r="AF298" s="45">
        <v>66811</v>
      </c>
      <c r="AG298" t="str">
        <f>INDEX(Partner_details[name], MATCH(AF298, Partner_details[user id], 0))</f>
        <v>Jenny</v>
      </c>
      <c r="AH298" t="str">
        <f>INDEX(Partner_details[companyName], MATCH(AF298, Partner_details[user id], 0))</f>
        <v>Kilejian's</v>
      </c>
    </row>
    <row r="299" spans="32:34">
      <c r="AF299" s="45">
        <v>1091722</v>
      </c>
      <c r="AG299" t="str">
        <f>INDEX(Partner_details[name], MATCH(AF299, Partner_details[user id], 0))</f>
        <v>Common Ground Books &amp; Spirits</v>
      </c>
      <c r="AH299" t="str">
        <f>INDEX(Partner_details[companyName], MATCH(AF299, Partner_details[user id], 0))</f>
        <v>Common and ground</v>
      </c>
    </row>
    <row r="300" spans="32:34">
      <c r="AF300" s="45">
        <v>1145895</v>
      </c>
      <c r="AG300" t="str">
        <f>INDEX(Partner_details[name], MATCH(AF300, Partner_details[user id], 0))</f>
        <v>Elen</v>
      </c>
      <c r="AH300" t="str">
        <f>INDEX(Partner_details[companyName], MATCH(AF300, Partner_details[user id], 0))</f>
        <v>Tashir Komitas</v>
      </c>
    </row>
    <row r="301" spans="32:34">
      <c r="AF301" s="45">
        <v>252511</v>
      </c>
      <c r="AG301" t="str">
        <f>INDEX(Partner_details[name], MATCH(AF301, Partner_details[user id], 0))</f>
        <v>Meghedi</v>
      </c>
      <c r="AH301" t="str">
        <f>INDEX(Partner_details[companyName], MATCH(AF301, Partner_details[user id], 0))</f>
        <v>Lumen Coffee</v>
      </c>
    </row>
    <row r="302" spans="32:34">
      <c r="AF302" s="45">
        <v>616135</v>
      </c>
      <c r="AG302" t="str">
        <f>INDEX(Partner_details[name], MATCH(AF302, Partner_details[user id], 0))</f>
        <v>Ruben</v>
      </c>
      <c r="AH302" t="str">
        <f>INDEX(Partner_details[companyName], MATCH(AF302, Partner_details[user id], 0))</f>
        <v>Tashir Kievyan</v>
      </c>
    </row>
    <row r="303" spans="32:34">
      <c r="AF303" s="45">
        <v>171318</v>
      </c>
      <c r="AG303" t="str">
        <f>INDEX(Partner_details[name], MATCH(AF303, Partner_details[user id], 0))</f>
        <v>Eraz Park</v>
      </c>
      <c r="AH303" t="str">
        <f>INDEX(Partner_details[companyName], MATCH(AF303, Partner_details[user id], 0))</f>
        <v>Eraz park</v>
      </c>
    </row>
    <row r="304" spans="32:34">
      <c r="AF304" s="45">
        <v>170927</v>
      </c>
      <c r="AG304" t="str">
        <f>INDEX(Partner_details[name], MATCH(AF304, Partner_details[user id], 0))</f>
        <v>Bagel Shop</v>
      </c>
      <c r="AH304" t="str">
        <f>INDEX(Partner_details[companyName], MATCH(AF304, Partner_details[user id], 0))</f>
        <v>Bagel</v>
      </c>
    </row>
    <row r="305" spans="32:34">
      <c r="AF305" s="45">
        <v>505846</v>
      </c>
      <c r="AG305" t="str">
        <f>INDEX(Partner_details[name], MATCH(AF305, Partner_details[user id], 0))</f>
        <v>Qarahunge</v>
      </c>
      <c r="AH305" t="str">
        <f>INDEX(Partner_details[companyName], MATCH(AF305, Partner_details[user id], 0))</f>
        <v>Qarahunge</v>
      </c>
    </row>
    <row r="306" spans="32:34">
      <c r="AF306" s="45">
        <v>61100</v>
      </c>
      <c r="AG306" t="str">
        <f>INDEX(Partner_details[name], MATCH(AF306, Partner_details[user id], 0))</f>
        <v>Dave Hotel</v>
      </c>
      <c r="AH306" t="str">
        <f>INDEX(Partner_details[companyName], MATCH(AF306, Partner_details[user id], 0))</f>
        <v>Dave hotel</v>
      </c>
    </row>
    <row r="307" spans="32:34">
      <c r="AF307" s="45">
        <v>674976</v>
      </c>
      <c r="AG307" t="str">
        <f>INDEX(Partner_details[name], MATCH(AF307, Partner_details[user id], 0))</f>
        <v>Eliza</v>
      </c>
      <c r="AH307" t="str">
        <f>INDEX(Partner_details[companyName], MATCH(AF307, Partner_details[user id], 0))</f>
        <v>Bisquit</v>
      </c>
    </row>
  </sheetData>
  <autoFilter ref="AF6:AH307" xr:uid="{B3FEAC2B-A189-48A3-B850-843EF26B5D92}">
    <filterColumn colId="2">
      <filters>
        <filter val="44Hookah Lounge Bar"/>
        <filter val="Ahwaz"/>
        <filter val="Art Lunch"/>
        <filter val="Bagel"/>
        <filter val="Bardak"/>
        <filter val="Beer academy"/>
        <filter val="Bisquit"/>
        <filter val="Buzand cafe"/>
        <filter val="Byblos"/>
        <filter val="Cinna Cone"/>
        <filter val="Cinnabon"/>
        <filter val="CocMicrobar"/>
        <filter val="Coffee music"/>
        <filter val="Common and ground"/>
        <filter val="Cross Road"/>
        <filter val="Date"/>
        <filter val="Dave hotel"/>
        <filter val="Decant"/>
        <filter val="Dodopizza"/>
        <filter val="DolceBox"/>
        <filter val="Dulcet cafe"/>
        <filter val="Eatnact"/>
        <filter val="Eraz park"/>
        <filter val="Eywa"/>
        <filter val="Food industry"/>
        <filter val="Jazve"/>
        <filter val="Jazz caffe"/>
        <filter val="Karas hraparak"/>
        <filter val="Karas Khanjyan"/>
        <filter val="Karas mashtoc"/>
        <filter val="Karas Tsaghkadzor"/>
        <filter val="Karas Tumanyan"/>
        <filter val="Kilikian"/>
        <filter val="Kond house"/>
        <filter val="La Cucina"/>
        <filter val="Liberty Pub"/>
        <filter val="Lion Projects"/>
        <filter val="Louis charden"/>
        <filter val="Lumen Coffee"/>
        <filter val="Machar"/>
        <filter val="Malocco"/>
        <filter val="Melani Nail studio"/>
        <filter val="Minour"/>
        <filter val="Mov | Phoenix"/>
        <filter val="Myler"/>
        <filter val="Napoletana"/>
        <filter val="Noraleppo"/>
        <filter val="Paul"/>
        <filter val="Pizzanini"/>
        <filter val="Poloz Mukuch"/>
        <filter val="Prepa"/>
        <filter val="Qarahunge"/>
        <filter val="Santafe"/>
        <filter val="Sebeos"/>
        <filter val="Smoking Chef"/>
        <filter val="Sunrise noyland"/>
        <filter val="Tashir Abovyan"/>
        <filter val="Tashir Erebuni"/>
        <filter val="Tashir Hanrapetutyun"/>
        <filter val="Tashir Hyusisayin"/>
        <filter val="Tashir Isahakyan"/>
        <filter val="Tashir Kapan"/>
        <filter val="Tashir Khanjyan"/>
        <filter val="Tashir Khorenatsi"/>
        <filter val="Tashir Kievyan"/>
        <filter val="Tashir Komitas"/>
        <filter val="Tashir Mashtoc"/>
        <filter val="Tashir Masiv"/>
        <filter val="Tashir Mazmanyan"/>
        <filter val="Tashir Nzhdeh"/>
        <filter val="Tashir Papazyan"/>
        <filter val="Tashir Petrosyan"/>
        <filter val="Tashir Teryan"/>
        <filter val="Tashir Vanadzor"/>
        <filter val="Tsitron"/>
        <filter val="Tumanyan"/>
        <filter val="Turqaget"/>
        <filter val="Unicorn"/>
        <filter val="Venlo"/>
        <filter val="Yuzu Yerevan"/>
      </filters>
    </filterColumn>
  </autoFilter>
  <mergeCells count="9">
    <mergeCell ref="AF5:AH5"/>
    <mergeCell ref="AB5:AD5"/>
    <mergeCell ref="X5:Z5"/>
    <mergeCell ref="T5:V5"/>
    <mergeCell ref="A5:B5"/>
    <mergeCell ref="D5:F5"/>
    <mergeCell ref="H5:I5"/>
    <mergeCell ref="K5:M5"/>
    <mergeCell ref="O5:Q5"/>
  </mergeCells>
  <conditionalFormatting sqref="A1:K5 A6:J1048576 K102:K1048576 K7:K75">
    <cfRule type="duplicateValues" dxfId="12" priority="415"/>
  </conditionalFormatting>
  <conditionalFormatting sqref="B6:B1048576 B1:B4">
    <cfRule type="duplicateValues" dxfId="11" priority="28"/>
  </conditionalFormatting>
  <conditionalFormatting sqref="O5">
    <cfRule type="duplicateValues" dxfId="10" priority="25"/>
  </conditionalFormatting>
  <conditionalFormatting sqref="T5">
    <cfRule type="duplicateValues" dxfId="9" priority="16"/>
  </conditionalFormatting>
  <conditionalFormatting sqref="T7:T139">
    <cfRule type="duplicateValues" dxfId="8" priority="580"/>
  </conditionalFormatting>
  <conditionalFormatting sqref="X5">
    <cfRule type="duplicateValues" dxfId="7" priority="15"/>
  </conditionalFormatting>
  <conditionalFormatting sqref="AB1:AB1048576">
    <cfRule type="duplicateValues" dxfId="6" priority="5"/>
  </conditionalFormatting>
  <conditionalFormatting sqref="AB5">
    <cfRule type="duplicateValues" dxfId="5" priority="6"/>
  </conditionalFormatting>
  <conditionalFormatting sqref="AB7:AB102">
    <cfRule type="duplicateValues" dxfId="4" priority="7"/>
  </conditionalFormatting>
  <conditionalFormatting sqref="AF5">
    <cfRule type="duplicateValues" dxfId="3" priority="3"/>
    <cfRule type="duplicateValues" dxfId="2" priority="4"/>
  </conditionalFormatting>
  <conditionalFormatting sqref="AF6">
    <cfRule type="duplicateValues" dxfId="1" priority="2"/>
  </conditionalFormatting>
  <conditionalFormatting sqref="AF7:AF370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E8C6-5D8D-43F6-A3A2-FEC018136BBC}">
  <dimension ref="A1:B384"/>
  <sheetViews>
    <sheetView workbookViewId="0">
      <selection activeCell="A17" sqref="A17"/>
    </sheetView>
  </sheetViews>
  <sheetFormatPr defaultRowHeight="15"/>
  <cols>
    <col min="1" max="1" width="18.140625" style="31" customWidth="1"/>
    <col min="2" max="2" width="9.140625" style="31"/>
  </cols>
  <sheetData>
    <row r="1" spans="1:2">
      <c r="A1" t="s">
        <v>6276</v>
      </c>
      <c r="B1" t="s">
        <v>6277</v>
      </c>
    </row>
    <row r="2" spans="1:2">
      <c r="A2" t="s">
        <v>6278</v>
      </c>
      <c r="B2">
        <v>11722</v>
      </c>
    </row>
    <row r="3" spans="1:2">
      <c r="A3" t="s">
        <v>6279</v>
      </c>
      <c r="B3">
        <v>653549</v>
      </c>
    </row>
    <row r="4" spans="1:2">
      <c r="A4" t="s">
        <v>6280</v>
      </c>
      <c r="B4">
        <v>1129284</v>
      </c>
    </row>
    <row r="5" spans="1:2">
      <c r="A5" t="s">
        <v>6281</v>
      </c>
      <c r="B5">
        <v>197887</v>
      </c>
    </row>
    <row r="6" spans="1:2">
      <c r="A6" t="s">
        <v>6282</v>
      </c>
      <c r="B6">
        <v>1113183</v>
      </c>
    </row>
    <row r="7" spans="1:2">
      <c r="A7" t="s">
        <v>6283</v>
      </c>
      <c r="B7">
        <v>1092080</v>
      </c>
    </row>
    <row r="8" spans="1:2">
      <c r="A8" t="s">
        <v>6284</v>
      </c>
      <c r="B8">
        <v>1108889</v>
      </c>
    </row>
    <row r="9" spans="1:2">
      <c r="A9" t="s">
        <v>6285</v>
      </c>
      <c r="B9">
        <v>17617</v>
      </c>
    </row>
    <row r="10" spans="1:2">
      <c r="A10" t="s">
        <v>6286</v>
      </c>
      <c r="B10"/>
    </row>
    <row r="11" spans="1:2">
      <c r="A11" t="s">
        <v>6287</v>
      </c>
      <c r="B11">
        <v>80996</v>
      </c>
    </row>
    <row r="12" spans="1:2">
      <c r="A12" t="s">
        <v>6288</v>
      </c>
      <c r="B12">
        <v>285634</v>
      </c>
    </row>
    <row r="13" spans="1:2">
      <c r="A13" t="s">
        <v>6289</v>
      </c>
      <c r="B13">
        <v>855597</v>
      </c>
    </row>
    <row r="14" spans="1:2">
      <c r="A14" t="s">
        <v>6290</v>
      </c>
      <c r="B14">
        <v>1113150</v>
      </c>
    </row>
    <row r="15" spans="1:2">
      <c r="A15" t="s">
        <v>6291</v>
      </c>
      <c r="B15">
        <v>304332</v>
      </c>
    </row>
    <row r="16" spans="1:2">
      <c r="A16" t="s">
        <v>6292</v>
      </c>
      <c r="B16"/>
    </row>
    <row r="17" spans="1:2">
      <c r="A17" t="s">
        <v>6293</v>
      </c>
      <c r="B17">
        <v>1111624</v>
      </c>
    </row>
    <row r="18" spans="1:2">
      <c r="A18" t="s">
        <v>6294</v>
      </c>
      <c r="B18">
        <v>1042334</v>
      </c>
    </row>
    <row r="19" spans="1:2">
      <c r="A19" t="s">
        <v>6295</v>
      </c>
      <c r="B19">
        <v>468782</v>
      </c>
    </row>
    <row r="20" spans="1:2">
      <c r="A20" t="s">
        <v>6296</v>
      </c>
      <c r="B20">
        <v>736628</v>
      </c>
    </row>
    <row r="21" spans="1:2">
      <c r="A21" t="s">
        <v>6297</v>
      </c>
      <c r="B21">
        <v>748384</v>
      </c>
    </row>
    <row r="22" spans="1:2">
      <c r="A22" t="s">
        <v>6298</v>
      </c>
      <c r="B22">
        <v>1006862</v>
      </c>
    </row>
    <row r="23" spans="1:2">
      <c r="A23" t="s">
        <v>6299</v>
      </c>
      <c r="B23"/>
    </row>
    <row r="24" spans="1:2">
      <c r="A24" t="s">
        <v>6300</v>
      </c>
      <c r="B24">
        <v>692767</v>
      </c>
    </row>
    <row r="25" spans="1:2">
      <c r="A25" t="s">
        <v>6301</v>
      </c>
      <c r="B25">
        <v>995315</v>
      </c>
    </row>
    <row r="26" spans="1:2">
      <c r="A26" t="s">
        <v>6302</v>
      </c>
      <c r="B26">
        <v>1122474</v>
      </c>
    </row>
    <row r="27" spans="1:2">
      <c r="A27" t="s">
        <v>6303</v>
      </c>
      <c r="B27">
        <v>441653</v>
      </c>
    </row>
    <row r="28" spans="1:2">
      <c r="A28" t="s">
        <v>6304</v>
      </c>
      <c r="B28">
        <v>1038570</v>
      </c>
    </row>
    <row r="29" spans="1:2">
      <c r="A29" t="s">
        <v>4105</v>
      </c>
      <c r="B29">
        <v>815282</v>
      </c>
    </row>
    <row r="30" spans="1:2">
      <c r="A30" t="s">
        <v>6305</v>
      </c>
      <c r="B30">
        <v>1127736</v>
      </c>
    </row>
    <row r="31" spans="1:2">
      <c r="A31" t="s">
        <v>6306</v>
      </c>
      <c r="B31">
        <v>1092076</v>
      </c>
    </row>
    <row r="32" spans="1:2">
      <c r="A32" t="s">
        <v>6307</v>
      </c>
      <c r="B32"/>
    </row>
    <row r="33" spans="1:2">
      <c r="A33" t="s">
        <v>6308</v>
      </c>
      <c r="B33">
        <v>1122469</v>
      </c>
    </row>
    <row r="34" spans="1:2">
      <c r="A34" t="s">
        <v>6309</v>
      </c>
      <c r="B34">
        <v>512333</v>
      </c>
    </row>
    <row r="35" spans="1:2">
      <c r="A35" t="s">
        <v>6310</v>
      </c>
      <c r="B35">
        <v>925671</v>
      </c>
    </row>
    <row r="36" spans="1:2">
      <c r="A36" t="s">
        <v>6311</v>
      </c>
      <c r="B36">
        <v>905596</v>
      </c>
    </row>
    <row r="37" spans="1:2">
      <c r="A37" t="s">
        <v>4150</v>
      </c>
      <c r="B37">
        <v>193283</v>
      </c>
    </row>
    <row r="38" spans="1:2">
      <c r="A38" t="s">
        <v>6312</v>
      </c>
      <c r="B38">
        <v>872682</v>
      </c>
    </row>
    <row r="39" spans="1:2">
      <c r="A39" t="s">
        <v>6313</v>
      </c>
      <c r="B39">
        <v>274718</v>
      </c>
    </row>
    <row r="40" spans="1:2">
      <c r="A40" t="s">
        <v>6314</v>
      </c>
      <c r="B40">
        <v>388226</v>
      </c>
    </row>
    <row r="41" spans="1:2">
      <c r="A41" t="s">
        <v>6315</v>
      </c>
      <c r="B41">
        <v>296783</v>
      </c>
    </row>
    <row r="42" spans="1:2">
      <c r="A42" t="s">
        <v>6316</v>
      </c>
      <c r="B42">
        <v>847012</v>
      </c>
    </row>
    <row r="43" spans="1:2">
      <c r="A43" t="s">
        <v>6317</v>
      </c>
      <c r="B43"/>
    </row>
    <row r="44" spans="1:2">
      <c r="A44" t="s">
        <v>6318</v>
      </c>
      <c r="B44">
        <v>345</v>
      </c>
    </row>
    <row r="45" spans="1:2">
      <c r="A45" t="s">
        <v>6319</v>
      </c>
      <c r="B45">
        <v>272900</v>
      </c>
    </row>
    <row r="46" spans="1:2">
      <c r="A46" t="s">
        <v>6320</v>
      </c>
      <c r="B46"/>
    </row>
    <row r="47" spans="1:2">
      <c r="A47" t="s">
        <v>6321</v>
      </c>
      <c r="B47">
        <v>602696</v>
      </c>
    </row>
    <row r="48" spans="1:2">
      <c r="A48" t="s">
        <v>6322</v>
      </c>
      <c r="B48">
        <v>299967</v>
      </c>
    </row>
    <row r="49" spans="1:2">
      <c r="A49" t="s">
        <v>6323</v>
      </c>
      <c r="B49"/>
    </row>
    <row r="50" spans="1:2">
      <c r="A50" t="s">
        <v>6324</v>
      </c>
      <c r="B50">
        <v>1035309</v>
      </c>
    </row>
    <row r="51" spans="1:2">
      <c r="A51" t="s">
        <v>6325</v>
      </c>
      <c r="B51">
        <v>1092074</v>
      </c>
    </row>
    <row r="52" spans="1:2">
      <c r="A52" t="s">
        <v>6326</v>
      </c>
      <c r="B52">
        <v>685480</v>
      </c>
    </row>
    <row r="53" spans="1:2">
      <c r="A53" t="s">
        <v>6327</v>
      </c>
      <c r="B53"/>
    </row>
    <row r="54" spans="1:2">
      <c r="A54" t="s">
        <v>6328</v>
      </c>
      <c r="B54">
        <v>821204</v>
      </c>
    </row>
    <row r="55" spans="1:2">
      <c r="A55" t="s">
        <v>6329</v>
      </c>
      <c r="B55">
        <v>1107533</v>
      </c>
    </row>
    <row r="56" spans="1:2">
      <c r="A56" t="s">
        <v>6330</v>
      </c>
      <c r="B56">
        <v>357392</v>
      </c>
    </row>
    <row r="57" spans="1:2">
      <c r="A57" t="s">
        <v>6331</v>
      </c>
      <c r="B57">
        <v>946207</v>
      </c>
    </row>
    <row r="58" spans="1:2">
      <c r="A58" t="s">
        <v>6332</v>
      </c>
      <c r="B58">
        <v>977662</v>
      </c>
    </row>
    <row r="59" spans="1:2">
      <c r="A59" t="s">
        <v>4270</v>
      </c>
      <c r="B59">
        <v>1113931</v>
      </c>
    </row>
    <row r="60" spans="1:2">
      <c r="A60" t="s">
        <v>6333</v>
      </c>
      <c r="B60">
        <v>53599</v>
      </c>
    </row>
    <row r="61" spans="1:2">
      <c r="A61" t="s">
        <v>6334</v>
      </c>
      <c r="B61">
        <v>699562</v>
      </c>
    </row>
    <row r="62" spans="1:2">
      <c r="A62" t="s">
        <v>6335</v>
      </c>
      <c r="B62"/>
    </row>
    <row r="63" spans="1:2">
      <c r="A63" t="s">
        <v>6336</v>
      </c>
      <c r="B63">
        <v>1143389</v>
      </c>
    </row>
    <row r="64" spans="1:2">
      <c r="A64" t="s">
        <v>6337</v>
      </c>
      <c r="B64">
        <v>80729</v>
      </c>
    </row>
    <row r="65" spans="1:2">
      <c r="A65" t="s">
        <v>6338</v>
      </c>
      <c r="B65"/>
    </row>
    <row r="66" spans="1:2">
      <c r="A66" t="s">
        <v>6339</v>
      </c>
      <c r="B66">
        <v>879643</v>
      </c>
    </row>
    <row r="67" spans="1:2">
      <c r="A67" t="s">
        <v>6340</v>
      </c>
      <c r="B67">
        <v>1113529</v>
      </c>
    </row>
    <row r="68" spans="1:2">
      <c r="A68" t="s">
        <v>6341</v>
      </c>
      <c r="B68">
        <v>1092669</v>
      </c>
    </row>
    <row r="69" spans="1:2">
      <c r="A69" t="s">
        <v>6342</v>
      </c>
      <c r="B69"/>
    </row>
    <row r="70" spans="1:2">
      <c r="A70" t="s">
        <v>6343</v>
      </c>
      <c r="B70">
        <v>984474</v>
      </c>
    </row>
    <row r="71" spans="1:2">
      <c r="A71" t="s">
        <v>6344</v>
      </c>
      <c r="B71"/>
    </row>
    <row r="72" spans="1:2">
      <c r="A72" t="s">
        <v>6345</v>
      </c>
      <c r="B72">
        <v>1092078</v>
      </c>
    </row>
    <row r="73" spans="1:2">
      <c r="A73" t="s">
        <v>6346</v>
      </c>
      <c r="B73">
        <v>171318</v>
      </c>
    </row>
    <row r="74" spans="1:2">
      <c r="A74" t="s">
        <v>6347</v>
      </c>
      <c r="B74">
        <v>54916</v>
      </c>
    </row>
    <row r="75" spans="1:2">
      <c r="A75" t="s">
        <v>6348</v>
      </c>
      <c r="B75">
        <v>190024</v>
      </c>
    </row>
    <row r="76" spans="1:2">
      <c r="A76" t="s">
        <v>6349</v>
      </c>
      <c r="B76">
        <v>733425</v>
      </c>
    </row>
    <row r="77" spans="1:2">
      <c r="A77" t="s">
        <v>4361</v>
      </c>
      <c r="B77">
        <v>1109984</v>
      </c>
    </row>
    <row r="78" spans="1:2">
      <c r="A78" t="s">
        <v>6350</v>
      </c>
      <c r="B78">
        <v>1141531</v>
      </c>
    </row>
    <row r="79" spans="1:2">
      <c r="A79" t="s">
        <v>6351</v>
      </c>
      <c r="B79">
        <v>286295</v>
      </c>
    </row>
    <row r="80" spans="1:2">
      <c r="A80" t="s">
        <v>6352</v>
      </c>
      <c r="B80">
        <v>36972</v>
      </c>
    </row>
    <row r="81" spans="1:2">
      <c r="A81" t="s">
        <v>6353</v>
      </c>
      <c r="B81">
        <v>1176456</v>
      </c>
    </row>
    <row r="82" spans="1:2">
      <c r="A82" t="s">
        <v>6354</v>
      </c>
      <c r="B82">
        <v>3065</v>
      </c>
    </row>
    <row r="83" spans="1:2">
      <c r="A83" t="s">
        <v>6355</v>
      </c>
      <c r="B83">
        <v>877584</v>
      </c>
    </row>
    <row r="84" spans="1:2">
      <c r="A84" t="s">
        <v>6356</v>
      </c>
      <c r="B84">
        <v>72085</v>
      </c>
    </row>
    <row r="85" spans="1:2">
      <c r="A85" t="s">
        <v>6357</v>
      </c>
      <c r="B85">
        <v>480863</v>
      </c>
    </row>
    <row r="86" spans="1:2">
      <c r="A86" t="s">
        <v>6358</v>
      </c>
      <c r="B86">
        <v>709046</v>
      </c>
    </row>
    <row r="87" spans="1:2">
      <c r="A87" t="s">
        <v>6359</v>
      </c>
      <c r="B87"/>
    </row>
    <row r="88" spans="1:2">
      <c r="A88" t="s">
        <v>6360</v>
      </c>
      <c r="B88">
        <v>1109476</v>
      </c>
    </row>
    <row r="89" spans="1:2">
      <c r="A89" t="s">
        <v>6361</v>
      </c>
      <c r="B89">
        <v>828659</v>
      </c>
    </row>
    <row r="90" spans="1:2">
      <c r="A90" t="s">
        <v>6362</v>
      </c>
      <c r="B90">
        <v>21590</v>
      </c>
    </row>
    <row r="91" spans="1:2">
      <c r="A91" t="s">
        <v>6363</v>
      </c>
      <c r="B91">
        <v>1142352</v>
      </c>
    </row>
    <row r="92" spans="1:2">
      <c r="A92" t="s">
        <v>6364</v>
      </c>
      <c r="B92">
        <v>1091829</v>
      </c>
    </row>
    <row r="93" spans="1:2">
      <c r="A93" t="s">
        <v>6365</v>
      </c>
      <c r="B93">
        <v>681243</v>
      </c>
    </row>
    <row r="94" spans="1:2">
      <c r="A94" t="s">
        <v>6366</v>
      </c>
      <c r="B94">
        <v>346899</v>
      </c>
    </row>
    <row r="95" spans="1:2">
      <c r="A95" t="s">
        <v>6367</v>
      </c>
      <c r="B95">
        <v>1141718</v>
      </c>
    </row>
    <row r="96" spans="1:2">
      <c r="A96" t="s">
        <v>6368</v>
      </c>
      <c r="B96">
        <v>1140095</v>
      </c>
    </row>
    <row r="97" spans="1:2">
      <c r="A97" t="s">
        <v>6369</v>
      </c>
      <c r="B97">
        <v>884492</v>
      </c>
    </row>
    <row r="98" spans="1:2">
      <c r="A98" t="s">
        <v>6370</v>
      </c>
      <c r="B98">
        <v>287336</v>
      </c>
    </row>
    <row r="99" spans="1:2">
      <c r="A99" t="s">
        <v>6337</v>
      </c>
      <c r="B99">
        <v>80729</v>
      </c>
    </row>
    <row r="100" spans="1:2">
      <c r="A100" t="s">
        <v>6371</v>
      </c>
      <c r="B100">
        <v>973236</v>
      </c>
    </row>
    <row r="101" spans="1:2">
      <c r="A101" t="s">
        <v>6372</v>
      </c>
      <c r="B101">
        <v>805809</v>
      </c>
    </row>
    <row r="102" spans="1:2">
      <c r="A102" t="s">
        <v>6373</v>
      </c>
      <c r="B102">
        <v>1092171</v>
      </c>
    </row>
    <row r="103" spans="1:2">
      <c r="A103" t="s">
        <v>6374</v>
      </c>
      <c r="B103"/>
    </row>
    <row r="104" spans="1:2">
      <c r="A104" t="s">
        <v>6375</v>
      </c>
      <c r="B104">
        <v>1112708</v>
      </c>
    </row>
    <row r="105" spans="1:2">
      <c r="A105" t="s">
        <v>6376</v>
      </c>
      <c r="B105"/>
    </row>
    <row r="106" spans="1:2">
      <c r="A106" t="s">
        <v>6377</v>
      </c>
      <c r="B106"/>
    </row>
    <row r="107" spans="1:2">
      <c r="A107" t="s">
        <v>6378</v>
      </c>
      <c r="B107">
        <v>589340</v>
      </c>
    </row>
    <row r="108" spans="1:2">
      <c r="A108" t="s">
        <v>6379</v>
      </c>
      <c r="B108">
        <v>30072</v>
      </c>
    </row>
    <row r="109" spans="1:2">
      <c r="A109" t="s">
        <v>6380</v>
      </c>
      <c r="B109">
        <v>236892</v>
      </c>
    </row>
    <row r="110" spans="1:2">
      <c r="A110" t="s">
        <v>6381</v>
      </c>
      <c r="B110">
        <v>957589</v>
      </c>
    </row>
    <row r="111" spans="1:2">
      <c r="A111" t="s">
        <v>6382</v>
      </c>
      <c r="B111">
        <v>1128489</v>
      </c>
    </row>
    <row r="112" spans="1:2">
      <c r="A112" t="s">
        <v>6383</v>
      </c>
      <c r="B112">
        <v>6596</v>
      </c>
    </row>
    <row r="113" spans="1:2">
      <c r="A113" t="s">
        <v>6384</v>
      </c>
      <c r="B113">
        <v>112956</v>
      </c>
    </row>
    <row r="114" spans="1:2">
      <c r="A114" t="s">
        <v>6385</v>
      </c>
      <c r="B114"/>
    </row>
    <row r="115" spans="1:2">
      <c r="A115" t="s">
        <v>6386</v>
      </c>
      <c r="B115"/>
    </row>
    <row r="116" spans="1:2">
      <c r="A116" t="s">
        <v>6387</v>
      </c>
      <c r="B116">
        <v>681930</v>
      </c>
    </row>
    <row r="117" spans="1:2">
      <c r="A117" t="s">
        <v>6388</v>
      </c>
      <c r="B117">
        <v>328558</v>
      </c>
    </row>
    <row r="118" spans="1:2">
      <c r="A118" t="s">
        <v>6389</v>
      </c>
      <c r="B118">
        <v>1036132</v>
      </c>
    </row>
    <row r="119" spans="1:2">
      <c r="A119" t="s">
        <v>6390</v>
      </c>
      <c r="B119">
        <v>625932</v>
      </c>
    </row>
    <row r="120" spans="1:2">
      <c r="A120" t="s">
        <v>6391</v>
      </c>
      <c r="B120">
        <v>530539</v>
      </c>
    </row>
    <row r="121" spans="1:2">
      <c r="A121" t="s">
        <v>6392</v>
      </c>
      <c r="B121">
        <v>318064</v>
      </c>
    </row>
    <row r="122" spans="1:2">
      <c r="A122" t="s">
        <v>6333</v>
      </c>
      <c r="B122">
        <v>53599</v>
      </c>
    </row>
    <row r="123" spans="1:2">
      <c r="A123" t="s">
        <v>6393</v>
      </c>
      <c r="B123">
        <v>897698</v>
      </c>
    </row>
    <row r="124" spans="1:2">
      <c r="A124" t="s">
        <v>6394</v>
      </c>
      <c r="B124">
        <v>1091065</v>
      </c>
    </row>
    <row r="125" spans="1:2">
      <c r="A125" t="s">
        <v>6395</v>
      </c>
      <c r="B125">
        <v>506517</v>
      </c>
    </row>
    <row r="126" spans="1:2">
      <c r="A126" t="s">
        <v>6396</v>
      </c>
      <c r="B126">
        <v>677545</v>
      </c>
    </row>
    <row r="127" spans="1:2">
      <c r="A127" t="s">
        <v>6397</v>
      </c>
      <c r="B127">
        <v>1141735</v>
      </c>
    </row>
    <row r="128" spans="1:2">
      <c r="A128" t="s">
        <v>6398</v>
      </c>
      <c r="B128">
        <v>876590</v>
      </c>
    </row>
    <row r="129" spans="1:2">
      <c r="A129" t="s">
        <v>6399</v>
      </c>
      <c r="B129">
        <v>527778</v>
      </c>
    </row>
    <row r="130" spans="1:2">
      <c r="A130" t="s">
        <v>6400</v>
      </c>
      <c r="B130">
        <v>1146805</v>
      </c>
    </row>
    <row r="131" spans="1:2">
      <c r="A131" t="s">
        <v>6401</v>
      </c>
      <c r="B131"/>
    </row>
    <row r="132" spans="1:2">
      <c r="A132" t="s">
        <v>6402</v>
      </c>
      <c r="B132">
        <v>1113736</v>
      </c>
    </row>
    <row r="133" spans="1:2">
      <c r="A133" t="s">
        <v>6403</v>
      </c>
      <c r="B133">
        <v>1145894</v>
      </c>
    </row>
    <row r="134" spans="1:2">
      <c r="A134" t="s">
        <v>6404</v>
      </c>
      <c r="B134">
        <v>698317</v>
      </c>
    </row>
    <row r="135" spans="1:2">
      <c r="A135" t="s">
        <v>6405</v>
      </c>
      <c r="B135">
        <v>1077215</v>
      </c>
    </row>
    <row r="136" spans="1:2">
      <c r="A136" t="s">
        <v>6406</v>
      </c>
      <c r="B136">
        <v>78115</v>
      </c>
    </row>
    <row r="137" spans="1:2">
      <c r="A137" t="s">
        <v>6407</v>
      </c>
      <c r="B137">
        <v>1141734</v>
      </c>
    </row>
    <row r="138" spans="1:2">
      <c r="A138" t="s">
        <v>6408</v>
      </c>
      <c r="B138">
        <v>479715</v>
      </c>
    </row>
    <row r="139" spans="1:2">
      <c r="A139" t="s">
        <v>6409</v>
      </c>
      <c r="B139"/>
    </row>
    <row r="140" spans="1:2">
      <c r="A140" t="s">
        <v>6410</v>
      </c>
      <c r="B140">
        <v>790546</v>
      </c>
    </row>
    <row r="141" spans="1:2">
      <c r="A141" t="s">
        <v>6411</v>
      </c>
      <c r="B141">
        <v>653821</v>
      </c>
    </row>
    <row r="142" spans="1:2">
      <c r="A142" t="s">
        <v>4679</v>
      </c>
      <c r="B142">
        <v>156746</v>
      </c>
    </row>
    <row r="143" spans="1:2">
      <c r="A143" t="s">
        <v>6412</v>
      </c>
      <c r="B143"/>
    </row>
    <row r="144" spans="1:2">
      <c r="A144" t="s">
        <v>6413</v>
      </c>
      <c r="B144">
        <v>1044005</v>
      </c>
    </row>
    <row r="145" spans="1:2">
      <c r="A145" t="s">
        <v>6414</v>
      </c>
      <c r="B145">
        <v>1108985</v>
      </c>
    </row>
    <row r="146" spans="1:2">
      <c r="A146" t="s">
        <v>4705</v>
      </c>
      <c r="B146">
        <v>1121093</v>
      </c>
    </row>
    <row r="147" spans="1:2">
      <c r="A147" t="s">
        <v>6415</v>
      </c>
      <c r="B147">
        <v>480221</v>
      </c>
    </row>
    <row r="148" spans="1:2">
      <c r="A148" t="s">
        <v>6416</v>
      </c>
      <c r="B148">
        <v>1142318</v>
      </c>
    </row>
    <row r="149" spans="1:2">
      <c r="A149" t="s">
        <v>6382</v>
      </c>
      <c r="B149">
        <v>1128489</v>
      </c>
    </row>
    <row r="150" spans="1:2">
      <c r="A150" t="s">
        <v>6417</v>
      </c>
      <c r="B150"/>
    </row>
    <row r="151" spans="1:2">
      <c r="A151" t="s">
        <v>6418</v>
      </c>
      <c r="B151">
        <v>245468</v>
      </c>
    </row>
    <row r="152" spans="1:2">
      <c r="A152" t="s">
        <v>6419</v>
      </c>
      <c r="B152">
        <v>818028</v>
      </c>
    </row>
    <row r="153" spans="1:2">
      <c r="A153" t="s">
        <v>6420</v>
      </c>
      <c r="B153"/>
    </row>
    <row r="154" spans="1:2">
      <c r="A154" t="s">
        <v>6421</v>
      </c>
      <c r="B154">
        <v>1092077</v>
      </c>
    </row>
    <row r="155" spans="1:2">
      <c r="A155" t="s">
        <v>6422</v>
      </c>
      <c r="B155"/>
    </row>
    <row r="156" spans="1:2">
      <c r="A156" t="s">
        <v>6423</v>
      </c>
      <c r="B156">
        <v>220918</v>
      </c>
    </row>
    <row r="157" spans="1:2">
      <c r="A157" t="s">
        <v>6424</v>
      </c>
      <c r="B157">
        <v>2679</v>
      </c>
    </row>
    <row r="158" spans="1:2">
      <c r="A158" t="s">
        <v>6425</v>
      </c>
      <c r="B158">
        <v>428690</v>
      </c>
    </row>
    <row r="159" spans="1:2">
      <c r="A159" t="s">
        <v>6426</v>
      </c>
      <c r="B159"/>
    </row>
    <row r="160" spans="1:2">
      <c r="A160" t="s">
        <v>4792</v>
      </c>
      <c r="B160"/>
    </row>
    <row r="161" spans="1:2">
      <c r="A161" t="s">
        <v>6427</v>
      </c>
      <c r="B161">
        <v>691202</v>
      </c>
    </row>
    <row r="162" spans="1:2">
      <c r="A162" t="s">
        <v>6428</v>
      </c>
      <c r="B162">
        <v>839</v>
      </c>
    </row>
    <row r="163" spans="1:2">
      <c r="A163" t="s">
        <v>6429</v>
      </c>
      <c r="B163">
        <v>3836</v>
      </c>
    </row>
    <row r="164" spans="1:2">
      <c r="A164" t="s">
        <v>6430</v>
      </c>
      <c r="B164">
        <v>1092123</v>
      </c>
    </row>
    <row r="165" spans="1:2">
      <c r="A165" t="s">
        <v>6431</v>
      </c>
      <c r="B165">
        <v>1154449</v>
      </c>
    </row>
    <row r="166" spans="1:2">
      <c r="A166" t="s">
        <v>6432</v>
      </c>
      <c r="B166">
        <v>231060</v>
      </c>
    </row>
    <row r="167" spans="1:2">
      <c r="A167" t="s">
        <v>6425</v>
      </c>
      <c r="B167">
        <v>428690</v>
      </c>
    </row>
    <row r="168" spans="1:2">
      <c r="A168" t="s">
        <v>6433</v>
      </c>
      <c r="B168">
        <v>958550</v>
      </c>
    </row>
    <row r="169" spans="1:2">
      <c r="A169" t="s">
        <v>4830</v>
      </c>
      <c r="B169">
        <v>1123489</v>
      </c>
    </row>
    <row r="170" spans="1:2">
      <c r="A170" t="s">
        <v>6415</v>
      </c>
      <c r="B170">
        <v>480221</v>
      </c>
    </row>
    <row r="171" spans="1:2">
      <c r="A171" t="s">
        <v>6434</v>
      </c>
      <c r="B171"/>
    </row>
    <row r="172" spans="1:2">
      <c r="A172" t="s">
        <v>6435</v>
      </c>
      <c r="B172">
        <v>947691</v>
      </c>
    </row>
    <row r="173" spans="1:2">
      <c r="A173" t="s">
        <v>6436</v>
      </c>
      <c r="B173">
        <v>133881</v>
      </c>
    </row>
    <row r="174" spans="1:2">
      <c r="A174" t="s">
        <v>6437</v>
      </c>
      <c r="B174">
        <v>1091356</v>
      </c>
    </row>
    <row r="175" spans="1:2">
      <c r="A175" t="s">
        <v>6438</v>
      </c>
      <c r="B175">
        <v>922910</v>
      </c>
    </row>
    <row r="176" spans="1:2">
      <c r="A176" t="s">
        <v>4863</v>
      </c>
      <c r="B176">
        <v>555017</v>
      </c>
    </row>
    <row r="177" spans="1:2">
      <c r="A177" t="s">
        <v>6439</v>
      </c>
      <c r="B177"/>
    </row>
    <row r="178" spans="1:2">
      <c r="A178" t="s">
        <v>6440</v>
      </c>
      <c r="B178">
        <v>593823</v>
      </c>
    </row>
    <row r="179" spans="1:2">
      <c r="A179" t="s">
        <v>6441</v>
      </c>
      <c r="B179">
        <v>1091722</v>
      </c>
    </row>
    <row r="180" spans="1:2">
      <c r="A180" t="s">
        <v>6442</v>
      </c>
      <c r="B180">
        <v>609229</v>
      </c>
    </row>
    <row r="181" spans="1:2">
      <c r="A181" t="s">
        <v>6443</v>
      </c>
      <c r="B181">
        <v>980934</v>
      </c>
    </row>
    <row r="182" spans="1:2">
      <c r="A182" t="s">
        <v>6444</v>
      </c>
      <c r="B182">
        <v>309339</v>
      </c>
    </row>
    <row r="183" spans="1:2">
      <c r="A183" t="s">
        <v>6445</v>
      </c>
      <c r="B183"/>
    </row>
    <row r="184" spans="1:2">
      <c r="A184" t="s">
        <v>6446</v>
      </c>
      <c r="B184"/>
    </row>
    <row r="185" spans="1:2">
      <c r="A185" t="s">
        <v>6447</v>
      </c>
      <c r="B185"/>
    </row>
    <row r="186" spans="1:2">
      <c r="A186" t="s">
        <v>6448</v>
      </c>
      <c r="B186">
        <v>574390</v>
      </c>
    </row>
    <row r="187" spans="1:2">
      <c r="A187" t="s">
        <v>6449</v>
      </c>
      <c r="B187"/>
    </row>
    <row r="188" spans="1:2">
      <c r="A188" t="s">
        <v>6450</v>
      </c>
      <c r="B188">
        <v>1091339</v>
      </c>
    </row>
    <row r="189" spans="1:2">
      <c r="A189" t="s">
        <v>6451</v>
      </c>
      <c r="B189">
        <v>825186</v>
      </c>
    </row>
    <row r="190" spans="1:2">
      <c r="A190" t="s">
        <v>6452</v>
      </c>
      <c r="B190">
        <v>846573</v>
      </c>
    </row>
    <row r="191" spans="1:2">
      <c r="A191" t="s">
        <v>6453</v>
      </c>
      <c r="B191">
        <v>1107448</v>
      </c>
    </row>
    <row r="192" spans="1:2">
      <c r="A192" t="s">
        <v>6424</v>
      </c>
      <c r="B192">
        <v>2679</v>
      </c>
    </row>
    <row r="193" spans="1:2">
      <c r="A193" t="s">
        <v>6454</v>
      </c>
      <c r="B193">
        <v>675604</v>
      </c>
    </row>
    <row r="194" spans="1:2">
      <c r="A194" t="s">
        <v>6455</v>
      </c>
      <c r="B194">
        <v>47568</v>
      </c>
    </row>
    <row r="195" spans="1:2">
      <c r="A195" t="s">
        <v>6456</v>
      </c>
      <c r="B195">
        <v>662105</v>
      </c>
    </row>
    <row r="196" spans="1:2">
      <c r="A196" t="s">
        <v>6457</v>
      </c>
      <c r="B196">
        <v>43075</v>
      </c>
    </row>
    <row r="197" spans="1:2">
      <c r="A197" t="s">
        <v>6458</v>
      </c>
      <c r="B197">
        <v>720364</v>
      </c>
    </row>
    <row r="198" spans="1:2">
      <c r="A198" t="s">
        <v>6459</v>
      </c>
      <c r="B198">
        <v>876213</v>
      </c>
    </row>
    <row r="199" spans="1:2">
      <c r="A199" t="s">
        <v>6460</v>
      </c>
      <c r="B199"/>
    </row>
    <row r="200" spans="1:2">
      <c r="A200" t="s">
        <v>6461</v>
      </c>
      <c r="B200">
        <v>1113925</v>
      </c>
    </row>
    <row r="201" spans="1:2">
      <c r="A201" t="s">
        <v>6462</v>
      </c>
      <c r="B201"/>
    </row>
    <row r="202" spans="1:2">
      <c r="A202" t="s">
        <v>6463</v>
      </c>
      <c r="B202">
        <v>136473</v>
      </c>
    </row>
    <row r="203" spans="1:2">
      <c r="A203" t="s">
        <v>6464</v>
      </c>
      <c r="B203">
        <v>1141700</v>
      </c>
    </row>
    <row r="204" spans="1:2">
      <c r="A204" t="s">
        <v>6465</v>
      </c>
      <c r="B204">
        <v>726034</v>
      </c>
    </row>
    <row r="205" spans="1:2">
      <c r="A205" t="s">
        <v>6466</v>
      </c>
      <c r="B205">
        <v>1116064</v>
      </c>
    </row>
    <row r="206" spans="1:2">
      <c r="A206" t="s">
        <v>6467</v>
      </c>
      <c r="B206">
        <v>1051605</v>
      </c>
    </row>
    <row r="207" spans="1:2">
      <c r="A207" t="s">
        <v>6468</v>
      </c>
      <c r="B207">
        <v>16240</v>
      </c>
    </row>
    <row r="208" spans="1:2">
      <c r="A208" t="s">
        <v>6469</v>
      </c>
      <c r="B208"/>
    </row>
    <row r="209" spans="1:2">
      <c r="A209" t="s">
        <v>6322</v>
      </c>
      <c r="B209">
        <v>299967</v>
      </c>
    </row>
    <row r="210" spans="1:2">
      <c r="A210" t="s">
        <v>6470</v>
      </c>
      <c r="B210">
        <v>850</v>
      </c>
    </row>
    <row r="211" spans="1:2">
      <c r="A211" t="s">
        <v>6471</v>
      </c>
      <c r="B211"/>
    </row>
    <row r="212" spans="1:2">
      <c r="A212" t="s">
        <v>6472</v>
      </c>
      <c r="B212"/>
    </row>
    <row r="213" spans="1:2">
      <c r="A213" t="s">
        <v>6473</v>
      </c>
      <c r="B213">
        <v>170017</v>
      </c>
    </row>
    <row r="214" spans="1:2">
      <c r="A214" t="s">
        <v>6474</v>
      </c>
      <c r="B214"/>
    </row>
    <row r="215" spans="1:2">
      <c r="A215" t="s">
        <v>6346</v>
      </c>
      <c r="B215">
        <v>171318</v>
      </c>
    </row>
    <row r="216" spans="1:2">
      <c r="A216" t="s">
        <v>6314</v>
      </c>
      <c r="B216">
        <v>388226</v>
      </c>
    </row>
    <row r="217" spans="1:2">
      <c r="A217" t="s">
        <v>6475</v>
      </c>
      <c r="B217">
        <v>760040</v>
      </c>
    </row>
    <row r="218" spans="1:2">
      <c r="A218" t="s">
        <v>6476</v>
      </c>
      <c r="B218">
        <v>981647</v>
      </c>
    </row>
    <row r="219" spans="1:2">
      <c r="A219" t="s">
        <v>6477</v>
      </c>
      <c r="B219">
        <v>1112270</v>
      </c>
    </row>
    <row r="220" spans="1:2">
      <c r="A220" t="s">
        <v>6478</v>
      </c>
      <c r="B220">
        <v>896037</v>
      </c>
    </row>
    <row r="221" spans="1:2">
      <c r="A221" t="s">
        <v>6479</v>
      </c>
      <c r="B221">
        <v>704833</v>
      </c>
    </row>
    <row r="222" spans="1:2">
      <c r="A222" t="s">
        <v>6480</v>
      </c>
      <c r="B222">
        <v>804776</v>
      </c>
    </row>
    <row r="223" spans="1:2">
      <c r="A223" t="s">
        <v>6441</v>
      </c>
      <c r="B223">
        <v>1091722</v>
      </c>
    </row>
    <row r="224" spans="1:2">
      <c r="A224" t="s">
        <v>6481</v>
      </c>
      <c r="B224"/>
    </row>
    <row r="225" spans="1:2">
      <c r="A225" t="s">
        <v>6482</v>
      </c>
      <c r="B225">
        <v>45377</v>
      </c>
    </row>
    <row r="226" spans="1:2">
      <c r="A226" t="s">
        <v>6483</v>
      </c>
      <c r="B226">
        <v>19804</v>
      </c>
    </row>
    <row r="227" spans="1:2">
      <c r="A227" t="s">
        <v>6484</v>
      </c>
      <c r="B227">
        <v>947714</v>
      </c>
    </row>
    <row r="228" spans="1:2">
      <c r="A228" t="s">
        <v>6485</v>
      </c>
      <c r="B228">
        <v>739322</v>
      </c>
    </row>
    <row r="229" spans="1:2">
      <c r="A229" t="s">
        <v>6486</v>
      </c>
      <c r="B229">
        <v>5562</v>
      </c>
    </row>
    <row r="230" spans="1:2">
      <c r="A230" t="s">
        <v>6487</v>
      </c>
      <c r="B230">
        <v>1150585</v>
      </c>
    </row>
    <row r="231" spans="1:2">
      <c r="A231" t="s">
        <v>6488</v>
      </c>
      <c r="B231">
        <v>346534</v>
      </c>
    </row>
    <row r="232" spans="1:2">
      <c r="A232" t="s">
        <v>6489</v>
      </c>
      <c r="B232">
        <v>1096433</v>
      </c>
    </row>
    <row r="233" spans="1:2">
      <c r="A233" t="s">
        <v>6490</v>
      </c>
      <c r="B233">
        <v>490242</v>
      </c>
    </row>
    <row r="234" spans="1:2">
      <c r="A234" t="s">
        <v>6491</v>
      </c>
      <c r="B234">
        <v>1091079</v>
      </c>
    </row>
    <row r="235" spans="1:2">
      <c r="A235" t="s">
        <v>6477</v>
      </c>
      <c r="B235">
        <v>1112270</v>
      </c>
    </row>
    <row r="236" spans="1:2">
      <c r="A236" t="s">
        <v>6492</v>
      </c>
      <c r="B236">
        <v>9691</v>
      </c>
    </row>
    <row r="237" spans="1:2">
      <c r="A237" t="s">
        <v>6451</v>
      </c>
      <c r="B237">
        <v>825186</v>
      </c>
    </row>
    <row r="238" spans="1:2">
      <c r="A238" t="s">
        <v>6493</v>
      </c>
      <c r="B238">
        <v>974400</v>
      </c>
    </row>
    <row r="239" spans="1:2">
      <c r="A239" t="s">
        <v>6494</v>
      </c>
      <c r="B239">
        <v>491157</v>
      </c>
    </row>
    <row r="240" spans="1:2">
      <c r="A240" t="s">
        <v>6495</v>
      </c>
      <c r="B240">
        <v>363404</v>
      </c>
    </row>
    <row r="241" spans="1:2">
      <c r="A241" t="s">
        <v>6496</v>
      </c>
      <c r="B241">
        <v>906886</v>
      </c>
    </row>
    <row r="242" spans="1:2">
      <c r="A242" t="s">
        <v>6497</v>
      </c>
      <c r="B242">
        <v>757086</v>
      </c>
    </row>
    <row r="243" spans="1:2">
      <c r="A243" t="s">
        <v>6498</v>
      </c>
      <c r="B243">
        <v>262511</v>
      </c>
    </row>
    <row r="244" spans="1:2">
      <c r="A244" t="s">
        <v>6499</v>
      </c>
      <c r="B244">
        <v>1096497</v>
      </c>
    </row>
    <row r="245" spans="1:2">
      <c r="A245" t="s">
        <v>6441</v>
      </c>
      <c r="B245">
        <v>1091722</v>
      </c>
    </row>
    <row r="246" spans="1:2">
      <c r="A246" t="s">
        <v>6500</v>
      </c>
      <c r="B246">
        <v>135322</v>
      </c>
    </row>
    <row r="247" spans="1:2">
      <c r="A247" t="s">
        <v>6501</v>
      </c>
      <c r="B247">
        <v>1141537</v>
      </c>
    </row>
    <row r="248" spans="1:2">
      <c r="A248" t="s">
        <v>6502</v>
      </c>
      <c r="B248"/>
    </row>
    <row r="249" spans="1:2">
      <c r="A249" t="s">
        <v>6503</v>
      </c>
      <c r="B249">
        <v>625369</v>
      </c>
    </row>
    <row r="250" spans="1:2">
      <c r="A250" t="s">
        <v>6504</v>
      </c>
      <c r="B250">
        <v>101879</v>
      </c>
    </row>
    <row r="251" spans="1:2">
      <c r="A251" t="s">
        <v>6505</v>
      </c>
      <c r="B251">
        <v>818563</v>
      </c>
    </row>
    <row r="252" spans="1:2">
      <c r="A252" t="s">
        <v>6506</v>
      </c>
      <c r="B252">
        <v>162906</v>
      </c>
    </row>
    <row r="253" spans="1:2">
      <c r="A253" t="s">
        <v>6507</v>
      </c>
      <c r="B253">
        <v>328305</v>
      </c>
    </row>
    <row r="254" spans="1:2">
      <c r="A254" t="s">
        <v>6508</v>
      </c>
      <c r="B254">
        <v>319554</v>
      </c>
    </row>
    <row r="255" spans="1:2">
      <c r="A255" t="s">
        <v>6509</v>
      </c>
      <c r="B255">
        <v>897599</v>
      </c>
    </row>
    <row r="256" spans="1:2">
      <c r="A256" t="s">
        <v>6510</v>
      </c>
      <c r="B256">
        <v>269354</v>
      </c>
    </row>
    <row r="257" spans="1:2">
      <c r="A257" t="s">
        <v>6511</v>
      </c>
      <c r="B257">
        <v>854630</v>
      </c>
    </row>
    <row r="258" spans="1:2">
      <c r="A258" t="s">
        <v>6512</v>
      </c>
      <c r="B258"/>
    </row>
    <row r="259" spans="1:2">
      <c r="A259" t="s">
        <v>6513</v>
      </c>
      <c r="B259">
        <v>1139686</v>
      </c>
    </row>
    <row r="260" spans="1:2">
      <c r="A260" t="s">
        <v>6514</v>
      </c>
      <c r="B260">
        <v>1140351</v>
      </c>
    </row>
    <row r="261" spans="1:2">
      <c r="A261" t="s">
        <v>6515</v>
      </c>
      <c r="B261">
        <v>780293</v>
      </c>
    </row>
    <row r="262" spans="1:2">
      <c r="A262" t="s">
        <v>6516</v>
      </c>
      <c r="B262">
        <v>523950</v>
      </c>
    </row>
    <row r="263" spans="1:2">
      <c r="A263" t="s">
        <v>6517</v>
      </c>
      <c r="B263">
        <v>1091352</v>
      </c>
    </row>
    <row r="264" spans="1:2">
      <c r="A264" t="s">
        <v>6518</v>
      </c>
      <c r="B264"/>
    </row>
    <row r="265" spans="1:2">
      <c r="A265" t="s">
        <v>5312</v>
      </c>
      <c r="B265">
        <v>1120334</v>
      </c>
    </row>
    <row r="266" spans="1:2">
      <c r="A266" t="s">
        <v>6519</v>
      </c>
      <c r="B266">
        <v>527526</v>
      </c>
    </row>
    <row r="267" spans="1:2">
      <c r="A267" t="s">
        <v>6520</v>
      </c>
      <c r="B267">
        <v>677439</v>
      </c>
    </row>
    <row r="268" spans="1:2">
      <c r="A268" t="s">
        <v>6521</v>
      </c>
      <c r="B268">
        <v>1141722</v>
      </c>
    </row>
    <row r="269" spans="1:2">
      <c r="A269" t="s">
        <v>6522</v>
      </c>
      <c r="B269">
        <v>1038245</v>
      </c>
    </row>
    <row r="270" spans="1:2">
      <c r="A270" t="s">
        <v>6523</v>
      </c>
      <c r="B270">
        <v>1142316</v>
      </c>
    </row>
    <row r="271" spans="1:2">
      <c r="A271" t="s">
        <v>6524</v>
      </c>
      <c r="B271">
        <v>270461</v>
      </c>
    </row>
    <row r="272" spans="1:2">
      <c r="A272" t="s">
        <v>6525</v>
      </c>
      <c r="B272">
        <v>109843</v>
      </c>
    </row>
    <row r="273" spans="1:2">
      <c r="A273" t="s">
        <v>6526</v>
      </c>
      <c r="B273">
        <v>1141549</v>
      </c>
    </row>
    <row r="274" spans="1:2">
      <c r="A274" t="s">
        <v>6527</v>
      </c>
      <c r="B274">
        <v>785882</v>
      </c>
    </row>
    <row r="275" spans="1:2">
      <c r="A275" t="s">
        <v>6528</v>
      </c>
      <c r="B275">
        <v>831653</v>
      </c>
    </row>
    <row r="276" spans="1:2">
      <c r="A276" t="s">
        <v>6529</v>
      </c>
      <c r="B276">
        <v>198624</v>
      </c>
    </row>
    <row r="277" spans="1:2">
      <c r="A277" t="s">
        <v>6530</v>
      </c>
      <c r="B277">
        <v>1136140</v>
      </c>
    </row>
    <row r="278" spans="1:2">
      <c r="A278" t="s">
        <v>6531</v>
      </c>
      <c r="B278">
        <v>1147821</v>
      </c>
    </row>
    <row r="279" spans="1:2">
      <c r="A279" t="s">
        <v>6532</v>
      </c>
      <c r="B279"/>
    </row>
    <row r="280" spans="1:2">
      <c r="A280" t="s">
        <v>6533</v>
      </c>
      <c r="B280">
        <v>938856</v>
      </c>
    </row>
    <row r="281" spans="1:2">
      <c r="A281" t="s">
        <v>6534</v>
      </c>
      <c r="B281">
        <v>905489</v>
      </c>
    </row>
    <row r="282" spans="1:2">
      <c r="A282" t="s">
        <v>6535</v>
      </c>
      <c r="B282">
        <v>1092604</v>
      </c>
    </row>
    <row r="283" spans="1:2">
      <c r="A283" t="s">
        <v>6536</v>
      </c>
      <c r="B283">
        <v>1153925</v>
      </c>
    </row>
    <row r="284" spans="1:2">
      <c r="A284" t="s">
        <v>5402</v>
      </c>
      <c r="B284"/>
    </row>
    <row r="285" spans="1:2">
      <c r="A285" t="s">
        <v>6537</v>
      </c>
      <c r="B285">
        <v>462575</v>
      </c>
    </row>
    <row r="286" spans="1:2">
      <c r="A286" t="s">
        <v>6538</v>
      </c>
      <c r="B286">
        <v>1112705</v>
      </c>
    </row>
    <row r="287" spans="1:2">
      <c r="A287" t="s">
        <v>6539</v>
      </c>
      <c r="B287">
        <v>74985</v>
      </c>
    </row>
    <row r="288" spans="1:2">
      <c r="A288" t="s">
        <v>6283</v>
      </c>
      <c r="B288">
        <v>1092080</v>
      </c>
    </row>
    <row r="289" spans="1:2">
      <c r="A289" t="s">
        <v>6540</v>
      </c>
      <c r="B289">
        <v>1077148</v>
      </c>
    </row>
    <row r="290" spans="1:2">
      <c r="A290" t="s">
        <v>6541</v>
      </c>
      <c r="B290">
        <v>662100</v>
      </c>
    </row>
    <row r="291" spans="1:2">
      <c r="A291" t="s">
        <v>6542</v>
      </c>
      <c r="B291">
        <v>1125978</v>
      </c>
    </row>
    <row r="292" spans="1:2">
      <c r="A292" t="s">
        <v>6543</v>
      </c>
      <c r="B292">
        <v>1086248</v>
      </c>
    </row>
    <row r="293" spans="1:2">
      <c r="A293" t="s">
        <v>6544</v>
      </c>
      <c r="B293">
        <v>1092079</v>
      </c>
    </row>
    <row r="294" spans="1:2">
      <c r="A294" t="s">
        <v>6545</v>
      </c>
      <c r="B294">
        <v>976783</v>
      </c>
    </row>
    <row r="295" spans="1:2">
      <c r="A295" t="s">
        <v>6546</v>
      </c>
      <c r="B295">
        <v>176167</v>
      </c>
    </row>
    <row r="296" spans="1:2">
      <c r="A296" t="s">
        <v>6547</v>
      </c>
      <c r="B296">
        <v>166022</v>
      </c>
    </row>
    <row r="297" spans="1:2">
      <c r="A297" t="s">
        <v>6548</v>
      </c>
      <c r="B297"/>
    </row>
    <row r="298" spans="1:2">
      <c r="A298" t="s">
        <v>6549</v>
      </c>
      <c r="B298">
        <v>1033946</v>
      </c>
    </row>
    <row r="299" spans="1:2">
      <c r="A299" t="s">
        <v>6550</v>
      </c>
      <c r="B299">
        <v>14157</v>
      </c>
    </row>
    <row r="300" spans="1:2">
      <c r="A300" t="s">
        <v>6551</v>
      </c>
      <c r="B300">
        <v>310206</v>
      </c>
    </row>
    <row r="301" spans="1:2">
      <c r="A301" t="s">
        <v>6552</v>
      </c>
      <c r="B301">
        <v>1049093</v>
      </c>
    </row>
    <row r="302" spans="1:2">
      <c r="A302" t="s">
        <v>6553</v>
      </c>
      <c r="B302">
        <v>238397</v>
      </c>
    </row>
    <row r="303" spans="1:2">
      <c r="A303" t="s">
        <v>6554</v>
      </c>
      <c r="B303">
        <v>537290</v>
      </c>
    </row>
    <row r="304" spans="1:2">
      <c r="A304" t="s">
        <v>6555</v>
      </c>
      <c r="B304">
        <v>248736</v>
      </c>
    </row>
    <row r="305" spans="1:2">
      <c r="A305" t="s">
        <v>6556</v>
      </c>
      <c r="B305">
        <v>1121286</v>
      </c>
    </row>
    <row r="306" spans="1:2">
      <c r="A306" t="s">
        <v>6557</v>
      </c>
      <c r="B306">
        <v>1149934</v>
      </c>
    </row>
    <row r="307" spans="1:2">
      <c r="A307" t="s">
        <v>6558</v>
      </c>
      <c r="B307">
        <v>1093670</v>
      </c>
    </row>
    <row r="308" spans="1:2">
      <c r="A308" t="s">
        <v>6559</v>
      </c>
      <c r="B308">
        <v>1091344</v>
      </c>
    </row>
    <row r="309" spans="1:2">
      <c r="A309" t="s">
        <v>6560</v>
      </c>
      <c r="B309">
        <v>1139846</v>
      </c>
    </row>
    <row r="310" spans="1:2">
      <c r="A310" t="s">
        <v>6561</v>
      </c>
      <c r="B310">
        <v>806879</v>
      </c>
    </row>
    <row r="311" spans="1:2">
      <c r="A311" t="s">
        <v>6382</v>
      </c>
      <c r="B311">
        <v>1128489</v>
      </c>
    </row>
    <row r="312" spans="1:2">
      <c r="A312" t="s">
        <v>6562</v>
      </c>
      <c r="B312"/>
    </row>
    <row r="313" spans="1:2">
      <c r="A313" t="s">
        <v>6563</v>
      </c>
      <c r="B313"/>
    </row>
    <row r="314" spans="1:2">
      <c r="A314" t="s">
        <v>6564</v>
      </c>
      <c r="B314"/>
    </row>
    <row r="315" spans="1:2">
      <c r="A315" t="s">
        <v>6565</v>
      </c>
      <c r="B315">
        <v>105886</v>
      </c>
    </row>
    <row r="316" spans="1:2">
      <c r="A316" t="s">
        <v>5569</v>
      </c>
      <c r="B316"/>
    </row>
    <row r="317" spans="1:2">
      <c r="A317" t="s">
        <v>6566</v>
      </c>
      <c r="B317"/>
    </row>
    <row r="318" spans="1:2">
      <c r="A318" t="s">
        <v>6567</v>
      </c>
      <c r="B318">
        <v>946774</v>
      </c>
    </row>
    <row r="319" spans="1:2">
      <c r="A319" t="s">
        <v>6568</v>
      </c>
      <c r="B319">
        <v>69712</v>
      </c>
    </row>
    <row r="320" spans="1:2">
      <c r="A320" t="s">
        <v>6569</v>
      </c>
      <c r="B320">
        <v>256974</v>
      </c>
    </row>
    <row r="321" spans="1:2">
      <c r="A321" t="s">
        <v>6570</v>
      </c>
      <c r="B321">
        <v>983915</v>
      </c>
    </row>
    <row r="322" spans="1:2">
      <c r="A322" t="s">
        <v>6571</v>
      </c>
      <c r="B322">
        <v>807309</v>
      </c>
    </row>
    <row r="323" spans="1:2">
      <c r="A323" t="s">
        <v>6572</v>
      </c>
      <c r="B323">
        <v>581786</v>
      </c>
    </row>
    <row r="324" spans="1:2">
      <c r="A324" t="s">
        <v>6573</v>
      </c>
      <c r="B324">
        <v>1089738</v>
      </c>
    </row>
    <row r="325" spans="1:2">
      <c r="A325" t="s">
        <v>6574</v>
      </c>
      <c r="B325"/>
    </row>
    <row r="326" spans="1:2">
      <c r="A326" t="s">
        <v>6575</v>
      </c>
      <c r="B326">
        <v>282718</v>
      </c>
    </row>
    <row r="327" spans="1:2">
      <c r="A327" t="s">
        <v>6382</v>
      </c>
      <c r="B327">
        <v>1128489</v>
      </c>
    </row>
    <row r="328" spans="1:2">
      <c r="A328" t="s">
        <v>6576</v>
      </c>
      <c r="B328">
        <v>791175</v>
      </c>
    </row>
    <row r="329" spans="1:2">
      <c r="A329" t="s">
        <v>6451</v>
      </c>
      <c r="B329">
        <v>825186</v>
      </c>
    </row>
    <row r="330" spans="1:2">
      <c r="A330" t="s">
        <v>6512</v>
      </c>
      <c r="B330"/>
    </row>
    <row r="331" spans="1:2">
      <c r="A331" t="s">
        <v>6577</v>
      </c>
      <c r="B331">
        <v>1123299</v>
      </c>
    </row>
    <row r="332" spans="1:2">
      <c r="A332" t="s">
        <v>6578</v>
      </c>
      <c r="B332">
        <v>5237</v>
      </c>
    </row>
    <row r="333" spans="1:2">
      <c r="A333" t="s">
        <v>6579</v>
      </c>
      <c r="B333">
        <v>1091363</v>
      </c>
    </row>
    <row r="334" spans="1:2">
      <c r="A334" t="s">
        <v>6580</v>
      </c>
      <c r="B334">
        <v>41044</v>
      </c>
    </row>
    <row r="335" spans="1:2">
      <c r="A335" t="s">
        <v>6581</v>
      </c>
      <c r="B335">
        <v>1089301</v>
      </c>
    </row>
    <row r="336" spans="1:2">
      <c r="A336" t="s">
        <v>6506</v>
      </c>
      <c r="B336">
        <v>162906</v>
      </c>
    </row>
    <row r="337" spans="1:2">
      <c r="A337" t="s">
        <v>6582</v>
      </c>
      <c r="B337">
        <v>389527</v>
      </c>
    </row>
    <row r="338" spans="1:2">
      <c r="A338" t="s">
        <v>6583</v>
      </c>
      <c r="B338"/>
    </row>
    <row r="339" spans="1:2">
      <c r="A339" t="s">
        <v>6584</v>
      </c>
      <c r="B339">
        <v>1047957</v>
      </c>
    </row>
    <row r="340" spans="1:2">
      <c r="A340" t="s">
        <v>6585</v>
      </c>
      <c r="B340">
        <v>900873</v>
      </c>
    </row>
    <row r="341" spans="1:2">
      <c r="A341" t="s">
        <v>6586</v>
      </c>
      <c r="B341">
        <v>713464</v>
      </c>
    </row>
    <row r="342" spans="1:2">
      <c r="A342" t="s">
        <v>6587</v>
      </c>
      <c r="B342">
        <v>324102</v>
      </c>
    </row>
    <row r="343" spans="1:2">
      <c r="A343" t="s">
        <v>6588</v>
      </c>
      <c r="B343">
        <v>1092075</v>
      </c>
    </row>
    <row r="344" spans="1:2">
      <c r="A344" t="s">
        <v>6589</v>
      </c>
      <c r="B344">
        <v>32069</v>
      </c>
    </row>
    <row r="345" spans="1:2">
      <c r="A345" t="s">
        <v>6590</v>
      </c>
      <c r="B345">
        <v>355585</v>
      </c>
    </row>
    <row r="346" spans="1:2">
      <c r="A346" t="s">
        <v>6591</v>
      </c>
      <c r="B346">
        <v>66811</v>
      </c>
    </row>
    <row r="347" spans="1:2">
      <c r="A347" t="s">
        <v>6592</v>
      </c>
      <c r="B347"/>
    </row>
    <row r="348" spans="1:2">
      <c r="A348" t="s">
        <v>6441</v>
      </c>
      <c r="B348">
        <v>1091722</v>
      </c>
    </row>
    <row r="349" spans="1:2">
      <c r="A349" t="s">
        <v>6593</v>
      </c>
      <c r="B349">
        <v>1145895</v>
      </c>
    </row>
    <row r="350" spans="1:2">
      <c r="A350" t="s">
        <v>6594</v>
      </c>
      <c r="B350">
        <v>252511</v>
      </c>
    </row>
    <row r="351" spans="1:2">
      <c r="A351" t="s">
        <v>6595</v>
      </c>
      <c r="B351">
        <v>616135</v>
      </c>
    </row>
    <row r="352" spans="1:2">
      <c r="A352" t="s">
        <v>6346</v>
      </c>
      <c r="B352">
        <v>171318</v>
      </c>
    </row>
    <row r="353" spans="1:2">
      <c r="A353" t="s">
        <v>6596</v>
      </c>
      <c r="B353">
        <v>170927</v>
      </c>
    </row>
    <row r="354" spans="1:2">
      <c r="A354" t="s">
        <v>6597</v>
      </c>
      <c r="B354">
        <v>505846</v>
      </c>
    </row>
    <row r="355" spans="1:2">
      <c r="A355" t="s">
        <v>5746</v>
      </c>
      <c r="B355">
        <v>61100</v>
      </c>
    </row>
    <row r="356" spans="1:2">
      <c r="A356" t="s">
        <v>6598</v>
      </c>
      <c r="B356">
        <v>674976</v>
      </c>
    </row>
    <row r="357" spans="1:2">
      <c r="A357" t="s">
        <v>6599</v>
      </c>
      <c r="B357">
        <v>1150620</v>
      </c>
    </row>
    <row r="358" spans="1:2">
      <c r="A358" t="s">
        <v>6600</v>
      </c>
      <c r="B358">
        <v>860962</v>
      </c>
    </row>
    <row r="359" spans="1:2">
      <c r="A359" t="s">
        <v>6601</v>
      </c>
      <c r="B359">
        <v>1150622</v>
      </c>
    </row>
    <row r="360" spans="1:2">
      <c r="A360" t="s">
        <v>6602</v>
      </c>
      <c r="B360">
        <v>1124955</v>
      </c>
    </row>
    <row r="361" spans="1:2">
      <c r="A361" t="s">
        <v>6603</v>
      </c>
      <c r="B361"/>
    </row>
    <row r="362" spans="1:2">
      <c r="A362" t="s">
        <v>6604</v>
      </c>
      <c r="B362">
        <v>4235</v>
      </c>
    </row>
    <row r="363" spans="1:2">
      <c r="A363" t="s">
        <v>6605</v>
      </c>
      <c r="B363">
        <v>113362</v>
      </c>
    </row>
    <row r="364" spans="1:2">
      <c r="A364" t="s">
        <v>6606</v>
      </c>
      <c r="B364">
        <v>6547</v>
      </c>
    </row>
    <row r="365" spans="1:2">
      <c r="A365" t="s">
        <v>6607</v>
      </c>
      <c r="B365"/>
    </row>
    <row r="366" spans="1:2">
      <c r="A366" t="s">
        <v>6608</v>
      </c>
      <c r="B366"/>
    </row>
    <row r="367" spans="1:2">
      <c r="A367" t="s">
        <v>6609</v>
      </c>
      <c r="B367">
        <v>702783</v>
      </c>
    </row>
    <row r="368" spans="1:2">
      <c r="A368" t="s">
        <v>6610</v>
      </c>
      <c r="B368">
        <v>223554</v>
      </c>
    </row>
    <row r="369" spans="1:2">
      <c r="A369" t="s">
        <v>6611</v>
      </c>
      <c r="B369"/>
    </row>
    <row r="370" spans="1:2">
      <c r="A370" t="s">
        <v>6612</v>
      </c>
      <c r="B370"/>
    </row>
    <row r="371" spans="1:2">
      <c r="A371" t="s">
        <v>6613</v>
      </c>
      <c r="B371">
        <v>1135976</v>
      </c>
    </row>
    <row r="372" spans="1:2">
      <c r="A372" t="s">
        <v>6473</v>
      </c>
      <c r="B372">
        <v>170017</v>
      </c>
    </row>
    <row r="373" spans="1:2">
      <c r="A373" t="s">
        <v>6614</v>
      </c>
      <c r="B373">
        <v>102945</v>
      </c>
    </row>
    <row r="374" spans="1:2">
      <c r="A374" t="s">
        <v>6615</v>
      </c>
      <c r="B374">
        <v>149977</v>
      </c>
    </row>
    <row r="375" spans="1:2">
      <c r="A375" t="s">
        <v>6616</v>
      </c>
      <c r="B375">
        <v>1147893</v>
      </c>
    </row>
    <row r="376" spans="1:2">
      <c r="A376" t="s">
        <v>6617</v>
      </c>
      <c r="B376">
        <v>288243</v>
      </c>
    </row>
    <row r="377" spans="1:2">
      <c r="A377" t="s">
        <v>6618</v>
      </c>
      <c r="B377">
        <v>60162</v>
      </c>
    </row>
    <row r="378" spans="1:2">
      <c r="A378" t="s">
        <v>6619</v>
      </c>
      <c r="B378">
        <v>842557</v>
      </c>
    </row>
    <row r="379" spans="1:2">
      <c r="A379" t="s">
        <v>6620</v>
      </c>
      <c r="B379">
        <v>675180</v>
      </c>
    </row>
    <row r="380" spans="1:2">
      <c r="A380" t="s">
        <v>6621</v>
      </c>
      <c r="B380">
        <v>711748</v>
      </c>
    </row>
    <row r="381" spans="1:2">
      <c r="A381" t="s">
        <v>6622</v>
      </c>
      <c r="B381">
        <v>1147894</v>
      </c>
    </row>
    <row r="382" spans="1:2">
      <c r="A382" t="s">
        <v>6623</v>
      </c>
      <c r="B382">
        <v>697210</v>
      </c>
    </row>
    <row r="383" spans="1:2">
      <c r="A383" t="s">
        <v>6346</v>
      </c>
      <c r="B383">
        <v>171318</v>
      </c>
    </row>
    <row r="384" spans="1:2">
      <c r="A384" t="s">
        <v>6624</v>
      </c>
      <c r="B384">
        <v>982824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0883-52CD-485B-9CE3-1FA57D9A3ADB}">
  <dimension ref="A1:A3"/>
  <sheetViews>
    <sheetView workbookViewId="0"/>
  </sheetViews>
  <sheetFormatPr defaultRowHeight="15"/>
  <sheetData>
    <row r="1" spans="1:1">
      <c r="A1" s="8" t="s">
        <v>6625</v>
      </c>
    </row>
    <row r="2" spans="1:1">
      <c r="A2" s="8" t="s">
        <v>6626</v>
      </c>
    </row>
    <row r="3" spans="1:1">
      <c r="A3" s="8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ggPayers</vt:lpstr>
      <vt:lpstr>superadmin</vt:lpstr>
      <vt:lpstr>Partners details</vt:lpstr>
      <vt:lpstr>Withdrawals history</vt:lpstr>
      <vt:lpstr>Partners balances</vt:lpstr>
      <vt:lpstr>Companies</vt:lpstr>
      <vt:lpstr>More Partners</vt:lpstr>
      <vt:lpstr>gg teammates</vt:lpstr>
      <vt:lpstr>Fake pages</vt:lpstr>
      <vt:lpstr>Partners promoes</vt:lpstr>
      <vt:lpstr>partners phoneNumber-&gt;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Aren Badalyan</dc:creator>
  <cp:keywords/>
  <dc:description/>
  <cp:lastModifiedBy>Tigran Badalyan</cp:lastModifiedBy>
  <cp:revision/>
  <dcterms:created xsi:type="dcterms:W3CDTF">2024-01-12T11:46:43Z</dcterms:created>
  <dcterms:modified xsi:type="dcterms:W3CDTF">2024-09-08T15:48:50Z</dcterms:modified>
  <cp:category/>
  <cp:contentStatus/>
</cp:coreProperties>
</file>