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ky\OneDrive\Desktop\practice\"/>
    </mc:Choice>
  </mc:AlternateContent>
  <xr:revisionPtr revIDLastSave="0" documentId="13_ncr:1_{5C185865-EFEF-4C11-B177-EF642F994F7A}" xr6:coauthVersionLast="47" xr6:coauthVersionMax="47" xr10:uidLastSave="{00000000-0000-0000-0000-000000000000}"/>
  <bookViews>
    <workbookView xWindow="-108" yWindow="-108" windowWidth="23256" windowHeight="12456" xr2:uid="{1474C8F2-674B-408F-B836-1382BBCE5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L11" i="1"/>
  <c r="L10" i="1"/>
  <c r="L9" i="1"/>
  <c r="K12" i="1"/>
  <c r="K11" i="1"/>
  <c r="K10" i="1"/>
  <c r="K9" i="1"/>
  <c r="E24" i="1"/>
  <c r="E22" i="1"/>
  <c r="E21" i="1"/>
  <c r="C20" i="1"/>
  <c r="D20" i="1"/>
  <c r="E20" i="1"/>
  <c r="D19" i="1"/>
  <c r="E19" i="1"/>
  <c r="C19" i="1"/>
  <c r="F17" i="1"/>
  <c r="G15" i="1"/>
  <c r="G13" i="1"/>
  <c r="F10" i="1"/>
  <c r="F11" i="1"/>
  <c r="F9" i="1"/>
  <c r="D11" i="1"/>
  <c r="E11" i="1"/>
  <c r="C11" i="1"/>
  <c r="C10" i="1"/>
  <c r="D10" i="1"/>
  <c r="E10" i="1"/>
  <c r="D9" i="1"/>
  <c r="E9" i="1"/>
  <c r="C9" i="1"/>
</calcChain>
</file>

<file path=xl/sharedStrings.xml><?xml version="1.0" encoding="utf-8"?>
<sst xmlns="http://schemas.openxmlformats.org/spreadsheetml/2006/main" count="104" uniqueCount="77">
  <si>
    <t>Male</t>
  </si>
  <si>
    <t>Female</t>
  </si>
  <si>
    <t>Gender</t>
  </si>
  <si>
    <t>Sources of Variation</t>
  </si>
  <si>
    <t>Sum of Squares</t>
  </si>
  <si>
    <t>DF</t>
  </si>
  <si>
    <t>Mean Sqaure</t>
  </si>
  <si>
    <t>Ratio F</t>
  </si>
  <si>
    <t>B|W Cols</t>
  </si>
  <si>
    <t>B|W rows</t>
  </si>
  <si>
    <t>Residual or Error</t>
  </si>
  <si>
    <t>SSC</t>
  </si>
  <si>
    <t>v = c - 1</t>
  </si>
  <si>
    <t>SSR</t>
  </si>
  <si>
    <t>v = r - 1</t>
  </si>
  <si>
    <t>SSE</t>
  </si>
  <si>
    <t>v = (c - 1) (r -1)</t>
  </si>
  <si>
    <t>#</t>
  </si>
  <si>
    <t>SST</t>
  </si>
  <si>
    <t>v = N - 1</t>
  </si>
  <si>
    <t>MSC = SSC /(c -1)</t>
  </si>
  <si>
    <t>MSR = SSR /(r -1)</t>
  </si>
  <si>
    <t>MSE = SSE /(c-1)(r -1)</t>
  </si>
  <si>
    <t>MSC/MSE</t>
  </si>
  <si>
    <t>MSR/MSE</t>
  </si>
  <si>
    <t>Mean</t>
  </si>
  <si>
    <t>STEP-1</t>
  </si>
  <si>
    <t>Total</t>
  </si>
  <si>
    <t>Assume mean is 16</t>
  </si>
  <si>
    <t>STEP-2</t>
  </si>
  <si>
    <t>Correction Factor (CF)</t>
  </si>
  <si>
    <t>Total of Row * Total of Col / N</t>
  </si>
  <si>
    <t>STEP-3</t>
  </si>
  <si>
    <t>Baseball (A)</t>
  </si>
  <si>
    <t>Basketball (B)</t>
  </si>
  <si>
    <t>Football (C)</t>
  </si>
  <si>
    <t>Male (M)</t>
  </si>
  <si>
    <t>Female (F)</t>
  </si>
  <si>
    <t>(TA*TA)/NA + (TB*TB)/NB + (TC*TC)/NC - CF</t>
  </si>
  <si>
    <t>STEP-4</t>
  </si>
  <si>
    <t>(TM*TM)/NM + (TF*TF)/NF -CF</t>
  </si>
  <si>
    <t>STEP-5</t>
  </si>
  <si>
    <t>Total - CF</t>
  </si>
  <si>
    <t>STEP-6</t>
  </si>
  <si>
    <t>( SST - (SSC +SSR))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</si>
  <si>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</si>
  <si>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</si>
  <si>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</si>
  <si>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</si>
  <si>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</si>
  <si>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</si>
  <si>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</si>
  <si>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</si>
  <si>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</si>
  <si>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</si>
  <si>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</si>
  <si>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</si>
  <si>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</si>
  <si>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</si>
  <si>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</si>
  <si>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</si>
  <si>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</si>
  <si>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</si>
  <si>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</si>
  <si>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</si>
  <si>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</si>
  <si>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</si>
  <si>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STEP-7</t>
  </si>
  <si>
    <r>
      <t>Level Of Significance (</t>
    </r>
    <r>
      <rPr>
        <b/>
        <sz val="11"/>
        <color theme="1"/>
        <rFont val="Calibri"/>
        <family val="2"/>
      </rPr>
      <t>α)</t>
    </r>
  </si>
  <si>
    <r>
      <t xml:space="preserve">F &gt; </t>
    </r>
    <r>
      <rPr>
        <b/>
        <sz val="11"/>
        <color theme="1"/>
        <rFont val="Calibri"/>
        <family val="2"/>
      </rPr>
      <t>α</t>
    </r>
  </si>
  <si>
    <t>F Ratio v1=2 and v2=2   F0.05  =19.00 Tabulated Value</t>
  </si>
  <si>
    <t>F Value for v1=2 and v2=1 f0.05 =18.51 Tabulated value</t>
  </si>
  <si>
    <t>ANS</t>
  </si>
  <si>
    <t>There's no relation between Gender and sports</t>
  </si>
  <si>
    <t>P-Value rows</t>
  </si>
  <si>
    <t>P-Value cols</t>
  </si>
  <si>
    <t> 0.91954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</si>
</sst>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3" xfId="0" applyFill="1" applyBorder="1" applyAlignment="1"/>
    <xf numFmtId="0" fontId="0" fillId="0" borderId="0" xfId="0" applyAlignment="1"/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B9DF-56A5-4F2C-AD3C-838116C0591A}">
  <dimension ref="A2:U24"/>
  <sheetViews>
    <sheetView tabSelected="1" workbookViewId="0">
      <selection activeCell="M15" sqref="M15"/>
    </sheetView>
  </sheetViews>
  <sheetFormatPr defaultRowHeight="14.4" x14ac:dyDescent="0.3"/>
  <cols>
    <col min="2" max="2" width="9.6640625" bestFit="1" customWidth="1"/>
    <col min="3" max="3" width="10.88671875" bestFit="1" customWidth="1"/>
    <col min="4" max="5" width="12.44140625" bestFit="1" customWidth="1"/>
    <col min="6" max="6" width="10.21875" bestFit="1" customWidth="1"/>
    <col min="9" max="9" width="21.5546875" bestFit="1" customWidth="1"/>
    <col min="10" max="10" width="14.21875" bestFit="1" customWidth="1"/>
    <col min="11" max="11" width="12.6640625" bestFit="1" customWidth="1"/>
    <col min="12" max="12" width="18.21875" bestFit="1" customWidth="1"/>
    <col min="15" max="15" width="33.88671875" bestFit="1" customWidth="1"/>
  </cols>
  <sheetData>
    <row r="2" spans="1:21" x14ac:dyDescent="0.3">
      <c r="A2" s="3" t="s">
        <v>25</v>
      </c>
      <c r="B2" s="3">
        <v>16</v>
      </c>
      <c r="C2" s="1" t="s">
        <v>2</v>
      </c>
      <c r="D2" s="1" t="s">
        <v>33</v>
      </c>
      <c r="E2" s="1" t="s">
        <v>34</v>
      </c>
      <c r="F2" s="1" t="s">
        <v>35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O2" s="8" t="s">
        <v>45</v>
      </c>
      <c r="P2" s="8"/>
      <c r="Q2" s="8"/>
      <c r="R2" s="8"/>
      <c r="S2" s="8"/>
      <c r="T2" s="8"/>
      <c r="U2" s="8"/>
    </row>
    <row r="3" spans="1:21" ht="15" thickBot="1" x14ac:dyDescent="0.35">
      <c r="A3" s="3"/>
      <c r="B3" s="3"/>
      <c r="C3" s="1" t="s">
        <v>0</v>
      </c>
      <c r="D3" s="2">
        <v>13</v>
      </c>
      <c r="E3" s="2">
        <v>15</v>
      </c>
      <c r="F3" s="2">
        <v>20</v>
      </c>
      <c r="I3" s="2" t="s">
        <v>8</v>
      </c>
      <c r="J3" s="2" t="s">
        <v>11</v>
      </c>
      <c r="K3" s="2" t="s">
        <v>12</v>
      </c>
      <c r="L3" s="2" t="s">
        <v>20</v>
      </c>
      <c r="M3" s="2" t="s">
        <v>23</v>
      </c>
      <c r="O3" s="8"/>
      <c r="P3" s="8"/>
      <c r="Q3" s="8"/>
      <c r="R3" s="8"/>
      <c r="S3" s="8"/>
      <c r="T3" s="8"/>
      <c r="U3" s="8"/>
    </row>
    <row r="4" spans="1:21" x14ac:dyDescent="0.3">
      <c r="C4" s="1" t="s">
        <v>1</v>
      </c>
      <c r="D4" s="2">
        <v>23</v>
      </c>
      <c r="E4" s="2">
        <v>16</v>
      </c>
      <c r="F4" s="2">
        <v>13</v>
      </c>
      <c r="I4" s="2" t="s">
        <v>9</v>
      </c>
      <c r="J4" s="2" t="s">
        <v>13</v>
      </c>
      <c r="K4" s="2" t="s">
        <v>14</v>
      </c>
      <c r="L4" s="2" t="s">
        <v>21</v>
      </c>
      <c r="M4" s="2" t="s">
        <v>24</v>
      </c>
      <c r="O4" s="14" t="s">
        <v>46</v>
      </c>
      <c r="P4" s="14" t="s">
        <v>47</v>
      </c>
      <c r="Q4" s="14" t="s">
        <v>48</v>
      </c>
      <c r="R4" s="14" t="s">
        <v>49</v>
      </c>
      <c r="S4" s="14" t="s">
        <v>50</v>
      </c>
      <c r="T4" s="8"/>
      <c r="U4" s="8"/>
    </row>
    <row r="5" spans="1:21" x14ac:dyDescent="0.3">
      <c r="I5" s="2" t="s">
        <v>10</v>
      </c>
      <c r="J5" s="2" t="s">
        <v>15</v>
      </c>
      <c r="K5" s="2" t="s">
        <v>16</v>
      </c>
      <c r="L5" s="2" t="s">
        <v>22</v>
      </c>
      <c r="M5" s="2" t="s">
        <v>17</v>
      </c>
      <c r="O5" s="15" t="s">
        <v>51</v>
      </c>
      <c r="P5" s="15">
        <v>3</v>
      </c>
      <c r="Q5" s="15">
        <v>48</v>
      </c>
      <c r="R5" s="15">
        <v>16</v>
      </c>
      <c r="S5" s="15">
        <v>13</v>
      </c>
      <c r="T5" s="8"/>
      <c r="U5" s="8"/>
    </row>
    <row r="6" spans="1:21" x14ac:dyDescent="0.3">
      <c r="I6" s="2" t="s">
        <v>17</v>
      </c>
      <c r="J6" s="2" t="s">
        <v>18</v>
      </c>
      <c r="K6" s="2" t="s">
        <v>19</v>
      </c>
      <c r="L6" s="2" t="s">
        <v>17</v>
      </c>
      <c r="M6" s="2" t="s">
        <v>17</v>
      </c>
      <c r="O6" s="15" t="s">
        <v>52</v>
      </c>
      <c r="P6" s="15">
        <v>3</v>
      </c>
      <c r="Q6" s="15">
        <v>52</v>
      </c>
      <c r="R6" s="15">
        <v>17.333333333333332</v>
      </c>
      <c r="S6" s="15">
        <v>26.333333333333314</v>
      </c>
      <c r="T6" s="8"/>
      <c r="U6" s="8"/>
    </row>
    <row r="7" spans="1:21" x14ac:dyDescent="0.3">
      <c r="B7" s="6" t="s">
        <v>28</v>
      </c>
      <c r="C7" s="6"/>
      <c r="O7" s="15"/>
      <c r="P7" s="15"/>
      <c r="Q7" s="15"/>
      <c r="R7" s="15"/>
      <c r="S7" s="15"/>
      <c r="T7" s="8"/>
      <c r="U7" s="8"/>
    </row>
    <row r="8" spans="1:21" x14ac:dyDescent="0.3">
      <c r="A8" s="3" t="s">
        <v>26</v>
      </c>
      <c r="B8" s="1" t="s">
        <v>2</v>
      </c>
      <c r="C8" s="1" t="s">
        <v>33</v>
      </c>
      <c r="D8" s="1" t="s">
        <v>34</v>
      </c>
      <c r="E8" s="1" t="s">
        <v>35</v>
      </c>
      <c r="F8" s="1" t="s">
        <v>27</v>
      </c>
      <c r="I8" s="1" t="s">
        <v>3</v>
      </c>
      <c r="J8" s="1" t="s">
        <v>4</v>
      </c>
      <c r="K8" s="1" t="s">
        <v>5</v>
      </c>
      <c r="L8" s="1" t="s">
        <v>6</v>
      </c>
      <c r="M8" s="1" t="s">
        <v>7</v>
      </c>
      <c r="O8" s="15" t="s">
        <v>53</v>
      </c>
      <c r="P8" s="15">
        <v>2</v>
      </c>
      <c r="Q8" s="15">
        <v>36</v>
      </c>
      <c r="R8" s="15">
        <v>18</v>
      </c>
      <c r="S8" s="15">
        <v>50</v>
      </c>
      <c r="T8" s="8"/>
      <c r="U8" s="8"/>
    </row>
    <row r="9" spans="1:21" x14ac:dyDescent="0.3">
      <c r="B9" s="1" t="s">
        <v>36</v>
      </c>
      <c r="C9" s="2">
        <f>D3-$B$2</f>
        <v>-3</v>
      </c>
      <c r="D9" s="2">
        <f t="shared" ref="D9:E10" si="0">E3-$B$2</f>
        <v>-1</v>
      </c>
      <c r="E9" s="2">
        <f t="shared" si="0"/>
        <v>4</v>
      </c>
      <c r="F9" s="2">
        <f>SUM(C9:E9)</f>
        <v>0</v>
      </c>
      <c r="I9" s="2" t="s">
        <v>8</v>
      </c>
      <c r="J9" s="2">
        <v>6.3333333333333339</v>
      </c>
      <c r="K9" s="2">
        <f>3-1</f>
        <v>2</v>
      </c>
      <c r="L9" s="2">
        <f>J9/K9</f>
        <v>3.166666666666667</v>
      </c>
      <c r="M9" s="2">
        <f>L9/L11</f>
        <v>8.7557603686635954E-2</v>
      </c>
      <c r="O9" s="15" t="s">
        <v>54</v>
      </c>
      <c r="P9" s="15">
        <v>2</v>
      </c>
      <c r="Q9" s="15">
        <v>31</v>
      </c>
      <c r="R9" s="15">
        <v>15.5</v>
      </c>
      <c r="S9" s="15">
        <v>0.5</v>
      </c>
      <c r="T9" s="8"/>
      <c r="U9" s="8"/>
    </row>
    <row r="10" spans="1:21" ht="15" thickBot="1" x14ac:dyDescent="0.35">
      <c r="B10" s="1" t="s">
        <v>37</v>
      </c>
      <c r="C10" s="2">
        <f>D4-$B$2</f>
        <v>7</v>
      </c>
      <c r="D10" s="2">
        <f t="shared" si="0"/>
        <v>0</v>
      </c>
      <c r="E10" s="2">
        <f t="shared" si="0"/>
        <v>-3</v>
      </c>
      <c r="F10" s="2">
        <f t="shared" ref="F10:F11" si="1">SUM(C10:E10)</f>
        <v>4</v>
      </c>
      <c r="I10" s="2" t="s">
        <v>9</v>
      </c>
      <c r="J10" s="2">
        <v>2.6666666666666665</v>
      </c>
      <c r="K10" s="2">
        <f>2-1</f>
        <v>1</v>
      </c>
      <c r="L10" s="2">
        <f>J10/K10</f>
        <v>2.6666666666666665</v>
      </c>
      <c r="M10" s="2">
        <f>L10/L11</f>
        <v>7.3732718894009217E-2</v>
      </c>
      <c r="O10" s="16" t="s">
        <v>55</v>
      </c>
      <c r="P10" s="16">
        <v>2</v>
      </c>
      <c r="Q10" s="16">
        <v>33</v>
      </c>
      <c r="R10" s="16">
        <v>16.5</v>
      </c>
      <c r="S10" s="16">
        <v>24.5</v>
      </c>
      <c r="T10" s="8"/>
      <c r="U10" s="8"/>
    </row>
    <row r="11" spans="1:21" x14ac:dyDescent="0.3">
      <c r="B11" s="1" t="s">
        <v>27</v>
      </c>
      <c r="C11" s="2">
        <f>SUM(C9:C10)</f>
        <v>4</v>
      </c>
      <c r="D11" s="2">
        <f t="shared" ref="D11:F11" si="2">SUM(D9:D10)</f>
        <v>-1</v>
      </c>
      <c r="E11" s="2">
        <f t="shared" si="2"/>
        <v>1</v>
      </c>
      <c r="F11" s="2">
        <f t="shared" si="1"/>
        <v>4</v>
      </c>
      <c r="I11" s="2" t="s">
        <v>10</v>
      </c>
      <c r="J11" s="2">
        <v>72.333333333333329</v>
      </c>
      <c r="K11" s="2">
        <f>K9*K10</f>
        <v>2</v>
      </c>
      <c r="L11" s="2">
        <f>J11/K11</f>
        <v>36.166666666666664</v>
      </c>
      <c r="M11" s="2" t="s">
        <v>17</v>
      </c>
      <c r="O11" s="8"/>
      <c r="P11" s="8"/>
      <c r="Q11" s="8"/>
      <c r="R11" s="8"/>
      <c r="S11" s="8"/>
      <c r="T11" s="8"/>
      <c r="U11" s="8"/>
    </row>
    <row r="12" spans="1:21" x14ac:dyDescent="0.3">
      <c r="I12" s="2" t="s">
        <v>17</v>
      </c>
      <c r="J12" s="2">
        <v>81.333333333333329</v>
      </c>
      <c r="K12" s="2">
        <f>COUNT(D3:F4) -1</f>
        <v>5</v>
      </c>
      <c r="L12" s="2" t="s">
        <v>17</v>
      </c>
      <c r="M12" s="2" t="s">
        <v>17</v>
      </c>
      <c r="O12" s="8"/>
      <c r="P12" s="8"/>
      <c r="Q12" s="8"/>
      <c r="R12" s="8"/>
      <c r="S12" s="8"/>
      <c r="T12" s="8"/>
      <c r="U12" s="8"/>
    </row>
    <row r="13" spans="1:21" ht="15" thickBot="1" x14ac:dyDescent="0.35">
      <c r="A13" s="3" t="s">
        <v>29</v>
      </c>
      <c r="B13" s="7" t="s">
        <v>30</v>
      </c>
      <c r="C13" s="7"/>
      <c r="D13" s="9" t="s">
        <v>31</v>
      </c>
      <c r="E13" s="9"/>
      <c r="F13" s="9"/>
      <c r="G13" s="10">
        <f>(F11*F11)/COUNT(D3:F4)</f>
        <v>2.6666666666666665</v>
      </c>
      <c r="O13" s="8" t="s">
        <v>56</v>
      </c>
      <c r="P13" s="8"/>
      <c r="Q13" s="8"/>
      <c r="R13" s="8"/>
      <c r="S13" s="8"/>
      <c r="T13" s="8"/>
      <c r="U13" s="8"/>
    </row>
    <row r="14" spans="1:21" x14ac:dyDescent="0.3">
      <c r="I14" s="1" t="s">
        <v>68</v>
      </c>
      <c r="J14" s="13">
        <v>0.05</v>
      </c>
      <c r="L14" t="s">
        <v>74</v>
      </c>
      <c r="M14">
        <v>0.81147899999999995</v>
      </c>
      <c r="O14" s="14" t="s">
        <v>57</v>
      </c>
      <c r="P14" s="14" t="s">
        <v>58</v>
      </c>
      <c r="Q14" s="14" t="s">
        <v>59</v>
      </c>
      <c r="R14" s="14" t="s">
        <v>60</v>
      </c>
      <c r="S14" s="14" t="s">
        <v>61</v>
      </c>
      <c r="T14" s="14" t="s">
        <v>62</v>
      </c>
      <c r="U14" s="14" t="s">
        <v>63</v>
      </c>
    </row>
    <row r="15" spans="1:21" x14ac:dyDescent="0.3">
      <c r="A15" s="3" t="s">
        <v>32</v>
      </c>
      <c r="B15" s="1" t="s">
        <v>11</v>
      </c>
      <c r="C15" s="9" t="s">
        <v>38</v>
      </c>
      <c r="D15" s="9"/>
      <c r="E15" s="9"/>
      <c r="F15" s="9"/>
      <c r="G15" s="10">
        <f>C11*C11/COUNT(C9:C10) + D11*D11/COUNT(D9:D10) + E11*E11/COUNT(E9:E10) -G13</f>
        <v>6.3333333333333339</v>
      </c>
      <c r="L15" t="s">
        <v>75</v>
      </c>
      <c r="M15" t="s">
        <v>76</v>
      </c>
      <c r="O15" s="15" t="s">
        <v>64</v>
      </c>
      <c r="P15" s="15">
        <v>2.6666666666666714</v>
      </c>
      <c r="Q15" s="15">
        <v>1</v>
      </c>
      <c r="R15" s="15">
        <v>2.6666666666666714</v>
      </c>
      <c r="S15" s="15">
        <v>7.3732718894009355E-2</v>
      </c>
      <c r="T15" s="15">
        <v>0.81143819168358711</v>
      </c>
      <c r="U15" s="15">
        <v>18.512820512820511</v>
      </c>
    </row>
    <row r="16" spans="1:21" x14ac:dyDescent="0.3">
      <c r="I16" s="3" t="s">
        <v>69</v>
      </c>
      <c r="O16" s="15" t="s">
        <v>65</v>
      </c>
      <c r="P16" s="15">
        <v>6.3333333333333286</v>
      </c>
      <c r="Q16" s="15">
        <v>2</v>
      </c>
      <c r="R16" s="15">
        <v>3.1666666666666643</v>
      </c>
      <c r="S16" s="15">
        <v>8.7557603686635885E-2</v>
      </c>
      <c r="T16" s="15">
        <v>0.91949152542372881</v>
      </c>
      <c r="U16" s="15">
        <v>18.999999999999996</v>
      </c>
    </row>
    <row r="17" spans="1:21" x14ac:dyDescent="0.3">
      <c r="A17" s="3" t="s">
        <v>39</v>
      </c>
      <c r="B17" s="1" t="s">
        <v>13</v>
      </c>
      <c r="C17" s="9" t="s">
        <v>40</v>
      </c>
      <c r="D17" s="9"/>
      <c r="E17" s="9"/>
      <c r="F17" s="10">
        <f>F9*F9/COUNT(C9:E9) + F10*F10/COUNT(C10:E10) - G13</f>
        <v>2.6666666666666665</v>
      </c>
      <c r="O17" s="15" t="s">
        <v>66</v>
      </c>
      <c r="P17" s="15">
        <v>72.333333333333329</v>
      </c>
      <c r="Q17" s="15">
        <v>2</v>
      </c>
      <c r="R17" s="15">
        <v>36.166666666666664</v>
      </c>
      <c r="S17" s="15"/>
      <c r="T17" s="15"/>
      <c r="U17" s="15"/>
    </row>
    <row r="18" spans="1:21" x14ac:dyDescent="0.3">
      <c r="I18" s="3" t="s">
        <v>67</v>
      </c>
      <c r="J18" s="5" t="s">
        <v>70</v>
      </c>
      <c r="K18" s="5"/>
      <c r="L18" s="5"/>
      <c r="M18" s="17"/>
      <c r="O18" s="15"/>
      <c r="P18" s="15"/>
      <c r="Q18" s="15"/>
      <c r="R18" s="15"/>
      <c r="S18" s="15"/>
      <c r="T18" s="15"/>
      <c r="U18" s="15"/>
    </row>
    <row r="19" spans="1:21" ht="15" thickBot="1" x14ac:dyDescent="0.35">
      <c r="A19" s="3" t="s">
        <v>41</v>
      </c>
      <c r="B19" s="11" t="s">
        <v>18</v>
      </c>
      <c r="C19" s="2">
        <f>C9*C9</f>
        <v>9</v>
      </c>
      <c r="D19" s="2">
        <f t="shared" ref="D19:E20" si="3">D9*D9</f>
        <v>1</v>
      </c>
      <c r="E19" s="2">
        <f t="shared" si="3"/>
        <v>16</v>
      </c>
      <c r="J19" s="5" t="s">
        <v>71</v>
      </c>
      <c r="K19" s="5"/>
      <c r="L19" s="5"/>
      <c r="M19" s="17"/>
      <c r="O19" s="16" t="s">
        <v>27</v>
      </c>
      <c r="P19" s="16">
        <v>81.333333333333329</v>
      </c>
      <c r="Q19" s="16">
        <v>5</v>
      </c>
      <c r="R19" s="16"/>
      <c r="S19" s="16"/>
      <c r="T19" s="16"/>
      <c r="U19" s="16"/>
    </row>
    <row r="20" spans="1:21" x14ac:dyDescent="0.3">
      <c r="C20" s="2">
        <f>C10*C10</f>
        <v>49</v>
      </c>
      <c r="D20" s="2">
        <f t="shared" si="3"/>
        <v>0</v>
      </c>
      <c r="E20" s="2">
        <f t="shared" si="3"/>
        <v>9</v>
      </c>
    </row>
    <row r="21" spans="1:21" x14ac:dyDescent="0.3">
      <c r="C21" s="4"/>
      <c r="D21" s="2" t="s">
        <v>27</v>
      </c>
      <c r="E21" s="2">
        <f>SUM(C19:E20)</f>
        <v>84</v>
      </c>
    </row>
    <row r="22" spans="1:21" x14ac:dyDescent="0.3">
      <c r="C22" s="11" t="s">
        <v>18</v>
      </c>
      <c r="D22" s="2" t="s">
        <v>42</v>
      </c>
      <c r="E22" s="13">
        <f>E21-G13</f>
        <v>81.333333333333329</v>
      </c>
      <c r="I22" s="18" t="s">
        <v>72</v>
      </c>
      <c r="J22" s="5" t="s">
        <v>73</v>
      </c>
      <c r="K22" s="5"/>
      <c r="L22" s="5"/>
    </row>
    <row r="24" spans="1:21" x14ac:dyDescent="0.3">
      <c r="A24" s="3" t="s">
        <v>43</v>
      </c>
      <c r="B24" s="11" t="s">
        <v>15</v>
      </c>
      <c r="C24" s="12" t="s">
        <v>44</v>
      </c>
      <c r="D24" s="12"/>
      <c r="E24" s="10">
        <f>(E22-(G15+F17))</f>
        <v>72.333333333333329</v>
      </c>
    </row>
  </sheetData>
  <mergeCells count="9">
    <mergeCell ref="J22:L22"/>
    <mergeCell ref="J18:L18"/>
    <mergeCell ref="J19:L19"/>
    <mergeCell ref="B7:C7"/>
    <mergeCell ref="B13:C13"/>
    <mergeCell ref="D13:F13"/>
    <mergeCell ref="C15:F15"/>
    <mergeCell ref="C17:E17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2023-10-20T11:16:55Z</dcterms:created>
  <dcterms:modified xsi:type="dcterms:W3CDTF">2023-10-20T14:40:49Z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2023-10-20T11:31:28Z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9349f6d5-5b89-45e1-8bbc-dfff934f16e8</vt:lpwstr>
  </property>
  <property fmtid="{D5CDD505-2E9C-101B-9397-08002B2CF9AE}" pid="7" name="MSIP_Label_defa4170-0d19-0005-0004-bc88714345d2_ActionId">
    <vt:lpwstr>40fba7cd-fed1-4723-a10e-2992ce5ff77a</vt:lpwstr>
  </property>
  <property fmtid="{D5CDD505-2E9C-101B-9397-08002B2CF9AE}" pid="8" name="MSIP_Label_defa4170-0d19-0005-0004-bc88714345d2_ContentBits">
    <vt:lpwstr>0</vt:lpwstr>
  </property>
</Properties>
</file>