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guuk124/Desktop/ITMO/Kurs2/VichMath/lab3/"/>
    </mc:Choice>
  </mc:AlternateContent>
  <xr:revisionPtr revIDLastSave="0" documentId="8_{A4C6FDD5-8BB0-9141-BF53-7E26BE8A850D}" xr6:coauthVersionLast="47" xr6:coauthVersionMax="47" xr10:uidLastSave="{00000000-0000-0000-0000-000000000000}"/>
  <bookViews>
    <workbookView xWindow="0" yWindow="500" windowWidth="19200" windowHeight="19640" xr2:uid="{F49C4924-DD7A-5D4D-9A46-91488CEBD7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42" i="1"/>
  <c r="F39" i="1"/>
  <c r="F34" i="1"/>
  <c r="F35" i="1"/>
  <c r="F33" i="1"/>
  <c r="F32" i="1"/>
  <c r="E22" i="1"/>
  <c r="K18" i="1"/>
  <c r="K19" i="1"/>
  <c r="K20" i="1"/>
  <c r="K21" i="1"/>
  <c r="K22" i="1"/>
  <c r="K23" i="1"/>
  <c r="K17" i="1"/>
  <c r="H19" i="1"/>
  <c r="H20" i="1" s="1"/>
  <c r="H21" i="1" s="1"/>
  <c r="H22" i="1" s="1"/>
  <c r="H23" i="1" s="1"/>
  <c r="H18" i="1"/>
  <c r="H17" i="1"/>
  <c r="F26" i="1"/>
  <c r="E20" i="1"/>
  <c r="E19" i="1"/>
  <c r="E17" i="1"/>
  <c r="E18" i="1"/>
  <c r="E14" i="1"/>
</calcChain>
</file>

<file path=xl/sharedStrings.xml><?xml version="1.0" encoding="utf-8"?>
<sst xmlns="http://schemas.openxmlformats.org/spreadsheetml/2006/main" count="51" uniqueCount="41">
  <si>
    <t xml:space="preserve"> Вычислительная реализация задачи</t>
  </si>
  <si>
    <t>1)</t>
  </si>
  <si>
    <t>Точно вычислить интеграл в таблице 1</t>
  </si>
  <si>
    <t>f(x) =</t>
  </si>
  <si>
    <t>2)</t>
  </si>
  <si>
    <t>Вычислить по формуле Ньютона - Котеса</t>
  </si>
  <si>
    <t>h =</t>
  </si>
  <si>
    <t>a=</t>
  </si>
  <si>
    <t>b =</t>
  </si>
  <si>
    <t>c0/6,c6/6</t>
  </si>
  <si>
    <t xml:space="preserve">c1/6.c5/6 </t>
  </si>
  <si>
    <t>c2/6, c4/6</t>
  </si>
  <si>
    <t>c3/6</t>
  </si>
  <si>
    <t>f(x)</t>
  </si>
  <si>
    <t>3)</t>
  </si>
  <si>
    <t>Вычислить интеграл по формулам ср.прямоугольников, трапеций и симсона</t>
  </si>
  <si>
    <t>Ср. Прямоугольн</t>
  </si>
  <si>
    <t>Трапеций</t>
  </si>
  <si>
    <t>Симпсона</t>
  </si>
  <si>
    <t>4)</t>
  </si>
  <si>
    <t>c0/6=</t>
  </si>
  <si>
    <t>c1/6=</t>
  </si>
  <si>
    <t>c2/6 =</t>
  </si>
  <si>
    <t>c3/6=</t>
  </si>
  <si>
    <t>c4/6=</t>
  </si>
  <si>
    <t>c5/6</t>
  </si>
  <si>
    <t>c6/6</t>
  </si>
  <si>
    <t>Сравнить эти результаты с точным</t>
  </si>
  <si>
    <t>Ньютон-Котеса</t>
  </si>
  <si>
    <t>(Точный-остальные)</t>
  </si>
  <si>
    <t>Ср-прямоуг</t>
  </si>
  <si>
    <t>5)</t>
  </si>
  <si>
    <t>Относительные погрешности</t>
  </si>
  <si>
    <t>%</t>
  </si>
  <si>
    <t>f(c0/6)</t>
  </si>
  <si>
    <t>f(c1/6)</t>
  </si>
  <si>
    <t>f(c2/6)</t>
  </si>
  <si>
    <t>f(c3/6)</t>
  </si>
  <si>
    <t>f(c4/6)</t>
  </si>
  <si>
    <t>f(c5/6)</t>
  </si>
  <si>
    <t>f(c6/6)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</si>
</sst>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theme="1"/>
      <name val="Montserrat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520701</xdr:colOff>
      <xdr:row>4</xdr:row>
      <xdr:rowOff>76200</xdr:rowOff>
    </xdr:from>
    <xdr:to>
      <xdr:col>5</xdr:col>
      <xdr:colOff>751188</xdr:colOff>
      <xdr:row>6</xdr:row>
      <xdr:rowOff>187452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23973-A3C7-B965-1734-78F0DF66D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7201" y="952500"/>
          <a:ext cx="1881487" cy="530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A1F0-E123-0E49-A122-5FE9EB213887}">
  <dimension ref="C3:K42"/>
  <sheetViews>
    <sheetView tabSelected="1" topLeftCell="A12" workbookViewId="0">
      <selection activeCell="D39" sqref="D39:G42"/>
    </sheetView>
  </sheetViews>
  <sheetFormatPr baseColWidth="10" defaultRowHeight="16"/>
  <sheetData>
    <row r="3" spans="3:5" ht="21">
      <c r="D3" s="1" t="s">
        <v>0</v>
      </c>
    </row>
    <row r="4" spans="3:5">
      <c r="C4" t="s">
        <v>1</v>
      </c>
      <c r="D4" t="s">
        <v>2</v>
      </c>
    </row>
    <row r="6" spans="3:5" ht="17">
      <c r="D6" s="2" t="s">
        <v>3</v>
      </c>
    </row>
    <row r="9" spans="3:5">
      <c r="D9" t="s">
        <v>3</v>
      </c>
      <c r="E9">
        <v>-81.333299999999994</v>
      </c>
    </row>
    <row r="12" spans="3:5">
      <c r="C12" t="s">
        <v>4</v>
      </c>
      <c r="D12" t="s">
        <v>5</v>
      </c>
    </row>
    <row r="14" spans="3:5">
      <c r="D14" t="s">
        <v>6</v>
      </c>
      <c r="E14">
        <f xml:space="preserve"> (3-1)/6</f>
        <v>0.33333333333333331</v>
      </c>
    </row>
    <row r="15" spans="3:5">
      <c r="D15" t="s">
        <v>7</v>
      </c>
      <c r="E15">
        <v>1</v>
      </c>
    </row>
    <row r="16" spans="3:5">
      <c r="D16" t="s">
        <v>8</v>
      </c>
      <c r="E16">
        <v>3</v>
      </c>
    </row>
    <row r="17" spans="3:11">
      <c r="D17" t="s">
        <v>9</v>
      </c>
      <c r="E17">
        <f>(41*(E16-E15))/840</f>
        <v>9.7619047619047619E-2</v>
      </c>
      <c r="G17" t="s">
        <v>20</v>
      </c>
      <c r="H17">
        <f>E15</f>
        <v>1</v>
      </c>
      <c r="J17" t="s">
        <v>34</v>
      </c>
      <c r="K17">
        <f>(-2*H17^3-5*H17*2+7*H17-13)</f>
        <v>-18</v>
      </c>
    </row>
    <row r="18" spans="3:11">
      <c r="D18" t="s">
        <v>10</v>
      </c>
      <c r="E18">
        <f xml:space="preserve"> (9*(3-1))/35</f>
        <v>0.51428571428571423</v>
      </c>
      <c r="G18" t="s">
        <v>21</v>
      </c>
      <c r="H18">
        <f>H17+$E$14</f>
        <v>1.3333333333333333</v>
      </c>
      <c r="J18" t="s">
        <v>35</v>
      </c>
      <c r="K18">
        <f t="shared" ref="K18:K23" si="0">(-2*H18^3-5*H18*2+7*H18-13)</f>
        <v>-21.74074074074074</v>
      </c>
    </row>
    <row r="19" spans="3:11">
      <c r="D19" t="s">
        <v>11</v>
      </c>
      <c r="E19">
        <f>(9*(3-1))/280</f>
        <v>6.4285714285714279E-2</v>
      </c>
      <c r="G19" t="s">
        <v>22</v>
      </c>
      <c r="H19">
        <f t="shared" ref="H19:H23" si="1">H18+$E$14</f>
        <v>1.6666666666666665</v>
      </c>
      <c r="J19" t="s">
        <v>36</v>
      </c>
      <c r="K19">
        <f t="shared" si="0"/>
        <v>-27.259259259259252</v>
      </c>
    </row>
    <row r="20" spans="3:11">
      <c r="D20" t="s">
        <v>12</v>
      </c>
      <c r="E20">
        <f xml:space="preserve"> (34*2)/105</f>
        <v>0.64761904761904765</v>
      </c>
      <c r="G20" t="s">
        <v>23</v>
      </c>
      <c r="H20">
        <f t="shared" si="1"/>
        <v>1.9999999999999998</v>
      </c>
      <c r="J20" t="s">
        <v>37</v>
      </c>
      <c r="K20">
        <f t="shared" si="0"/>
        <v>-34.999999999999993</v>
      </c>
    </row>
    <row r="21" spans="3:11">
      <c r="G21" t="s">
        <v>24</v>
      </c>
      <c r="H21">
        <f t="shared" si="1"/>
        <v>2.333333333333333</v>
      </c>
      <c r="J21" t="s">
        <v>38</v>
      </c>
      <c r="K21">
        <f t="shared" si="0"/>
        <v>-45.407407407407391</v>
      </c>
    </row>
    <row r="22" spans="3:11">
      <c r="D22" t="s">
        <v>13</v>
      </c>
      <c r="E22">
        <f xml:space="preserve"> E17*K17+E18*K18+E19*K19+E20*K20+E17*K21+E18*K22+E19*K23</f>
        <v>-76.980246913580245</v>
      </c>
      <c r="G22" t="s">
        <v>25</v>
      </c>
      <c r="H22">
        <f t="shared" si="1"/>
        <v>2.6666666666666665</v>
      </c>
      <c r="J22" t="s">
        <v>39</v>
      </c>
      <c r="K22">
        <f t="shared" si="0"/>
        <v>-58.925925925925917</v>
      </c>
    </row>
    <row r="23" spans="3:11">
      <c r="G23" t="s">
        <v>26</v>
      </c>
      <c r="H23">
        <f t="shared" si="1"/>
        <v>3</v>
      </c>
      <c r="J23" t="s">
        <v>40</v>
      </c>
      <c r="K23">
        <f t="shared" si="0"/>
        <v>-76</v>
      </c>
    </row>
    <row r="24" spans="3:11">
      <c r="C24" t="s">
        <v>14</v>
      </c>
      <c r="D24" t="s">
        <v>15</v>
      </c>
    </row>
    <row r="26" spans="3:11">
      <c r="D26" t="s">
        <v>16</v>
      </c>
      <c r="F26">
        <f>-81.019</f>
        <v>-81.019000000000005</v>
      </c>
    </row>
    <row r="27" spans="3:11">
      <c r="D27" t="s">
        <v>17</v>
      </c>
      <c r="F27">
        <v>-81.96</v>
      </c>
    </row>
    <row r="28" spans="3:11">
      <c r="D28" t="s">
        <v>18</v>
      </c>
      <c r="F28">
        <v>-81.333299999999994</v>
      </c>
    </row>
    <row r="30" spans="3:11">
      <c r="C30" t="s">
        <v>19</v>
      </c>
      <c r="D30" t="s">
        <v>27</v>
      </c>
      <c r="G30" t="s">
        <v>29</v>
      </c>
    </row>
    <row r="32" spans="3:11">
      <c r="D32" t="s">
        <v>28</v>
      </c>
      <c r="F32">
        <f>E9-E22</f>
        <v>-4.3530530864197488</v>
      </c>
    </row>
    <row r="33" spans="3:7">
      <c r="D33" t="s">
        <v>30</v>
      </c>
      <c r="F33">
        <f>$E$9-F26</f>
        <v>-0.3142999999999887</v>
      </c>
    </row>
    <row r="34" spans="3:7">
      <c r="D34" t="s">
        <v>17</v>
      </c>
      <c r="F34">
        <f t="shared" ref="F34:F35" si="2">$E$9-F27</f>
        <v>0.62669999999999959</v>
      </c>
    </row>
    <row r="35" spans="3:7">
      <c r="D35" t="s">
        <v>18</v>
      </c>
      <c r="F35">
        <f t="shared" si="2"/>
        <v>0</v>
      </c>
    </row>
    <row r="37" spans="3:7">
      <c r="C37" t="s">
        <v>31</v>
      </c>
      <c r="D37" t="s">
        <v>32</v>
      </c>
    </row>
    <row r="39" spans="3:7">
      <c r="D39" t="s">
        <v>28</v>
      </c>
      <c r="F39">
        <f xml:space="preserve"> F32/$E$9 * 100</f>
        <v>5.3521166440065127</v>
      </c>
      <c r="G39" t="s">
        <v>33</v>
      </c>
    </row>
    <row r="40" spans="3:7">
      <c r="D40" t="s">
        <v>30</v>
      </c>
      <c r="F40">
        <f t="shared" ref="F40:F42" si="3" xml:space="preserve"> F33/$E$9 * 100</f>
        <v>0.38643458460432412</v>
      </c>
      <c r="G40" t="s">
        <v>33</v>
      </c>
    </row>
    <row r="41" spans="3:7">
      <c r="D41" t="s">
        <v>17</v>
      </c>
      <c r="F41">
        <f>ABS(F34/$E$9)*100</f>
        <v>0.77053310267750064</v>
      </c>
      <c r="G41" t="s">
        <v>33</v>
      </c>
    </row>
    <row r="42" spans="3:7">
      <c r="D42" t="s">
        <v>18</v>
      </c>
      <c r="F42">
        <f t="shared" si="3"/>
        <v>0</v>
      </c>
      <c r="G42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2022-05-19T00:21:40Z</dcterms:created>
  <dcterms:modified xsi:type="dcterms:W3CDTF">2022-05-19T01:35:11Z</dcterms:modified>
</cp:coreProperties>
</file>