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Q_LIST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bit.ly/2sLPnYb" TargetMode="External"/><Relationship Id="rId10" Type="http://schemas.openxmlformats.org/officeDocument/2006/relationships/hyperlink" Target="http://bit.ly/2BxZ1kV" TargetMode="External"/><Relationship Id="rId13" Type="http://schemas.openxmlformats.org/officeDocument/2006/relationships/hyperlink" Target="https://www.evernote.com/shard/s4/sh/1c8f7c20-7852-a3e3-5f29-a7a73cafb95e/bb1dfa618e19997f22cebbf443bc3f2d" TargetMode="External"/><Relationship Id="rId12" Type="http://schemas.openxmlformats.org/officeDocument/2006/relationships/hyperlink" Target="http://insidepublicaccounting.com/top-firms/ipa-400/" TargetMode="External"/><Relationship Id="rId1" Type="http://schemas.openxmlformats.org/officeDocument/2006/relationships/hyperlink" Target="http://bit.ly/2Ug0Z3s" TargetMode="External"/><Relationship Id="rId2" Type="http://schemas.openxmlformats.org/officeDocument/2006/relationships/hyperlink" Target="http://bit.ly/2FGkFnP" TargetMode="External"/><Relationship Id="rId3" Type="http://schemas.openxmlformats.org/officeDocument/2006/relationships/hyperlink" Target="http://bit.ly/2m0CrrA" TargetMode="External"/><Relationship Id="rId4" Type="http://schemas.openxmlformats.org/officeDocument/2006/relationships/hyperlink" Target="https://docs.google.com/document/d/11Sl6oKOHijLITS3VF9teuvvz0LDjED27e9Gml7JYR_k/edit" TargetMode="External"/><Relationship Id="rId9" Type="http://schemas.openxmlformats.org/officeDocument/2006/relationships/hyperlink" Target="http://bit.ly/2u8dhyH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bit.ly/2slh9e3" TargetMode="External"/><Relationship Id="rId6" Type="http://schemas.openxmlformats.org/officeDocument/2006/relationships/hyperlink" Target="http://bit.ly/2T4pRKH" TargetMode="External"/><Relationship Id="rId7" Type="http://schemas.openxmlformats.org/officeDocument/2006/relationships/hyperlink" Target="http://bit.ly/2EkJNkj" TargetMode="External"/><Relationship Id="rId8" Type="http://schemas.openxmlformats.org/officeDocument/2006/relationships/hyperlink" Target="http://bit.ly/2sJElT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88"/>
    <col customWidth="1" min="2" max="2" width="11.13"/>
    <col customWidth="1" min="3" max="3" width="22.13"/>
    <col customWidth="1" min="4" max="4" width="32.5"/>
    <col customWidth="1" min="5" max="5" width="25.5"/>
    <col customWidth="1" min="6" max="7" width="26.38"/>
  </cols>
  <sheetData>
    <row r="1">
      <c r="A1" s="1" t="str">
        <f>IFERROR(__xludf.DUMMYFUNCTION("IMPORTRANGE(""https://docs.google.com/spreadsheets/d/12BhjLkdhBPVEAELpM94VQYsGvPTCOLPpGykU3XXUOks/edit"",""Sheet1!A:B"")"),"TASK")</f>
        <v>TASK</v>
      </c>
      <c r="B1" s="2" t="str">
        <f>IFERROR(__xludf.DUMMYFUNCTION("""COMPUTED_VALUE"""),"CATEGORY")</f>
        <v>CATEGORY</v>
      </c>
      <c r="C1" s="2" t="str">
        <f>IFERROR(__xludf.DUMMYFUNCTION("IMPORTRANGE(""https://docs.google.com/spreadsheets/d/12BhjLkdhBPVEAELpM94VQYsGvPTCOLPpGykU3XXUOks/edit"",""Sheet1!H:M"")"),"ESSENTIAL LEARNING")</f>
        <v>ESSENTIAL LEARNING</v>
      </c>
      <c r="D1" s="2" t="str">
        <f>IFERROR(__xludf.DUMMYFUNCTION("""COMPUTED_VALUE"""),"APPLICABLE TOOLS")</f>
        <v>APPLICABLE TOOLS</v>
      </c>
      <c r="E1" s="2" t="str">
        <f>IFERROR(__xludf.DUMMYFUNCTION("""COMPUTED_VALUE"""),"CONCEPTS?")</f>
        <v>CONCEPTS?</v>
      </c>
      <c r="F1" s="2" t="str">
        <f>IFERROR(__xludf.DUMMYFUNCTION("""COMPUTED_VALUE"""),"REFERENCE (IF APPLICABLE)")</f>
        <v>REFERENCE (IF APPLICABLE)</v>
      </c>
      <c r="G1" s="2" t="str">
        <f>IFERROR(__xludf.DUMMYFUNCTION("""COMPUTED_VALUE"""),"REFERENCE2 (IF APPLICABLE)")</f>
        <v>REFERENCE2 (IF APPLICABLE)</v>
      </c>
      <c r="H1" s="2" t="str">
        <f>IFERROR(__xludf.DUMMYFUNCTION("""COMPUTED_VALUE"""),"CASE STUDY?")</f>
        <v>CASE STUDY?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IFERROR(__xludf.DUMMYFUNCTION("""COMPUTED_VALUE"""),"1. Generate a list of folders and files on a network drive (or any location)")</f>
        <v>1. Generate a list of folders and files on a network drive (or any location)</v>
      </c>
      <c r="B2" s="3" t="str">
        <f>IFERROR(__xludf.DUMMYFUNCTION("""COMPUTED_VALUE"""),"Reporting")</f>
        <v>Reporting</v>
      </c>
      <c r="C2" s="3" t="b">
        <f>IFERROR(__xludf.DUMMYFUNCTION("""COMPUTED_VALUE"""),TRUE)</f>
        <v>1</v>
      </c>
      <c r="D2" s="3" t="str">
        <f>IFERROR(__xludf.DUMMYFUNCTION("""COMPUTED_VALUE"""),"PowerQuery")</f>
        <v>PowerQuery</v>
      </c>
      <c r="E2" s="3" t="str">
        <f>IFERROR(__xludf.DUMMYFUNCTION("""COMPUTED_VALUE"""),"Import From Folder")</f>
        <v>Import From Folder</v>
      </c>
      <c r="F2" s="5" t="str">
        <f>IFERROR(__xludf.DUMMYFUNCTION("""COMPUTED_VALUE"""),"http://bit.ly/2Ug0Z3s")</f>
        <v>http://bit.ly/2Ug0Z3s</v>
      </c>
      <c r="G2" s="3"/>
      <c r="H2" s="3" t="str">
        <f>IFERROR(__xludf.DUMMYFUNCTION("""COMPUTED_VALUE"""),"YES")</f>
        <v>YES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tr">
        <f>IFERROR(__xludf.DUMMYFUNCTION("""COMPUTED_VALUE"""),"2. Compare two lists of data and generate an exceptions list")</f>
        <v>2. Compare two lists of data and generate an exceptions list</v>
      </c>
      <c r="B3" s="3" t="str">
        <f>IFERROR(__xludf.DUMMYFUNCTION("""COMPUTED_VALUE"""),"Reporting")</f>
        <v>Reporting</v>
      </c>
      <c r="C3" s="3" t="b">
        <f>IFERROR(__xludf.DUMMYFUNCTION("""COMPUTED_VALUE"""),TRUE)</f>
        <v>1</v>
      </c>
      <c r="D3" s="3" t="str">
        <f>IFERROR(__xludf.DUMMYFUNCTION("""COMPUTED_VALUE"""),"PowerQuery")</f>
        <v>PowerQuery</v>
      </c>
      <c r="E3" s="3" t="str">
        <f>IFERROR(__xludf.DUMMYFUNCTION("""COMPUTED_VALUE"""),"Merge Queries")</f>
        <v>Merge Queries</v>
      </c>
      <c r="F3" s="5" t="str">
        <f>IFERROR(__xludf.DUMMYFUNCTION("""COMPUTED_VALUE"""),"http://bit.ly/2FGkFnP")</f>
        <v>http://bit.ly/2FGkFnP</v>
      </c>
      <c r="G3" s="3"/>
      <c r="H3" s="3" t="str">
        <f>IFERROR(__xludf.DUMMYFUNCTION("""COMPUTED_VALUE"""),"YES")</f>
        <v>YES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tr">
        <f>IFERROR(__xludf.DUMMYFUNCTION("""COMPUTED_VALUE"""),"3. Enable the use of multiple data sources in one PivotTable")</f>
        <v>3. Enable the use of multiple data sources in one PivotTable</v>
      </c>
      <c r="B4" s="3" t="str">
        <f>IFERROR(__xludf.DUMMYFUNCTION("""COMPUTED_VALUE"""),"Reporting")</f>
        <v>Reporting</v>
      </c>
      <c r="C4" s="3" t="b">
        <f>IFERROR(__xludf.DUMMYFUNCTION("""COMPUTED_VALUE"""),TRUE)</f>
        <v>1</v>
      </c>
      <c r="D4" s="3" t="str">
        <f>IFERROR(__xludf.DUMMYFUNCTION("""COMPUTED_VALUE"""),"PowerQuery, PowerPivot")</f>
        <v>PowerQuery, PowerPivot</v>
      </c>
      <c r="E4" s="3" t="str">
        <f>IFERROR(__xludf.DUMMYFUNCTION("""COMPUTED_VALUE"""),"Table relationships")</f>
        <v>Table relationships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tr">
        <f>IFERROR(__xludf.DUMMYFUNCTION("""COMPUTED_VALUE"""),"4. Convert a REPORT of data into a proper dataset")</f>
        <v>4. Convert a REPORT of data into a proper dataset</v>
      </c>
      <c r="B5" s="3" t="str">
        <f>IFERROR(__xludf.DUMMYFUNCTION("""COMPUTED_VALUE"""),"Data Shaping")</f>
        <v>Data Shaping</v>
      </c>
      <c r="C5" s="3" t="b">
        <f>IFERROR(__xludf.DUMMYFUNCTION("""COMPUTED_VALUE"""),TRUE)</f>
        <v>1</v>
      </c>
      <c r="D5" s="3" t="str">
        <f>IFERROR(__xludf.DUMMYFUNCTION("""COMPUTED_VALUE"""),"PowerQuery")</f>
        <v>PowerQuery</v>
      </c>
      <c r="E5" s="3" t="str">
        <f>IFERROR(__xludf.DUMMYFUNCTION("""COMPUTED_VALUE"""),"Unpivot")</f>
        <v>Unpivot</v>
      </c>
      <c r="F5" s="5" t="str">
        <f>IFERROR(__xludf.DUMMYFUNCTION("""COMPUTED_VALUE"""),"http://bit.ly/2m0CrrA")</f>
        <v>http://bit.ly/2m0CrrA</v>
      </c>
      <c r="G5" s="5" t="str">
        <f>IFERROR(__xludf.DUMMYFUNCTION("""COMPUTED_VALUE"""),"https://docs.google.com/document/d/11Sl6oKOHijLITS3VF9teuvvz0LDjED27e9Gml7JYR_k/edit")</f>
        <v>https://docs.google.com/document/d/11Sl6oKOHijLITS3VF9teuvvz0LDjED27e9Gml7JYR_k/edit</v>
      </c>
      <c r="H5" s="3" t="str">
        <f>IFERROR(__xludf.DUMMYFUNCTION("""COMPUTED_VALUE"""),"YES")</f>
        <v>YES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tr">
        <f>IFERROR(__xludf.DUMMYFUNCTION("""COMPUTED_VALUE"""),"5. Eliminate the need to use VLOOKUP formulas to build / structure datasets")</f>
        <v>5. Eliminate the need to use VLOOKUP formulas to build / structure datasets</v>
      </c>
      <c r="B6" s="3" t="str">
        <f>IFERROR(__xludf.DUMMYFUNCTION("""COMPUTED_VALUE"""),"Data Shaping")</f>
        <v>Data Shaping</v>
      </c>
      <c r="C6" s="3" t="b">
        <f>IFERROR(__xludf.DUMMYFUNCTION("""COMPUTED_VALUE"""),TRUE)</f>
        <v>1</v>
      </c>
      <c r="D6" s="3" t="str">
        <f>IFERROR(__xludf.DUMMYFUNCTION("""COMPUTED_VALUE"""),"PowerQuery")</f>
        <v>PowerQuery</v>
      </c>
      <c r="E6" s="3" t="str">
        <f>IFERROR(__xludf.DUMMYFUNCTION("""COMPUTED_VALUE"""),"Merge queries")</f>
        <v>Merge queries</v>
      </c>
      <c r="F6" s="3"/>
      <c r="G6" s="3"/>
      <c r="H6" s="3" t="str">
        <f>IFERROR(__xludf.DUMMYFUNCTION("""COMPUTED_VALUE"""),"SOON")</f>
        <v>SOON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tr">
        <f>IFERROR(__xludf.DUMMYFUNCTION("""COMPUTED_VALUE"""),"6. Import and clean millions of records of data (from practically anywhere)")</f>
        <v>6. Import and clean millions of records of data (from practically anywhere)</v>
      </c>
      <c r="B7" s="3" t="str">
        <f>IFERROR(__xludf.DUMMYFUNCTION("""COMPUTED_VALUE"""),"Import Data")</f>
        <v>Import Data</v>
      </c>
      <c r="C7" s="3" t="b">
        <f>IFERROR(__xludf.DUMMYFUNCTION("""COMPUTED_VALUE"""),FALSE)</f>
        <v>0</v>
      </c>
      <c r="D7" s="3" t="str">
        <f>IFERROR(__xludf.DUMMYFUNCTION("""COMPUTED_VALUE"""),"PowerQuery, PowerPivot")</f>
        <v>PowerQuery, PowerPivot</v>
      </c>
      <c r="E7" s="3" t="str">
        <f>IFERROR(__xludf.DUMMYFUNCTION("""COMPUTED_VALUE"""),"Load as Connection Only, Data Model")</f>
        <v>Load as Connection Only, Data Model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tr">
        <f>IFERROR(__xludf.DUMMYFUNCTION("""COMPUTED_VALUE"""),"7. Import and clean data from Google Sheets")</f>
        <v>7. Import and clean data from Google Sheets</v>
      </c>
      <c r="B8" s="3" t="str">
        <f>IFERROR(__xludf.DUMMYFUNCTION("""COMPUTED_VALUE"""),"Import Data")</f>
        <v>Import Data</v>
      </c>
      <c r="C8" s="3" t="b">
        <f>IFERROR(__xludf.DUMMYFUNCTION("""COMPUTED_VALUE"""),FALSE)</f>
        <v>0</v>
      </c>
      <c r="D8" s="3" t="str">
        <f>IFERROR(__xludf.DUMMYFUNCTION("""COMPUTED_VALUE"""),"PowerQuery, Google Sheets")</f>
        <v>PowerQuery, Google Sheets</v>
      </c>
      <c r="E8" s="3" t="str">
        <f>IFERROR(__xludf.DUMMYFUNCTION("""COMPUTED_VALUE"""),"Import From Web")</f>
        <v>Import From Web</v>
      </c>
      <c r="F8" s="5" t="str">
        <f>IFERROR(__xludf.DUMMYFUNCTION("""COMPUTED_VALUE"""),"http://bit.ly/2slh9e3")</f>
        <v>http://bit.ly/2slh9e3</v>
      </c>
      <c r="G8" s="3"/>
      <c r="H8" s="3" t="str">
        <f>IFERROR(__xludf.DUMMYFUNCTION("""COMPUTED_VALUE"""),"YES")</f>
        <v>YES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tr">
        <f>IFERROR(__xludf.DUMMYFUNCTION("""COMPUTED_VALUE"""),"8. Import data directly from cloud storage locations (Dropbox, Box, OneDrive)")</f>
        <v>8. Import data directly from cloud storage locations (Dropbox, Box, OneDrive)</v>
      </c>
      <c r="B9" s="3" t="str">
        <f>IFERROR(__xludf.DUMMYFUNCTION("""COMPUTED_VALUE"""),"Import Data")</f>
        <v>Import Data</v>
      </c>
      <c r="C9" s="3" t="b">
        <f>IFERROR(__xludf.DUMMYFUNCTION("""COMPUTED_VALUE"""),FALSE)</f>
        <v>0</v>
      </c>
      <c r="D9" s="3" t="str">
        <f>IFERROR(__xludf.DUMMYFUNCTION("""COMPUTED_VALUE"""),"PowerQuery, Cloud Storage")</f>
        <v>PowerQuery, Cloud Storage</v>
      </c>
      <c r="E9" s="3" t="str">
        <f>IFERROR(__xludf.DUMMYFUNCTION("""COMPUTED_VALUE"""),"Import From Web")</f>
        <v>Import From Web</v>
      </c>
      <c r="F9" s="5" t="str">
        <f>IFERROR(__xludf.DUMMYFUNCTION("""COMPUTED_VALUE"""),"http://bit.ly/2T4pRKH")</f>
        <v>http://bit.ly/2T4pRKH</v>
      </c>
      <c r="G9" s="5" t="str">
        <f>IFERROR(__xludf.DUMMYFUNCTION("""COMPUTED_VALUE"""),"http://bit.ly/2EkJNkj")</f>
        <v>http://bit.ly/2EkJNkj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tr">
        <f>IFERROR(__xludf.DUMMYFUNCTION("""COMPUTED_VALUE"""),"9. Import data from a folder that instantly updates as more content is added to folder (e.g., 100s of CSVs...)")</f>
        <v>9. Import data from a folder that instantly updates as more content is added to folder (e.g., 100s of CSVs...)</v>
      </c>
      <c r="B10" s="3" t="str">
        <f>IFERROR(__xludf.DUMMYFUNCTION("""COMPUTED_VALUE"""),"Import Data")</f>
        <v>Import Data</v>
      </c>
      <c r="C10" s="3" t="b">
        <f>IFERROR(__xludf.DUMMYFUNCTION("""COMPUTED_VALUE"""),TRUE)</f>
        <v>1</v>
      </c>
      <c r="D10" s="3" t="str">
        <f>IFERROR(__xludf.DUMMYFUNCTION("""COMPUTED_VALUE"""),"PowerQuery")</f>
        <v>PowerQuery</v>
      </c>
      <c r="E10" s="3" t="str">
        <f>IFERROR(__xludf.DUMMYFUNCTION("""COMPUTED_VALUE"""),"Import From Folder")</f>
        <v>Import From Folder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tr">
        <f>IFERROR(__xludf.DUMMYFUNCTION("""COMPUTED_VALUE"""),"10. Play a prominent role in building a dynamic (instantly refreshable) hyperlinked workbook Index")</f>
        <v>10. Play a prominent role in building a dynamic (instantly refreshable) hyperlinked workbook Index</v>
      </c>
      <c r="B11" s="3" t="str">
        <f>IFERROR(__xludf.DUMMYFUNCTION("""COMPUTED_VALUE"""),"Reporting")</f>
        <v>Reporting</v>
      </c>
      <c r="C11" s="3" t="b">
        <f>IFERROR(__xludf.DUMMYFUNCTION("""COMPUTED_VALUE"""),TRUE)</f>
        <v>1</v>
      </c>
      <c r="D11" s="3" t="str">
        <f>IFERROR(__xludf.DUMMYFUNCTION("""COMPUTED_VALUE"""),"PowerQuery")</f>
        <v>PowerQuery</v>
      </c>
      <c r="E11" s="3" t="str">
        <f>IFERROR(__xludf.DUMMYFUNCTION("""COMPUTED_VALUE"""),"Automation (VBA), Hyperlinks")</f>
        <v>Automation (VBA), Hyperlinks</v>
      </c>
      <c r="F11" s="3"/>
      <c r="G11" s="3"/>
      <c r="H11" s="3" t="str">
        <f>IFERROR(__xludf.DUMMYFUNCTION("""COMPUTED_VALUE"""),"YES")</f>
        <v>YES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tr">
        <f>IFERROR(__xludf.DUMMYFUNCTION("""COMPUTED_VALUE"""),"11. Import data from other Excel workbooks (eliminate the need for linking!)")</f>
        <v>11. Import data from other Excel workbooks (eliminate the need for linking!)</v>
      </c>
      <c r="B12" s="3" t="str">
        <f>IFERROR(__xludf.DUMMYFUNCTION("""COMPUTED_VALUE"""),"Data Shaping")</f>
        <v>Data Shaping</v>
      </c>
      <c r="C12" s="3" t="b">
        <f>IFERROR(__xludf.DUMMYFUNCTION("""COMPUTED_VALUE"""),TRUE)</f>
        <v>1</v>
      </c>
      <c r="D12" s="3" t="str">
        <f>IFERROR(__xludf.DUMMYFUNCTION("""COMPUTED_VALUE"""),"PowerQuery")</f>
        <v>PowerQuery</v>
      </c>
      <c r="E12" s="3" t="str">
        <f>IFERROR(__xludf.DUMMYFUNCTION("""COMPUTED_VALUE"""),"Import From Excel")</f>
        <v>Import From Excel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tr">
        <f>IFERROR(__xludf.DUMMYFUNCTION("""COMPUTED_VALUE"""),"12. Import data from websites automatically")</f>
        <v>12. Import data from websites automatically</v>
      </c>
      <c r="B13" s="3" t="str">
        <f>IFERROR(__xludf.DUMMYFUNCTION("""COMPUTED_VALUE"""),"Import Data")</f>
        <v>Import Data</v>
      </c>
      <c r="C13" s="3" t="b">
        <f>IFERROR(__xludf.DUMMYFUNCTION("""COMPUTED_VALUE"""),FALSE)</f>
        <v>0</v>
      </c>
      <c r="D13" s="3" t="str">
        <f>IFERROR(__xludf.DUMMYFUNCTION("""COMPUTED_VALUE"""),"PowerQuery")</f>
        <v>PowerQuery</v>
      </c>
      <c r="E13" s="3" t="str">
        <f>IFERROR(__xludf.DUMMYFUNCTION("""COMPUTED_VALUE"""),"Import From Web")</f>
        <v>Import From Web</v>
      </c>
      <c r="F13" s="3"/>
      <c r="G13" s="3"/>
      <c r="H13" s="3" t="str">
        <f>IFERROR(__xludf.DUMMYFUNCTION("""COMPUTED_VALUE"""),"YES")</f>
        <v>YES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tr">
        <f>IFERROR(__xludf.DUMMYFUNCTION("""COMPUTED_VALUE"""),"13. Import data from public company SEC filings (on SEC website) for financial analysis")</f>
        <v>13. Import data from public company SEC filings (on SEC website) for financial analysis</v>
      </c>
      <c r="B14" s="3" t="str">
        <f>IFERROR(__xludf.DUMMYFUNCTION("""COMPUTED_VALUE"""),"Import Data")</f>
        <v>Import Data</v>
      </c>
      <c r="C14" s="3" t="b">
        <f>IFERROR(__xludf.DUMMYFUNCTION("""COMPUTED_VALUE"""),FALSE)</f>
        <v>0</v>
      </c>
      <c r="D14" s="3" t="str">
        <f>IFERROR(__xludf.DUMMYFUNCTION("""COMPUTED_VALUE"""),"PowerQuery")</f>
        <v>PowerQuery</v>
      </c>
      <c r="E14" s="3" t="str">
        <f>IFERROR(__xludf.DUMMYFUNCTION("""COMPUTED_VALUE"""),"Import From Web")</f>
        <v>Import From Web</v>
      </c>
      <c r="F14" s="3"/>
      <c r="G14" s="3"/>
      <c r="H14" s="3" t="str">
        <f>IFERROR(__xludf.DUMMYFUNCTION("""COMPUTED_VALUE"""),"SOON")</f>
        <v>SOON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tr">
        <f>IFERROR(__xludf.DUMMYFUNCTION("""COMPUTED_VALUE"""),"14. Import RSS news feeds directly into Excel")</f>
        <v>14. Import RSS news feeds directly into Excel</v>
      </c>
      <c r="B15" s="3" t="str">
        <f>IFERROR(__xludf.DUMMYFUNCTION("""COMPUTED_VALUE"""),"Import Data")</f>
        <v>Import Data</v>
      </c>
      <c r="C15" s="3" t="b">
        <f>IFERROR(__xludf.DUMMYFUNCTION("""COMPUTED_VALUE"""),FALSE)</f>
        <v>0</v>
      </c>
      <c r="D15" s="3" t="str">
        <f>IFERROR(__xludf.DUMMYFUNCTION("""COMPUTED_VALUE"""),"PowerQuery")</f>
        <v>PowerQuery</v>
      </c>
      <c r="E15" s="3" t="str">
        <f>IFERROR(__xludf.DUMMYFUNCTION("""COMPUTED_VALUE"""),"RSS Feeds")</f>
        <v>RSS Feeds</v>
      </c>
      <c r="F15" s="5" t="str">
        <f>IFERROR(__xludf.DUMMYFUNCTION("""COMPUTED_VALUE"""),"http://bit.ly/2sJElTb")</f>
        <v>http://bit.ly/2sJElTb</v>
      </c>
      <c r="G15" s="5" t="str">
        <f>IFERROR(__xludf.DUMMYFUNCTION("""COMPUTED_VALUE"""),"http://bit.ly/2u8dhyH")</f>
        <v>http://bit.ly/2u8dhyH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tr">
        <f>IFERROR(__xludf.DUMMYFUNCTION("""COMPUTED_VALUE"""),"15. Easily expand your data set, and analysis flexibility, with date related criteria (Year, Quarter, Month, Week, Day, etc) using Date Transformation capabilities")</f>
        <v>15. Easily expand your data set, and analysis flexibility, with date related criteria (Year, Quarter, Month, Week, Day, etc) using Date Transformation capabilities</v>
      </c>
      <c r="B16" s="3" t="str">
        <f>IFERROR(__xludf.DUMMYFUNCTION("""COMPUTED_VALUE"""),"Data Shaping")</f>
        <v>Data Shaping</v>
      </c>
      <c r="C16" s="3" t="b">
        <f>IFERROR(__xludf.DUMMYFUNCTION("""COMPUTED_VALUE"""),TRUE)</f>
        <v>1</v>
      </c>
      <c r="D16" s="3" t="str">
        <f>IFERROR(__xludf.DUMMYFUNCTION("""COMPUTED_VALUE"""),"PowerQuery")</f>
        <v>PowerQuery</v>
      </c>
      <c r="E16" s="3" t="str">
        <f>IFERROR(__xludf.DUMMYFUNCTION("""COMPUTED_VALUE"""),"Data Shaping, Modeling")</f>
        <v>Data Shaping, Modeling</v>
      </c>
      <c r="F16" s="3"/>
      <c r="G16" s="3"/>
      <c r="H16" s="3" t="str">
        <f>IFERROR(__xludf.DUMMYFUNCTION("""COMPUTED_VALUE"""),"SOON")</f>
        <v>SOON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tr">
        <f>IFERROR(__xludf.DUMMYFUNCTION("""COMPUTED_VALUE"""),"16. Append multiple data sources together to create one data source")</f>
        <v>16. Append multiple data sources together to create one data source</v>
      </c>
      <c r="B17" s="3" t="str">
        <f>IFERROR(__xludf.DUMMYFUNCTION("""COMPUTED_VALUE"""),"Data Shaping")</f>
        <v>Data Shaping</v>
      </c>
      <c r="C17" s="3" t="b">
        <f>IFERROR(__xludf.DUMMYFUNCTION("""COMPUTED_VALUE"""),TRUE)</f>
        <v>1</v>
      </c>
      <c r="D17" s="3" t="str">
        <f>IFERROR(__xludf.DUMMYFUNCTION("""COMPUTED_VALUE"""),"PowerQuery")</f>
        <v>PowerQuery</v>
      </c>
      <c r="E17" s="3" t="str">
        <f>IFERROR(__xludf.DUMMYFUNCTION("""COMPUTED_VALUE"""),"Append Queries")</f>
        <v>Append Queries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tr">
        <f>IFERROR(__xludf.DUMMYFUNCTION("""COMPUTED_VALUE"""),"17. Export queries and share across workbooks and with others (e.g., State / Region Reference).")</f>
        <v>17. Export queries and share across workbooks and with others (e.g., State / Region Reference).</v>
      </c>
      <c r="B18" s="3" t="str">
        <f>IFERROR(__xludf.DUMMYFUNCTION("""COMPUTED_VALUE"""),"Resource!!")</f>
        <v>Resource!!</v>
      </c>
      <c r="C18" s="3" t="b">
        <f>IFERROR(__xludf.DUMMYFUNCTION("""COMPUTED_VALUE"""),TRUE)</f>
        <v>1</v>
      </c>
      <c r="D18" s="3" t="str">
        <f>IFERROR(__xludf.DUMMYFUNCTION("""COMPUTED_VALUE"""),"PowerQuery")</f>
        <v>PowerQuery</v>
      </c>
      <c r="E18" s="3" t="str">
        <f>IFERROR(__xludf.DUMMYFUNCTION("""COMPUTED_VALUE"""),"Export Queries")</f>
        <v>Export Queries</v>
      </c>
      <c r="F18" s="5" t="str">
        <f>IFERROR(__xludf.DUMMYFUNCTION("""COMPUTED_VALUE"""),"http://bit.ly/2BxZ1kV")</f>
        <v>http://bit.ly/2BxZ1kV</v>
      </c>
      <c r="G18" s="5" t="str">
        <f>IFERROR(__xludf.DUMMYFUNCTION("""COMPUTED_VALUE"""),"http://bit.ly/2sLPnYb")</f>
        <v>http://bit.ly/2sLPnYb</v>
      </c>
      <c r="H18" s="3" t="str">
        <f>IFERROR(__xludf.DUMMYFUNCTION("""COMPUTED_VALUE"""),"SOON")</f>
        <v>SOON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tr">
        <f>IFERROR(__xludf.DUMMYFUNCTION("""COMPUTED_VALUE"""),"18. Build relationships among multiple (many) data tables to streamline data analysis")</f>
        <v>18. Build relationships among multiple (many) data tables to streamline data analysis</v>
      </c>
      <c r="B19" s="3" t="str">
        <f>IFERROR(__xludf.DUMMYFUNCTION("""COMPUTED_VALUE"""),"Data Shaping")</f>
        <v>Data Shaping</v>
      </c>
      <c r="C19" s="3" t="b">
        <f>IFERROR(__xludf.DUMMYFUNCTION("""COMPUTED_VALUE"""),TRUE)</f>
        <v>1</v>
      </c>
      <c r="D19" s="3" t="str">
        <f>IFERROR(__xludf.DUMMYFUNCTION("""COMPUTED_VALUE"""),"PowerQuery, PowerPivot")</f>
        <v>PowerQuery, PowerPivot</v>
      </c>
      <c r="E19" s="3" t="str">
        <f>IFERROR(__xludf.DUMMYFUNCTION("""COMPUTED_VALUE"""),"Data joins, Table relationships")</f>
        <v>Data joins, Table relationships</v>
      </c>
      <c r="F19" s="3"/>
      <c r="G19" s="3"/>
      <c r="H19" s="3" t="str">
        <f>IFERROR(__xludf.DUMMYFUNCTION("""COMPUTED_VALUE"""),"SOON")</f>
        <v>SOON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tr">
        <f>IFERROR(__xludf.DUMMYFUNCTION("""COMPUTED_VALUE"""),"19. Pq - any report you get and automate the process required to format it to a proper dataset (with an audit trail!)")</f>
        <v>19. Pq - any report you get and automate the process required to format it to a proper dataset (with an audit trail!)</v>
      </c>
      <c r="B20" s="3" t="str">
        <f>IFERROR(__xludf.DUMMYFUNCTION("""COMPUTED_VALUE"""),"Data Shaping")</f>
        <v>Data Shaping</v>
      </c>
      <c r="C20" s="3" t="b">
        <f>IFERROR(__xludf.DUMMYFUNCTION("""COMPUTED_VALUE"""),TRUE)</f>
        <v>1</v>
      </c>
      <c r="D20" s="3" t="str">
        <f>IFERROR(__xludf.DUMMYFUNCTION("""COMPUTED_VALUE"""),"PowerQuery")</f>
        <v>PowerQuery</v>
      </c>
      <c r="E20" s="3" t="str">
        <f>IFERROR(__xludf.DUMMYFUNCTION("""COMPUTED_VALUE"""),"Applied Steps feature")</f>
        <v>Applied Steps feature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tr">
        <f>IFERROR(__xludf.DUMMYFUNCTION("""COMPUTED_VALUE"""),"20. Make changes to data structure, layout, field types, etc without altering the underlying raw data")</f>
        <v>20. Make changes to data structure, layout, field types, etc without altering the underlying raw data</v>
      </c>
      <c r="B21" s="3" t="str">
        <f>IFERROR(__xludf.DUMMYFUNCTION("""COMPUTED_VALUE"""),"Data Shaping")</f>
        <v>Data Shaping</v>
      </c>
      <c r="C21" s="3" t="b">
        <f>IFERROR(__xludf.DUMMYFUNCTION("""COMPUTED_VALUE"""),FALSE)</f>
        <v>0</v>
      </c>
      <c r="D21" s="3" t="str">
        <f>IFERROR(__xludf.DUMMYFUNCTION("""COMPUTED_VALUE"""),"PowerQuery")</f>
        <v>PowerQuery</v>
      </c>
      <c r="E21" s="3" t="str">
        <f>IFERROR(__xludf.DUMMYFUNCTION("""COMPUTED_VALUE"""),"Data shaping")</f>
        <v>Data shaping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tr">
        <f>IFERROR(__xludf.DUMMYFUNCTION("""COMPUTED_VALUE"""),"21. Import data from PDF")</f>
        <v>21. Import data from PDF</v>
      </c>
      <c r="B22" s="3" t="str">
        <f>IFERROR(__xludf.DUMMYFUNCTION("""COMPUTED_VALUE"""),"Import Data")</f>
        <v>Import Data</v>
      </c>
      <c r="C22" s="3" t="b">
        <f>IFERROR(__xludf.DUMMYFUNCTION("""COMPUTED_VALUE"""),FALSE)</f>
        <v>0</v>
      </c>
      <c r="D22" s="3" t="str">
        <f>IFERROR(__xludf.DUMMYFUNCTION("""COMPUTED_VALUE"""),"PowerQuery")</f>
        <v>PowerQuery</v>
      </c>
      <c r="E22" s="3" t="str">
        <f>IFERROR(__xludf.DUMMYFUNCTION("""COMPUTED_VALUE"""),"Import From PDF")</f>
        <v>Import From PDF</v>
      </c>
      <c r="F22" s="3"/>
      <c r="G22" s="3"/>
      <c r="H22" s="3" t="str">
        <f>IFERROR(__xludf.DUMMYFUNCTION("""COMPUTED_VALUE"""),"SOON")</f>
        <v>SOON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tr">
        <f>IFERROR(__xludf.DUMMYFUNCTION("""COMPUTED_VALUE"""),"22. Develop a comprehensive Query documentation resource in an Excel workbook")</f>
        <v>22. Develop a comprehensive Query documentation resource in an Excel workbook</v>
      </c>
      <c r="B23" s="3" t="str">
        <f>IFERROR(__xludf.DUMMYFUNCTION("""COMPUTED_VALUE"""),"Reporting")</f>
        <v>Reporting</v>
      </c>
      <c r="C23" s="3" t="b">
        <f>IFERROR(__xludf.DUMMYFUNCTION("""COMPUTED_VALUE"""),TRUE)</f>
        <v>1</v>
      </c>
      <c r="D23" s="3" t="str">
        <f>IFERROR(__xludf.DUMMYFUNCTION("""COMPUTED_VALUE"""),"PowerQuery")</f>
        <v>PowerQuery</v>
      </c>
      <c r="E23" s="3" t="str">
        <f>IFERROR(__xludf.DUMMYFUNCTION("""COMPUTED_VALUE"""),"Automation (VBA)")</f>
        <v>Automation (VBA)</v>
      </c>
      <c r="F23" s="3"/>
      <c r="G23" s="3"/>
      <c r="H23" s="3" t="str">
        <f>IFERROR(__xludf.DUMMYFUNCTION("""COMPUTED_VALUE"""),"YES")</f>
        <v>YES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tr">
        <f>IFERROR(__xludf.DUMMYFUNCTION("""COMPUTED_VALUE"""),"23. Import multiple data sources from the web and combine into one comprehensive dataset")</f>
        <v>23. Import multiple data sources from the web and combine into one comprehensive dataset</v>
      </c>
      <c r="B24" s="3" t="str">
        <f>IFERROR(__xludf.DUMMYFUNCTION("""COMPUTED_VALUE"""),"Import Data")</f>
        <v>Import Data</v>
      </c>
      <c r="C24" s="3" t="b">
        <f>IFERROR(__xludf.DUMMYFUNCTION("""COMPUTED_VALUE"""),FALSE)</f>
        <v>0</v>
      </c>
      <c r="D24" s="3" t="str">
        <f>IFERROR(__xludf.DUMMYFUNCTION("""COMPUTED_VALUE"""),"PowerQuery")</f>
        <v>PowerQuery</v>
      </c>
      <c r="E24" s="3" t="str">
        <f>IFERROR(__xludf.DUMMYFUNCTION("""COMPUTED_VALUE"""),"Load as Connection Only, Append Queries")</f>
        <v>Load as Connection Only, Append Queries</v>
      </c>
      <c r="F24" s="3"/>
      <c r="G24" s="3"/>
      <c r="H24" s="3" t="str">
        <f>IFERROR(__xludf.DUMMYFUNCTION("""COMPUTED_VALUE"""),"SOON")</f>
        <v>SOON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tr">
        <f>IFERROR(__xludf.DUMMYFUNCTION("""COMPUTED_VALUE"""),"24. Import data directly from system database files")</f>
        <v>24. Import data directly from system database files</v>
      </c>
      <c r="B25" s="3" t="str">
        <f>IFERROR(__xludf.DUMMYFUNCTION("""COMPUTED_VALUE"""),"Import Data")</f>
        <v>Import Data</v>
      </c>
      <c r="C25" s="3" t="b">
        <f>IFERROR(__xludf.DUMMYFUNCTION("""COMPUTED_VALUE"""),FALSE)</f>
        <v>0</v>
      </c>
      <c r="D25" s="3" t="str">
        <f>IFERROR(__xludf.DUMMYFUNCTION("""COMPUTED_VALUE"""),"PowerQuery")</f>
        <v>PowerQuery</v>
      </c>
      <c r="E25" s="3" t="str">
        <f>IFERROR(__xludf.DUMMYFUNCTION("""COMPUTED_VALUE"""),"Get Data &gt;&gt; From Database")</f>
        <v>Get Data &gt;&gt; From Database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tr">
        <f>IFERROR(__xludf.DUMMYFUNCTION("""COMPUTED_VALUE"""),"25. Develop financial models with limited use of formulas in your spreadsheet")</f>
        <v>25. Develop financial models with limited use of formulas in your spreadsheet</v>
      </c>
      <c r="B26" s="3" t="str">
        <f>IFERROR(__xludf.DUMMYFUNCTION("""COMPUTED_VALUE"""),"Reporting")</f>
        <v>Reporting</v>
      </c>
      <c r="C26" s="3" t="b">
        <f>IFERROR(__xludf.DUMMYFUNCTION("""COMPUTED_VALUE"""),TRUE)</f>
        <v>1</v>
      </c>
      <c r="D26" s="3" t="str">
        <f>IFERROR(__xludf.DUMMYFUNCTION("""COMPUTED_VALUE"""),"PowerQuery")</f>
        <v>PowerQuery</v>
      </c>
      <c r="E26" s="3" t="str">
        <f>IFERROR(__xludf.DUMMYFUNCTION("""COMPUTED_VALUE"""),"Data Shaping, Modeling")</f>
        <v>Data Shaping, Modeling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tr">
        <f>IFERROR(__xludf.DUMMYFUNCTION("""COMPUTED_VALUE"""),"26. Manage accounting related analysis from the transactional level using a MAPPING TABLE joined with data detail ")</f>
        <v>26. Manage accounting related analysis from the transactional level using a MAPPING TABLE joined with data detail </v>
      </c>
      <c r="B27" s="3" t="str">
        <f>IFERROR(__xludf.DUMMYFUNCTION("""COMPUTED_VALUE"""),"Reporting")</f>
        <v>Reporting</v>
      </c>
      <c r="C27" s="3" t="b">
        <f>IFERROR(__xludf.DUMMYFUNCTION("""COMPUTED_VALUE"""),FALSE)</f>
        <v>0</v>
      </c>
      <c r="D27" s="3" t="str">
        <f>IFERROR(__xludf.DUMMYFUNCTION("""COMPUTED_VALUE"""),"PowerQuery")</f>
        <v>PowerQuery</v>
      </c>
      <c r="E27" s="3" t="str">
        <f>IFERROR(__xludf.DUMMYFUNCTION("""COMPUTED_VALUE"""),"Data Shaping, Modeling")</f>
        <v>Data Shaping, Modeling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tr">
        <f>IFERROR(__xludf.DUMMYFUNCTION("""COMPUTED_VALUE"""),"27. Scrape (Import) multiple tables from website and create one dataset (400 CPA firms list)")</f>
        <v>27. Scrape (Import) multiple tables from website and create one dataset (400 CPA firms list)</v>
      </c>
      <c r="B28" s="3" t="str">
        <f>IFERROR(__xludf.DUMMYFUNCTION("""COMPUTED_VALUE"""),"Import Data")</f>
        <v>Import Data</v>
      </c>
      <c r="C28" s="3" t="b">
        <f>IFERROR(__xludf.DUMMYFUNCTION("""COMPUTED_VALUE"""),TRUE)</f>
        <v>1</v>
      </c>
      <c r="D28" s="3" t="str">
        <f>IFERROR(__xludf.DUMMYFUNCTION("""COMPUTED_VALUE"""),"PowerQuery")</f>
        <v>PowerQuery</v>
      </c>
      <c r="E28" s="3" t="str">
        <f>IFERROR(__xludf.DUMMYFUNCTION("""COMPUTED_VALUE"""),"Data import, Append queries")</f>
        <v>Data import, Append queries</v>
      </c>
      <c r="F28" s="5" t="str">
        <f>IFERROR(__xludf.DUMMYFUNCTION("""COMPUTED_VALUE"""),"http://insidepublicaccounting.com/top-firms/ipa-400/")</f>
        <v>http://insidepublicaccounting.com/top-firms/ipa-400/</v>
      </c>
      <c r="G28" s="5" t="str">
        <f>IFERROR(__xludf.DUMMYFUNCTION("""COMPUTED_VALUE"""),"https://www.evernote.com/shard/s4/sh/1c8f7c20-7852-a3e3-5f29-a7a73cafb95e/bb1dfa618e19997f22cebbf443bc3f2d")</f>
        <v>https://www.evernote.com/shard/s4/sh/1c8f7c20-7852-a3e3-5f29-a7a73cafb95e/bb1dfa618e19997f22cebbf443bc3f2d</v>
      </c>
      <c r="H28" s="3" t="str">
        <f>IFERROR(__xludf.DUMMYFUNCTION("""COMPUTED_VALUE"""),"YES")</f>
        <v>YES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tr">
        <f>IFERROR(__xludf.DUMMYFUNCTION("""COMPUTED_VALUE"""),"28. Shape data exported from a professional services firm management system into a proper dataset")</f>
        <v>28. Shape data exported from a professional services firm management system into a proper dataset</v>
      </c>
      <c r="B29" s="3" t="str">
        <f>IFERROR(__xludf.DUMMYFUNCTION("""COMPUTED_VALUE"""),"Data Shaping")</f>
        <v>Data Shaping</v>
      </c>
      <c r="C29" s="3" t="b">
        <f>IFERROR(__xludf.DUMMYFUNCTION("""COMPUTED_VALUE"""),FALSE)</f>
        <v>0</v>
      </c>
      <c r="D29" s="3" t="str">
        <f>IFERROR(__xludf.DUMMYFUNCTION("""COMPUTED_VALUE"""),"PowerQuery")</f>
        <v>PowerQuery</v>
      </c>
      <c r="E29" s="3" t="str">
        <f>IFERROR(__xludf.DUMMYFUNCTION("""COMPUTED_VALUE"""),"Applied Steps feature")</f>
        <v>Applied Steps feature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F2"/>
    <hyperlink r:id="rId2" ref="F3"/>
    <hyperlink r:id="rId3" ref="F5"/>
    <hyperlink r:id="rId4" ref="G5"/>
    <hyperlink r:id="rId5" ref="F8"/>
    <hyperlink r:id="rId6" ref="F9"/>
    <hyperlink r:id="rId7" ref="G9"/>
    <hyperlink r:id="rId8" ref="F15"/>
    <hyperlink r:id="rId9" ref="G15"/>
    <hyperlink r:id="rId10" ref="F18"/>
    <hyperlink r:id="rId11" ref="G18"/>
    <hyperlink r:id="rId12" ref="F28"/>
    <hyperlink r:id="rId13" ref="G28"/>
  </hyperlinks>
  <drawing r:id="rId14"/>
</worksheet>
</file>