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icrosoft Data Science Proffesional Program\Couse 1_Data Science Orientation\"/>
    </mc:Choice>
  </mc:AlternateContent>
  <bookViews>
    <workbookView xWindow="0" yWindow="0" windowWidth="12090" windowHeight="9660" firstSheet="3" activeTab="4"/>
  </bookViews>
  <sheets>
    <sheet name="Descriptive Statistics" sheetId="4" r:id="rId1"/>
    <sheet name="Standardized Coefficient" sheetId="5" r:id="rId2"/>
    <sheet name="Data Analysis_Regression" sheetId="3" r:id="rId3"/>
    <sheet name="Data" sheetId="2" r:id="rId4"/>
    <sheet name="Regression"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5" l="1"/>
  <c r="F14" i="5"/>
  <c r="E15" i="5"/>
  <c r="E14" i="5"/>
  <c r="D15" i="5"/>
  <c r="D14" i="5"/>
  <c r="C15" i="5"/>
  <c r="C14" i="5"/>
  <c r="B5" i="5"/>
  <c r="B4" i="5"/>
  <c r="B3" i="5"/>
  <c r="D22" i="3"/>
  <c r="D24" i="3" s="1"/>
  <c r="D23" i="3"/>
</calcChain>
</file>

<file path=xl/comments1.xml><?xml version="1.0" encoding="utf-8"?>
<comments xmlns="http://schemas.openxmlformats.org/spreadsheetml/2006/main">
  <authors>
    <author>Windows User</author>
  </authors>
  <commentList>
    <comment ref="A4" authorId="0" shapeId="0">
      <text>
        <r>
          <rPr>
            <b/>
            <sz val="9"/>
            <color indexed="81"/>
            <rFont val="Tahoma"/>
            <family val="2"/>
          </rPr>
          <t>Windows User:</t>
        </r>
        <r>
          <rPr>
            <sz val="9"/>
            <color indexed="81"/>
            <rFont val="Tahoma"/>
            <family val="2"/>
          </rPr>
          <t xml:space="preserve">
R tells you the % of variance that is explained by the regression model itself. So, the closer to one it is, the better it is in terms of explaining the variance. Our results are pretty high and good.
The adjusted R square shows that we have a pretty good indicator that the variables that we hav eincluded in this model are explaining quite a bit of the variance that we're seeing in sales.</t>
        </r>
      </text>
    </comment>
    <comment ref="F11" authorId="0" shapeId="0">
      <text>
        <r>
          <rPr>
            <b/>
            <sz val="9"/>
            <color indexed="81"/>
            <rFont val="Tahoma"/>
            <family val="2"/>
          </rPr>
          <t>Windows User:</t>
        </r>
        <r>
          <rPr>
            <sz val="9"/>
            <color indexed="81"/>
            <rFont val="Tahoma"/>
            <family val="2"/>
          </rPr>
          <t xml:space="preserve">
Significance F is the statistics that is used for regression, is actually less than our p value of 0,05 by quite a margin, so we do have a statistically significant regression.</t>
        </r>
      </text>
    </comment>
    <comment ref="B16" authorId="0" shapeId="0">
      <text>
        <r>
          <rPr>
            <b/>
            <sz val="9"/>
            <color indexed="81"/>
            <rFont val="Tahoma"/>
            <family val="2"/>
          </rPr>
          <t>Windows User:</t>
        </r>
        <r>
          <rPr>
            <sz val="9"/>
            <color indexed="81"/>
            <rFont val="Tahoma"/>
            <family val="2"/>
          </rPr>
          <t xml:space="preserve">
These are the parameters with which we would wight our variables in the regression formula. It means the following:
Y = -204,5883 + 3,1652 Temp + 1,8393 Leaf - 138,3907 Price</t>
        </r>
      </text>
    </comment>
    <comment ref="E16" authorId="0" shapeId="0">
      <text>
        <r>
          <rPr>
            <b/>
            <sz val="9"/>
            <color indexed="81"/>
            <rFont val="Tahoma"/>
            <family val="2"/>
          </rPr>
          <t>Windows User:</t>
        </r>
        <r>
          <rPr>
            <sz val="9"/>
            <color indexed="81"/>
            <rFont val="Tahoma"/>
            <family val="2"/>
          </rPr>
          <t xml:space="preserve">
Which of our elements are statistically significant?
All elements have the p value which is less than 0,05, so we have statistically significant elements in our model, we won't get rid of any element.</t>
        </r>
      </text>
    </comment>
    <comment ref="C27" authorId="0" shapeId="0">
      <text>
        <r>
          <rPr>
            <b/>
            <sz val="9"/>
            <color indexed="81"/>
            <rFont val="Tahoma"/>
            <family val="2"/>
          </rPr>
          <t>Windows User:</t>
        </r>
        <r>
          <rPr>
            <sz val="9"/>
            <color indexed="81"/>
            <rFont val="Tahoma"/>
            <family val="2"/>
          </rPr>
          <t xml:space="preserve">
This is actually the difference between the predicted amount and what we actually saw for sales for that first observation.
</t>
        </r>
      </text>
    </comment>
  </commentList>
</comments>
</file>

<file path=xl/sharedStrings.xml><?xml version="1.0" encoding="utf-8"?>
<sst xmlns="http://schemas.openxmlformats.org/spreadsheetml/2006/main" count="236" uniqueCount="84">
  <si>
    <t>Date</t>
  </si>
  <si>
    <t>Day</t>
  </si>
  <si>
    <t>Location</t>
  </si>
  <si>
    <t>Lemon</t>
  </si>
  <si>
    <t>Orange</t>
  </si>
  <si>
    <t>Temperature</t>
  </si>
  <si>
    <t>Leaflets</t>
  </si>
  <si>
    <t>Price</t>
  </si>
  <si>
    <t>Sales</t>
  </si>
  <si>
    <t>Revenue</t>
  </si>
  <si>
    <t>петак</t>
  </si>
  <si>
    <t>Park</t>
  </si>
  <si>
    <t>субота</t>
  </si>
  <si>
    <t>недеља</t>
  </si>
  <si>
    <t>понедељак</t>
  </si>
  <si>
    <t>Beach</t>
  </si>
  <si>
    <t>уторак</t>
  </si>
  <si>
    <t>среда</t>
  </si>
  <si>
    <t>четвртак</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</si>
  <si>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</si>
  <si>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</si>
  <si>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</si>
  <si>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</si>
  <si>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</si>
  <si>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</si>
  <si>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</si>
  <si>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</si>
  <si>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</si>
  <si>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</si>
  <si>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</si>
  <si>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</si>
  <si>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</si>
  <si>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</si>
  <si>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</si>
  <si>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</si>
  <si>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</si>
  <si>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</si>
  <si>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</si>
  <si>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</si>
  <si>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</si>
  <si>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</si>
  <si>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</si>
  <si>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</si>
  <si>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</si>
  <si>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</si>
  <si>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</si>
  <si>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</si>
  <si>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*tells if the regression is significant</t>
  </si>
  <si>
    <t>Predicted Y Sales</t>
  </si>
  <si>
    <t>*day 1</t>
  </si>
  <si>
    <t>True sales:</t>
  </si>
  <si>
    <t>Residuals:</t>
  </si>
  <si>
    <t>V1 = Temperature</t>
  </si>
  <si>
    <t>V2 = Leaflets</t>
  </si>
  <si>
    <t>V3 = Price</t>
  </si>
  <si>
    <t>Y = Total Sales</t>
  </si>
  <si>
    <r>
      <rPr>
        <b/>
        <sz val="11"/>
        <color theme="1"/>
        <rFont val="Calibri"/>
        <family val="2"/>
        <scheme val="minor"/>
      </rPr>
      <t>Comment:</t>
    </r>
    <r>
      <rPr>
        <sz val="11"/>
        <color theme="1"/>
        <rFont val="Calibri"/>
        <family val="2"/>
        <charset val="204"/>
        <scheme val="minor"/>
      </rPr>
      <t xml:space="preserve">
There is stronger relationship with leaflets than with temperature, this can really illustrate why one is a little more significant than the other.</t>
    </r>
  </si>
  <si>
    <t>Mean</t>
  </si>
  <si>
    <t>Median</t>
  </si>
  <si>
    <t>Mode</t>
  </si>
  <si>
    <t>Standard Deviation</t>
  </si>
  <si>
    <t>Sample Variance</t>
  </si>
  <si>
    <t>Kurtosis</t>
  </si>
  <si>
    <t>Skewness</t>
  </si>
  <si>
    <t>Range</t>
  </si>
  <si>
    <t>Minimum</t>
  </si>
  <si>
    <t>Maximum</t>
  </si>
  <si>
    <t>Sum</t>
  </si>
  <si>
    <t>Count</t>
  </si>
  <si>
    <t>Largest(1)</t>
  </si>
  <si>
    <t>Smallest(1)</t>
  </si>
  <si>
    <t>Confidence Level(95,0%)</t>
  </si>
  <si>
    <t>Standardized Regression Equation</t>
  </si>
  <si>
    <t>Variance</t>
  </si>
  <si>
    <t>What is the standardized regression coefficient for leaflets and price?</t>
  </si>
  <si>
    <t>In order to understand if one is more important than the other, we need to look at the standardized coefficients.</t>
  </si>
  <si>
    <t xml:space="preserve">It is calculated with this formula: </t>
  </si>
  <si>
    <t>coefficient X1 * standard deviation X1 * standard deviation of the outcome Y</t>
  </si>
  <si>
    <t>coefficient</t>
  </si>
  <si>
    <t>sd Y</t>
  </si>
  <si>
    <r>
      <t xml:space="preserve">The reason why this matters is because: </t>
    </r>
    <r>
      <rPr>
        <sz val="11"/>
        <color rgb="FFFF0000"/>
        <rFont val="Calibri"/>
        <family val="2"/>
        <scheme val="minor"/>
      </rPr>
      <t>which one is actually more important in the prediction of our outcome</t>
    </r>
    <r>
      <rPr>
        <sz val="11"/>
        <color theme="1"/>
        <rFont val="Calibri"/>
        <family val="2"/>
        <charset val="204"/>
        <scheme val="minor"/>
      </rPr>
      <t>?</t>
    </r>
  </si>
  <si>
    <t>sd X</t>
  </si>
  <si>
    <t>standardized beta coefficient</t>
  </si>
  <si>
    <t>This is telling us that leaflets are actually more important in the prediction of our outcome than the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</si>
</sst>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1" x14ac:knownFonts="1">
    <font>
      <sz val="11"/>
      <color theme="1"/>
      <name val="Calibri"/>
      <family val="2"/>
      <charset val="204"/>
      <scheme val="minor"/>
    </font>
    <font>
      <b/>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
      <sz val="9"/>
      <color indexed="81"/>
      <name val="Tahoma"/>
      <family val="2"/>
    </font>
    <font>
      <b/>
      <sz val="9"/>
      <color indexed="81"/>
      <name val="Tahoma"/>
      <family val="2"/>
    </font>
    <font>
      <sz val="11"/>
      <name val="Calibri"/>
      <family val="2"/>
      <charset val="204"/>
      <scheme val="minor"/>
    </font>
    <font>
      <b/>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1"/>
        <bgColor theme="1"/>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style="thin">
        <color theme="1"/>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33">
    <xf numFmtId="0" fontId="0" fillId="0" borderId="0" xfId="0"/>
    <xf numFmtId="164" fontId="0" fillId="0" borderId="0" xfId="0" applyNumberFormat="1"/>
    <xf numFmtId="14" fontId="0" fillId="0" borderId="0" xfId="0" applyNumberFormat="1"/>
    <xf numFmtId="0" fontId="1" fillId="2" borderId="1" xfId="0" applyFont="1" applyFill="1" applyBorder="1"/>
    <xf numFmtId="0" fontId="0" fillId="0" borderId="1" xfId="0" applyFont="1" applyBorder="1"/>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0" borderId="3" xfId="0" applyFont="1" applyFill="1" applyBorder="1" applyAlignment="1">
      <alignment horizontal="centerContinuous"/>
    </xf>
    <xf numFmtId="0" fontId="3" fillId="3" borderId="3" xfId="0" applyFont="1" applyFill="1" applyBorder="1" applyAlignment="1">
      <alignment horizontal="center"/>
    </xf>
    <xf numFmtId="0" fontId="0" fillId="3" borderId="0" xfId="0" applyFill="1" applyBorder="1" applyAlignment="1"/>
    <xf numFmtId="0" fontId="6" fillId="3" borderId="0" xfId="0" applyFont="1" applyFill="1" applyBorder="1" applyAlignment="1"/>
    <xf numFmtId="0" fontId="0" fillId="3" borderId="0" xfId="0" applyFill="1"/>
    <xf numFmtId="0" fontId="1" fillId="2" borderId="0" xfId="0" applyFont="1" applyFill="1" applyBorder="1"/>
    <xf numFmtId="0" fontId="0" fillId="0" borderId="0" xfId="0" applyFill="1"/>
    <xf numFmtId="0" fontId="7" fillId="0" borderId="0" xfId="0" applyFont="1" applyAlignment="1">
      <alignment horizontal="left"/>
    </xf>
    <xf numFmtId="0" fontId="7" fillId="0" borderId="0" xfId="0" applyFont="1" applyFill="1" applyBorder="1" applyAlignment="1">
      <alignment horizontal="left"/>
    </xf>
    <xf numFmtId="0" fontId="0" fillId="0" borderId="0" xfId="0" applyAlignment="1">
      <alignment horizontal="left" vertical="center" wrapText="1"/>
    </xf>
    <xf numFmtId="0" fontId="8" fillId="0" borderId="0" xfId="0" applyFont="1" applyAlignment="1">
      <alignment horizontal="left" vertical="center" wrapText="1"/>
    </xf>
    <xf numFmtId="0" fontId="7" fillId="3" borderId="0" xfId="0" applyFont="1" applyFill="1"/>
    <xf numFmtId="0" fontId="0" fillId="0" borderId="0" xfId="0" applyBorder="1"/>
    <xf numFmtId="0" fontId="0" fillId="0" borderId="5" xfId="0" applyBorder="1"/>
    <xf numFmtId="0" fontId="0" fillId="4" borderId="7" xfId="0" applyFill="1" applyBorder="1"/>
    <xf numFmtId="0" fontId="0" fillId="4" borderId="8" xfId="0" applyFill="1" applyBorder="1"/>
    <xf numFmtId="0" fontId="0" fillId="4" borderId="9" xfId="0"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 fillId="0" borderId="4"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cellXfs>
  <cellStyles count="1">
    <cellStyle name="Normal" xfId="0" builtinId="0"/>
  </cellStyles>
  <dxfs count="3">
    <dxf>
      <numFmt numFmtId="164" formatCode="_-[$$-409]* #,##0.00_ ;_-[$$-409]* \-#,##0.00\ ;_-[$$-409]* &quot;-&quot;??_ ;_-@_ "/>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layout/>
      <c:overlay val="0"/>
    </c:title>
    <c:autoTitleDeleted val="0"/>
    <c:plotArea>
      <c:layout/>
      <c:scatterChart>
        <c:scatterStyle val="lineMarker"/>
        <c:varyColors val="0"/>
        <c:ser>
          <c:idx val="0"/>
          <c:order val="0"/>
          <c:spPr>
            <a:ln w="19050">
              <a:noFill/>
            </a:ln>
          </c:spPr>
          <c:xVal>
            <c:numRef>
              <c:f>Data!$F$2:$F$32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'Data Analysis_Regression'!$C$27:$C$57</c:f>
              <c:numCache>
                <c:formatCode>General</c:formatCode>
                <c:ptCount val="31"/>
                <c:pt idx="0">
                  <c:v>16.084002685973502</c:v>
                </c:pt>
                <c:pt idx="1">
                  <c:v>10.753603465728332</c:v>
                </c:pt>
                <c:pt idx="2">
                  <c:v>10.168450184996971</c:v>
                </c:pt>
                <c:pt idx="3">
                  <c:v>51.378317659035673</c:v>
                </c:pt>
                <c:pt idx="4">
                  <c:v>20.993414370105143</c:v>
                </c:pt>
                <c:pt idx="5">
                  <c:v>-13.898392635497629</c:v>
                </c:pt>
                <c:pt idx="6">
                  <c:v>-21.502184460262697</c:v>
                </c:pt>
                <c:pt idx="7">
                  <c:v>-19.202543813329072</c:v>
                </c:pt>
                <c:pt idx="8">
                  <c:v>-16.783186563162559</c:v>
                </c:pt>
                <c:pt idx="9">
                  <c:v>-23.31014038728415</c:v>
                </c:pt>
                <c:pt idx="10">
                  <c:v>10.16741631949219</c:v>
                </c:pt>
                <c:pt idx="11">
                  <c:v>16.217409857279677</c:v>
                </c:pt>
                <c:pt idx="12">
                  <c:v>-2.6261928718621732</c:v>
                </c:pt>
                <c:pt idx="13">
                  <c:v>-8.5417453728387045</c:v>
                </c:pt>
                <c:pt idx="14">
                  <c:v>-2.2519115962377896</c:v>
                </c:pt>
                <c:pt idx="15">
                  <c:v>5.0208845878398591</c:v>
                </c:pt>
                <c:pt idx="16">
                  <c:v>-10.689907390438123</c:v>
                </c:pt>
                <c:pt idx="17">
                  <c:v>16.006537852172698</c:v>
                </c:pt>
                <c:pt idx="18">
                  <c:v>26.055934969518034</c:v>
                </c:pt>
                <c:pt idx="19">
                  <c:v>-55.497644594928204</c:v>
                </c:pt>
                <c:pt idx="20">
                  <c:v>-2.4747142425279094</c:v>
                </c:pt>
                <c:pt idx="21">
                  <c:v>8.9220903531492013</c:v>
                </c:pt>
                <c:pt idx="22">
                  <c:v>4.2030924560490917</c:v>
                </c:pt>
                <c:pt idx="23">
                  <c:v>2.0378928459264785</c:v>
                </c:pt>
                <c:pt idx="24">
                  <c:v>28.599897051726259</c:v>
                </c:pt>
                <c:pt idx="25">
                  <c:v>4.7023372786033519</c:v>
                </c:pt>
                <c:pt idx="26">
                  <c:v>-10.282719565287266</c:v>
                </c:pt>
                <c:pt idx="27">
                  <c:v>-13.059320498554939</c:v>
                </c:pt>
                <c:pt idx="28">
                  <c:v>-12.090675492308748</c:v>
                </c:pt>
                <c:pt idx="29">
                  <c:v>-10.505522211577414</c:v>
                </c:pt>
                <c:pt idx="30">
                  <c:v>-8.5944802414987294</c:v>
                </c:pt>
              </c:numCache>
            </c:numRef>
          </c:yVal>
          <c:smooth val="0"/>
        </c:ser>
        <c:dLbls>
          <c:showLegendKey val="0"/>
          <c:showVal val="0"/>
          <c:showCatName val="0"/>
          <c:showSerName val="0"/>
          <c:showPercent val="0"/>
          <c:showBubbleSize val="0"/>
        </c:dLbls>
        <c:axId val="-1180933872"/>
        <c:axId val="-1180939856"/>
      </c:scatterChart>
      <c:valAx>
        <c:axId val="-1180933872"/>
        <c:scaling>
          <c:orientation val="minMax"/>
        </c:scaling>
        <c:delete val="0"/>
        <c:axPos val="b"/>
        <c:title>
          <c:tx>
            <c:rich>
              <a:bodyPr/>
              <a:lstStyle/>
              <a:p>
                <a:pPr>
                  <a:defRPr/>
                </a:pPr>
                <a:r>
                  <a:rPr lang="en-US"/>
                  <a:t>X Variable 1</a:t>
                </a:r>
              </a:p>
            </c:rich>
          </c:tx>
          <c:layout/>
          <c:overlay val="0"/>
        </c:title>
        <c:numFmt formatCode="General" sourceLinked="1"/>
        <c:majorTickMark val="out"/>
        <c:minorTickMark val="none"/>
        <c:tickLblPos val="nextTo"/>
        <c:crossAx val="-1180939856"/>
        <c:crosses val="autoZero"/>
        <c:crossBetween val="midCat"/>
      </c:valAx>
      <c:valAx>
        <c:axId val="-118093985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18093387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2  Residual Plot</a:t>
            </a:r>
          </a:p>
        </c:rich>
      </c:tx>
      <c:layout/>
      <c:overlay val="0"/>
    </c:title>
    <c:autoTitleDeleted val="0"/>
    <c:plotArea>
      <c:layout/>
      <c:scatterChart>
        <c:scatterStyle val="lineMarker"/>
        <c:varyColors val="0"/>
        <c:ser>
          <c:idx val="0"/>
          <c:order val="0"/>
          <c:spPr>
            <a:ln w="19050">
              <a:noFill/>
            </a:ln>
          </c:spPr>
          <c:xVal>
            <c:numRef>
              <c:f>Data!$G$2:$G$32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120</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'Data Analysis_Regression'!$C$27:$C$57</c:f>
              <c:numCache>
                <c:formatCode>General</c:formatCode>
                <c:ptCount val="31"/>
                <c:pt idx="0">
                  <c:v>16.084002685973502</c:v>
                </c:pt>
                <c:pt idx="1">
                  <c:v>10.753603465728332</c:v>
                </c:pt>
                <c:pt idx="2">
                  <c:v>10.168450184996971</c:v>
                </c:pt>
                <c:pt idx="3">
                  <c:v>51.378317659035673</c:v>
                </c:pt>
                <c:pt idx="4">
                  <c:v>20.993414370105143</c:v>
                </c:pt>
                <c:pt idx="5">
                  <c:v>-13.898392635497629</c:v>
                </c:pt>
                <c:pt idx="6">
                  <c:v>-21.502184460262697</c:v>
                </c:pt>
                <c:pt idx="7">
                  <c:v>-19.202543813329072</c:v>
                </c:pt>
                <c:pt idx="8">
                  <c:v>-16.783186563162559</c:v>
                </c:pt>
                <c:pt idx="9">
                  <c:v>-23.31014038728415</c:v>
                </c:pt>
                <c:pt idx="10">
                  <c:v>10.16741631949219</c:v>
                </c:pt>
                <c:pt idx="11">
                  <c:v>16.217409857279677</c:v>
                </c:pt>
                <c:pt idx="12">
                  <c:v>-2.6261928718621732</c:v>
                </c:pt>
                <c:pt idx="13">
                  <c:v>-8.5417453728387045</c:v>
                </c:pt>
                <c:pt idx="14">
                  <c:v>-2.2519115962377896</c:v>
                </c:pt>
                <c:pt idx="15">
                  <c:v>5.0208845878398591</c:v>
                </c:pt>
                <c:pt idx="16">
                  <c:v>-10.689907390438123</c:v>
                </c:pt>
                <c:pt idx="17">
                  <c:v>16.006537852172698</c:v>
                </c:pt>
                <c:pt idx="18">
                  <c:v>26.055934969518034</c:v>
                </c:pt>
                <c:pt idx="19">
                  <c:v>-55.497644594928204</c:v>
                </c:pt>
                <c:pt idx="20">
                  <c:v>-2.4747142425279094</c:v>
                </c:pt>
                <c:pt idx="21">
                  <c:v>8.9220903531492013</c:v>
                </c:pt>
                <c:pt idx="22">
                  <c:v>4.2030924560490917</c:v>
                </c:pt>
                <c:pt idx="23">
                  <c:v>2.0378928459264785</c:v>
                </c:pt>
                <c:pt idx="24">
                  <c:v>28.599897051726259</c:v>
                </c:pt>
                <c:pt idx="25">
                  <c:v>4.7023372786033519</c:v>
                </c:pt>
                <c:pt idx="26">
                  <c:v>-10.282719565287266</c:v>
                </c:pt>
                <c:pt idx="27">
                  <c:v>-13.059320498554939</c:v>
                </c:pt>
                <c:pt idx="28">
                  <c:v>-12.090675492308748</c:v>
                </c:pt>
                <c:pt idx="29">
                  <c:v>-10.505522211577414</c:v>
                </c:pt>
                <c:pt idx="30">
                  <c:v>-8.5944802414987294</c:v>
                </c:pt>
              </c:numCache>
            </c:numRef>
          </c:yVal>
          <c:smooth val="0"/>
        </c:ser>
        <c:dLbls>
          <c:showLegendKey val="0"/>
          <c:showVal val="0"/>
          <c:showCatName val="0"/>
          <c:showSerName val="0"/>
          <c:showPercent val="0"/>
          <c:showBubbleSize val="0"/>
        </c:dLbls>
        <c:axId val="-1045805264"/>
        <c:axId val="-1045804176"/>
      </c:scatterChart>
      <c:valAx>
        <c:axId val="-1045805264"/>
        <c:scaling>
          <c:orientation val="minMax"/>
        </c:scaling>
        <c:delete val="0"/>
        <c:axPos val="b"/>
        <c:title>
          <c:tx>
            <c:rich>
              <a:bodyPr/>
              <a:lstStyle/>
              <a:p>
                <a:pPr>
                  <a:defRPr/>
                </a:pPr>
                <a:r>
                  <a:rPr lang="en-US"/>
                  <a:t>X Variable 2</a:t>
                </a:r>
              </a:p>
            </c:rich>
          </c:tx>
          <c:layout/>
          <c:overlay val="0"/>
        </c:title>
        <c:numFmt formatCode="General" sourceLinked="1"/>
        <c:majorTickMark val="out"/>
        <c:minorTickMark val="none"/>
        <c:tickLblPos val="nextTo"/>
        <c:crossAx val="-1045804176"/>
        <c:crosses val="autoZero"/>
        <c:crossBetween val="midCat"/>
      </c:valAx>
      <c:valAx>
        <c:axId val="-104580417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04580526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3  Residual Plot</a:t>
            </a:r>
          </a:p>
        </c:rich>
      </c:tx>
      <c:layout/>
      <c:overlay val="0"/>
    </c:title>
    <c:autoTitleDeleted val="0"/>
    <c:plotArea>
      <c:layout/>
      <c:scatterChart>
        <c:scatterStyle val="lineMarker"/>
        <c:varyColors val="0"/>
        <c:ser>
          <c:idx val="0"/>
          <c:order val="0"/>
          <c:spPr>
            <a:ln w="19050">
              <a:noFill/>
            </a:ln>
          </c:spPr>
          <c:xVal>
            <c:numRef>
              <c:f>Data!$H$2:$H$32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'Data Analysis_Regression'!$C$27:$C$57</c:f>
              <c:numCache>
                <c:formatCode>General</c:formatCode>
                <c:ptCount val="31"/>
                <c:pt idx="0">
                  <c:v>16.084002685973502</c:v>
                </c:pt>
                <c:pt idx="1">
                  <c:v>10.753603465728332</c:v>
                </c:pt>
                <c:pt idx="2">
                  <c:v>10.168450184996971</c:v>
                </c:pt>
                <c:pt idx="3">
                  <c:v>51.378317659035673</c:v>
                </c:pt>
                <c:pt idx="4">
                  <c:v>20.993414370105143</c:v>
                </c:pt>
                <c:pt idx="5">
                  <c:v>-13.898392635497629</c:v>
                </c:pt>
                <c:pt idx="6">
                  <c:v>-21.502184460262697</c:v>
                </c:pt>
                <c:pt idx="7">
                  <c:v>-19.202543813329072</c:v>
                </c:pt>
                <c:pt idx="8">
                  <c:v>-16.783186563162559</c:v>
                </c:pt>
                <c:pt idx="9">
                  <c:v>-23.31014038728415</c:v>
                </c:pt>
                <c:pt idx="10">
                  <c:v>10.16741631949219</c:v>
                </c:pt>
                <c:pt idx="11">
                  <c:v>16.217409857279677</c:v>
                </c:pt>
                <c:pt idx="12">
                  <c:v>-2.6261928718621732</c:v>
                </c:pt>
                <c:pt idx="13">
                  <c:v>-8.5417453728387045</c:v>
                </c:pt>
                <c:pt idx="14">
                  <c:v>-2.2519115962377896</c:v>
                </c:pt>
                <c:pt idx="15">
                  <c:v>5.0208845878398591</c:v>
                </c:pt>
                <c:pt idx="16">
                  <c:v>-10.689907390438123</c:v>
                </c:pt>
                <c:pt idx="17">
                  <c:v>16.006537852172698</c:v>
                </c:pt>
                <c:pt idx="18">
                  <c:v>26.055934969518034</c:v>
                </c:pt>
                <c:pt idx="19">
                  <c:v>-55.497644594928204</c:v>
                </c:pt>
                <c:pt idx="20">
                  <c:v>-2.4747142425279094</c:v>
                </c:pt>
                <c:pt idx="21">
                  <c:v>8.9220903531492013</c:v>
                </c:pt>
                <c:pt idx="22">
                  <c:v>4.2030924560490917</c:v>
                </c:pt>
                <c:pt idx="23">
                  <c:v>2.0378928459264785</c:v>
                </c:pt>
                <c:pt idx="24">
                  <c:v>28.599897051726259</c:v>
                </c:pt>
                <c:pt idx="25">
                  <c:v>4.7023372786033519</c:v>
                </c:pt>
                <c:pt idx="26">
                  <c:v>-10.282719565287266</c:v>
                </c:pt>
                <c:pt idx="27">
                  <c:v>-13.059320498554939</c:v>
                </c:pt>
                <c:pt idx="28">
                  <c:v>-12.090675492308748</c:v>
                </c:pt>
                <c:pt idx="29">
                  <c:v>-10.505522211577414</c:v>
                </c:pt>
                <c:pt idx="30">
                  <c:v>-8.5944802414987294</c:v>
                </c:pt>
              </c:numCache>
            </c:numRef>
          </c:yVal>
          <c:smooth val="0"/>
        </c:ser>
        <c:dLbls>
          <c:showLegendKey val="0"/>
          <c:showVal val="0"/>
          <c:showCatName val="0"/>
          <c:showSerName val="0"/>
          <c:showPercent val="0"/>
          <c:showBubbleSize val="0"/>
        </c:dLbls>
        <c:axId val="-1180937136"/>
        <c:axId val="-1045806352"/>
      </c:scatterChart>
      <c:valAx>
        <c:axId val="-1180937136"/>
        <c:scaling>
          <c:orientation val="minMax"/>
        </c:scaling>
        <c:delete val="0"/>
        <c:axPos val="b"/>
        <c:title>
          <c:tx>
            <c:rich>
              <a:bodyPr/>
              <a:lstStyle/>
              <a:p>
                <a:pPr>
                  <a:defRPr/>
                </a:pPr>
                <a:r>
                  <a:rPr lang="en-US"/>
                  <a:t>X Variable 3</a:t>
                </a:r>
              </a:p>
            </c:rich>
          </c:tx>
          <c:layout/>
          <c:overlay val="0"/>
        </c:title>
        <c:numFmt formatCode="General" sourceLinked="1"/>
        <c:majorTickMark val="out"/>
        <c:minorTickMark val="none"/>
        <c:tickLblPos val="nextTo"/>
        <c:crossAx val="-1045806352"/>
        <c:crosses val="autoZero"/>
        <c:crossBetween val="midCat"/>
      </c:valAx>
      <c:valAx>
        <c:axId val="-1045806352"/>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18093713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Temperature Line Fit  Plot</a:t>
            </a:r>
          </a:p>
        </c:rich>
      </c:tx>
      <c:layout/>
      <c:overlay val="0"/>
    </c:title>
    <c:autoTitleDeleted val="0"/>
    <c:plotArea>
      <c:layout/>
      <c:scatterChart>
        <c:scatterStyle val="lineMarker"/>
        <c:varyColors val="0"/>
        <c:ser>
          <c:idx val="0"/>
          <c:order val="0"/>
          <c:tx>
            <c:v>Y</c:v>
          </c:tx>
          <c:spPr>
            <a:ln w="19050">
              <a:noFill/>
            </a:ln>
          </c:spPr>
          <c:xVal>
            <c:numRef>
              <c:f>Data!$F$2:$F$32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Data!$I$2:$I$32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ser>
        <c:ser>
          <c:idx val="1"/>
          <c:order val="1"/>
          <c:tx>
            <c:v>Predicted Y</c:v>
          </c:tx>
          <c:spPr>
            <a:ln w="19050">
              <a:noFill/>
            </a:ln>
          </c:spPr>
          <c:xVal>
            <c:numRef>
              <c:f>Data!$F$2:$F$32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'Data Analysis_Regression'!$B$27:$B$57</c:f>
              <c:numCache>
                <c:formatCode>General</c:formatCode>
                <c:ptCount val="31"/>
                <c:pt idx="0">
                  <c:v>147.9159973140265</c:v>
                </c:pt>
                <c:pt idx="1">
                  <c:v>154.24639653427167</c:v>
                </c:pt>
                <c:pt idx="2">
                  <c:v>176.83154981500303</c:v>
                </c:pt>
                <c:pt idx="3">
                  <c:v>181.62168234096433</c:v>
                </c:pt>
                <c:pt idx="4">
                  <c:v>256.00658562989486</c:v>
                </c:pt>
                <c:pt idx="5">
                  <c:v>185.89839263549763</c:v>
                </c:pt>
                <c:pt idx="6">
                  <c:v>265.5021844602627</c:v>
                </c:pt>
                <c:pt idx="7">
                  <c:v>228.20254381332907</c:v>
                </c:pt>
                <c:pt idx="8">
                  <c:v>245.78318656316256</c:v>
                </c:pt>
                <c:pt idx="9">
                  <c:v>261.31014038728415</c:v>
                </c:pt>
                <c:pt idx="10">
                  <c:v>271.83258368050781</c:v>
                </c:pt>
                <c:pt idx="11">
                  <c:v>208.78259014272032</c:v>
                </c:pt>
                <c:pt idx="12">
                  <c:v>186.62619287186217</c:v>
                </c:pt>
                <c:pt idx="13">
                  <c:v>215.5417453728387</c:v>
                </c:pt>
                <c:pt idx="14">
                  <c:v>162.25191159623779</c:v>
                </c:pt>
                <c:pt idx="15">
                  <c:v>125.97911541216014</c:v>
                </c:pt>
                <c:pt idx="16">
                  <c:v>201.68990739043812</c:v>
                </c:pt>
                <c:pt idx="17">
                  <c:v>206.9934621478273</c:v>
                </c:pt>
                <c:pt idx="18">
                  <c:v>180.94406503048197</c:v>
                </c:pt>
                <c:pt idx="19">
                  <c:v>168.4976445949282</c:v>
                </c:pt>
                <c:pt idx="20">
                  <c:v>135.47471424252791</c:v>
                </c:pt>
                <c:pt idx="21">
                  <c:v>178.0779096468508</c:v>
                </c:pt>
                <c:pt idx="22">
                  <c:v>197.79690754395091</c:v>
                </c:pt>
                <c:pt idx="23">
                  <c:v>200.96210715407352</c:v>
                </c:pt>
                <c:pt idx="24">
                  <c:v>240.40010294827374</c:v>
                </c:pt>
                <c:pt idx="25">
                  <c:v>300.29766272139665</c:v>
                </c:pt>
                <c:pt idx="26">
                  <c:v>182.28271956528727</c:v>
                </c:pt>
                <c:pt idx="27">
                  <c:v>172.05932049855494</c:v>
                </c:pt>
                <c:pt idx="28">
                  <c:v>178.09067549230875</c:v>
                </c:pt>
                <c:pt idx="29">
                  <c:v>155.50552221157741</c:v>
                </c:pt>
                <c:pt idx="30">
                  <c:v>131.59448024149873</c:v>
                </c:pt>
              </c:numCache>
            </c:numRef>
          </c:yVal>
          <c:smooth val="0"/>
        </c:ser>
        <c:dLbls>
          <c:showLegendKey val="0"/>
          <c:showVal val="0"/>
          <c:showCatName val="0"/>
          <c:showSerName val="0"/>
          <c:showPercent val="0"/>
          <c:showBubbleSize val="0"/>
        </c:dLbls>
        <c:axId val="-1180938768"/>
        <c:axId val="-1045806896"/>
      </c:scatterChart>
      <c:valAx>
        <c:axId val="-1180938768"/>
        <c:scaling>
          <c:orientation val="minMax"/>
        </c:scaling>
        <c:delete val="0"/>
        <c:axPos val="b"/>
        <c:title>
          <c:tx>
            <c:rich>
              <a:bodyPr/>
              <a:lstStyle/>
              <a:p>
                <a:pPr>
                  <a:defRPr/>
                </a:pPr>
                <a:r>
                  <a:rPr lang="en-US"/>
                  <a:t>X Variable 1</a:t>
                </a:r>
              </a:p>
            </c:rich>
          </c:tx>
          <c:layout/>
          <c:overlay val="0"/>
        </c:title>
        <c:numFmt formatCode="General" sourceLinked="1"/>
        <c:majorTickMark val="out"/>
        <c:minorTickMark val="none"/>
        <c:tickLblPos val="nextTo"/>
        <c:crossAx val="-1045806896"/>
        <c:crosses val="autoZero"/>
        <c:crossBetween val="midCat"/>
      </c:valAx>
      <c:valAx>
        <c:axId val="-1045806896"/>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1180938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2 Leaflets Line Fit  Plot</a:t>
            </a:r>
          </a:p>
        </c:rich>
      </c:tx>
      <c:layout/>
      <c:overlay val="0"/>
    </c:title>
    <c:autoTitleDeleted val="0"/>
    <c:plotArea>
      <c:layout/>
      <c:scatterChart>
        <c:scatterStyle val="lineMarker"/>
        <c:varyColors val="0"/>
        <c:ser>
          <c:idx val="0"/>
          <c:order val="0"/>
          <c:tx>
            <c:v>Y</c:v>
          </c:tx>
          <c:spPr>
            <a:ln w="19050">
              <a:noFill/>
            </a:ln>
          </c:spPr>
          <c:xVal>
            <c:numRef>
              <c:f>Data!$G$2:$G$32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120</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Data!$I$2:$I$32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ser>
        <c:ser>
          <c:idx val="1"/>
          <c:order val="1"/>
          <c:tx>
            <c:v>Predicted Y</c:v>
          </c:tx>
          <c:spPr>
            <a:ln w="19050">
              <a:noFill/>
            </a:ln>
          </c:spPr>
          <c:xVal>
            <c:numRef>
              <c:f>Data!$G$2:$G$32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120</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'Data Analysis_Regression'!$B$27:$B$57</c:f>
              <c:numCache>
                <c:formatCode>General</c:formatCode>
                <c:ptCount val="31"/>
                <c:pt idx="0">
                  <c:v>147.9159973140265</c:v>
                </c:pt>
                <c:pt idx="1">
                  <c:v>154.24639653427167</c:v>
                </c:pt>
                <c:pt idx="2">
                  <c:v>176.83154981500303</c:v>
                </c:pt>
                <c:pt idx="3">
                  <c:v>181.62168234096433</c:v>
                </c:pt>
                <c:pt idx="4">
                  <c:v>256.00658562989486</c:v>
                </c:pt>
                <c:pt idx="5">
                  <c:v>185.89839263549763</c:v>
                </c:pt>
                <c:pt idx="6">
                  <c:v>265.5021844602627</c:v>
                </c:pt>
                <c:pt idx="7">
                  <c:v>228.20254381332907</c:v>
                </c:pt>
                <c:pt idx="8">
                  <c:v>245.78318656316256</c:v>
                </c:pt>
                <c:pt idx="9">
                  <c:v>261.31014038728415</c:v>
                </c:pt>
                <c:pt idx="10">
                  <c:v>271.83258368050781</c:v>
                </c:pt>
                <c:pt idx="11">
                  <c:v>208.78259014272032</c:v>
                </c:pt>
                <c:pt idx="12">
                  <c:v>186.62619287186217</c:v>
                </c:pt>
                <c:pt idx="13">
                  <c:v>215.5417453728387</c:v>
                </c:pt>
                <c:pt idx="14">
                  <c:v>162.25191159623779</c:v>
                </c:pt>
                <c:pt idx="15">
                  <c:v>125.97911541216014</c:v>
                </c:pt>
                <c:pt idx="16">
                  <c:v>201.68990739043812</c:v>
                </c:pt>
                <c:pt idx="17">
                  <c:v>206.9934621478273</c:v>
                </c:pt>
                <c:pt idx="18">
                  <c:v>180.94406503048197</c:v>
                </c:pt>
                <c:pt idx="19">
                  <c:v>168.4976445949282</c:v>
                </c:pt>
                <c:pt idx="20">
                  <c:v>135.47471424252791</c:v>
                </c:pt>
                <c:pt idx="21">
                  <c:v>178.0779096468508</c:v>
                </c:pt>
                <c:pt idx="22">
                  <c:v>197.79690754395091</c:v>
                </c:pt>
                <c:pt idx="23">
                  <c:v>200.96210715407352</c:v>
                </c:pt>
                <c:pt idx="24">
                  <c:v>240.40010294827374</c:v>
                </c:pt>
                <c:pt idx="25">
                  <c:v>300.29766272139665</c:v>
                </c:pt>
                <c:pt idx="26">
                  <c:v>182.28271956528727</c:v>
                </c:pt>
                <c:pt idx="27">
                  <c:v>172.05932049855494</c:v>
                </c:pt>
                <c:pt idx="28">
                  <c:v>178.09067549230875</c:v>
                </c:pt>
                <c:pt idx="29">
                  <c:v>155.50552221157741</c:v>
                </c:pt>
                <c:pt idx="30">
                  <c:v>131.59448024149873</c:v>
                </c:pt>
              </c:numCache>
            </c:numRef>
          </c:yVal>
          <c:smooth val="0"/>
        </c:ser>
        <c:dLbls>
          <c:showLegendKey val="0"/>
          <c:showVal val="0"/>
          <c:showCatName val="0"/>
          <c:showSerName val="0"/>
          <c:showPercent val="0"/>
          <c:showBubbleSize val="0"/>
        </c:dLbls>
        <c:axId val="-1047223456"/>
        <c:axId val="-1047227264"/>
      </c:scatterChart>
      <c:valAx>
        <c:axId val="-1047223456"/>
        <c:scaling>
          <c:orientation val="minMax"/>
        </c:scaling>
        <c:delete val="0"/>
        <c:axPos val="b"/>
        <c:title>
          <c:tx>
            <c:rich>
              <a:bodyPr/>
              <a:lstStyle/>
              <a:p>
                <a:pPr>
                  <a:defRPr/>
                </a:pPr>
                <a:r>
                  <a:rPr lang="en-US"/>
                  <a:t>X Variable 2</a:t>
                </a:r>
              </a:p>
            </c:rich>
          </c:tx>
          <c:layout/>
          <c:overlay val="0"/>
        </c:title>
        <c:numFmt formatCode="General" sourceLinked="1"/>
        <c:majorTickMark val="out"/>
        <c:minorTickMark val="none"/>
        <c:tickLblPos val="nextTo"/>
        <c:crossAx val="-1047227264"/>
        <c:crosses val="autoZero"/>
        <c:crossBetween val="midCat"/>
      </c:valAx>
      <c:valAx>
        <c:axId val="-1047227264"/>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1047223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3 Price Line Fit  Plot</a:t>
            </a:r>
          </a:p>
        </c:rich>
      </c:tx>
      <c:layout/>
      <c:overlay val="0"/>
    </c:title>
    <c:autoTitleDeleted val="0"/>
    <c:plotArea>
      <c:layout/>
      <c:scatterChart>
        <c:scatterStyle val="lineMarker"/>
        <c:varyColors val="0"/>
        <c:ser>
          <c:idx val="0"/>
          <c:order val="0"/>
          <c:tx>
            <c:v>Y</c:v>
          </c:tx>
          <c:spPr>
            <a:ln w="19050">
              <a:noFill/>
            </a:ln>
          </c:spPr>
          <c:xVal>
            <c:numRef>
              <c:f>Data!$H$2:$H$32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Data!$I$2:$I$32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ser>
        <c:ser>
          <c:idx val="1"/>
          <c:order val="1"/>
          <c:tx>
            <c:v>Predicted Y</c:v>
          </c:tx>
          <c:spPr>
            <a:ln w="19050">
              <a:noFill/>
            </a:ln>
          </c:spPr>
          <c:xVal>
            <c:numRef>
              <c:f>Data!$H$2:$H$32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'Data Analysis_Regression'!$B$27:$B$57</c:f>
              <c:numCache>
                <c:formatCode>General</c:formatCode>
                <c:ptCount val="31"/>
                <c:pt idx="0">
                  <c:v>147.9159973140265</c:v>
                </c:pt>
                <c:pt idx="1">
                  <c:v>154.24639653427167</c:v>
                </c:pt>
                <c:pt idx="2">
                  <c:v>176.83154981500303</c:v>
                </c:pt>
                <c:pt idx="3">
                  <c:v>181.62168234096433</c:v>
                </c:pt>
                <c:pt idx="4">
                  <c:v>256.00658562989486</c:v>
                </c:pt>
                <c:pt idx="5">
                  <c:v>185.89839263549763</c:v>
                </c:pt>
                <c:pt idx="6">
                  <c:v>265.5021844602627</c:v>
                </c:pt>
                <c:pt idx="7">
                  <c:v>228.20254381332907</c:v>
                </c:pt>
                <c:pt idx="8">
                  <c:v>245.78318656316256</c:v>
                </c:pt>
                <c:pt idx="9">
                  <c:v>261.31014038728415</c:v>
                </c:pt>
                <c:pt idx="10">
                  <c:v>271.83258368050781</c:v>
                </c:pt>
                <c:pt idx="11">
                  <c:v>208.78259014272032</c:v>
                </c:pt>
                <c:pt idx="12">
                  <c:v>186.62619287186217</c:v>
                </c:pt>
                <c:pt idx="13">
                  <c:v>215.5417453728387</c:v>
                </c:pt>
                <c:pt idx="14">
                  <c:v>162.25191159623779</c:v>
                </c:pt>
                <c:pt idx="15">
                  <c:v>125.97911541216014</c:v>
                </c:pt>
                <c:pt idx="16">
                  <c:v>201.68990739043812</c:v>
                </c:pt>
                <c:pt idx="17">
                  <c:v>206.9934621478273</c:v>
                </c:pt>
                <c:pt idx="18">
                  <c:v>180.94406503048197</c:v>
                </c:pt>
                <c:pt idx="19">
                  <c:v>168.4976445949282</c:v>
                </c:pt>
                <c:pt idx="20">
                  <c:v>135.47471424252791</c:v>
                </c:pt>
                <c:pt idx="21">
                  <c:v>178.0779096468508</c:v>
                </c:pt>
                <c:pt idx="22">
                  <c:v>197.79690754395091</c:v>
                </c:pt>
                <c:pt idx="23">
                  <c:v>200.96210715407352</c:v>
                </c:pt>
                <c:pt idx="24">
                  <c:v>240.40010294827374</c:v>
                </c:pt>
                <c:pt idx="25">
                  <c:v>300.29766272139665</c:v>
                </c:pt>
                <c:pt idx="26">
                  <c:v>182.28271956528727</c:v>
                </c:pt>
                <c:pt idx="27">
                  <c:v>172.05932049855494</c:v>
                </c:pt>
                <c:pt idx="28">
                  <c:v>178.09067549230875</c:v>
                </c:pt>
                <c:pt idx="29">
                  <c:v>155.50552221157741</c:v>
                </c:pt>
                <c:pt idx="30">
                  <c:v>131.59448024149873</c:v>
                </c:pt>
              </c:numCache>
            </c:numRef>
          </c:yVal>
          <c:smooth val="0"/>
        </c:ser>
        <c:dLbls>
          <c:showLegendKey val="0"/>
          <c:showVal val="0"/>
          <c:showCatName val="0"/>
          <c:showSerName val="0"/>
          <c:showPercent val="0"/>
          <c:showBubbleSize val="0"/>
        </c:dLbls>
        <c:axId val="-1047222912"/>
        <c:axId val="-1047224000"/>
      </c:scatterChart>
      <c:valAx>
        <c:axId val="-1047222912"/>
        <c:scaling>
          <c:orientation val="minMax"/>
        </c:scaling>
        <c:delete val="0"/>
        <c:axPos val="b"/>
        <c:title>
          <c:tx>
            <c:rich>
              <a:bodyPr/>
              <a:lstStyle/>
              <a:p>
                <a:pPr>
                  <a:defRPr/>
                </a:pPr>
                <a:r>
                  <a:rPr lang="en-US"/>
                  <a:t>X Variable 3</a:t>
                </a:r>
              </a:p>
            </c:rich>
          </c:tx>
          <c:layout/>
          <c:overlay val="0"/>
        </c:title>
        <c:numFmt formatCode="General" sourceLinked="1"/>
        <c:majorTickMark val="out"/>
        <c:minorTickMark val="none"/>
        <c:tickLblPos val="nextTo"/>
        <c:crossAx val="-1047224000"/>
        <c:crosses val="autoZero"/>
        <c:crossBetween val="midCat"/>
      </c:valAx>
      <c:valAx>
        <c:axId val="-1047224000"/>
        <c:scaling>
          <c:orientation val="minMax"/>
        </c:scaling>
        <c:delete val="0"/>
        <c:axPos val="l"/>
        <c:title>
          <c:tx>
            <c:rich>
              <a:bodyPr/>
              <a:lstStyle/>
              <a:p>
                <a:pPr>
                  <a:defRPr/>
                </a:pPr>
                <a:r>
                  <a:rPr lang="en-US"/>
                  <a:t>Y</a:t>
                </a:r>
              </a:p>
            </c:rich>
          </c:tx>
          <c:layout/>
          <c:overlay val="0"/>
        </c:title>
        <c:numFmt formatCode="General" sourceLinked="1"/>
        <c:majorTickMark val="out"/>
        <c:minorTickMark val="none"/>
        <c:tickLblPos val="nextTo"/>
        <c:crossAx val="-10472229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19</xdr:row>
      <xdr:rowOff>161925</xdr:rowOff>
    </xdr:from>
    <xdr:to>
      <xdr:col>17</xdr:col>
      <xdr:colOff>9525</xdr:colOff>
      <xdr:row>29</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30</xdr:row>
      <xdr:rowOff>47625</xdr:rowOff>
    </xdr:from>
    <xdr:to>
      <xdr:col>17</xdr:col>
      <xdr:colOff>0</xdr:colOff>
      <xdr:row>40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38100</xdr:colOff>
      <xdr:row>19</xdr:row>
      <xdr:rowOff>190500</xdr:rowOff>
    </xdr:from>
    <xdr:to>
      <xdr:col>23</xdr:col>
      <xdr:colOff>38100</xdr:colOff>
      <xdr:row>30</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4</xdr:col>
      <xdr:colOff>485775</xdr:colOff>
      <xdr:row>5</xdr:row>
      <xdr:rowOff>134694</xdr:rowOff>
    </xdr:to>
    <xdr:pic>
      <xdr:nvPicPr>
        <xdr:cNvPr id="2" name="Picture 1"/>
        <xdr:cNvPicPr>
          <a:picLocks noChangeAspect="1"/>
        </xdr:cNvPicPr>
      </xdr:nvPicPr>
      <xdr:blipFill rotWithShape="1">
        <a:blip xmlns:r="http://schemas.openxmlformats.org/officeDocument/2006/relationships" r:embed="rId1"/>
        <a:srcRect l="12291" t="35270" r="62314" b="47890"/>
        <a:stretch/>
      </xdr:blipFill>
      <xdr:spPr>
        <a:xfrm>
          <a:off x="9525" y="0"/>
          <a:ext cx="2914650" cy="1087194"/>
        </a:xfrm>
        <a:prstGeom prst="rect">
          <a:avLst/>
        </a:prstGeom>
      </xdr:spPr>
    </xdr:pic>
    <xdr:clientData/>
  </xdr:twoCellAnchor>
  <xdr:twoCellAnchor editAs="oneCell">
    <xdr:from>
      <xdr:col>0</xdr:col>
      <xdr:colOff>0</xdr:colOff>
      <xdr:row>5</xdr:row>
      <xdr:rowOff>133350</xdr:rowOff>
    </xdr:from>
    <xdr:to>
      <xdr:col>4</xdr:col>
      <xdr:colOff>457200</xdr:colOff>
      <xdr:row>19</xdr:row>
      <xdr:rowOff>69443</xdr:rowOff>
    </xdr:to>
    <xdr:pic>
      <xdr:nvPicPr>
        <xdr:cNvPr id="3" name="Picture 2"/>
        <xdr:cNvPicPr>
          <a:picLocks noChangeAspect="1"/>
        </xdr:cNvPicPr>
      </xdr:nvPicPr>
      <xdr:blipFill rotWithShape="1">
        <a:blip xmlns:r="http://schemas.openxmlformats.org/officeDocument/2006/relationships" r:embed="rId2"/>
        <a:srcRect l="18710" t="9429" r="24620" b="1"/>
        <a:stretch/>
      </xdr:blipFill>
      <xdr:spPr>
        <a:xfrm>
          <a:off x="0" y="1085850"/>
          <a:ext cx="2895600" cy="2603093"/>
        </a:xfrm>
        <a:prstGeom prst="rect">
          <a:avLst/>
        </a:prstGeom>
      </xdr:spPr>
    </xdr:pic>
    <xdr:clientData/>
  </xdr:twoCellAnchor>
</xdr:wsDr>
</file>

<file path=xl/tables/table1.xml><?xml version="1.0" encoding="utf-8"?>
<table xmlns="http://schemas.openxmlformats.org/spreadsheetml/2006/main" id="1" name="Table1" displayName="Table1" ref="A1:J32" totalsRowShown="0">
  <autoFilter ref="A1:J32"/>
  <tableColumns count="10">
    <tableColumn id="1" name="Date" dataDxfId="2"/>
    <tableColumn id="2" name="Day" dataDxfId="1"/>
    <tableColumn id="3" name="Location"/>
    <tableColumn id="4" name="Lemon"/>
    <tableColumn id="5" name="Orange"/>
    <tableColumn id="6" name="Temperature"/>
    <tableColumn id="7" name="Leaflets"/>
    <tableColumn id="8" name="Price"/>
    <tableColumn id="9" name="Sales"/>
    <tableColumn id="10" name="Revenu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8"/>
  <sheetViews>
    <sheetView topLeftCell="H1" workbookViewId="0">
      <selection activeCell="H16" sqref="H16"/>
    </sheetView>
  </sheetViews>
  <sheetFormatPr defaultRowHeight="15" x14ac:dyDescent="0.25"/>
  <cols>
    <col min="1" max="1" width="23.28515625" bestFit="1" customWidth="1"/>
    <col min="2" max="2" width="12.7109375" bestFit="1" customWidth="1"/>
    <col min="3" max="3" width="23.28515625" bestFit="1" customWidth="1"/>
    <col min="4" max="4" width="12.7109375" bestFit="1" customWidth="1"/>
    <col min="5" max="5" width="23.28515625" bestFit="1" customWidth="1"/>
    <col min="6" max="6" width="12.7109375" bestFit="1" customWidth="1"/>
    <col min="7" max="7" width="23.28515625" bestFit="1" customWidth="1"/>
    <col min="8" max="8" width="12.7109375" bestFit="1" customWidth="1"/>
    <col min="9" max="9" width="23.28515625" bestFit="1" customWidth="1"/>
    <col min="10" max="10" width="12.7109375" bestFit="1" customWidth="1"/>
    <col min="11" max="11" width="23.28515625" bestFit="1" customWidth="1"/>
    <col min="12" max="12" width="12.7109375" bestFit="1" customWidth="1"/>
  </cols>
  <sheetData>
    <row r="1" spans="1:12" x14ac:dyDescent="0.25">
      <c r="A1" s="7" t="s">
        <v>3</v>
      </c>
      <c r="B1" s="7"/>
      <c r="C1" s="7" t="s">
        <v>4</v>
      </c>
      <c r="D1" s="7"/>
      <c r="E1" s="7" t="s">
        <v>5</v>
      </c>
      <c r="F1" s="7"/>
      <c r="G1" s="7" t="s">
        <v>6</v>
      </c>
      <c r="H1" s="7"/>
      <c r="I1" s="7" t="s">
        <v>7</v>
      </c>
      <c r="J1" s="7"/>
      <c r="K1" s="7" t="s">
        <v>8</v>
      </c>
      <c r="L1" s="7"/>
    </row>
    <row r="2" spans="1:12" x14ac:dyDescent="0.25">
      <c r="A2" s="5"/>
      <c r="B2" s="5"/>
      <c r="C2" s="5"/>
      <c r="D2" s="5"/>
      <c r="E2" s="5"/>
      <c r="F2" s="5"/>
      <c r="G2" s="5"/>
      <c r="H2" s="5"/>
      <c r="I2" s="5"/>
      <c r="J2" s="5"/>
      <c r="K2" s="5"/>
      <c r="L2" s="5"/>
    </row>
    <row r="3" spans="1:12" x14ac:dyDescent="0.25">
      <c r="A3" s="5" t="s">
        <v>57</v>
      </c>
      <c r="B3" s="5">
        <v>116.58064516129032</v>
      </c>
      <c r="C3" s="5" t="s">
        <v>57</v>
      </c>
      <c r="D3" s="5">
        <v>80.354838709677423</v>
      </c>
      <c r="E3" s="5" t="s">
        <v>57</v>
      </c>
      <c r="F3" s="5">
        <v>78.870967741935488</v>
      </c>
      <c r="G3" s="5" t="s">
        <v>57</v>
      </c>
      <c r="H3" s="5">
        <v>109.51612903225806</v>
      </c>
      <c r="I3" s="5" t="s">
        <v>57</v>
      </c>
      <c r="J3" s="5">
        <v>0.35806451612903217</v>
      </c>
      <c r="K3" s="5" t="s">
        <v>57</v>
      </c>
      <c r="L3" s="5">
        <v>196.93548387096774</v>
      </c>
    </row>
    <row r="4" spans="1:12" x14ac:dyDescent="0.25">
      <c r="A4" s="5" t="s">
        <v>24</v>
      </c>
      <c r="B4" s="5">
        <v>4.6942596364616094</v>
      </c>
      <c r="C4" s="5" t="s">
        <v>24</v>
      </c>
      <c r="D4" s="5">
        <v>3.9747992137283399</v>
      </c>
      <c r="E4" s="5" t="s">
        <v>24</v>
      </c>
      <c r="F4" s="5">
        <v>0.73578563890370041</v>
      </c>
      <c r="G4" s="5" t="s">
        <v>24</v>
      </c>
      <c r="H4" s="5">
        <v>3.5770688329977904</v>
      </c>
      <c r="I4" s="5" t="s">
        <v>24</v>
      </c>
      <c r="J4" s="5">
        <v>2.0359243256732815E-2</v>
      </c>
      <c r="K4" s="5" t="s">
        <v>24</v>
      </c>
      <c r="L4" s="5">
        <v>8.661984113499523</v>
      </c>
    </row>
    <row r="5" spans="1:12" x14ac:dyDescent="0.25">
      <c r="A5" s="5" t="s">
        <v>58</v>
      </c>
      <c r="B5" s="5">
        <v>115</v>
      </c>
      <c r="C5" s="5" t="s">
        <v>58</v>
      </c>
      <c r="D5" s="5">
        <v>77</v>
      </c>
      <c r="E5" s="5" t="s">
        <v>58</v>
      </c>
      <c r="F5" s="5">
        <v>80</v>
      </c>
      <c r="G5" s="5" t="s">
        <v>58</v>
      </c>
      <c r="H5" s="5">
        <v>108</v>
      </c>
      <c r="I5" s="5" t="s">
        <v>58</v>
      </c>
      <c r="J5" s="5">
        <v>0.35</v>
      </c>
      <c r="K5" s="5" t="s">
        <v>58</v>
      </c>
      <c r="L5" s="5">
        <v>191</v>
      </c>
    </row>
    <row r="6" spans="1:12" x14ac:dyDescent="0.25">
      <c r="A6" s="5" t="s">
        <v>59</v>
      </c>
      <c r="B6" s="5">
        <v>98</v>
      </c>
      <c r="C6" s="5" t="s">
        <v>59</v>
      </c>
      <c r="D6" s="5">
        <v>67</v>
      </c>
      <c r="E6" s="5" t="s">
        <v>59</v>
      </c>
      <c r="F6" s="5">
        <v>82</v>
      </c>
      <c r="G6" s="5" t="s">
        <v>59</v>
      </c>
      <c r="H6" s="5">
        <v>90</v>
      </c>
      <c r="I6" s="5" t="s">
        <v>59</v>
      </c>
      <c r="J6" s="5">
        <v>0.25</v>
      </c>
      <c r="K6" s="5" t="s">
        <v>59</v>
      </c>
      <c r="L6" s="5">
        <v>187</v>
      </c>
    </row>
    <row r="7" spans="1:12" x14ac:dyDescent="0.25">
      <c r="A7" s="5" t="s">
        <v>60</v>
      </c>
      <c r="B7" s="5">
        <v>26.13653151376236</v>
      </c>
      <c r="C7" s="5" t="s">
        <v>60</v>
      </c>
      <c r="D7" s="5">
        <v>22.130745411601442</v>
      </c>
      <c r="E7" s="5" t="s">
        <v>60</v>
      </c>
      <c r="F7" s="5">
        <v>4.0966810589701419</v>
      </c>
      <c r="G7" s="5" t="s">
        <v>60</v>
      </c>
      <c r="H7" s="5">
        <v>19.916276371755071</v>
      </c>
      <c r="I7" s="5" t="s">
        <v>60</v>
      </c>
      <c r="J7" s="5">
        <v>0.11335546905902438</v>
      </c>
      <c r="K7" s="5" t="s">
        <v>60</v>
      </c>
      <c r="L7" s="5">
        <v>48.227886458542436</v>
      </c>
    </row>
    <row r="8" spans="1:12" x14ac:dyDescent="0.25">
      <c r="A8" s="5" t="s">
        <v>61</v>
      </c>
      <c r="B8" s="5">
        <v>683.11827956989293</v>
      </c>
      <c r="C8" s="5" t="s">
        <v>61</v>
      </c>
      <c r="D8" s="5">
        <v>489.7698924731182</v>
      </c>
      <c r="E8" s="5" t="s">
        <v>61</v>
      </c>
      <c r="F8" s="5">
        <v>16.782795698924723</v>
      </c>
      <c r="G8" s="5" t="s">
        <v>61</v>
      </c>
      <c r="H8" s="5">
        <v>396.65806451612929</v>
      </c>
      <c r="I8" s="5" t="s">
        <v>61</v>
      </c>
      <c r="J8" s="5">
        <v>1.2849462365591435E-2</v>
      </c>
      <c r="K8" s="5" t="s">
        <v>61</v>
      </c>
      <c r="L8" s="5">
        <v>2325.9290322580609</v>
      </c>
    </row>
    <row r="9" spans="1:12" x14ac:dyDescent="0.25">
      <c r="A9" s="5" t="s">
        <v>62</v>
      </c>
      <c r="B9" s="5">
        <v>-0.29698597309084418</v>
      </c>
      <c r="C9" s="5" t="s">
        <v>62</v>
      </c>
      <c r="D9" s="5">
        <v>-0.35836015666884879</v>
      </c>
      <c r="E9" s="5" t="s">
        <v>62</v>
      </c>
      <c r="F9" s="5">
        <v>-0.13428863746643094</v>
      </c>
      <c r="G9" s="5" t="s">
        <v>62</v>
      </c>
      <c r="H9" s="5">
        <v>-0.16268546789487415</v>
      </c>
      <c r="I9" s="5" t="s">
        <v>62</v>
      </c>
      <c r="J9" s="5">
        <v>-1.7531353156375418</v>
      </c>
      <c r="K9" s="5" t="s">
        <v>62</v>
      </c>
      <c r="L9" s="5">
        <v>-0.32390101912181457</v>
      </c>
    </row>
    <row r="10" spans="1:12" x14ac:dyDescent="0.25">
      <c r="A10" s="5" t="s">
        <v>63</v>
      </c>
      <c r="B10" s="5">
        <v>0.36388972666609648</v>
      </c>
      <c r="C10" s="5" t="s">
        <v>63</v>
      </c>
      <c r="D10" s="5">
        <v>0.3598684599684468</v>
      </c>
      <c r="E10" s="5" t="s">
        <v>63</v>
      </c>
      <c r="F10" s="5">
        <v>-0.91163462314131105</v>
      </c>
      <c r="G10" s="5" t="s">
        <v>63</v>
      </c>
      <c r="H10" s="5">
        <v>0.25038451811153206</v>
      </c>
      <c r="I10" s="5" t="s">
        <v>63</v>
      </c>
      <c r="J10" s="5">
        <v>0.33716585048405046</v>
      </c>
      <c r="K10" s="5" t="s">
        <v>63</v>
      </c>
      <c r="L10" s="5">
        <v>0.36227744053700056</v>
      </c>
    </row>
    <row r="11" spans="1:12" x14ac:dyDescent="0.25">
      <c r="A11" s="5" t="s">
        <v>64</v>
      </c>
      <c r="B11" s="5">
        <v>105</v>
      </c>
      <c r="C11" s="5" t="s">
        <v>64</v>
      </c>
      <c r="D11" s="5">
        <v>87</v>
      </c>
      <c r="E11" s="5" t="s">
        <v>64</v>
      </c>
      <c r="F11" s="5">
        <v>14</v>
      </c>
      <c r="G11" s="5" t="s">
        <v>64</v>
      </c>
      <c r="H11" s="5">
        <v>90</v>
      </c>
      <c r="I11" s="5" t="s">
        <v>64</v>
      </c>
      <c r="J11" s="5">
        <v>0.25</v>
      </c>
      <c r="K11" s="5" t="s">
        <v>64</v>
      </c>
      <c r="L11" s="5">
        <v>192</v>
      </c>
    </row>
    <row r="12" spans="1:12" x14ac:dyDescent="0.25">
      <c r="A12" s="5" t="s">
        <v>65</v>
      </c>
      <c r="B12" s="5">
        <v>71</v>
      </c>
      <c r="C12" s="5" t="s">
        <v>65</v>
      </c>
      <c r="D12" s="5">
        <v>42</v>
      </c>
      <c r="E12" s="5" t="s">
        <v>65</v>
      </c>
      <c r="F12" s="5">
        <v>70</v>
      </c>
      <c r="G12" s="5" t="s">
        <v>65</v>
      </c>
      <c r="H12" s="5">
        <v>68</v>
      </c>
      <c r="I12" s="5" t="s">
        <v>65</v>
      </c>
      <c r="J12" s="5">
        <v>0.25</v>
      </c>
      <c r="K12" s="5" t="s">
        <v>65</v>
      </c>
      <c r="L12" s="5">
        <v>113</v>
      </c>
    </row>
    <row r="13" spans="1:12" x14ac:dyDescent="0.25">
      <c r="A13" s="5" t="s">
        <v>66</v>
      </c>
      <c r="B13" s="5">
        <v>176</v>
      </c>
      <c r="C13" s="5" t="s">
        <v>66</v>
      </c>
      <c r="D13" s="5">
        <v>129</v>
      </c>
      <c r="E13" s="5" t="s">
        <v>66</v>
      </c>
      <c r="F13" s="5">
        <v>84</v>
      </c>
      <c r="G13" s="5" t="s">
        <v>66</v>
      </c>
      <c r="H13" s="5">
        <v>158</v>
      </c>
      <c r="I13" s="5" t="s">
        <v>66</v>
      </c>
      <c r="J13" s="5">
        <v>0.5</v>
      </c>
      <c r="K13" s="5" t="s">
        <v>66</v>
      </c>
      <c r="L13" s="5">
        <v>305</v>
      </c>
    </row>
    <row r="14" spans="1:12" x14ac:dyDescent="0.25">
      <c r="A14" s="5" t="s">
        <v>67</v>
      </c>
      <c r="B14" s="5">
        <v>3614</v>
      </c>
      <c r="C14" s="5" t="s">
        <v>67</v>
      </c>
      <c r="D14" s="5">
        <v>2491</v>
      </c>
      <c r="E14" s="5" t="s">
        <v>67</v>
      </c>
      <c r="F14" s="5">
        <v>2445</v>
      </c>
      <c r="G14" s="5" t="s">
        <v>67</v>
      </c>
      <c r="H14" s="5">
        <v>3395</v>
      </c>
      <c r="I14" s="5" t="s">
        <v>67</v>
      </c>
      <c r="J14" s="5">
        <v>11.099999999999998</v>
      </c>
      <c r="K14" s="5" t="s">
        <v>67</v>
      </c>
      <c r="L14" s="5">
        <v>6105</v>
      </c>
    </row>
    <row r="15" spans="1:12" x14ac:dyDescent="0.25">
      <c r="A15" s="5" t="s">
        <v>68</v>
      </c>
      <c r="B15" s="5">
        <v>31</v>
      </c>
      <c r="C15" s="5" t="s">
        <v>68</v>
      </c>
      <c r="D15" s="5">
        <v>31</v>
      </c>
      <c r="E15" s="5" t="s">
        <v>68</v>
      </c>
      <c r="F15" s="5">
        <v>31</v>
      </c>
      <c r="G15" s="5" t="s">
        <v>68</v>
      </c>
      <c r="H15" s="5">
        <v>31</v>
      </c>
      <c r="I15" s="5" t="s">
        <v>68</v>
      </c>
      <c r="J15" s="5">
        <v>31</v>
      </c>
      <c r="K15" s="5" t="s">
        <v>68</v>
      </c>
      <c r="L15" s="5">
        <v>31</v>
      </c>
    </row>
    <row r="16" spans="1:12" x14ac:dyDescent="0.25">
      <c r="A16" s="5" t="s">
        <v>69</v>
      </c>
      <c r="B16" s="5">
        <v>176</v>
      </c>
      <c r="C16" s="5" t="s">
        <v>69</v>
      </c>
      <c r="D16" s="5">
        <v>129</v>
      </c>
      <c r="E16" s="5" t="s">
        <v>69</v>
      </c>
      <c r="F16" s="5">
        <v>84</v>
      </c>
      <c r="G16" s="5" t="s">
        <v>69</v>
      </c>
      <c r="H16" s="5">
        <v>158</v>
      </c>
      <c r="I16" s="5" t="s">
        <v>69</v>
      </c>
      <c r="J16" s="5">
        <v>0.5</v>
      </c>
      <c r="K16" s="5" t="s">
        <v>69</v>
      </c>
      <c r="L16" s="5">
        <v>305</v>
      </c>
    </row>
    <row r="17" spans="1:12" x14ac:dyDescent="0.25">
      <c r="A17" s="5" t="s">
        <v>70</v>
      </c>
      <c r="B17" s="5">
        <v>71</v>
      </c>
      <c r="C17" s="5" t="s">
        <v>70</v>
      </c>
      <c r="D17" s="5">
        <v>42</v>
      </c>
      <c r="E17" s="5" t="s">
        <v>70</v>
      </c>
      <c r="F17" s="5">
        <v>70</v>
      </c>
      <c r="G17" s="5" t="s">
        <v>70</v>
      </c>
      <c r="H17" s="5">
        <v>68</v>
      </c>
      <c r="I17" s="5" t="s">
        <v>70</v>
      </c>
      <c r="J17" s="5">
        <v>0.25</v>
      </c>
      <c r="K17" s="5" t="s">
        <v>70</v>
      </c>
      <c r="L17" s="5">
        <v>113</v>
      </c>
    </row>
    <row r="18" spans="1:12" ht="15.75" thickBot="1" x14ac:dyDescent="0.3">
      <c r="A18" s="6" t="s">
        <v>71</v>
      </c>
      <c r="B18" s="6">
        <v>9.586957158272206</v>
      </c>
      <c r="C18" s="6" t="s">
        <v>71</v>
      </c>
      <c r="D18" s="6">
        <v>8.1176229535252045</v>
      </c>
      <c r="E18" s="6" t="s">
        <v>71</v>
      </c>
      <c r="F18" s="6">
        <v>1.5026747440750359</v>
      </c>
      <c r="G18" s="6" t="s">
        <v>71</v>
      </c>
      <c r="H18" s="6">
        <v>7.3053491519249993</v>
      </c>
      <c r="I18" s="6" t="s">
        <v>71</v>
      </c>
      <c r="J18" s="6">
        <v>4.1579121734362137E-2</v>
      </c>
      <c r="K18" s="6" t="s">
        <v>71</v>
      </c>
      <c r="L18" s="6">
        <v>17.690131571918972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1"/>
  <sheetViews>
    <sheetView workbookViewId="0">
      <selection activeCell="F17" sqref="F17:F21"/>
    </sheetView>
  </sheetViews>
  <sheetFormatPr defaultRowHeight="15" x14ac:dyDescent="0.25"/>
  <cols>
    <col min="2" max="3" width="11.85546875" customWidth="1"/>
    <col min="5" max="5" width="12.7109375" customWidth="1"/>
    <col min="6" max="6" width="28.28515625" customWidth="1"/>
  </cols>
  <sheetData>
    <row r="1" spans="1:6" s="12" customFormat="1" x14ac:dyDescent="0.25">
      <c r="A1" s="19" t="s">
        <v>72</v>
      </c>
    </row>
    <row r="2" spans="1:6" x14ac:dyDescent="0.25">
      <c r="B2" t="s">
        <v>73</v>
      </c>
    </row>
    <row r="3" spans="1:6" x14ac:dyDescent="0.25">
      <c r="A3" t="s">
        <v>5</v>
      </c>
      <c r="B3">
        <f>'Descriptive Statistics'!F8</f>
        <v>16.782795698924723</v>
      </c>
    </row>
    <row r="4" spans="1:6" x14ac:dyDescent="0.25">
      <c r="A4" t="s">
        <v>6</v>
      </c>
      <c r="B4">
        <f>'Descriptive Statistics'!H8</f>
        <v>396.65806451612929</v>
      </c>
    </row>
    <row r="5" spans="1:6" x14ac:dyDescent="0.25">
      <c r="A5" t="s">
        <v>7</v>
      </c>
      <c r="B5">
        <f>'Descriptive Statistics'!J8</f>
        <v>1.2849462365591435E-2</v>
      </c>
    </row>
    <row r="7" spans="1:6" s="19" customFormat="1" x14ac:dyDescent="0.25">
      <c r="A7" s="19" t="s">
        <v>74</v>
      </c>
    </row>
    <row r="8" spans="1:6" x14ac:dyDescent="0.25">
      <c r="A8" t="s">
        <v>80</v>
      </c>
    </row>
    <row r="9" spans="1:6" x14ac:dyDescent="0.25">
      <c r="A9" t="s">
        <v>75</v>
      </c>
    </row>
    <row r="11" spans="1:6" x14ac:dyDescent="0.25">
      <c r="A11" t="s">
        <v>76</v>
      </c>
    </row>
    <row r="12" spans="1:6" ht="15.75" thickBot="1" x14ac:dyDescent="0.3">
      <c r="A12" s="20" t="s">
        <v>77</v>
      </c>
    </row>
    <row r="13" spans="1:6" ht="15.75" thickBot="1" x14ac:dyDescent="0.3">
      <c r="B13" s="21"/>
      <c r="C13" s="24" t="s">
        <v>78</v>
      </c>
      <c r="D13" s="24" t="s">
        <v>81</v>
      </c>
      <c r="E13" s="24" t="s">
        <v>79</v>
      </c>
      <c r="F13" s="27" t="s">
        <v>82</v>
      </c>
    </row>
    <row r="14" spans="1:6" x14ac:dyDescent="0.25">
      <c r="B14" s="22" t="s">
        <v>6</v>
      </c>
      <c r="C14" s="25">
        <f>'Data Analysis_Regression'!B19</f>
        <v>1.8393109207752818</v>
      </c>
      <c r="D14" s="25">
        <f>'Descriptive Statistics'!H7</f>
        <v>19.916276371755071</v>
      </c>
      <c r="E14" s="25">
        <f>'Descriptive Statistics'!L7</f>
        <v>48.227886458542436</v>
      </c>
      <c r="F14" s="28">
        <f>C14*D14/E14</f>
        <v>0.75956520846580189</v>
      </c>
    </row>
    <row r="15" spans="1:6" ht="15.75" thickBot="1" x14ac:dyDescent="0.3">
      <c r="B15" s="23" t="s">
        <v>7</v>
      </c>
      <c r="C15" s="26">
        <f>'Data Analysis_Regression'!B20</f>
        <v>-138.39072136942687</v>
      </c>
      <c r="D15" s="26">
        <f>'Descriptive Statistics'!J7</f>
        <v>0.11335546905902438</v>
      </c>
      <c r="E15" s="26">
        <f>'Descriptive Statistics'!L7</f>
        <v>48.227886458542436</v>
      </c>
      <c r="F15" s="29">
        <f>C15*D15/E15</f>
        <v>-0.32527540156115398</v>
      </c>
    </row>
    <row r="16" spans="1:6" ht="15.75" thickBot="1" x14ac:dyDescent="0.3"/>
    <row r="17" spans="6:6" x14ac:dyDescent="0.25">
      <c r="F17" s="30" t="s">
        <v>83</v>
      </c>
    </row>
    <row r="18" spans="6:6" x14ac:dyDescent="0.25">
      <c r="F18" s="31"/>
    </row>
    <row r="19" spans="6:6" x14ac:dyDescent="0.25">
      <c r="F19" s="31"/>
    </row>
    <row r="20" spans="6:6" x14ac:dyDescent="0.25">
      <c r="F20" s="31"/>
    </row>
    <row r="21" spans="6:6" ht="15.75" thickBot="1" x14ac:dyDescent="0.3">
      <c r="F21" s="32"/>
    </row>
  </sheetData>
  <mergeCells count="1">
    <mergeCell ref="F17: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V57"/>
  <sheetViews>
    <sheetView workbookViewId="0">
      <selection activeCell="B36" sqref="B36"/>
    </sheetView>
  </sheetViews>
  <sheetFormatPr defaultRowHeight="15" x14ac:dyDescent="0.25"/>
  <cols>
    <col min="1" max="1" width="18" bestFit="1" customWidth="1"/>
    <col min="2" max="2" width="14.5703125" customWidth="1"/>
    <col min="3" max="3" width="14.5703125" bestFit="1" customWidth="1"/>
    <col min="4" max="4" width="18.5703125" bestFit="1" customWidth="1"/>
    <col min="6" max="6" width="13.42578125" bestFit="1" customWidth="1"/>
  </cols>
  <sheetData>
    <row r="1" spans="1:11" x14ac:dyDescent="0.25">
      <c r="A1" t="s">
        <v>19</v>
      </c>
    </row>
    <row r="2" spans="1:11" ht="15.75" thickBot="1" x14ac:dyDescent="0.3"/>
    <row r="3" spans="1:11" x14ac:dyDescent="0.25">
      <c r="A3" s="8" t="s">
        <v>20</v>
      </c>
      <c r="B3" s="8"/>
    </row>
    <row r="4" spans="1:11" x14ac:dyDescent="0.25">
      <c r="A4" s="11" t="s">
        <v>21</v>
      </c>
      <c r="B4" s="5">
        <v>0.91335716321224369</v>
      </c>
    </row>
    <row r="5" spans="1:11" x14ac:dyDescent="0.25">
      <c r="A5" s="11" t="s">
        <v>22</v>
      </c>
      <c r="B5" s="5">
        <v>0.83422130759111712</v>
      </c>
    </row>
    <row r="6" spans="1:11" x14ac:dyDescent="0.25">
      <c r="A6" s="11" t="s">
        <v>23</v>
      </c>
      <c r="B6" s="5">
        <v>0.81580145287901906</v>
      </c>
    </row>
    <row r="7" spans="1:11" x14ac:dyDescent="0.25">
      <c r="A7" s="5" t="s">
        <v>24</v>
      </c>
      <c r="B7" s="5">
        <v>20.698617066085472</v>
      </c>
    </row>
    <row r="8" spans="1:11" ht="15.75" thickBot="1" x14ac:dyDescent="0.3">
      <c r="A8" s="6" t="s">
        <v>25</v>
      </c>
      <c r="B8" s="6">
        <v>31</v>
      </c>
    </row>
    <row r="10" spans="1:11" ht="15.75" thickBot="1" x14ac:dyDescent="0.3">
      <c r="A10" t="s">
        <v>26</v>
      </c>
      <c r="B10" t="s">
        <v>47</v>
      </c>
    </row>
    <row r="11" spans="1:11" x14ac:dyDescent="0.25">
      <c r="A11" s="7"/>
      <c r="B11" s="7" t="s">
        <v>31</v>
      </c>
      <c r="C11" s="7" t="s">
        <v>32</v>
      </c>
      <c r="D11" s="7" t="s">
        <v>33</v>
      </c>
      <c r="E11" s="7" t="s">
        <v>34</v>
      </c>
      <c r="F11" s="9" t="s">
        <v>35</v>
      </c>
    </row>
    <row r="12" spans="1:11" x14ac:dyDescent="0.25">
      <c r="A12" s="5" t="s">
        <v>27</v>
      </c>
      <c r="B12" s="5">
        <v>3</v>
      </c>
      <c r="C12" s="5">
        <v>58210.186759633929</v>
      </c>
      <c r="D12" s="5">
        <v>19403.395586544644</v>
      </c>
      <c r="E12" s="5">
        <v>45.289244710665578</v>
      </c>
      <c r="F12" s="10">
        <v>1.1392560538146736E-10</v>
      </c>
    </row>
    <row r="13" spans="1:11" x14ac:dyDescent="0.25">
      <c r="A13" s="5" t="s">
        <v>28</v>
      </c>
      <c r="B13" s="5">
        <v>27</v>
      </c>
      <c r="C13" s="5">
        <v>11567.684208108009</v>
      </c>
      <c r="D13" s="5">
        <v>428.43274844844478</v>
      </c>
      <c r="E13" s="5"/>
      <c r="F13" s="5"/>
    </row>
    <row r="14" spans="1:11" ht="15.75" thickBot="1" x14ac:dyDescent="0.3">
      <c r="A14" s="6" t="s">
        <v>29</v>
      </c>
      <c r="B14" s="6">
        <v>30</v>
      </c>
      <c r="C14" s="6">
        <v>69777.870967741939</v>
      </c>
      <c r="D14" s="6"/>
      <c r="E14" s="6"/>
      <c r="F14" s="6"/>
    </row>
    <row r="15" spans="1:11" ht="15.75" thickBot="1" x14ac:dyDescent="0.3"/>
    <row r="16" spans="1:11" x14ac:dyDescent="0.25">
      <c r="A16" s="7"/>
      <c r="B16" s="9" t="s">
        <v>36</v>
      </c>
      <c r="C16" s="7" t="s">
        <v>24</v>
      </c>
      <c r="D16" s="7" t="s">
        <v>37</v>
      </c>
      <c r="E16" s="9" t="s">
        <v>38</v>
      </c>
      <c r="F16" s="7" t="s">
        <v>39</v>
      </c>
      <c r="G16" s="7" t="s">
        <v>40</v>
      </c>
      <c r="H16" s="7" t="s">
        <v>41</v>
      </c>
      <c r="I16" s="7" t="s">
        <v>42</v>
      </c>
      <c r="K16" s="15" t="s">
        <v>52</v>
      </c>
    </row>
    <row r="17" spans="1:22" x14ac:dyDescent="0.25">
      <c r="A17" s="5" t="s">
        <v>30</v>
      </c>
      <c r="B17" s="5">
        <v>-204.58827792197371</v>
      </c>
      <c r="C17" s="5">
        <v>74.285683196876136</v>
      </c>
      <c r="D17" s="5">
        <v>-2.7540741246164786</v>
      </c>
      <c r="E17" s="5">
        <v>1.0402633788822863E-2</v>
      </c>
      <c r="F17" s="5">
        <v>-357.009909642911</v>
      </c>
      <c r="G17" s="5">
        <v>-52.166646201036457</v>
      </c>
      <c r="H17" s="5">
        <v>-357.009909642911</v>
      </c>
      <c r="I17" s="5">
        <v>-52.166646201036457</v>
      </c>
      <c r="K17" s="16" t="s">
        <v>53</v>
      </c>
    </row>
    <row r="18" spans="1:22" x14ac:dyDescent="0.25">
      <c r="A18" s="5" t="s">
        <v>5</v>
      </c>
      <c r="B18" s="5">
        <v>3.1651996101225937</v>
      </c>
      <c r="C18" s="5">
        <v>0.95282916800713946</v>
      </c>
      <c r="D18" s="5">
        <v>3.3218962185453136</v>
      </c>
      <c r="E18" s="5">
        <v>2.5739827506923436E-3</v>
      </c>
      <c r="F18" s="5">
        <v>1.2101556462130236</v>
      </c>
      <c r="G18" s="5">
        <v>5.1202435740321635</v>
      </c>
      <c r="H18" s="5">
        <v>1.2101556462130236</v>
      </c>
      <c r="I18" s="5">
        <v>5.1202435740321635</v>
      </c>
      <c r="K18" s="15" t="s">
        <v>54</v>
      </c>
    </row>
    <row r="19" spans="1:22" x14ac:dyDescent="0.25">
      <c r="A19" s="5" t="s">
        <v>6</v>
      </c>
      <c r="B19" s="5">
        <v>1.8393109207752818</v>
      </c>
      <c r="C19" s="5">
        <v>0.19617811197936899</v>
      </c>
      <c r="D19" s="5">
        <v>9.375719351242978</v>
      </c>
      <c r="E19" s="5">
        <v>5.5563467024022431E-10</v>
      </c>
      <c r="F19" s="5">
        <v>1.4367866839505257</v>
      </c>
      <c r="G19" s="5">
        <v>2.2418351576000379</v>
      </c>
      <c r="H19" s="5">
        <v>1.4367866839505257</v>
      </c>
      <c r="I19" s="5">
        <v>2.2418351576000379</v>
      </c>
      <c r="K19" s="15" t="s">
        <v>55</v>
      </c>
    </row>
    <row r="20" spans="1:22" ht="15.75" thickBot="1" x14ac:dyDescent="0.3">
      <c r="A20" s="6" t="s">
        <v>7</v>
      </c>
      <c r="B20" s="6">
        <v>-138.39072136942687</v>
      </c>
      <c r="C20" s="6">
        <v>33.42791445364314</v>
      </c>
      <c r="D20" s="6">
        <v>-4.1399747376206522</v>
      </c>
      <c r="E20" s="6">
        <v>3.0531333803773272E-4</v>
      </c>
      <c r="F20" s="6">
        <v>-206.9791363477043</v>
      </c>
      <c r="G20" s="6">
        <v>-69.802306391149457</v>
      </c>
      <c r="H20" s="6">
        <v>-206.9791363477043</v>
      </c>
      <c r="I20" s="6">
        <v>-69.802306391149457</v>
      </c>
    </row>
    <row r="21" spans="1:22" x14ac:dyDescent="0.25">
      <c r="A21" s="3" t="s">
        <v>5</v>
      </c>
      <c r="B21" s="3" t="s">
        <v>6</v>
      </c>
      <c r="C21" s="3" t="s">
        <v>7</v>
      </c>
      <c r="D21" s="13" t="s">
        <v>49</v>
      </c>
    </row>
    <row r="22" spans="1:22" x14ac:dyDescent="0.25">
      <c r="A22" s="4">
        <v>70</v>
      </c>
      <c r="B22" s="4">
        <v>90</v>
      </c>
      <c r="C22" s="4">
        <v>0.25</v>
      </c>
      <c r="D22" s="12">
        <f>B17+B18*A22+B19*B22+B20*C22</f>
        <v>147.9159973140265</v>
      </c>
    </row>
    <row r="23" spans="1:22" x14ac:dyDescent="0.25">
      <c r="C23" s="3" t="s">
        <v>50</v>
      </c>
      <c r="D23" s="12">
        <f>Data!I2</f>
        <v>164</v>
      </c>
    </row>
    <row r="24" spans="1:22" x14ac:dyDescent="0.25">
      <c r="A24" s="12" t="s">
        <v>43</v>
      </c>
      <c r="B24" s="14"/>
      <c r="C24" s="3" t="s">
        <v>51</v>
      </c>
      <c r="D24" s="12">
        <f>D23-D22</f>
        <v>16.084002685973502</v>
      </c>
    </row>
    <row r="25" spans="1:22" ht="15.75" thickBot="1" x14ac:dyDescent="0.3"/>
    <row r="26" spans="1:22" x14ac:dyDescent="0.25">
      <c r="A26" s="7" t="s">
        <v>44</v>
      </c>
      <c r="B26" s="7" t="s">
        <v>48</v>
      </c>
      <c r="C26" s="7" t="s">
        <v>45</v>
      </c>
      <c r="D26" s="7" t="s">
        <v>46</v>
      </c>
    </row>
    <row r="27" spans="1:22" x14ac:dyDescent="0.25">
      <c r="A27" s="5">
        <v>1</v>
      </c>
      <c r="B27" s="10">
        <v>147.9159973140265</v>
      </c>
      <c r="C27" s="10">
        <v>16.084002685973502</v>
      </c>
      <c r="D27" s="5">
        <v>0.81908986507894677</v>
      </c>
    </row>
    <row r="28" spans="1:22" x14ac:dyDescent="0.25">
      <c r="A28" s="5">
        <v>2</v>
      </c>
      <c r="B28" s="5">
        <v>154.24639653427167</v>
      </c>
      <c r="C28" s="5">
        <v>10.753603465728332</v>
      </c>
      <c r="D28" s="5">
        <v>0.54763529849055048</v>
      </c>
    </row>
    <row r="29" spans="1:22" x14ac:dyDescent="0.25">
      <c r="A29" s="5">
        <v>3</v>
      </c>
      <c r="B29" s="5">
        <v>176.83154981500303</v>
      </c>
      <c r="C29" s="5">
        <v>10.168450184996971</v>
      </c>
      <c r="D29" s="5">
        <v>0.51783593006699657</v>
      </c>
    </row>
    <row r="30" spans="1:22" x14ac:dyDescent="0.25">
      <c r="A30" s="5">
        <v>4</v>
      </c>
      <c r="B30" s="5">
        <v>181.62168234096433</v>
      </c>
      <c r="C30" s="5">
        <v>51.378317659035673</v>
      </c>
      <c r="D30" s="5">
        <v>2.6164792496598399</v>
      </c>
    </row>
    <row r="31" spans="1:22" x14ac:dyDescent="0.25">
      <c r="A31" s="5">
        <v>5</v>
      </c>
      <c r="B31" s="5">
        <v>256.00658562989486</v>
      </c>
      <c r="C31" s="5">
        <v>20.993414370105143</v>
      </c>
      <c r="D31" s="5">
        <v>1.069105326558522</v>
      </c>
    </row>
    <row r="32" spans="1:22" x14ac:dyDescent="0.25">
      <c r="A32" s="5">
        <v>6</v>
      </c>
      <c r="B32" s="5">
        <v>185.89839263549763</v>
      </c>
      <c r="C32" s="5">
        <v>-13.898392635497629</v>
      </c>
      <c r="D32" s="5">
        <v>-0.70778603876706259</v>
      </c>
      <c r="S32" s="18" t="s">
        <v>56</v>
      </c>
      <c r="T32" s="17"/>
      <c r="U32" s="17"/>
      <c r="V32" s="17"/>
    </row>
    <row r="33" spans="1:22" x14ac:dyDescent="0.25">
      <c r="A33" s="5">
        <v>7</v>
      </c>
      <c r="B33" s="5">
        <v>265.5021844602627</v>
      </c>
      <c r="C33" s="5">
        <v>-21.502184460262697</v>
      </c>
      <c r="D33" s="5">
        <v>-1.0950148238795323</v>
      </c>
      <c r="S33" s="17"/>
      <c r="T33" s="17"/>
      <c r="U33" s="17"/>
      <c r="V33" s="17"/>
    </row>
    <row r="34" spans="1:22" x14ac:dyDescent="0.25">
      <c r="A34" s="5">
        <v>8</v>
      </c>
      <c r="B34" s="5">
        <v>228.20254381332907</v>
      </c>
      <c r="C34" s="5">
        <v>-19.202543813329072</v>
      </c>
      <c r="D34" s="5">
        <v>-0.97790390416614648</v>
      </c>
      <c r="S34" s="17"/>
      <c r="T34" s="17"/>
      <c r="U34" s="17"/>
      <c r="V34" s="17"/>
    </row>
    <row r="35" spans="1:22" x14ac:dyDescent="0.25">
      <c r="A35" s="5">
        <v>9</v>
      </c>
      <c r="B35" s="5">
        <v>245.78318656316256</v>
      </c>
      <c r="C35" s="5">
        <v>-16.783186563162559</v>
      </c>
      <c r="D35" s="5">
        <v>-0.85469632690399944</v>
      </c>
      <c r="S35" s="17"/>
      <c r="T35" s="17"/>
      <c r="U35" s="17"/>
      <c r="V35" s="17"/>
    </row>
    <row r="36" spans="1:22" x14ac:dyDescent="0.25">
      <c r="A36" s="5">
        <v>10</v>
      </c>
      <c r="B36" s="5">
        <v>261.31014038728415</v>
      </c>
      <c r="C36" s="5">
        <v>-23.31014038728415</v>
      </c>
      <c r="D36" s="5">
        <v>-1.1870863315288145</v>
      </c>
      <c r="S36" s="17"/>
      <c r="T36" s="17"/>
      <c r="U36" s="17"/>
      <c r="V36" s="17"/>
    </row>
    <row r="37" spans="1:22" x14ac:dyDescent="0.25">
      <c r="A37" s="5">
        <v>11</v>
      </c>
      <c r="B37" s="5">
        <v>271.83258368050781</v>
      </c>
      <c r="C37" s="5">
        <v>10.16741631949219</v>
      </c>
      <c r="D37" s="5">
        <v>0.51778327969299742</v>
      </c>
      <c r="S37" s="17"/>
      <c r="T37" s="17"/>
      <c r="U37" s="17"/>
      <c r="V37" s="17"/>
    </row>
    <row r="38" spans="1:22" x14ac:dyDescent="0.25">
      <c r="A38" s="5">
        <v>12</v>
      </c>
      <c r="B38" s="5">
        <v>208.78259014272032</v>
      </c>
      <c r="C38" s="5">
        <v>16.217409857279677</v>
      </c>
      <c r="D38" s="5">
        <v>0.82588372504522445</v>
      </c>
    </row>
    <row r="39" spans="1:22" x14ac:dyDescent="0.25">
      <c r="A39" s="5">
        <v>13</v>
      </c>
      <c r="B39" s="5">
        <v>186.62619287186217</v>
      </c>
      <c r="C39" s="5">
        <v>-2.6261928718621732</v>
      </c>
      <c r="D39" s="5">
        <v>-0.13374083597740224</v>
      </c>
    </row>
    <row r="40" spans="1:22" x14ac:dyDescent="0.25">
      <c r="A40" s="5">
        <v>14</v>
      </c>
      <c r="B40" s="5">
        <v>215.5417453728387</v>
      </c>
      <c r="C40" s="5">
        <v>-8.5417453728387045</v>
      </c>
      <c r="D40" s="5">
        <v>-0.43499477098935241</v>
      </c>
    </row>
    <row r="41" spans="1:22" x14ac:dyDescent="0.25">
      <c r="A41" s="5">
        <v>15</v>
      </c>
      <c r="B41" s="5">
        <v>162.25191159623779</v>
      </c>
      <c r="C41" s="5">
        <v>-2.2519115962377896</v>
      </c>
      <c r="D41" s="5">
        <v>-0.11468028211290275</v>
      </c>
    </row>
    <row r="42" spans="1:22" x14ac:dyDescent="0.25">
      <c r="A42" s="5">
        <v>16</v>
      </c>
      <c r="B42" s="5">
        <v>125.97911541216014</v>
      </c>
      <c r="C42" s="5">
        <v>5.0208845878398591</v>
      </c>
      <c r="D42" s="5">
        <v>0.25569230246505625</v>
      </c>
    </row>
    <row r="43" spans="1:22" x14ac:dyDescent="0.25">
      <c r="A43" s="5">
        <v>17</v>
      </c>
      <c r="B43" s="5">
        <v>201.68990739043812</v>
      </c>
      <c r="C43" s="5">
        <v>-10.689907390438123</v>
      </c>
      <c r="D43" s="5">
        <v>-0.54439152822178427</v>
      </c>
    </row>
    <row r="44" spans="1:22" x14ac:dyDescent="0.25">
      <c r="A44" s="5">
        <v>18</v>
      </c>
      <c r="B44" s="5">
        <v>206.9934621478273</v>
      </c>
      <c r="C44" s="5">
        <v>16.006537852172698</v>
      </c>
      <c r="D44" s="5">
        <v>0.8151449104861701</v>
      </c>
    </row>
    <row r="45" spans="1:22" x14ac:dyDescent="0.25">
      <c r="A45" s="5">
        <v>19</v>
      </c>
      <c r="B45" s="5">
        <v>180.94406503048197</v>
      </c>
      <c r="C45" s="5">
        <v>26.055934969518034</v>
      </c>
      <c r="D45" s="5">
        <v>1.3269179740501007</v>
      </c>
    </row>
    <row r="46" spans="1:22" x14ac:dyDescent="0.25">
      <c r="A46" s="5">
        <v>20</v>
      </c>
      <c r="B46" s="5">
        <v>168.4976445949282</v>
      </c>
      <c r="C46" s="5">
        <v>-55.497644594928204</v>
      </c>
      <c r="D46" s="5">
        <v>-2.8262590544766324</v>
      </c>
    </row>
    <row r="47" spans="1:22" x14ac:dyDescent="0.25">
      <c r="A47" s="5">
        <v>21</v>
      </c>
      <c r="B47" s="5">
        <v>135.47471424252791</v>
      </c>
      <c r="C47" s="5">
        <v>-2.4747142425279094</v>
      </c>
      <c r="D47" s="5">
        <v>-0.12602667349644539</v>
      </c>
    </row>
    <row r="48" spans="1:22" x14ac:dyDescent="0.25">
      <c r="A48" s="5">
        <v>22</v>
      </c>
      <c r="B48" s="5">
        <v>178.0779096468508</v>
      </c>
      <c r="C48" s="5">
        <v>8.9220903531492013</v>
      </c>
      <c r="D48" s="5">
        <v>0.45436412354968642</v>
      </c>
    </row>
    <row r="49" spans="1:4" x14ac:dyDescent="0.25">
      <c r="A49" s="5">
        <v>23</v>
      </c>
      <c r="B49" s="5">
        <v>197.79690754395091</v>
      </c>
      <c r="C49" s="5">
        <v>4.2030924560490917</v>
      </c>
      <c r="D49" s="5">
        <v>0.21404562657415496</v>
      </c>
    </row>
    <row r="50" spans="1:4" x14ac:dyDescent="0.25">
      <c r="A50" s="5">
        <v>24</v>
      </c>
      <c r="B50" s="5">
        <v>200.96210715407352</v>
      </c>
      <c r="C50" s="5">
        <v>2.0378928459264785</v>
      </c>
      <c r="D50" s="5">
        <v>0.10378121720104891</v>
      </c>
    </row>
    <row r="51" spans="1:4" x14ac:dyDescent="0.25">
      <c r="A51" s="5">
        <v>25</v>
      </c>
      <c r="B51" s="5">
        <v>240.40010294827374</v>
      </c>
      <c r="C51" s="5">
        <v>28.599897051726259</v>
      </c>
      <c r="D51" s="5">
        <v>1.456471145568722</v>
      </c>
    </row>
    <row r="52" spans="1:4" x14ac:dyDescent="0.25">
      <c r="A52" s="5">
        <v>26</v>
      </c>
      <c r="B52" s="5">
        <v>300.29766272139665</v>
      </c>
      <c r="C52" s="5">
        <v>4.7023372786033519</v>
      </c>
      <c r="D52" s="5">
        <v>0.23947004251907067</v>
      </c>
    </row>
    <row r="53" spans="1:4" x14ac:dyDescent="0.25">
      <c r="A53" s="5">
        <v>27</v>
      </c>
      <c r="B53" s="5">
        <v>182.28271956528727</v>
      </c>
      <c r="C53" s="5">
        <v>-10.282719565287266</v>
      </c>
      <c r="D53" s="5">
        <v>-0.5236551837137432</v>
      </c>
    </row>
    <row r="54" spans="1:4" x14ac:dyDescent="0.25">
      <c r="A54" s="5">
        <v>28</v>
      </c>
      <c r="B54" s="5">
        <v>172.05932049855494</v>
      </c>
      <c r="C54" s="5">
        <v>-13.059320498554939</v>
      </c>
      <c r="D54" s="5">
        <v>-0.66505566269971417</v>
      </c>
    </row>
    <row r="55" spans="1:4" x14ac:dyDescent="0.25">
      <c r="A55" s="5">
        <v>29</v>
      </c>
      <c r="B55" s="5">
        <v>178.09067549230875</v>
      </c>
      <c r="C55" s="5">
        <v>-12.090675492308748</v>
      </c>
      <c r="D55" s="5">
        <v>-0.61572669136302682</v>
      </c>
    </row>
    <row r="56" spans="1:4" x14ac:dyDescent="0.25">
      <c r="A56" s="5">
        <v>30</v>
      </c>
      <c r="B56" s="5">
        <v>155.50552221157741</v>
      </c>
      <c r="C56" s="5">
        <v>-10.505522211577414</v>
      </c>
      <c r="D56" s="5">
        <v>-0.5350015750972873</v>
      </c>
    </row>
    <row r="57" spans="1:4" ht="15.75" thickBot="1" x14ac:dyDescent="0.3">
      <c r="A57" s="6">
        <v>31</v>
      </c>
      <c r="B57" s="6">
        <v>131.59448024149873</v>
      </c>
      <c r="C57" s="6">
        <v>-8.5944802414987294</v>
      </c>
      <c r="D57" s="6">
        <v>-0.43768033361322367</v>
      </c>
    </row>
  </sheetData>
  <mergeCells count="1">
    <mergeCell ref="S32:V37"/>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32"/>
  <sheetViews>
    <sheetView workbookViewId="0">
      <selection activeCell="D8" sqref="D8"/>
    </sheetView>
  </sheetViews>
  <sheetFormatPr defaultRowHeight="15" x14ac:dyDescent="0.25"/>
  <cols>
    <col min="1" max="1" width="10.140625" bestFit="1" customWidth="1"/>
    <col min="3" max="3" width="10.5703125" customWidth="1"/>
    <col min="5" max="5" width="9.5703125" customWidth="1"/>
    <col min="6" max="6" width="14.7109375" customWidth="1"/>
    <col min="7" max="7" width="10.140625" customWidth="1"/>
    <col min="10" max="10" width="11.85546875" customWidth="1"/>
  </cols>
  <sheetData>
    <row r="1" spans="1:10" x14ac:dyDescent="0.25">
      <c r="A1" t="s">
        <v>0</v>
      </c>
      <c r="B1" t="s">
        <v>1</v>
      </c>
      <c r="C1" t="s">
        <v>2</v>
      </c>
      <c r="D1" t="s">
        <v>3</v>
      </c>
      <c r="E1" t="s">
        <v>4</v>
      </c>
      <c r="F1" t="s">
        <v>5</v>
      </c>
      <c r="G1" t="s">
        <v>6</v>
      </c>
      <c r="H1" t="s">
        <v>7</v>
      </c>
      <c r="I1" t="s">
        <v>8</v>
      </c>
      <c r="J1" s="1" t="s">
        <v>9</v>
      </c>
    </row>
    <row r="2" spans="1:10" x14ac:dyDescent="0.25">
      <c r="A2" s="2">
        <v>42552</v>
      </c>
      <c r="B2" s="2" t="s">
        <v>10</v>
      </c>
      <c r="C2" t="s">
        <v>11</v>
      </c>
      <c r="D2">
        <v>97</v>
      </c>
      <c r="E2">
        <v>67</v>
      </c>
      <c r="F2">
        <v>70</v>
      </c>
      <c r="G2">
        <v>90</v>
      </c>
      <c r="H2">
        <v>0.25</v>
      </c>
      <c r="I2">
        <v>164</v>
      </c>
      <c r="J2" s="1">
        <v>41</v>
      </c>
    </row>
    <row r="3" spans="1:10" x14ac:dyDescent="0.25">
      <c r="A3" s="2">
        <v>42553</v>
      </c>
      <c r="B3" s="2" t="s">
        <v>12</v>
      </c>
      <c r="C3" t="s">
        <v>11</v>
      </c>
      <c r="D3">
        <v>98</v>
      </c>
      <c r="E3">
        <v>67</v>
      </c>
      <c r="F3">
        <v>72</v>
      </c>
      <c r="G3">
        <v>90</v>
      </c>
      <c r="H3">
        <v>0.25</v>
      </c>
      <c r="I3">
        <v>165</v>
      </c>
      <c r="J3" s="1">
        <v>41.25</v>
      </c>
    </row>
    <row r="4" spans="1:10" x14ac:dyDescent="0.25">
      <c r="A4" s="2">
        <v>42554</v>
      </c>
      <c r="B4" s="2" t="s">
        <v>13</v>
      </c>
      <c r="C4" t="s">
        <v>11</v>
      </c>
      <c r="D4">
        <v>110</v>
      </c>
      <c r="E4">
        <v>77</v>
      </c>
      <c r="F4">
        <v>71</v>
      </c>
      <c r="G4">
        <v>104</v>
      </c>
      <c r="H4">
        <v>0.25</v>
      </c>
      <c r="I4">
        <v>187</v>
      </c>
      <c r="J4" s="1">
        <v>46.75</v>
      </c>
    </row>
    <row r="5" spans="1:10" x14ac:dyDescent="0.25">
      <c r="A5" s="2">
        <v>42555</v>
      </c>
      <c r="B5" s="2" t="s">
        <v>14</v>
      </c>
      <c r="C5" t="s">
        <v>15</v>
      </c>
      <c r="D5">
        <v>134</v>
      </c>
      <c r="E5">
        <v>99</v>
      </c>
      <c r="F5">
        <v>76</v>
      </c>
      <c r="G5">
        <v>98</v>
      </c>
      <c r="H5">
        <v>0.25</v>
      </c>
      <c r="I5">
        <v>233</v>
      </c>
      <c r="J5" s="1">
        <v>58.25</v>
      </c>
    </row>
    <row r="6" spans="1:10" x14ac:dyDescent="0.25">
      <c r="A6" s="2">
        <v>42556</v>
      </c>
      <c r="B6" s="2" t="s">
        <v>16</v>
      </c>
      <c r="C6" t="s">
        <v>15</v>
      </c>
      <c r="D6">
        <v>159</v>
      </c>
      <c r="E6">
        <v>118</v>
      </c>
      <c r="F6">
        <v>78</v>
      </c>
      <c r="G6">
        <v>135</v>
      </c>
      <c r="H6">
        <v>0.25</v>
      </c>
      <c r="I6">
        <v>277</v>
      </c>
      <c r="J6" s="1">
        <v>69.25</v>
      </c>
    </row>
    <row r="7" spans="1:10" x14ac:dyDescent="0.25">
      <c r="A7" s="2">
        <v>42557</v>
      </c>
      <c r="B7" s="2" t="s">
        <v>17</v>
      </c>
      <c r="C7" t="s">
        <v>15</v>
      </c>
      <c r="D7">
        <v>103</v>
      </c>
      <c r="E7">
        <v>69</v>
      </c>
      <c r="F7">
        <v>82</v>
      </c>
      <c r="G7">
        <v>90</v>
      </c>
      <c r="H7">
        <v>0.25</v>
      </c>
      <c r="I7">
        <v>172</v>
      </c>
      <c r="J7" s="1">
        <v>43</v>
      </c>
    </row>
    <row r="8" spans="1:10" x14ac:dyDescent="0.25">
      <c r="A8" s="2">
        <v>42558</v>
      </c>
      <c r="B8" s="2" t="s">
        <v>18</v>
      </c>
      <c r="C8" t="s">
        <v>15</v>
      </c>
      <c r="D8">
        <v>143</v>
      </c>
      <c r="E8">
        <v>101</v>
      </c>
      <c r="F8">
        <v>81</v>
      </c>
      <c r="G8">
        <v>135</v>
      </c>
      <c r="H8">
        <v>0.25</v>
      </c>
      <c r="I8">
        <v>244</v>
      </c>
      <c r="J8" s="1">
        <v>61</v>
      </c>
    </row>
    <row r="9" spans="1:10" x14ac:dyDescent="0.25">
      <c r="A9" s="2">
        <v>42559</v>
      </c>
      <c r="B9" s="2" t="s">
        <v>10</v>
      </c>
      <c r="C9" t="s">
        <v>15</v>
      </c>
      <c r="D9">
        <v>123</v>
      </c>
      <c r="E9">
        <v>86</v>
      </c>
      <c r="F9">
        <v>82</v>
      </c>
      <c r="G9">
        <v>113</v>
      </c>
      <c r="H9">
        <v>0.25</v>
      </c>
      <c r="I9">
        <v>209</v>
      </c>
      <c r="J9" s="1">
        <v>52.25</v>
      </c>
    </row>
    <row r="10" spans="1:10" x14ac:dyDescent="0.25">
      <c r="A10" s="2">
        <v>42560</v>
      </c>
      <c r="B10" s="2" t="s">
        <v>12</v>
      </c>
      <c r="C10" t="s">
        <v>15</v>
      </c>
      <c r="D10">
        <v>134</v>
      </c>
      <c r="E10">
        <v>95</v>
      </c>
      <c r="F10">
        <v>80</v>
      </c>
      <c r="G10">
        <v>126</v>
      </c>
      <c r="H10">
        <v>0.25</v>
      </c>
      <c r="I10">
        <v>229</v>
      </c>
      <c r="J10" s="1">
        <v>57.25</v>
      </c>
    </row>
    <row r="11" spans="1:10" x14ac:dyDescent="0.25">
      <c r="A11" s="2">
        <v>42561</v>
      </c>
      <c r="B11" s="2" t="s">
        <v>13</v>
      </c>
      <c r="C11" t="s">
        <v>15</v>
      </c>
      <c r="D11">
        <v>140</v>
      </c>
      <c r="E11">
        <v>98</v>
      </c>
      <c r="F11">
        <v>82</v>
      </c>
      <c r="G11">
        <v>131</v>
      </c>
      <c r="H11">
        <v>0.25</v>
      </c>
      <c r="I11">
        <v>238</v>
      </c>
      <c r="J11" s="1">
        <v>59.5</v>
      </c>
    </row>
    <row r="12" spans="1:10" x14ac:dyDescent="0.25">
      <c r="A12" s="2">
        <v>42562</v>
      </c>
      <c r="B12" s="2" t="s">
        <v>14</v>
      </c>
      <c r="C12" t="s">
        <v>15</v>
      </c>
      <c r="D12">
        <v>162</v>
      </c>
      <c r="E12">
        <v>120</v>
      </c>
      <c r="F12">
        <v>83</v>
      </c>
      <c r="G12">
        <v>135</v>
      </c>
      <c r="H12">
        <v>0.25</v>
      </c>
      <c r="I12">
        <v>282</v>
      </c>
      <c r="J12" s="1">
        <v>70.5</v>
      </c>
    </row>
    <row r="13" spans="1:10" x14ac:dyDescent="0.25">
      <c r="A13" s="2">
        <v>42563</v>
      </c>
      <c r="B13" s="2" t="s">
        <v>16</v>
      </c>
      <c r="C13" t="s">
        <v>15</v>
      </c>
      <c r="D13">
        <v>130</v>
      </c>
      <c r="E13">
        <v>95</v>
      </c>
      <c r="F13">
        <v>84</v>
      </c>
      <c r="G13">
        <v>99</v>
      </c>
      <c r="H13">
        <v>0.25</v>
      </c>
      <c r="I13">
        <v>225</v>
      </c>
      <c r="J13" s="1">
        <v>56.25</v>
      </c>
    </row>
    <row r="14" spans="1:10" x14ac:dyDescent="0.25">
      <c r="A14" s="2">
        <v>42564</v>
      </c>
      <c r="B14" s="2" t="s">
        <v>17</v>
      </c>
      <c r="C14" t="s">
        <v>15</v>
      </c>
      <c r="D14">
        <v>109</v>
      </c>
      <c r="E14">
        <v>75</v>
      </c>
      <c r="F14">
        <v>77</v>
      </c>
      <c r="G14">
        <v>99</v>
      </c>
      <c r="H14">
        <v>0.25</v>
      </c>
      <c r="I14">
        <v>184</v>
      </c>
      <c r="J14" s="1">
        <v>46</v>
      </c>
    </row>
    <row r="15" spans="1:10" x14ac:dyDescent="0.25">
      <c r="A15" s="2">
        <v>42565</v>
      </c>
      <c r="B15" s="2" t="s">
        <v>18</v>
      </c>
      <c r="C15" t="s">
        <v>15</v>
      </c>
      <c r="D15">
        <v>122</v>
      </c>
      <c r="E15">
        <v>85</v>
      </c>
      <c r="F15">
        <v>78</v>
      </c>
      <c r="G15">
        <v>113</v>
      </c>
      <c r="H15">
        <v>0.25</v>
      </c>
      <c r="I15">
        <v>207</v>
      </c>
      <c r="J15" s="1">
        <v>51.75</v>
      </c>
    </row>
    <row r="16" spans="1:10" x14ac:dyDescent="0.25">
      <c r="A16" s="2">
        <v>42566</v>
      </c>
      <c r="B16" s="2" t="s">
        <v>10</v>
      </c>
      <c r="C16" t="s">
        <v>15</v>
      </c>
      <c r="D16">
        <v>98</v>
      </c>
      <c r="E16">
        <v>62</v>
      </c>
      <c r="F16">
        <v>75</v>
      </c>
      <c r="G16">
        <v>108</v>
      </c>
      <c r="H16">
        <v>0.5</v>
      </c>
      <c r="I16">
        <v>160</v>
      </c>
      <c r="J16" s="1">
        <v>80</v>
      </c>
    </row>
    <row r="17" spans="1:10" x14ac:dyDescent="0.25">
      <c r="A17" s="2">
        <v>42567</v>
      </c>
      <c r="B17" s="2" t="s">
        <v>12</v>
      </c>
      <c r="C17" t="s">
        <v>15</v>
      </c>
      <c r="D17">
        <v>81</v>
      </c>
      <c r="E17">
        <v>50</v>
      </c>
      <c r="F17">
        <v>74</v>
      </c>
      <c r="G17">
        <v>90</v>
      </c>
      <c r="H17">
        <v>0.5</v>
      </c>
      <c r="I17">
        <v>131</v>
      </c>
      <c r="J17" s="1">
        <v>65.5</v>
      </c>
    </row>
    <row r="18" spans="1:10" x14ac:dyDescent="0.25">
      <c r="A18" s="2">
        <v>42568</v>
      </c>
      <c r="B18" s="2" t="s">
        <v>13</v>
      </c>
      <c r="C18" t="s">
        <v>15</v>
      </c>
      <c r="D18">
        <v>115</v>
      </c>
      <c r="E18">
        <v>76</v>
      </c>
      <c r="F18">
        <v>77</v>
      </c>
      <c r="G18">
        <v>126</v>
      </c>
      <c r="H18">
        <v>0.5</v>
      </c>
      <c r="I18">
        <v>191</v>
      </c>
      <c r="J18" s="1">
        <v>95.5</v>
      </c>
    </row>
    <row r="19" spans="1:10" x14ac:dyDescent="0.25">
      <c r="A19" s="2">
        <v>42569</v>
      </c>
      <c r="B19" s="2" t="s">
        <v>14</v>
      </c>
      <c r="C19" t="s">
        <v>11</v>
      </c>
      <c r="D19">
        <v>131</v>
      </c>
      <c r="E19">
        <v>92</v>
      </c>
      <c r="F19">
        <v>81</v>
      </c>
      <c r="G19">
        <v>122</v>
      </c>
      <c r="H19">
        <v>0.5</v>
      </c>
      <c r="I19">
        <v>223</v>
      </c>
      <c r="J19" s="1">
        <v>111.5</v>
      </c>
    </row>
    <row r="20" spans="1:10" x14ac:dyDescent="0.25">
      <c r="A20" s="2">
        <v>42570</v>
      </c>
      <c r="B20" s="2" t="s">
        <v>16</v>
      </c>
      <c r="C20" t="s">
        <v>11</v>
      </c>
      <c r="D20">
        <v>122</v>
      </c>
      <c r="E20">
        <v>85</v>
      </c>
      <c r="F20">
        <v>78</v>
      </c>
      <c r="G20">
        <v>113</v>
      </c>
      <c r="H20">
        <v>0.5</v>
      </c>
      <c r="I20">
        <v>207</v>
      </c>
      <c r="J20" s="1">
        <v>103.5</v>
      </c>
    </row>
    <row r="21" spans="1:10" x14ac:dyDescent="0.25">
      <c r="A21" s="2">
        <v>42571</v>
      </c>
      <c r="B21" s="2" t="s">
        <v>17</v>
      </c>
      <c r="C21" t="s">
        <v>11</v>
      </c>
      <c r="D21">
        <v>71</v>
      </c>
      <c r="E21">
        <v>42</v>
      </c>
      <c r="F21">
        <v>70</v>
      </c>
      <c r="G21">
        <v>120</v>
      </c>
      <c r="H21">
        <v>0.5</v>
      </c>
      <c r="I21">
        <v>113</v>
      </c>
      <c r="J21" s="1">
        <v>56.5</v>
      </c>
    </row>
    <row r="22" spans="1:10" x14ac:dyDescent="0.25">
      <c r="A22" s="2">
        <v>42572</v>
      </c>
      <c r="B22" s="2" t="s">
        <v>18</v>
      </c>
      <c r="C22" t="s">
        <v>11</v>
      </c>
      <c r="D22">
        <v>83</v>
      </c>
      <c r="E22">
        <v>50</v>
      </c>
      <c r="F22">
        <v>77</v>
      </c>
      <c r="G22">
        <v>90</v>
      </c>
      <c r="H22">
        <v>0.5</v>
      </c>
      <c r="I22">
        <v>133</v>
      </c>
      <c r="J22" s="1">
        <v>66.5</v>
      </c>
    </row>
    <row r="23" spans="1:10" x14ac:dyDescent="0.25">
      <c r="A23" s="2">
        <v>42573</v>
      </c>
      <c r="B23" s="2" t="s">
        <v>10</v>
      </c>
      <c r="C23" t="s">
        <v>11</v>
      </c>
      <c r="D23">
        <v>112</v>
      </c>
      <c r="E23">
        <v>75</v>
      </c>
      <c r="F23">
        <v>80</v>
      </c>
      <c r="G23">
        <v>108</v>
      </c>
      <c r="H23">
        <v>0.5</v>
      </c>
      <c r="I23">
        <v>187</v>
      </c>
      <c r="J23" s="1">
        <v>93.5</v>
      </c>
    </row>
    <row r="24" spans="1:10" x14ac:dyDescent="0.25">
      <c r="A24" s="2">
        <v>42574</v>
      </c>
      <c r="B24" s="2" t="s">
        <v>12</v>
      </c>
      <c r="C24" t="s">
        <v>11</v>
      </c>
      <c r="D24">
        <v>120</v>
      </c>
      <c r="E24">
        <v>82</v>
      </c>
      <c r="F24">
        <v>81</v>
      </c>
      <c r="G24">
        <v>117</v>
      </c>
      <c r="H24">
        <v>0.5</v>
      </c>
      <c r="I24">
        <v>202</v>
      </c>
      <c r="J24" s="1">
        <v>101</v>
      </c>
    </row>
    <row r="25" spans="1:10" x14ac:dyDescent="0.25">
      <c r="A25" s="2">
        <v>42575</v>
      </c>
      <c r="B25" s="2" t="s">
        <v>13</v>
      </c>
      <c r="C25" t="s">
        <v>11</v>
      </c>
      <c r="D25">
        <v>121</v>
      </c>
      <c r="E25">
        <v>82</v>
      </c>
      <c r="F25">
        <v>82</v>
      </c>
      <c r="G25">
        <v>117</v>
      </c>
      <c r="H25">
        <v>0.5</v>
      </c>
      <c r="I25">
        <v>203</v>
      </c>
      <c r="J25" s="1">
        <v>101.5</v>
      </c>
    </row>
    <row r="26" spans="1:10" x14ac:dyDescent="0.25">
      <c r="A26" s="2">
        <v>42576</v>
      </c>
      <c r="B26" s="2" t="s">
        <v>14</v>
      </c>
      <c r="C26" t="s">
        <v>11</v>
      </c>
      <c r="D26">
        <v>156</v>
      </c>
      <c r="E26">
        <v>113</v>
      </c>
      <c r="F26">
        <v>84</v>
      </c>
      <c r="G26">
        <v>135</v>
      </c>
      <c r="H26">
        <v>0.5</v>
      </c>
      <c r="I26">
        <v>269</v>
      </c>
      <c r="J26" s="1">
        <v>134.5</v>
      </c>
    </row>
    <row r="27" spans="1:10" x14ac:dyDescent="0.25">
      <c r="A27" s="2">
        <v>42577</v>
      </c>
      <c r="B27" s="2" t="s">
        <v>16</v>
      </c>
      <c r="C27" t="s">
        <v>11</v>
      </c>
      <c r="D27">
        <v>176</v>
      </c>
      <c r="E27">
        <v>129</v>
      </c>
      <c r="F27">
        <v>83</v>
      </c>
      <c r="G27">
        <v>158</v>
      </c>
      <c r="H27">
        <v>0.35</v>
      </c>
      <c r="I27">
        <v>305</v>
      </c>
      <c r="J27" s="1">
        <v>106.75</v>
      </c>
    </row>
    <row r="28" spans="1:10" x14ac:dyDescent="0.25">
      <c r="A28" s="2">
        <v>42578</v>
      </c>
      <c r="B28" s="2" t="s">
        <v>17</v>
      </c>
      <c r="C28" t="s">
        <v>11</v>
      </c>
      <c r="D28">
        <v>104</v>
      </c>
      <c r="E28">
        <v>68</v>
      </c>
      <c r="F28">
        <v>80</v>
      </c>
      <c r="G28">
        <v>99</v>
      </c>
      <c r="H28">
        <v>0.35</v>
      </c>
      <c r="I28">
        <v>172</v>
      </c>
      <c r="J28" s="1">
        <v>60.199999999999996</v>
      </c>
    </row>
    <row r="29" spans="1:10" x14ac:dyDescent="0.25">
      <c r="A29" s="2">
        <v>42579</v>
      </c>
      <c r="B29" s="2" t="s">
        <v>18</v>
      </c>
      <c r="C29" t="s">
        <v>11</v>
      </c>
      <c r="D29">
        <v>96</v>
      </c>
      <c r="E29">
        <v>63</v>
      </c>
      <c r="F29">
        <v>82</v>
      </c>
      <c r="G29">
        <v>90</v>
      </c>
      <c r="H29">
        <v>0.35</v>
      </c>
      <c r="I29">
        <v>159</v>
      </c>
      <c r="J29" s="1">
        <v>55.65</v>
      </c>
    </row>
    <row r="30" spans="1:10" x14ac:dyDescent="0.25">
      <c r="A30" s="2">
        <v>42580</v>
      </c>
      <c r="B30" s="2" t="s">
        <v>10</v>
      </c>
      <c r="C30" t="s">
        <v>11</v>
      </c>
      <c r="D30">
        <v>100</v>
      </c>
      <c r="E30">
        <v>66</v>
      </c>
      <c r="F30">
        <v>81</v>
      </c>
      <c r="G30">
        <v>95</v>
      </c>
      <c r="H30">
        <v>0.35</v>
      </c>
      <c r="I30">
        <v>166</v>
      </c>
      <c r="J30" s="1">
        <v>58.099999999999994</v>
      </c>
    </row>
    <row r="31" spans="1:10" x14ac:dyDescent="0.25">
      <c r="A31" s="2">
        <v>42581</v>
      </c>
      <c r="B31" s="2" t="s">
        <v>12</v>
      </c>
      <c r="C31" t="s">
        <v>15</v>
      </c>
      <c r="D31">
        <v>88</v>
      </c>
      <c r="E31">
        <v>57</v>
      </c>
      <c r="F31">
        <v>82</v>
      </c>
      <c r="G31">
        <v>81</v>
      </c>
      <c r="H31">
        <v>0.35</v>
      </c>
      <c r="I31">
        <v>145</v>
      </c>
      <c r="J31" s="1">
        <v>50.75</v>
      </c>
    </row>
    <row r="32" spans="1:10" x14ac:dyDescent="0.25">
      <c r="A32" s="2">
        <v>42582</v>
      </c>
      <c r="B32" s="2" t="s">
        <v>13</v>
      </c>
      <c r="C32" t="s">
        <v>15</v>
      </c>
      <c r="D32">
        <v>76</v>
      </c>
      <c r="E32">
        <v>47</v>
      </c>
      <c r="F32">
        <v>82</v>
      </c>
      <c r="G32">
        <v>68</v>
      </c>
      <c r="H32">
        <v>0.35</v>
      </c>
      <c r="I32">
        <v>123</v>
      </c>
      <c r="J32" s="1">
        <v>43.05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abSelected="1" workbookViewId="0">
      <selection activeCell="D23" sqref="D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Descriptive Statistics</vt:lpstr>
      <vt:lpstr>Standardized Coefficient</vt:lpstr>
      <vt:lpstr>Data Analysis_Regression</vt:lpstr>
      <vt:lpstr>Data</vt:lpstr>
      <vt:lpstr>Regression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2017-10-11T12:47:59Z</dcterms:created>
  <dcterms:modified xsi:type="dcterms:W3CDTF">2017-10-11T14:36:19Z</dcterms:modified>
</cp:coreProperties>
</file>