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oid\Desktop\"/>
    </mc:Choice>
  </mc:AlternateContent>
  <xr:revisionPtr revIDLastSave="0" documentId="8_{F3B204A9-B8A8-43B7-89DA-6659241B69C1}" xr6:coauthVersionLast="36" xr6:coauthVersionMax="36" xr10:uidLastSave="{00000000-0000-0000-0000-000000000000}"/>
  <bookViews>
    <workbookView xWindow="0" yWindow="0" windowWidth="19200" windowHeight="6810" xr2:uid="{A11F8DD6-C341-4FC8-91E0-AED5FF08EFF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B31" i="1"/>
  <c r="B29" i="1"/>
  <c r="C26" i="1"/>
  <c r="H26" i="1"/>
  <c r="G26" i="1"/>
  <c r="F26" i="1"/>
  <c r="E26" i="1"/>
  <c r="D26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4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7" i="1"/>
  <c r="G8" i="1"/>
  <c r="G9" i="1"/>
  <c r="G10" i="1"/>
  <c r="G11" i="1"/>
  <c r="G12" i="1"/>
  <c r="G5" i="1"/>
  <c r="G6" i="1"/>
  <c r="G4" i="1"/>
</calcChain>
</file>

<file path=xl/sharedStrings.xml><?xml version="1.0" encoding="utf-8"?>
<sst xmlns="http://schemas.openxmlformats.org/spreadsheetml/2006/main" count="59" uniqueCount="37">
  <si>
    <t>NOME DO FUNCIONÁRIO</t>
  </si>
  <si>
    <t>SEÇÃO</t>
  </si>
  <si>
    <t>JORNADA</t>
  </si>
  <si>
    <t>SAL. BRUTO</t>
  </si>
  <si>
    <t>INSS</t>
  </si>
  <si>
    <t>IRPF</t>
  </si>
  <si>
    <t>SIND.</t>
  </si>
  <si>
    <t>LÍQ.</t>
  </si>
  <si>
    <t>WILLIAN ALMEIDA MESQUITA</t>
  </si>
  <si>
    <t>FINAN</t>
  </si>
  <si>
    <t>NICOLI DE PAULA SEVERINO</t>
  </si>
  <si>
    <t>CONTAB</t>
  </si>
  <si>
    <t>REINALDO DE SOUZA FERREIRA</t>
  </si>
  <si>
    <t>RODRIGO FRANCA PAIVA</t>
  </si>
  <si>
    <t>THAIS HELENA HENRIQUE</t>
  </si>
  <si>
    <t>MATHEUS OLIVEIRA DE AZEVEDO</t>
  </si>
  <si>
    <t>YURE OLIVEIRA TELES</t>
  </si>
  <si>
    <t>LUIS CARLOS MONTEIRO</t>
  </si>
  <si>
    <t>TAYANNE F. DOS SANTOS</t>
  </si>
  <si>
    <t>ERICA GAMA QUEIROZ</t>
  </si>
  <si>
    <t>ADM</t>
  </si>
  <si>
    <t>MIRIAM MARIA DE C. MIRANDA</t>
  </si>
  <si>
    <t>THIAGO GOMES BARBOZA BASILIO</t>
  </si>
  <si>
    <t>NILDA DE SOUZA BRITO</t>
  </si>
  <si>
    <t>LUCIMAR DA ROCHA</t>
  </si>
  <si>
    <t>RICARDO SILVA DOS SANTOS</t>
  </si>
  <si>
    <t>GEISA ALVES CARVALHO</t>
  </si>
  <si>
    <t>TAMIRES DOS SANTOS REIS</t>
  </si>
  <si>
    <t>HELTON QUEIROZ ROCHA</t>
  </si>
  <si>
    <t>RAFAEL FONSECA DE SOUSA</t>
  </si>
  <si>
    <t>JULIO GABRIEL GOMES DE SOUZA</t>
  </si>
  <si>
    <t>MARCOS FERNANDES GOMES</t>
  </si>
  <si>
    <t>LEONARDO MENEZES MARTUCCI</t>
  </si>
  <si>
    <t>ETEC-Uirapuru- FOLHA DE PAGAMENTO - VALORES DO INSS E IRPF EM REAIS</t>
  </si>
  <si>
    <t>TOTAL</t>
  </si>
  <si>
    <t xml:space="preserve">LOCAL </t>
  </si>
  <si>
    <t>NÚMERO DE EMPREGADOS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</si>
</sst>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71" formatCode="&quot;R$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6100"/>
      <name val="Courier New"/>
      <family val="3"/>
    </font>
    <font>
      <sz val="12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/>
      <bottom/>
      <diagonal/>
    </border>
  </borders>
  <cellStyleXfs count="12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2" applyNumberFormat="0" applyAlignment="0" applyProtection="0"/>
    <xf numFmtId="0" fontId="5" fillId="0" borderId="0" applyNumberFormat="0" applyFill="0" applyBorder="0" applyAlignment="0" applyProtection="0"/>
    <xf numFmtId="0" fontId="1" fillId="4" borderId="4" applyNumberFormat="0" applyFon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20">
    <xf numFmtId="0" fontId="0" fillId="0" borderId="0" xfId="0"/>
    <xf numFmtId="0" fontId="0" fillId="0" borderId="0" xfId="0" applyFont="1"/>
    <xf numFmtId="0" fontId="2" fillId="0" borderId="5" xfId="1" applyBorder="1"/>
    <xf numFmtId="0" fontId="6" fillId="2" borderId="5" xfId="2" applyFont="1" applyBorder="1" applyAlignment="1">
      <alignment horizontal="center" vertical="center" wrapText="1"/>
    </xf>
    <xf numFmtId="0" fontId="6" fillId="2" borderId="5" xfId="2" applyFont="1" applyBorder="1" applyAlignment="1">
      <alignment horizontal="left" vertical="center" wrapText="1"/>
    </xf>
    <xf numFmtId="0" fontId="4" fillId="3" borderId="5" xfId="3" applyBorder="1" applyAlignment="1">
      <alignment horizontal="center" vertical="center" wrapText="1"/>
    </xf>
    <xf numFmtId="20" fontId="1" fillId="8" borderId="5" xfId="9" applyNumberFormat="1" applyBorder="1" applyAlignment="1">
      <alignment horizontal="center" vertical="center" wrapText="1"/>
    </xf>
    <xf numFmtId="44" fontId="1" fillId="9" borderId="5" xfId="10" applyNumberFormat="1" applyBorder="1" applyAlignment="1">
      <alignment horizontal="right" vertical="center" wrapText="1"/>
    </xf>
    <xf numFmtId="44" fontId="1" fillId="10" borderId="5" xfId="11" applyNumberFormat="1" applyBorder="1" applyAlignment="1">
      <alignment horizontal="right" vertical="center" wrapText="1"/>
    </xf>
    <xf numFmtId="44" fontId="1" fillId="4" borderId="5" xfId="5" applyNumberFormat="1" applyBorder="1" applyAlignment="1">
      <alignment horizontal="right" vertical="center" wrapText="1"/>
    </xf>
    <xf numFmtId="0" fontId="1" fillId="5" borderId="5" xfId="6" applyBorder="1" applyAlignment="1">
      <alignment horizontal="center"/>
    </xf>
    <xf numFmtId="20" fontId="1" fillId="5" borderId="5" xfId="6" applyNumberFormat="1" applyBorder="1" applyAlignment="1">
      <alignment horizontal="center"/>
    </xf>
    <xf numFmtId="44" fontId="1" fillId="5" borderId="5" xfId="6" applyNumberFormat="1" applyBorder="1" applyAlignment="1">
      <alignment horizontal="right"/>
    </xf>
    <xf numFmtId="171" fontId="1" fillId="5" borderId="5" xfId="6" applyNumberFormat="1" applyBorder="1" applyAlignment="1">
      <alignment horizontal="right"/>
    </xf>
    <xf numFmtId="0" fontId="0" fillId="0" borderId="6" xfId="0" applyBorder="1"/>
    <xf numFmtId="0" fontId="7" fillId="0" borderId="5" xfId="4" applyFont="1" applyBorder="1" applyAlignment="1"/>
    <xf numFmtId="0" fontId="5" fillId="11" borderId="0" xfId="0" applyFont="1" applyFill="1"/>
    <xf numFmtId="0" fontId="1" fillId="6" borderId="2" xfId="7" applyBorder="1" applyAlignment="1">
      <alignment horizontal="left" vertical="center" wrapText="1"/>
    </xf>
    <xf numFmtId="0" fontId="4" fillId="3" borderId="0" xfId="3" applyBorder="1" applyAlignment="1">
      <alignment horizontal="center" vertical="center" wrapText="1"/>
    </xf>
    <xf numFmtId="0" fontId="1" fillId="7" borderId="3" xfId="8" applyBorder="1"/>
  </cellXfs>
  <cellStyles count="12">
    <cellStyle name="20% - Ênfase2" xfId="7" builtinId="34"/>
    <cellStyle name="20% - Ênfase3" xfId="8" builtinId="38"/>
    <cellStyle name="40% - Ênfase3" xfId="9" builtinId="39"/>
    <cellStyle name="60% - Ênfase1" xfId="6" builtinId="32"/>
    <cellStyle name="60% - Ênfase3" xfId="10" builtinId="40"/>
    <cellStyle name="60% - Ênfase4" xfId="11" builtinId="44"/>
    <cellStyle name="Bom" xfId="2" builtinId="26"/>
    <cellStyle name="Entrada" xfId="3" builtinId="20"/>
    <cellStyle name="Normal" xfId="0" builtinId="0"/>
    <cellStyle name="Nota" xfId="5" builtinId="10"/>
    <cellStyle name="Texto de Aviso" xfId="4" builtinId="11"/>
    <cellStyle name="Título 2" xfId="1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275B8-9104-420F-8D97-78E86763D4EF}">
  <dimension ref="A1:I32"/>
  <sheetViews>
    <sheetView tabSelected="1" topLeftCell="A19" zoomScaleNormal="100" workbookViewId="0">
      <selection activeCell="B29" sqref="B29"/>
    </sheetView>
  </sheetViews>
  <sheetFormatPr defaultRowHeight="14.5" x14ac:dyDescent="0.35"/>
  <cols>
    <col min="1" max="1" width="26.36328125" customWidth="1"/>
    <col min="2" max="2" width="13.81640625" customWidth="1"/>
    <col min="3" max="3" width="10.7265625" customWidth="1"/>
    <col min="4" max="4" width="14" customWidth="1"/>
    <col min="5" max="5" width="12.1796875" customWidth="1"/>
    <col min="6" max="6" width="11" customWidth="1"/>
    <col min="7" max="7" width="12.54296875" customWidth="1"/>
    <col min="8" max="8" width="11.6328125" customWidth="1"/>
  </cols>
  <sheetData>
    <row r="1" spans="1:9" ht="30" customHeight="1" x14ac:dyDescent="0.4">
      <c r="A1" s="15" t="s">
        <v>33</v>
      </c>
      <c r="B1" s="15"/>
      <c r="C1" s="15"/>
      <c r="D1" s="15"/>
      <c r="E1" s="15"/>
      <c r="F1" s="2"/>
      <c r="G1" s="2"/>
      <c r="H1" s="2"/>
    </row>
    <row r="2" spans="1:9" ht="30" customHeight="1" x14ac:dyDescent="0.4">
      <c r="A2" s="2"/>
      <c r="B2" s="2"/>
      <c r="C2" s="2"/>
      <c r="D2" s="2"/>
      <c r="E2" s="2"/>
      <c r="F2" s="2"/>
      <c r="G2" s="2"/>
      <c r="H2" s="2"/>
    </row>
    <row r="3" spans="1:9" ht="14.5" customHeight="1" x14ac:dyDescent="0.35">
      <c r="A3" s="3" t="s">
        <v>0</v>
      </c>
      <c r="B3" s="3" t="s">
        <v>1</v>
      </c>
      <c r="C3" s="3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</row>
    <row r="4" spans="1:9" ht="14.5" customHeight="1" x14ac:dyDescent="0.35">
      <c r="A4" s="17" t="s">
        <v>19</v>
      </c>
      <c r="B4" s="5" t="s">
        <v>20</v>
      </c>
      <c r="C4" s="6">
        <v>0.33333333333333331</v>
      </c>
      <c r="D4" s="7">
        <v>2500</v>
      </c>
      <c r="E4" s="7">
        <v>252</v>
      </c>
      <c r="F4" s="7">
        <v>300</v>
      </c>
      <c r="G4" s="8">
        <f>D4*3%</f>
        <v>75</v>
      </c>
      <c r="H4" s="9">
        <f>D4-E4-F4-G4</f>
        <v>1873</v>
      </c>
      <c r="I4" s="14"/>
    </row>
    <row r="5" spans="1:9" ht="14.5" customHeight="1" x14ac:dyDescent="0.35">
      <c r="A5" s="17" t="s">
        <v>26</v>
      </c>
      <c r="B5" s="5" t="s">
        <v>20</v>
      </c>
      <c r="C5" s="6">
        <v>0.33333333333333331</v>
      </c>
      <c r="D5" s="7">
        <v>3600</v>
      </c>
      <c r="E5" s="7">
        <v>350</v>
      </c>
      <c r="F5" s="7">
        <v>250</v>
      </c>
      <c r="G5" s="8">
        <f t="shared" ref="G5:G25" si="0">D5*3%</f>
        <v>108</v>
      </c>
      <c r="H5" s="9">
        <f t="shared" ref="H5:H25" si="1">D5-E5-F5-G5</f>
        <v>2892</v>
      </c>
    </row>
    <row r="6" spans="1:9" ht="14.5" customHeight="1" x14ac:dyDescent="0.35">
      <c r="A6" s="17" t="s">
        <v>28</v>
      </c>
      <c r="B6" s="5" t="s">
        <v>20</v>
      </c>
      <c r="C6" s="6">
        <v>0.33333333333333331</v>
      </c>
      <c r="D6" s="7">
        <v>3560</v>
      </c>
      <c r="E6" s="7">
        <v>365</v>
      </c>
      <c r="F6" s="7">
        <v>300</v>
      </c>
      <c r="G6" s="8">
        <f t="shared" si="0"/>
        <v>106.8</v>
      </c>
      <c r="H6" s="9">
        <f t="shared" si="1"/>
        <v>2788.2</v>
      </c>
    </row>
    <row r="7" spans="1:9" ht="14.5" customHeight="1" x14ac:dyDescent="0.35">
      <c r="A7" s="17" t="s">
        <v>30</v>
      </c>
      <c r="B7" s="5" t="s">
        <v>20</v>
      </c>
      <c r="C7" s="6">
        <v>0.33333333333333331</v>
      </c>
      <c r="D7" s="7">
        <v>4500</v>
      </c>
      <c r="E7" s="7">
        <v>412</v>
      </c>
      <c r="F7" s="7">
        <v>400</v>
      </c>
      <c r="G7" s="8">
        <f t="shared" si="0"/>
        <v>135</v>
      </c>
      <c r="H7" s="9">
        <f t="shared" si="1"/>
        <v>3553</v>
      </c>
    </row>
    <row r="8" spans="1:9" ht="14.5" customHeight="1" x14ac:dyDescent="0.35">
      <c r="A8" s="17" t="s">
        <v>32</v>
      </c>
      <c r="B8" s="5" t="s">
        <v>20</v>
      </c>
      <c r="C8" s="6">
        <v>0.33333333333333331</v>
      </c>
      <c r="D8" s="7">
        <v>3000</v>
      </c>
      <c r="E8" s="7">
        <v>320</v>
      </c>
      <c r="F8" s="7">
        <v>300</v>
      </c>
      <c r="G8" s="8">
        <f t="shared" si="0"/>
        <v>90</v>
      </c>
      <c r="H8" s="9">
        <f t="shared" si="1"/>
        <v>2290</v>
      </c>
    </row>
    <row r="9" spans="1:9" ht="14.5" customHeight="1" x14ac:dyDescent="0.35">
      <c r="A9" s="17" t="s">
        <v>24</v>
      </c>
      <c r="B9" s="5" t="s">
        <v>20</v>
      </c>
      <c r="C9" s="6">
        <v>0.33333333333333331</v>
      </c>
      <c r="D9" s="7">
        <v>3321</v>
      </c>
      <c r="E9" s="7">
        <v>330</v>
      </c>
      <c r="F9" s="7">
        <v>300</v>
      </c>
      <c r="G9" s="8">
        <f t="shared" si="0"/>
        <v>99.63</v>
      </c>
      <c r="H9" s="9">
        <f t="shared" si="1"/>
        <v>2591.37</v>
      </c>
    </row>
    <row r="10" spans="1:9" ht="14.5" customHeight="1" x14ac:dyDescent="0.35">
      <c r="A10" s="17" t="s">
        <v>17</v>
      </c>
      <c r="B10" s="5" t="s">
        <v>11</v>
      </c>
      <c r="C10" s="6">
        <v>0.375</v>
      </c>
      <c r="D10" s="7">
        <v>2500</v>
      </c>
      <c r="E10" s="7">
        <v>245</v>
      </c>
      <c r="F10" s="7">
        <v>213</v>
      </c>
      <c r="G10" s="8">
        <f t="shared" si="0"/>
        <v>75</v>
      </c>
      <c r="H10" s="9">
        <f t="shared" si="1"/>
        <v>1967</v>
      </c>
    </row>
    <row r="11" spans="1:9" ht="14.5" customHeight="1" x14ac:dyDescent="0.35">
      <c r="A11" s="17" t="s">
        <v>31</v>
      </c>
      <c r="B11" s="5" t="s">
        <v>11</v>
      </c>
      <c r="C11" s="6">
        <v>0.375</v>
      </c>
      <c r="D11" s="7">
        <v>4300</v>
      </c>
      <c r="E11" s="7">
        <v>420</v>
      </c>
      <c r="F11" s="7">
        <v>400</v>
      </c>
      <c r="G11" s="8">
        <f t="shared" si="0"/>
        <v>129</v>
      </c>
      <c r="H11" s="9">
        <f t="shared" si="1"/>
        <v>3351</v>
      </c>
    </row>
    <row r="12" spans="1:9" ht="14.5" customHeight="1" x14ac:dyDescent="0.35">
      <c r="A12" s="17" t="s">
        <v>15</v>
      </c>
      <c r="B12" s="5" t="s">
        <v>11</v>
      </c>
      <c r="C12" s="6">
        <v>0.375</v>
      </c>
      <c r="D12" s="7">
        <v>2350</v>
      </c>
      <c r="E12" s="7">
        <v>210</v>
      </c>
      <c r="F12" s="7">
        <v>320</v>
      </c>
      <c r="G12" s="8">
        <f t="shared" si="0"/>
        <v>70.5</v>
      </c>
      <c r="H12" s="9">
        <f t="shared" si="1"/>
        <v>1749.5</v>
      </c>
    </row>
    <row r="13" spans="1:9" ht="14.5" customHeight="1" x14ac:dyDescent="0.35">
      <c r="A13" s="17" t="s">
        <v>21</v>
      </c>
      <c r="B13" s="5" t="s">
        <v>11</v>
      </c>
      <c r="C13" s="6">
        <v>0.375</v>
      </c>
      <c r="D13" s="7">
        <v>2500</v>
      </c>
      <c r="E13" s="7">
        <v>255</v>
      </c>
      <c r="F13" s="7">
        <v>233</v>
      </c>
      <c r="G13" s="8">
        <f t="shared" si="0"/>
        <v>75</v>
      </c>
      <c r="H13" s="9">
        <f t="shared" si="1"/>
        <v>1937</v>
      </c>
    </row>
    <row r="14" spans="1:9" ht="14.5" customHeight="1" x14ac:dyDescent="0.35">
      <c r="A14" s="17" t="s">
        <v>10</v>
      </c>
      <c r="B14" s="5" t="s">
        <v>11</v>
      </c>
      <c r="C14" s="6">
        <v>0.375</v>
      </c>
      <c r="D14" s="7">
        <v>1500</v>
      </c>
      <c r="E14" s="7">
        <v>140</v>
      </c>
      <c r="F14" s="7">
        <v>110</v>
      </c>
      <c r="G14" s="8">
        <f t="shared" si="0"/>
        <v>45</v>
      </c>
      <c r="H14" s="9">
        <f t="shared" si="1"/>
        <v>1205</v>
      </c>
    </row>
    <row r="15" spans="1:9" ht="14.5" customHeight="1" x14ac:dyDescent="0.35">
      <c r="A15" s="17" t="s">
        <v>23</v>
      </c>
      <c r="B15" s="5" t="s">
        <v>11</v>
      </c>
      <c r="C15" s="6">
        <v>0.375</v>
      </c>
      <c r="D15" s="7">
        <v>3200</v>
      </c>
      <c r="E15" s="7">
        <v>315</v>
      </c>
      <c r="F15" s="7">
        <v>285</v>
      </c>
      <c r="G15" s="8">
        <f t="shared" si="0"/>
        <v>96</v>
      </c>
      <c r="H15" s="9">
        <f t="shared" si="1"/>
        <v>2504</v>
      </c>
    </row>
    <row r="16" spans="1:9" ht="14.5" customHeight="1" x14ac:dyDescent="0.35">
      <c r="A16" s="17" t="s">
        <v>29</v>
      </c>
      <c r="B16" s="5" t="s">
        <v>11</v>
      </c>
      <c r="C16" s="6">
        <v>0.375</v>
      </c>
      <c r="D16" s="7">
        <v>4012</v>
      </c>
      <c r="E16" s="7">
        <v>400</v>
      </c>
      <c r="F16" s="7">
        <v>350</v>
      </c>
      <c r="G16" s="8">
        <f t="shared" si="0"/>
        <v>120.36</v>
      </c>
      <c r="H16" s="9">
        <f t="shared" si="1"/>
        <v>3141.64</v>
      </c>
    </row>
    <row r="17" spans="1:8" ht="14.5" customHeight="1" x14ac:dyDescent="0.35">
      <c r="A17" s="17" t="s">
        <v>12</v>
      </c>
      <c r="B17" s="5" t="s">
        <v>9</v>
      </c>
      <c r="C17" s="6">
        <v>0.41666666666666669</v>
      </c>
      <c r="D17" s="7">
        <v>1250</v>
      </c>
      <c r="E17" s="7">
        <v>156</v>
      </c>
      <c r="F17" s="7">
        <v>120</v>
      </c>
      <c r="G17" s="8">
        <f t="shared" si="0"/>
        <v>37.5</v>
      </c>
      <c r="H17" s="9">
        <f t="shared" si="1"/>
        <v>936.5</v>
      </c>
    </row>
    <row r="18" spans="1:8" ht="14.5" customHeight="1" x14ac:dyDescent="0.35">
      <c r="A18" s="17" t="s">
        <v>25</v>
      </c>
      <c r="B18" s="5" t="s">
        <v>9</v>
      </c>
      <c r="C18" s="6">
        <v>0.41666666666666669</v>
      </c>
      <c r="D18" s="7">
        <v>3350</v>
      </c>
      <c r="E18" s="7">
        <v>330</v>
      </c>
      <c r="F18" s="7">
        <v>300</v>
      </c>
      <c r="G18" s="8">
        <f t="shared" si="0"/>
        <v>100.5</v>
      </c>
      <c r="H18" s="9">
        <f t="shared" si="1"/>
        <v>2619.5</v>
      </c>
    </row>
    <row r="19" spans="1:8" ht="14.5" customHeight="1" x14ac:dyDescent="0.35">
      <c r="A19" s="17" t="s">
        <v>13</v>
      </c>
      <c r="B19" s="5" t="s">
        <v>9</v>
      </c>
      <c r="C19" s="6">
        <v>0.41666666666666669</v>
      </c>
      <c r="D19" s="7">
        <v>1713</v>
      </c>
      <c r="E19" s="7">
        <v>171</v>
      </c>
      <c r="F19" s="7">
        <v>150</v>
      </c>
      <c r="G19" s="8">
        <f t="shared" si="0"/>
        <v>51.39</v>
      </c>
      <c r="H19" s="9">
        <f t="shared" si="1"/>
        <v>1340.61</v>
      </c>
    </row>
    <row r="20" spans="1:8" ht="14.5" customHeight="1" x14ac:dyDescent="0.35">
      <c r="A20" s="17" t="s">
        <v>27</v>
      </c>
      <c r="B20" s="5" t="s">
        <v>9</v>
      </c>
      <c r="C20" s="6">
        <v>0.41666666666666669</v>
      </c>
      <c r="D20" s="7">
        <v>3640</v>
      </c>
      <c r="E20" s="7">
        <v>350</v>
      </c>
      <c r="F20" s="7">
        <v>320</v>
      </c>
      <c r="G20" s="8">
        <f t="shared" si="0"/>
        <v>109.2</v>
      </c>
      <c r="H20" s="9">
        <f t="shared" si="1"/>
        <v>2860.8</v>
      </c>
    </row>
    <row r="21" spans="1:8" ht="14.5" customHeight="1" x14ac:dyDescent="0.35">
      <c r="A21" s="17" t="s">
        <v>18</v>
      </c>
      <c r="B21" s="5" t="s">
        <v>9</v>
      </c>
      <c r="C21" s="6">
        <v>0.41666666666666669</v>
      </c>
      <c r="D21" s="7">
        <v>2530</v>
      </c>
      <c r="E21" s="7">
        <v>250</v>
      </c>
      <c r="F21" s="7">
        <v>221</v>
      </c>
      <c r="G21" s="8">
        <f t="shared" si="0"/>
        <v>75.899999999999991</v>
      </c>
      <c r="H21" s="9">
        <f t="shared" si="1"/>
        <v>1983.1</v>
      </c>
    </row>
    <row r="22" spans="1:8" ht="14.5" customHeight="1" x14ac:dyDescent="0.35">
      <c r="A22" s="17" t="s">
        <v>14</v>
      </c>
      <c r="B22" s="5" t="s">
        <v>9</v>
      </c>
      <c r="C22" s="6">
        <v>0.41666666666666669</v>
      </c>
      <c r="D22" s="7">
        <v>2000</v>
      </c>
      <c r="E22" s="7">
        <v>196</v>
      </c>
      <c r="F22" s="7">
        <v>145</v>
      </c>
      <c r="G22" s="8">
        <f t="shared" si="0"/>
        <v>60</v>
      </c>
      <c r="H22" s="9">
        <f t="shared" si="1"/>
        <v>1599</v>
      </c>
    </row>
    <row r="23" spans="1:8" ht="14.5" customHeight="1" x14ac:dyDescent="0.35">
      <c r="A23" s="17" t="s">
        <v>22</v>
      </c>
      <c r="B23" s="5" t="s">
        <v>9</v>
      </c>
      <c r="C23" s="6">
        <v>0.41666666666666669</v>
      </c>
      <c r="D23" s="7">
        <v>2879</v>
      </c>
      <c r="E23" s="7">
        <v>289</v>
      </c>
      <c r="F23" s="7">
        <v>245</v>
      </c>
      <c r="G23" s="8">
        <f t="shared" si="0"/>
        <v>86.36999999999999</v>
      </c>
      <c r="H23" s="9">
        <f t="shared" si="1"/>
        <v>2258.63</v>
      </c>
    </row>
    <row r="24" spans="1:8" ht="14.5" customHeight="1" x14ac:dyDescent="0.35">
      <c r="A24" s="17" t="s">
        <v>8</v>
      </c>
      <c r="B24" s="5" t="s">
        <v>9</v>
      </c>
      <c r="C24" s="6">
        <v>0.41666666666666669</v>
      </c>
      <c r="D24" s="7">
        <v>1345</v>
      </c>
      <c r="E24" s="7">
        <v>135</v>
      </c>
      <c r="F24" s="7">
        <v>112</v>
      </c>
      <c r="G24" s="8">
        <f t="shared" si="0"/>
        <v>40.35</v>
      </c>
      <c r="H24" s="9">
        <f t="shared" si="1"/>
        <v>1057.6500000000001</v>
      </c>
    </row>
    <row r="25" spans="1:8" ht="14.5" customHeight="1" x14ac:dyDescent="0.35">
      <c r="A25" s="17" t="s">
        <v>16</v>
      </c>
      <c r="B25" s="5" t="s">
        <v>9</v>
      </c>
      <c r="C25" s="6">
        <v>0.41666666666666669</v>
      </c>
      <c r="D25" s="7">
        <v>2334</v>
      </c>
      <c r="E25" s="7">
        <v>230</v>
      </c>
      <c r="F25" s="7">
        <v>208</v>
      </c>
      <c r="G25" s="8">
        <f t="shared" si="0"/>
        <v>70.02</v>
      </c>
      <c r="H25" s="9">
        <f t="shared" si="1"/>
        <v>1825.98</v>
      </c>
    </row>
    <row r="26" spans="1:8" ht="14.5" customHeight="1" x14ac:dyDescent="0.35">
      <c r="A26" s="17" t="s">
        <v>34</v>
      </c>
      <c r="B26" s="10"/>
      <c r="C26" s="11">
        <f>SUM(C4:C25,)</f>
        <v>8.3750000000000018</v>
      </c>
      <c r="D26" s="12">
        <f>SUM(D4:D25)</f>
        <v>61884</v>
      </c>
      <c r="E26" s="12">
        <f>SUM(E4:E25)</f>
        <v>6121</v>
      </c>
      <c r="F26" s="13">
        <f>SUM(F4:F25)</f>
        <v>5582</v>
      </c>
      <c r="G26" s="12">
        <f>D26*3%</f>
        <v>1856.52</v>
      </c>
      <c r="H26" s="13">
        <f>D26-E26-F26-G26</f>
        <v>48324.480000000003</v>
      </c>
    </row>
    <row r="27" spans="1:8" x14ac:dyDescent="0.35">
      <c r="D27" s="16"/>
      <c r="G27" s="1"/>
    </row>
    <row r="28" spans="1:8" ht="29.5" thickBot="1" x14ac:dyDescent="0.4">
      <c r="A28" s="17" t="s">
        <v>35</v>
      </c>
      <c r="B28" s="18" t="s">
        <v>36</v>
      </c>
    </row>
    <row r="29" spans="1:8" ht="15.5" thickTop="1" thickBot="1" x14ac:dyDescent="0.4">
      <c r="A29" s="17" t="s">
        <v>20</v>
      </c>
      <c r="B29" s="19">
        <f>COUNTIF(B4:B25, "ADM")</f>
        <v>6</v>
      </c>
    </row>
    <row r="30" spans="1:8" ht="15.5" thickTop="1" thickBot="1" x14ac:dyDescent="0.4">
      <c r="A30" s="17" t="s">
        <v>11</v>
      </c>
      <c r="B30" s="19">
        <f t="shared" ref="B30:B31" si="2">COUNTIF(B5:B26, "ADM")</f>
        <v>5</v>
      </c>
    </row>
    <row r="31" spans="1:8" ht="15.5" thickTop="1" thickBot="1" x14ac:dyDescent="0.4">
      <c r="A31" s="17" t="s">
        <v>9</v>
      </c>
      <c r="B31" s="19">
        <f t="shared" si="2"/>
        <v>4</v>
      </c>
    </row>
    <row r="32" spans="1:8" ht="15" thickTop="1" x14ac:dyDescent="0.35"/>
  </sheetData>
  <sortState ref="A4:H25">
    <sortCondition ref="A4"/>
  </sortState>
  <pageMargins left="0.39370078740157483" right="0.39370078740157483" top="0.39370078740157483" bottom="0.39370078740157483" header="0.39370078740157483" footer="0.39370078740157483"/>
  <pageSetup paperSize="9" orientation="landscape" r:id="rId1"/>
  <headerFooter>
    <oddHeader>&amp;CPedro Braga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Android Studio</dc:creator>
  <cp:lastModifiedBy>Android Studio</cp:lastModifiedBy>
  <dcterms:created xsi:type="dcterms:W3CDTF">2025-04-29T00:04:28Z</dcterms:created>
  <dcterms:modified xsi:type="dcterms:W3CDTF">2025-04-29T01:13:34Z</dcterms:modified>
</cp:coreProperties>
</file>