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data-analytics-portfolio\Excel Projects and Dashboard\Sales and Commission Analysis Report\"/>
    </mc:Choice>
  </mc:AlternateContent>
  <xr:revisionPtr revIDLastSave="0" documentId="13_ncr:1_{E5F4FF3E-3CC2-4410-BDA7-B704A5C75C36}" xr6:coauthVersionLast="47" xr6:coauthVersionMax="47" xr10:uidLastSave="{00000000-0000-0000-0000-000000000000}"/>
  <bookViews>
    <workbookView xWindow="-110" yWindow="-110" windowWidth="19420" windowHeight="10300" activeTab="3" xr2:uid="{1E54003D-77C9-4064-B070-DA42DF508E79}"/>
  </bookViews>
  <sheets>
    <sheet name="Data" sheetId="1" r:id="rId1"/>
    <sheet name="Descriptive Analysis" sheetId="2" r:id="rId2"/>
    <sheet name="Exploratory Analysis" sheetId="3" r:id="rId3"/>
    <sheet name="Regression and Correlation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" l="1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</calcChain>
</file>

<file path=xl/sharedStrings.xml><?xml version="1.0" encoding="utf-8"?>
<sst xmlns="http://schemas.openxmlformats.org/spreadsheetml/2006/main" count="68" uniqueCount="59">
  <si>
    <t>Date</t>
  </si>
  <si>
    <t>Car Year</t>
  </si>
  <si>
    <t>Sale Price</t>
  </si>
  <si>
    <t>Commission Rate</t>
  </si>
  <si>
    <t>Commission Earned</t>
  </si>
  <si>
    <t>Row Labels</t>
  </si>
  <si>
    <t>Grand Total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</si>
  <si>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</si>
  <si>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</si>
  <si>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</si>
  <si>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</si>
  <si>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</si>
  <si>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</si>
  <si>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</si>
  <si>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</si>
  <si>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</si>
  <si>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</si>
  <si>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</si>
  <si>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</si>
  <si>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Sum of Sale Price</t>
  </si>
  <si>
    <t>Mean</t>
  </si>
  <si>
    <t>Mode</t>
  </si>
  <si>
    <t>Median</t>
  </si>
  <si>
    <t>St.dev</t>
  </si>
  <si>
    <t>Variance</t>
  </si>
  <si>
    <t>Column1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</si>
  <si>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</si>
  <si>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</si>
  <si>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</si>
  <si>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</si>
  <si>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</si>
  <si>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</si>
  <si>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</si>
  <si>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</si>
  <si>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</si>
  <si>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</si>
  <si>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</si>
  <si>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</si>
  <si>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</si>
  <si>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</si>
  <si>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</si>
  <si>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</si>
  <si>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</si>
  <si>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</si>
  <si>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</si>
  <si>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</si>
  <si>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</si>
  <si>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</si>
  <si>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</si>
  <si>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</si>
  <si>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</si>
  <si>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</si>
  <si>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Residuals</t>
  </si>
  <si>
    <t>PROBABILITY OUTPUT</t>
  </si>
  <si>
    <t>Percentile</t>
  </si>
  <si>
    <t>Predicted Commission Earned</t>
  </si>
  <si>
    <t>Revenue By Car's Year of Production</t>
  </si>
  <si>
    <t>Total Sales By Month</t>
  </si>
  <si>
    <t>Descriptive Statistics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</si>
</sst>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/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4" fontId="0" fillId="0" borderId="0" xfId="0" applyNumberFormat="1"/>
    <xf numFmtId="3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8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19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Commission Analysis Report.xlsx]Exploratory Analysis!PivotTable6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Revenue</a:t>
            </a:r>
            <a:r>
              <a:rPr lang="en-US" sz="1400" b="1" baseline="0">
                <a:solidFill>
                  <a:sysClr val="windowText" lastClr="000000"/>
                </a:solidFill>
              </a:rPr>
              <a:t> By Car's Year of Production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254855643044621"/>
          <c:y val="2.2127442403032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'Exploratory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'Exploratory Analysis'!$A$4:$A$7</c:f>
              <c:strCach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strCache>
            </c:strRef>
          </c:cat>
          <c:val>
            <c:numRef>
              <c:f>'Exploratory Analysis'!$B$4:$B$7</c:f>
              <c:numCache>
                <c:formatCode>#,##0</c:formatCode>
                <c:ptCount val="3"/>
                <c:pt idx="0">
                  <c:v>1641859</c:v>
                </c:pt>
                <c:pt idx="1">
                  <c:v>1013423</c:v>
                </c:pt>
                <c:pt idx="2">
                  <c:v>664458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E-4D0E-A4BB-EF0964ED62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9"/>
        <c:overlap val="-27"/>
        <c:axId val="688703072"/>
        <c:axId val="556650592"/>
      </c:barChart>
      <c:catAx>
        <c:axId val="68870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650592"/>
        <c:crosses val="autoZero"/>
        <c:auto val="1"/>
        <c:lblAlgn val="ctr"/>
        <c:lblOffset val="100"/>
        <c:noMultiLvlLbl val="0"/>
      </c:catAx>
      <c:valAx>
        <c:axId val="556650592"/>
        <c:scaling>
          <c:orientation val="minMax"/>
        </c:scaling>
        <c:delete val="1"/>
        <c:axPos val="l"/>
        <c:numFmt formatCode="#,##0" sourceLinked="1"/>
        <c:majorTickMark val="out"/>
        <c:minorTickMark val="none"/>
        <c:tickLblPos val="nextTo"/>
        <c:crossAx val="688703072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 and Commission Analysis Report.xlsx]Exploratory Analysis!PivotTable7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</a:rPr>
              <a:t>Total Sales By Month</a:t>
            </a:r>
          </a:p>
        </c:rich>
      </c:tx>
      <c:layout>
        <c:manualLayout>
          <c:xMode val="edge"/>
          <c:yMode val="edge"/>
          <c:x val="0.3553678915135608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22225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1270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 cap="flat" cmpd="sng" algn="ctr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580927384077"/>
          <c:y val="0.17226633129192184"/>
          <c:w val="0.82710950439371178"/>
          <c:h val="0.62876239428404779"/>
        </c:manualLayout>
      </c:layout>
      <c:lineChart>
        <c:grouping val="standard"/>
        <c:varyColors val="0"/>
        <c:ser>
          <c:idx val="0"/>
          <c:order val="0"/>
          <c:tx>
            <c:strRef>
              <c:f>'Exploratory Analysis'!$B$10</c:f>
              <c:strCache>
                <c:ptCount val="1"/>
                <c:pt idx="0">
                  <c:v>Total</c:v>
                </c:pt>
              </c:strCache>
            </c:strRef>
          </c:tx>
          <c:spPr>
            <a:ln w="12700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'Exploratory Analysis'!$A$11:$A$23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'Exploratory Analysis'!$B$11:$B$23</c:f>
              <c:numCache>
                <c:formatCode>#,##0</c:formatCode>
                <c:ptCount val="12"/>
                <c:pt idx="0">
                  <c:v>217650</c:v>
                </c:pt>
                <c:pt idx="1">
                  <c:v>61704</c:v>
                </c:pt>
                <c:pt idx="2">
                  <c:v>149066</c:v>
                </c:pt>
                <c:pt idx="3">
                  <c:v>115722</c:v>
                </c:pt>
                <c:pt idx="4">
                  <c:v>305024</c:v>
                </c:pt>
                <c:pt idx="5">
                  <c:v>215888</c:v>
                </c:pt>
                <c:pt idx="6">
                  <c:v>403461</c:v>
                </c:pt>
                <c:pt idx="7">
                  <c:v>335756</c:v>
                </c:pt>
                <c:pt idx="8">
                  <c:v>391834</c:v>
                </c:pt>
                <c:pt idx="9">
                  <c:v>308387</c:v>
                </c:pt>
                <c:pt idx="10">
                  <c:v>373955</c:v>
                </c:pt>
                <c:pt idx="11">
                  <c:v>441293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86-42EA-9C0F-C72539F4E3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1">
                  <a:lumMod val="40000"/>
                  <a:lumOff val="60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614172464"/>
        <c:axId val="539749472"/>
      </c:lineChart>
      <c:catAx>
        <c:axId val="61417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749472"/>
        <c:crosses val="autoZero"/>
        <c:auto val="1"/>
        <c:lblAlgn val="ctr"/>
        <c:lblOffset val="100"/>
        <c:noMultiLvlLbl val="0"/>
      </c:catAx>
      <c:valAx>
        <c:axId val="5397494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172464"/>
        <c:crosses val="autoZero"/>
        <c:crossBetween val="between"/>
        <c:majorUnit val="100000"/>
        <c:dispUnits>
          <c:builtInUnit val="hundred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 Price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9.5315632362434094E-2"/>
          <c:y val="0.13717219186985527"/>
          <c:w val="0.87359829085034779"/>
          <c:h val="0.63705206015621241"/>
        </c:manualLayout>
      </c:layout>
      <c:scatterChart>
        <c:scatterStyle val="lineMarker"/>
        <c:varyColors val="0"/>
        <c:ser>
          <c:idx val="0"/>
          <c:order val="0"/>
          <c:tx>
            <c:v>Commission Earned</c:v>
          </c:tx>
          <c:spPr>
            <a:ln w="19050">
              <a:noFill/>
            </a:ln>
          </c:spPr>
          <c:marker>
            <c:symbol val="circle"/>
            <c:size val="2"/>
          </c:marker>
          <c:xVal>
            <c:numRef>
              <c:f>Data!$C$2:$C$107</c:f>
              <c:numCache>
                <c:formatCode>General</c:formatCode>
                <c:ptCount val="106"/>
                <c:pt idx="0">
                  <c:v>32393</c:v>
                </c:pt>
                <c:pt idx="1">
                  <c:v>46061</c:v>
                </c:pt>
                <c:pt idx="2">
                  <c:v>45092</c:v>
                </c:pt>
                <c:pt idx="3">
                  <c:v>41501</c:v>
                </c:pt>
                <c:pt idx="4">
                  <c:v>15767</c:v>
                </c:pt>
                <c:pt idx="5">
                  <c:v>37547</c:v>
                </c:pt>
                <c:pt idx="6">
                  <c:v>37664</c:v>
                </c:pt>
                <c:pt idx="7">
                  <c:v>10778</c:v>
                </c:pt>
                <c:pt idx="8">
                  <c:v>38221</c:v>
                </c:pt>
                <c:pt idx="9">
                  <c:v>42369</c:v>
                </c:pt>
                <c:pt idx="10">
                  <c:v>23790</c:v>
                </c:pt>
                <c:pt idx="11">
                  <c:v>26328</c:v>
                </c:pt>
                <c:pt idx="12">
                  <c:v>31295</c:v>
                </c:pt>
                <c:pt idx="13">
                  <c:v>30341</c:v>
                </c:pt>
                <c:pt idx="14">
                  <c:v>24993</c:v>
                </c:pt>
                <c:pt idx="15">
                  <c:v>36772</c:v>
                </c:pt>
                <c:pt idx="16">
                  <c:v>19858</c:v>
                </c:pt>
                <c:pt idx="17">
                  <c:v>43030</c:v>
                </c:pt>
                <c:pt idx="18">
                  <c:v>42359</c:v>
                </c:pt>
                <c:pt idx="19">
                  <c:v>10496</c:v>
                </c:pt>
                <c:pt idx="20">
                  <c:v>36525</c:v>
                </c:pt>
                <c:pt idx="21">
                  <c:v>49141</c:v>
                </c:pt>
                <c:pt idx="22">
                  <c:v>34312</c:v>
                </c:pt>
                <c:pt idx="23">
                  <c:v>36523</c:v>
                </c:pt>
                <c:pt idx="24">
                  <c:v>18476</c:v>
                </c:pt>
                <c:pt idx="25">
                  <c:v>49878</c:v>
                </c:pt>
                <c:pt idx="26">
                  <c:v>28608</c:v>
                </c:pt>
                <c:pt idx="27">
                  <c:v>34255</c:v>
                </c:pt>
                <c:pt idx="28">
                  <c:v>49815</c:v>
                </c:pt>
                <c:pt idx="29">
                  <c:v>38164</c:v>
                </c:pt>
                <c:pt idx="30">
                  <c:v>25220</c:v>
                </c:pt>
                <c:pt idx="31">
                  <c:v>48039</c:v>
                </c:pt>
                <c:pt idx="32">
                  <c:v>25433</c:v>
                </c:pt>
                <c:pt idx="33">
                  <c:v>43982</c:v>
                </c:pt>
                <c:pt idx="34">
                  <c:v>28436</c:v>
                </c:pt>
                <c:pt idx="35">
                  <c:v>46525</c:v>
                </c:pt>
                <c:pt idx="36">
                  <c:v>30142</c:v>
                </c:pt>
                <c:pt idx="37">
                  <c:v>29720</c:v>
                </c:pt>
                <c:pt idx="38">
                  <c:v>42014</c:v>
                </c:pt>
                <c:pt idx="39">
                  <c:v>12207</c:v>
                </c:pt>
                <c:pt idx="40">
                  <c:v>49880</c:v>
                </c:pt>
                <c:pt idx="41">
                  <c:v>34298</c:v>
                </c:pt>
                <c:pt idx="42">
                  <c:v>16229</c:v>
                </c:pt>
                <c:pt idx="43">
                  <c:v>23257</c:v>
                </c:pt>
                <c:pt idx="44">
                  <c:v>39135</c:v>
                </c:pt>
                <c:pt idx="45">
                  <c:v>32069</c:v>
                </c:pt>
                <c:pt idx="46">
                  <c:v>18337</c:v>
                </c:pt>
                <c:pt idx="47">
                  <c:v>27373</c:v>
                </c:pt>
                <c:pt idx="48">
                  <c:v>44818</c:v>
                </c:pt>
                <c:pt idx="49">
                  <c:v>22497</c:v>
                </c:pt>
                <c:pt idx="50">
                  <c:v>22261</c:v>
                </c:pt>
                <c:pt idx="51">
                  <c:v>31353</c:v>
                </c:pt>
                <c:pt idx="52">
                  <c:v>47156</c:v>
                </c:pt>
                <c:pt idx="53">
                  <c:v>42062</c:v>
                </c:pt>
                <c:pt idx="54">
                  <c:v>21036</c:v>
                </c:pt>
                <c:pt idx="55">
                  <c:v>35090</c:v>
                </c:pt>
                <c:pt idx="56">
                  <c:v>31841</c:v>
                </c:pt>
                <c:pt idx="57">
                  <c:v>16791</c:v>
                </c:pt>
                <c:pt idx="58">
                  <c:v>32909</c:v>
                </c:pt>
                <c:pt idx="59">
                  <c:v>27888</c:v>
                </c:pt>
                <c:pt idx="60">
                  <c:v>28919</c:v>
                </c:pt>
                <c:pt idx="61">
                  <c:v>14945</c:v>
                </c:pt>
                <c:pt idx="62">
                  <c:v>19648</c:v>
                </c:pt>
                <c:pt idx="63">
                  <c:v>26307</c:v>
                </c:pt>
                <c:pt idx="64">
                  <c:v>43007</c:v>
                </c:pt>
                <c:pt idx="65">
                  <c:v>20547</c:v>
                </c:pt>
                <c:pt idx="66">
                  <c:v>12483</c:v>
                </c:pt>
                <c:pt idx="67">
                  <c:v>45652</c:v>
                </c:pt>
                <c:pt idx="68">
                  <c:v>34110</c:v>
                </c:pt>
                <c:pt idx="69">
                  <c:v>31442</c:v>
                </c:pt>
                <c:pt idx="70">
                  <c:v>31163</c:v>
                </c:pt>
                <c:pt idx="71">
                  <c:v>19717</c:v>
                </c:pt>
                <c:pt idx="72">
                  <c:v>46015</c:v>
                </c:pt>
                <c:pt idx="73">
                  <c:v>36368</c:v>
                </c:pt>
                <c:pt idx="74">
                  <c:v>42810</c:v>
                </c:pt>
                <c:pt idx="75">
                  <c:v>34777</c:v>
                </c:pt>
                <c:pt idx="76">
                  <c:v>20752</c:v>
                </c:pt>
                <c:pt idx="77">
                  <c:v>35432</c:v>
                </c:pt>
                <c:pt idx="78">
                  <c:v>17293</c:v>
                </c:pt>
                <c:pt idx="79">
                  <c:v>34962</c:v>
                </c:pt>
                <c:pt idx="80">
                  <c:v>30638</c:v>
                </c:pt>
                <c:pt idx="81">
                  <c:v>22080</c:v>
                </c:pt>
                <c:pt idx="82">
                  <c:v>30791</c:v>
                </c:pt>
                <c:pt idx="83">
                  <c:v>33288</c:v>
                </c:pt>
                <c:pt idx="84">
                  <c:v>39325</c:v>
                </c:pt>
                <c:pt idx="85">
                  <c:v>38860</c:v>
                </c:pt>
                <c:pt idx="86">
                  <c:v>23917</c:v>
                </c:pt>
                <c:pt idx="87">
                  <c:v>29364</c:v>
                </c:pt>
                <c:pt idx="88">
                  <c:v>25695</c:v>
                </c:pt>
                <c:pt idx="89">
                  <c:v>15338</c:v>
                </c:pt>
                <c:pt idx="90">
                  <c:v>42400</c:v>
                </c:pt>
                <c:pt idx="91">
                  <c:v>29021</c:v>
                </c:pt>
                <c:pt idx="92">
                  <c:v>26260</c:v>
                </c:pt>
                <c:pt idx="93">
                  <c:v>49572</c:v>
                </c:pt>
                <c:pt idx="94">
                  <c:v>16848</c:v>
                </c:pt>
                <c:pt idx="95">
                  <c:v>22201</c:v>
                </c:pt>
                <c:pt idx="96">
                  <c:v>22655</c:v>
                </c:pt>
                <c:pt idx="97">
                  <c:v>11839</c:v>
                </c:pt>
                <c:pt idx="98">
                  <c:v>43564</c:v>
                </c:pt>
                <c:pt idx="99">
                  <c:v>38223</c:v>
                </c:pt>
                <c:pt idx="100">
                  <c:v>19466</c:v>
                </c:pt>
                <c:pt idx="101">
                  <c:v>35974</c:v>
                </c:pt>
                <c:pt idx="102">
                  <c:v>43160</c:v>
                </c:pt>
                <c:pt idx="103">
                  <c:v>22619</c:v>
                </c:pt>
                <c:pt idx="104">
                  <c:v>32206</c:v>
                </c:pt>
                <c:pt idx="105">
                  <c:v>17737</c:v>
                </c:pt>
              </c:numCache>
            </c:numRef>
          </c:xVal>
          <c:yVal>
            <c:numRef>
              <c:f>Data!$E$2:$E$107</c:f>
              <c:numCache>
                <c:formatCode>General</c:formatCode>
                <c:ptCount val="106"/>
                <c:pt idx="0">
                  <c:v>2877.34</c:v>
                </c:pt>
                <c:pt idx="1">
                  <c:v>3114.74</c:v>
                </c:pt>
                <c:pt idx="2">
                  <c:v>3623.19</c:v>
                </c:pt>
                <c:pt idx="3">
                  <c:v>5276.41</c:v>
                </c:pt>
                <c:pt idx="4">
                  <c:v>1766.85</c:v>
                </c:pt>
                <c:pt idx="5">
                  <c:v>4595.05</c:v>
                </c:pt>
                <c:pt idx="6">
                  <c:v>4893.9799999999996</c:v>
                </c:pt>
                <c:pt idx="7">
                  <c:v>924.79</c:v>
                </c:pt>
                <c:pt idx="8">
                  <c:v>3687.82</c:v>
                </c:pt>
                <c:pt idx="9">
                  <c:v>3512.27</c:v>
                </c:pt>
                <c:pt idx="10">
                  <c:v>3224.88</c:v>
                </c:pt>
                <c:pt idx="11">
                  <c:v>2180.92</c:v>
                </c:pt>
                <c:pt idx="12">
                  <c:v>1972.34</c:v>
                </c:pt>
                <c:pt idx="13">
                  <c:v>2877.31</c:v>
                </c:pt>
                <c:pt idx="14">
                  <c:v>3700.2</c:v>
                </c:pt>
                <c:pt idx="15">
                  <c:v>2298.1999999999998</c:v>
                </c:pt>
                <c:pt idx="16">
                  <c:v>2719.45</c:v>
                </c:pt>
                <c:pt idx="17">
                  <c:v>5275.82</c:v>
                </c:pt>
                <c:pt idx="18">
                  <c:v>5843.45</c:v>
                </c:pt>
                <c:pt idx="19">
                  <c:v>1024.6400000000001</c:v>
                </c:pt>
                <c:pt idx="20">
                  <c:v>5428.29</c:v>
                </c:pt>
                <c:pt idx="21">
                  <c:v>4255.51</c:v>
                </c:pt>
                <c:pt idx="22">
                  <c:v>2928.05</c:v>
                </c:pt>
                <c:pt idx="23">
                  <c:v>5371.62</c:v>
                </c:pt>
                <c:pt idx="24">
                  <c:v>1830.62</c:v>
                </c:pt>
                <c:pt idx="25">
                  <c:v>4367.91</c:v>
                </c:pt>
                <c:pt idx="26">
                  <c:v>1507.51</c:v>
                </c:pt>
                <c:pt idx="27">
                  <c:v>4453.13</c:v>
                </c:pt>
                <c:pt idx="28">
                  <c:v>6811.15</c:v>
                </c:pt>
                <c:pt idx="29">
                  <c:v>2059.4499999999998</c:v>
                </c:pt>
                <c:pt idx="30">
                  <c:v>2299.5</c:v>
                </c:pt>
                <c:pt idx="31">
                  <c:v>6133</c:v>
                </c:pt>
                <c:pt idx="32">
                  <c:v>3409.47</c:v>
                </c:pt>
                <c:pt idx="33">
                  <c:v>5985.72</c:v>
                </c:pt>
                <c:pt idx="34">
                  <c:v>4018.52</c:v>
                </c:pt>
                <c:pt idx="35">
                  <c:v>4990.1400000000003</c:v>
                </c:pt>
                <c:pt idx="36">
                  <c:v>2301.4899999999998</c:v>
                </c:pt>
                <c:pt idx="37">
                  <c:v>3392.68</c:v>
                </c:pt>
                <c:pt idx="38">
                  <c:v>2364.15</c:v>
                </c:pt>
                <c:pt idx="39">
                  <c:v>941.63</c:v>
                </c:pt>
                <c:pt idx="40">
                  <c:v>5789.95</c:v>
                </c:pt>
                <c:pt idx="41">
                  <c:v>3890.65</c:v>
                </c:pt>
                <c:pt idx="42">
                  <c:v>1391.07</c:v>
                </c:pt>
                <c:pt idx="43">
                  <c:v>2678.39</c:v>
                </c:pt>
                <c:pt idx="44">
                  <c:v>2094.0300000000002</c:v>
                </c:pt>
                <c:pt idx="45">
                  <c:v>3082.7</c:v>
                </c:pt>
                <c:pt idx="46">
                  <c:v>946.18</c:v>
                </c:pt>
                <c:pt idx="47">
                  <c:v>2219.54</c:v>
                </c:pt>
                <c:pt idx="48">
                  <c:v>3007.05</c:v>
                </c:pt>
                <c:pt idx="49">
                  <c:v>1456.16</c:v>
                </c:pt>
                <c:pt idx="50">
                  <c:v>2492.86</c:v>
                </c:pt>
                <c:pt idx="51">
                  <c:v>1625.04</c:v>
                </c:pt>
                <c:pt idx="52">
                  <c:v>6572.3</c:v>
                </c:pt>
                <c:pt idx="53">
                  <c:v>4522.71</c:v>
                </c:pt>
                <c:pt idx="54">
                  <c:v>2543.36</c:v>
                </c:pt>
                <c:pt idx="55">
                  <c:v>4812.29</c:v>
                </c:pt>
                <c:pt idx="56">
                  <c:v>3771.22</c:v>
                </c:pt>
                <c:pt idx="57">
                  <c:v>1587.91</c:v>
                </c:pt>
                <c:pt idx="58">
                  <c:v>4570.68</c:v>
                </c:pt>
                <c:pt idx="59">
                  <c:v>1506.52</c:v>
                </c:pt>
                <c:pt idx="60">
                  <c:v>3301.13</c:v>
                </c:pt>
                <c:pt idx="61">
                  <c:v>772.37</c:v>
                </c:pt>
                <c:pt idx="62">
                  <c:v>2016.18</c:v>
                </c:pt>
                <c:pt idx="63">
                  <c:v>1966.92</c:v>
                </c:pt>
                <c:pt idx="64">
                  <c:v>3153.25</c:v>
                </c:pt>
                <c:pt idx="65">
                  <c:v>1045.49</c:v>
                </c:pt>
                <c:pt idx="66">
                  <c:v>654.83000000000004</c:v>
                </c:pt>
                <c:pt idx="67">
                  <c:v>2388.13</c:v>
                </c:pt>
                <c:pt idx="68">
                  <c:v>2925.87</c:v>
                </c:pt>
                <c:pt idx="69">
                  <c:v>2955.29</c:v>
                </c:pt>
                <c:pt idx="70">
                  <c:v>3500.81</c:v>
                </c:pt>
                <c:pt idx="71">
                  <c:v>1490.99</c:v>
                </c:pt>
                <c:pt idx="72">
                  <c:v>5360.13</c:v>
                </c:pt>
                <c:pt idx="73">
                  <c:v>3835.59</c:v>
                </c:pt>
                <c:pt idx="74">
                  <c:v>3887.53</c:v>
                </c:pt>
                <c:pt idx="75">
                  <c:v>3260.1</c:v>
                </c:pt>
                <c:pt idx="76">
                  <c:v>2118.67</c:v>
                </c:pt>
                <c:pt idx="77">
                  <c:v>2328.38</c:v>
                </c:pt>
                <c:pt idx="78">
                  <c:v>1399.56</c:v>
                </c:pt>
                <c:pt idx="79">
                  <c:v>3426.89</c:v>
                </c:pt>
                <c:pt idx="80">
                  <c:v>3819.65</c:v>
                </c:pt>
                <c:pt idx="81">
                  <c:v>1721.47</c:v>
                </c:pt>
                <c:pt idx="82">
                  <c:v>4003.18</c:v>
                </c:pt>
                <c:pt idx="83">
                  <c:v>3228.29</c:v>
                </c:pt>
                <c:pt idx="84">
                  <c:v>2810.99</c:v>
                </c:pt>
                <c:pt idx="85">
                  <c:v>5255.16</c:v>
                </c:pt>
                <c:pt idx="86">
                  <c:v>2230.1999999999998</c:v>
                </c:pt>
                <c:pt idx="87">
                  <c:v>2931.6</c:v>
                </c:pt>
                <c:pt idx="88">
                  <c:v>1830.87</c:v>
                </c:pt>
                <c:pt idx="89">
                  <c:v>2274.8200000000002</c:v>
                </c:pt>
                <c:pt idx="90">
                  <c:v>4184.7700000000004</c:v>
                </c:pt>
                <c:pt idx="91">
                  <c:v>2659.08</c:v>
                </c:pt>
                <c:pt idx="92">
                  <c:v>2410.25</c:v>
                </c:pt>
                <c:pt idx="93">
                  <c:v>5906.44</c:v>
                </c:pt>
                <c:pt idx="94">
                  <c:v>856.21</c:v>
                </c:pt>
                <c:pt idx="95">
                  <c:v>3307.66</c:v>
                </c:pt>
                <c:pt idx="96">
                  <c:v>3240.19</c:v>
                </c:pt>
                <c:pt idx="97">
                  <c:v>1124.3800000000001</c:v>
                </c:pt>
                <c:pt idx="98">
                  <c:v>5496.62</c:v>
                </c:pt>
                <c:pt idx="99">
                  <c:v>4153.6099999999997</c:v>
                </c:pt>
                <c:pt idx="100">
                  <c:v>2762.79</c:v>
                </c:pt>
                <c:pt idx="101">
                  <c:v>2919.8</c:v>
                </c:pt>
                <c:pt idx="102">
                  <c:v>2869.62</c:v>
                </c:pt>
                <c:pt idx="103">
                  <c:v>1712.25</c:v>
                </c:pt>
                <c:pt idx="104">
                  <c:v>2815.78</c:v>
                </c:pt>
                <c:pt idx="105">
                  <c:v>975.65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04-454B-B3B4-C777DD822030}"/>
            </c:ext>
          </c:extLst>
        </c:ser>
        <c:ser>
          <c:idx val="1"/>
          <c:order val="1"/>
          <c:tx>
            <c:v>Predicted Commission Earned</c:v>
          </c:tx>
          <c:spPr>
            <a:ln w="19050">
              <a:noFill/>
            </a:ln>
          </c:spPr>
          <c:marker>
            <c:symbol val="circle"/>
            <c:size val="3"/>
          </c:marker>
          <c:trendline>
            <c:trendlineType val="linear"/>
            <c:dispRSqr val="0"/>
            <c:dispEq val="1"/>
            <c:trendlineLbl>
              <c:layout>
                <c:manualLayout>
                  <c:x val="9.1063028886095118E-2"/>
                  <c:y val="-0.2016078390201225"/>
                </c:manualLayout>
              </c:layout>
              <c:numFmt formatCode="General" sourceLinked="0"/>
            </c:trendlineLbl>
          </c:trendline>
          <c:xVal>
            <c:numRef>
              <c:f>Data!$C$2:$C$107</c:f>
              <c:numCache>
                <c:formatCode>General</c:formatCode>
                <c:ptCount val="106"/>
                <c:pt idx="0">
                  <c:v>32393</c:v>
                </c:pt>
                <c:pt idx="1">
                  <c:v>46061</c:v>
                </c:pt>
                <c:pt idx="2">
                  <c:v>45092</c:v>
                </c:pt>
                <c:pt idx="3">
                  <c:v>41501</c:v>
                </c:pt>
                <c:pt idx="4">
                  <c:v>15767</c:v>
                </c:pt>
                <c:pt idx="5">
                  <c:v>37547</c:v>
                </c:pt>
                <c:pt idx="6">
                  <c:v>37664</c:v>
                </c:pt>
                <c:pt idx="7">
                  <c:v>10778</c:v>
                </c:pt>
                <c:pt idx="8">
                  <c:v>38221</c:v>
                </c:pt>
                <c:pt idx="9">
                  <c:v>42369</c:v>
                </c:pt>
                <c:pt idx="10">
                  <c:v>23790</c:v>
                </c:pt>
                <c:pt idx="11">
                  <c:v>26328</c:v>
                </c:pt>
                <c:pt idx="12">
                  <c:v>31295</c:v>
                </c:pt>
                <c:pt idx="13">
                  <c:v>30341</c:v>
                </c:pt>
                <c:pt idx="14">
                  <c:v>24993</c:v>
                </c:pt>
                <c:pt idx="15">
                  <c:v>36772</c:v>
                </c:pt>
                <c:pt idx="16">
                  <c:v>19858</c:v>
                </c:pt>
                <c:pt idx="17">
                  <c:v>43030</c:v>
                </c:pt>
                <c:pt idx="18">
                  <c:v>42359</c:v>
                </c:pt>
                <c:pt idx="19">
                  <c:v>10496</c:v>
                </c:pt>
                <c:pt idx="20">
                  <c:v>36525</c:v>
                </c:pt>
                <c:pt idx="21">
                  <c:v>49141</c:v>
                </c:pt>
                <c:pt idx="22">
                  <c:v>34312</c:v>
                </c:pt>
                <c:pt idx="23">
                  <c:v>36523</c:v>
                </c:pt>
                <c:pt idx="24">
                  <c:v>18476</c:v>
                </c:pt>
                <c:pt idx="25">
                  <c:v>49878</c:v>
                </c:pt>
                <c:pt idx="26">
                  <c:v>28608</c:v>
                </c:pt>
                <c:pt idx="27">
                  <c:v>34255</c:v>
                </c:pt>
                <c:pt idx="28">
                  <c:v>49815</c:v>
                </c:pt>
                <c:pt idx="29">
                  <c:v>38164</c:v>
                </c:pt>
                <c:pt idx="30">
                  <c:v>25220</c:v>
                </c:pt>
                <c:pt idx="31">
                  <c:v>48039</c:v>
                </c:pt>
                <c:pt idx="32">
                  <c:v>25433</c:v>
                </c:pt>
                <c:pt idx="33">
                  <c:v>43982</c:v>
                </c:pt>
                <c:pt idx="34">
                  <c:v>28436</c:v>
                </c:pt>
                <c:pt idx="35">
                  <c:v>46525</c:v>
                </c:pt>
                <c:pt idx="36">
                  <c:v>30142</c:v>
                </c:pt>
                <c:pt idx="37">
                  <c:v>29720</c:v>
                </c:pt>
                <c:pt idx="38">
                  <c:v>42014</c:v>
                </c:pt>
                <c:pt idx="39">
                  <c:v>12207</c:v>
                </c:pt>
                <c:pt idx="40">
                  <c:v>49880</c:v>
                </c:pt>
                <c:pt idx="41">
                  <c:v>34298</c:v>
                </c:pt>
                <c:pt idx="42">
                  <c:v>16229</c:v>
                </c:pt>
                <c:pt idx="43">
                  <c:v>23257</c:v>
                </c:pt>
                <c:pt idx="44">
                  <c:v>39135</c:v>
                </c:pt>
                <c:pt idx="45">
                  <c:v>32069</c:v>
                </c:pt>
                <c:pt idx="46">
                  <c:v>18337</c:v>
                </c:pt>
                <c:pt idx="47">
                  <c:v>27373</c:v>
                </c:pt>
                <c:pt idx="48">
                  <c:v>44818</c:v>
                </c:pt>
                <c:pt idx="49">
                  <c:v>22497</c:v>
                </c:pt>
                <c:pt idx="50">
                  <c:v>22261</c:v>
                </c:pt>
                <c:pt idx="51">
                  <c:v>31353</c:v>
                </c:pt>
                <c:pt idx="52">
                  <c:v>47156</c:v>
                </c:pt>
                <c:pt idx="53">
                  <c:v>42062</c:v>
                </c:pt>
                <c:pt idx="54">
                  <c:v>21036</c:v>
                </c:pt>
                <c:pt idx="55">
                  <c:v>35090</c:v>
                </c:pt>
                <c:pt idx="56">
                  <c:v>31841</c:v>
                </c:pt>
                <c:pt idx="57">
                  <c:v>16791</c:v>
                </c:pt>
                <c:pt idx="58">
                  <c:v>32909</c:v>
                </c:pt>
                <c:pt idx="59">
                  <c:v>27888</c:v>
                </c:pt>
                <c:pt idx="60">
                  <c:v>28919</c:v>
                </c:pt>
                <c:pt idx="61">
                  <c:v>14945</c:v>
                </c:pt>
                <c:pt idx="62">
                  <c:v>19648</c:v>
                </c:pt>
                <c:pt idx="63">
                  <c:v>26307</c:v>
                </c:pt>
                <c:pt idx="64">
                  <c:v>43007</c:v>
                </c:pt>
                <c:pt idx="65">
                  <c:v>20547</c:v>
                </c:pt>
                <c:pt idx="66">
                  <c:v>12483</c:v>
                </c:pt>
                <c:pt idx="67">
                  <c:v>45652</c:v>
                </c:pt>
                <c:pt idx="68">
                  <c:v>34110</c:v>
                </c:pt>
                <c:pt idx="69">
                  <c:v>31442</c:v>
                </c:pt>
                <c:pt idx="70">
                  <c:v>31163</c:v>
                </c:pt>
                <c:pt idx="71">
                  <c:v>19717</c:v>
                </c:pt>
                <c:pt idx="72">
                  <c:v>46015</c:v>
                </c:pt>
                <c:pt idx="73">
                  <c:v>36368</c:v>
                </c:pt>
                <c:pt idx="74">
                  <c:v>42810</c:v>
                </c:pt>
                <c:pt idx="75">
                  <c:v>34777</c:v>
                </c:pt>
                <c:pt idx="76">
                  <c:v>20752</c:v>
                </c:pt>
                <c:pt idx="77">
                  <c:v>35432</c:v>
                </c:pt>
                <c:pt idx="78">
                  <c:v>17293</c:v>
                </c:pt>
                <c:pt idx="79">
                  <c:v>34962</c:v>
                </c:pt>
                <c:pt idx="80">
                  <c:v>30638</c:v>
                </c:pt>
                <c:pt idx="81">
                  <c:v>22080</c:v>
                </c:pt>
                <c:pt idx="82">
                  <c:v>30791</c:v>
                </c:pt>
                <c:pt idx="83">
                  <c:v>33288</c:v>
                </c:pt>
                <c:pt idx="84">
                  <c:v>39325</c:v>
                </c:pt>
                <c:pt idx="85">
                  <c:v>38860</c:v>
                </c:pt>
                <c:pt idx="86">
                  <c:v>23917</c:v>
                </c:pt>
                <c:pt idx="87">
                  <c:v>29364</c:v>
                </c:pt>
                <c:pt idx="88">
                  <c:v>25695</c:v>
                </c:pt>
                <c:pt idx="89">
                  <c:v>15338</c:v>
                </c:pt>
                <c:pt idx="90">
                  <c:v>42400</c:v>
                </c:pt>
                <c:pt idx="91">
                  <c:v>29021</c:v>
                </c:pt>
                <c:pt idx="92">
                  <c:v>26260</c:v>
                </c:pt>
                <c:pt idx="93">
                  <c:v>49572</c:v>
                </c:pt>
                <c:pt idx="94">
                  <c:v>16848</c:v>
                </c:pt>
                <c:pt idx="95">
                  <c:v>22201</c:v>
                </c:pt>
                <c:pt idx="96">
                  <c:v>22655</c:v>
                </c:pt>
                <c:pt idx="97">
                  <c:v>11839</c:v>
                </c:pt>
                <c:pt idx="98">
                  <c:v>43564</c:v>
                </c:pt>
                <c:pt idx="99">
                  <c:v>38223</c:v>
                </c:pt>
                <c:pt idx="100">
                  <c:v>19466</c:v>
                </c:pt>
                <c:pt idx="101">
                  <c:v>35974</c:v>
                </c:pt>
                <c:pt idx="102">
                  <c:v>43160</c:v>
                </c:pt>
                <c:pt idx="103">
                  <c:v>22619</c:v>
                </c:pt>
                <c:pt idx="104">
                  <c:v>32206</c:v>
                </c:pt>
                <c:pt idx="105">
                  <c:v>17737</c:v>
                </c:pt>
              </c:numCache>
            </c:numRef>
          </c:xVal>
          <c:yVal>
            <c:numRef>
              <c:f>'Regression and Correlation'!$B$27:$B$132</c:f>
              <c:numCache>
                <c:formatCode>General</c:formatCode>
                <c:ptCount val="106"/>
                <c:pt idx="0">
                  <c:v>3229.6135530962965</c:v>
                </c:pt>
                <c:pt idx="1">
                  <c:v>4699.3568800010835</c:v>
                </c:pt>
                <c:pt idx="2">
                  <c:v>4595.1586590638044</c:v>
                </c:pt>
                <c:pt idx="3">
                  <c:v>4209.0123108844737</c:v>
                </c:pt>
                <c:pt idx="4">
                  <c:v>1441.7914464882347</c:v>
                </c:pt>
                <c:pt idx="5">
                  <c:v>3783.8319542425706</c:v>
                </c:pt>
                <c:pt idx="6">
                  <c:v>3796.4131635817471</c:v>
                </c:pt>
                <c:pt idx="7">
                  <c:v>905.31577646131154</c:v>
                </c:pt>
                <c:pt idx="8">
                  <c:v>3856.3083225725259</c:v>
                </c:pt>
                <c:pt idx="9">
                  <c:v>4302.3498297426358</c:v>
                </c:pt>
                <c:pt idx="10">
                  <c:v>2304.5183057037093</c:v>
                </c:pt>
                <c:pt idx="11">
                  <c:v>2577.4337698304544</c:v>
                </c:pt>
                <c:pt idx="12">
                  <c:v>3111.5437423747971</c:v>
                </c:pt>
                <c:pt idx="13">
                  <c:v>3008.9584969938219</c:v>
                </c:pt>
                <c:pt idx="14">
                  <c:v>2433.8789453193413</c:v>
                </c:pt>
                <c:pt idx="15">
                  <c:v>3700.4948838334976</c:v>
                </c:pt>
                <c:pt idx="16">
                  <c:v>1881.7036465443866</c:v>
                </c:pt>
                <c:pt idx="17">
                  <c:v>4373.4282859237928</c:v>
                </c:pt>
                <c:pt idx="18">
                  <c:v>4301.2745127050994</c:v>
                </c:pt>
                <c:pt idx="19">
                  <c:v>874.99183600278434</c:v>
                </c:pt>
                <c:pt idx="20">
                  <c:v>3673.9345530063479</c:v>
                </c:pt>
                <c:pt idx="21">
                  <c:v>5030.5545275623035</c:v>
                </c:pt>
                <c:pt idx="22">
                  <c:v>3435.966892599537</c:v>
                </c:pt>
                <c:pt idx="23">
                  <c:v>3673.7194895988405</c:v>
                </c:pt>
                <c:pt idx="24">
                  <c:v>1733.0948319568524</c:v>
                </c:pt>
                <c:pt idx="25">
                  <c:v>5109.8053932287376</c:v>
                </c:pt>
                <c:pt idx="26">
                  <c:v>2822.6060543887593</c:v>
                </c:pt>
                <c:pt idx="27">
                  <c:v>3429.8375854855794</c:v>
                </c:pt>
                <c:pt idx="28">
                  <c:v>5103.0308958922587</c:v>
                </c:pt>
                <c:pt idx="29">
                  <c:v>3850.1790154585678</c:v>
                </c:pt>
                <c:pt idx="30">
                  <c:v>2458.2886420714181</c:v>
                </c:pt>
                <c:pt idx="31">
                  <c:v>4912.0545900257894</c:v>
                </c:pt>
                <c:pt idx="32">
                  <c:v>2481.1928949709441</c:v>
                </c:pt>
                <c:pt idx="33">
                  <c:v>4475.7984678972607</c:v>
                </c:pt>
                <c:pt idx="34">
                  <c:v>2804.1106013431327</c:v>
                </c:pt>
                <c:pt idx="35">
                  <c:v>4749.2515905427745</c:v>
                </c:pt>
                <c:pt idx="36">
                  <c:v>2987.5596879468471</c:v>
                </c:pt>
                <c:pt idx="37">
                  <c:v>2942.1813089628099</c:v>
                </c:pt>
                <c:pt idx="38">
                  <c:v>4264.1760749100922</c:v>
                </c:pt>
                <c:pt idx="39">
                  <c:v>1058.9785811252668</c:v>
                </c:pt>
                <c:pt idx="40">
                  <c:v>5110.0204566362454</c:v>
                </c:pt>
                <c:pt idx="41">
                  <c:v>3434.4614487469858</c:v>
                </c:pt>
                <c:pt idx="42">
                  <c:v>1491.4710936224176</c:v>
                </c:pt>
                <c:pt idx="43">
                  <c:v>2247.2039076030178</c:v>
                </c:pt>
                <c:pt idx="44">
                  <c:v>3954.5922998033548</c:v>
                </c:pt>
                <c:pt idx="45">
                  <c:v>3194.7732810801167</c:v>
                </c:pt>
                <c:pt idx="46">
                  <c:v>1718.1479251350961</c:v>
                </c:pt>
                <c:pt idx="47">
                  <c:v>2689.804400253011</c:v>
                </c:pt>
                <c:pt idx="48">
                  <c:v>4565.6949722353065</c:v>
                </c:pt>
                <c:pt idx="49">
                  <c:v>2165.4798127502495</c:v>
                </c:pt>
                <c:pt idx="50">
                  <c:v>2140.1023306643897</c:v>
                </c:pt>
                <c:pt idx="51">
                  <c:v>3117.7805811925082</c:v>
                </c:pt>
                <c:pt idx="52">
                  <c:v>4817.1040956113229</c:v>
                </c:pt>
                <c:pt idx="53">
                  <c:v>4269.3375966902668</c:v>
                </c:pt>
                <c:pt idx="54">
                  <c:v>2008.3759935661774</c:v>
                </c:pt>
                <c:pt idx="55">
                  <c:v>3519.6265581198709</c:v>
                </c:pt>
                <c:pt idx="56">
                  <c:v>3170.256052624286</c:v>
                </c:pt>
                <c:pt idx="57">
                  <c:v>1551.9039111319646</c:v>
                </c:pt>
                <c:pt idx="58">
                  <c:v>3285.0999122331764</c:v>
                </c:pt>
                <c:pt idx="59">
                  <c:v>2745.1832276861369</c:v>
                </c:pt>
                <c:pt idx="60">
                  <c:v>2856.0484142561422</c:v>
                </c:pt>
                <c:pt idx="61">
                  <c:v>1353.4003860027403</c:v>
                </c:pt>
                <c:pt idx="62">
                  <c:v>1859.1219887561215</c:v>
                </c:pt>
                <c:pt idx="63">
                  <c:v>2575.1756040516279</c:v>
                </c:pt>
                <c:pt idx="64">
                  <c:v>4370.955056737459</c:v>
                </c:pt>
                <c:pt idx="65">
                  <c:v>1955.7929904306461</c:v>
                </c:pt>
                <c:pt idx="66">
                  <c:v>1088.6573313612723</c:v>
                </c:pt>
                <c:pt idx="67">
                  <c:v>4655.3764131658445</c:v>
                </c:pt>
                <c:pt idx="68">
                  <c:v>3414.2454884413009</c:v>
                </c:pt>
                <c:pt idx="69">
                  <c:v>3127.3509028265826</c:v>
                </c:pt>
                <c:pt idx="70">
                  <c:v>3097.3495574793164</c:v>
                </c:pt>
                <c:pt idx="71">
                  <c:v>1866.5416763151229</c:v>
                </c:pt>
                <c:pt idx="72">
                  <c:v>4694.4104216284168</c:v>
                </c:pt>
                <c:pt idx="73">
                  <c:v>3657.052075517026</c:v>
                </c:pt>
                <c:pt idx="74">
                  <c:v>4349.7713110979921</c:v>
                </c:pt>
                <c:pt idx="75">
                  <c:v>3485.9691348449805</c:v>
                </c:pt>
                <c:pt idx="76">
                  <c:v>1977.836989700143</c:v>
                </c:pt>
                <c:pt idx="77">
                  <c:v>3556.4024008036167</c:v>
                </c:pt>
                <c:pt idx="78">
                  <c:v>1605.8848264162932</c:v>
                </c:pt>
                <c:pt idx="79">
                  <c:v>3505.8625000394045</c:v>
                </c:pt>
                <c:pt idx="80">
                  <c:v>3040.895413008654</c:v>
                </c:pt>
                <c:pt idx="81">
                  <c:v>2120.6390922849805</c:v>
                </c:pt>
                <c:pt idx="82">
                  <c:v>3057.3477636829612</c:v>
                </c:pt>
                <c:pt idx="83">
                  <c:v>3325.8544279558068</c:v>
                </c:pt>
                <c:pt idx="84">
                  <c:v>3975.023323516547</c:v>
                </c:pt>
                <c:pt idx="85">
                  <c:v>3925.0210812711039</c:v>
                </c:pt>
                <c:pt idx="86">
                  <c:v>2318.1748320804218</c:v>
                </c:pt>
                <c:pt idx="87">
                  <c:v>2903.9000224265133</c:v>
                </c:pt>
                <c:pt idx="88">
                  <c:v>2509.3662013543985</c:v>
                </c:pt>
                <c:pt idx="89">
                  <c:v>1395.6603455779218</c:v>
                </c:pt>
                <c:pt idx="90">
                  <c:v>4305.6833125589983</c:v>
                </c:pt>
                <c:pt idx="91">
                  <c:v>2867.0166480390139</c:v>
                </c:pt>
                <c:pt idx="92">
                  <c:v>2570.1216139752064</c:v>
                </c:pt>
                <c:pt idx="93">
                  <c:v>5076.9006918801233</c:v>
                </c:pt>
                <c:pt idx="94">
                  <c:v>1558.0332182459222</c:v>
                </c:pt>
                <c:pt idx="95">
                  <c:v>2133.6504284391713</c:v>
                </c:pt>
                <c:pt idx="96">
                  <c:v>2182.4698219433249</c:v>
                </c:pt>
                <c:pt idx="97">
                  <c:v>1019.4069141439263</c:v>
                </c:pt>
                <c:pt idx="98">
                  <c:v>4430.8502157282383</c:v>
                </c:pt>
                <c:pt idx="99">
                  <c:v>3856.5233859800328</c:v>
                </c:pt>
                <c:pt idx="100">
                  <c:v>1839.5512186729588</c:v>
                </c:pt>
                <c:pt idx="101">
                  <c:v>3614.6845842380908</c:v>
                </c:pt>
                <c:pt idx="102">
                  <c:v>4387.4074074117671</c:v>
                </c:pt>
                <c:pt idx="103">
                  <c:v>2178.5986806081937</c:v>
                </c:pt>
                <c:pt idx="104">
                  <c:v>3209.5051244943656</c:v>
                </c:pt>
                <c:pt idx="105">
                  <c:v>1653.6289028829106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04-454B-B3B4-C777DD822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371312"/>
        <c:axId val="636398528"/>
      </c:scatterChart>
      <c:valAx>
        <c:axId val="62637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Sale 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6398528"/>
        <c:crosses val="autoZero"/>
        <c:crossBetween val="midCat"/>
      </c:valAx>
      <c:valAx>
        <c:axId val="636398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Commission Earned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263713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3.1559878544593689E-2"/>
          <c:y val="0.11087734033245844"/>
          <c:w val="0.39715344405478725"/>
          <c:h val="0.32176881889763781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8028FB-CE7E-40FB-9D3F-17CEB34B5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6350</xdr:colOff>
      <xdr:row>16</xdr:row>
      <xdr:rowOff>69850</xdr:rowOff>
    </xdr:from>
    <xdr:to>
      <xdr:col>10</xdr:col>
      <xdr:colOff>304800</xdr:colOff>
      <xdr:row>29</xdr:row>
      <xdr:rowOff>74611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E5A436-1504-4D93-BCE0-72C98934D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41275</xdr:colOff>
      <xdr:row>0</xdr:row>
      <xdr:rowOff>69849</xdr:rowOff>
    </xdr:from>
    <xdr:to>
      <xdr:col>20</xdr:col>
      <xdr:colOff>136525</xdr:colOff>
      <xdr:row>18</xdr:row>
      <xdr:rowOff>155574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2A148-B42C-47F1-A5C3-3D156F7780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64.963209259258" createdVersion="6" refreshedVersion="6" minRefreshableVersion="3" recordCount="106" xr:uid="{7D7B32D4-1FA5-450B-B748-654305CBC210}">
  <cacheSource type="worksheet">
    <worksheetSource name="Table1"/>
  </cacheSource>
  <cacheFields count="7">
    <cacheField name="Date" numFmtId="14">
      <sharedItems containsSemiMixedTypes="0" containsNonDate="0" containsDate="1" containsString="0" minDate="2022-05-01T00:00:00" maxDate="2023-04-21T00:00:00" count="94">
        <d v="2022-07-17T00:00:00"/>
        <d v="2022-08-10T00:00:00"/>
        <d v="2022-06-12T00:00:00"/>
        <d v="2022-05-01T00:00:00"/>
        <d v="2022-10-19T00:00:00"/>
        <d v="2023-03-11T00:00:00"/>
        <d v="2022-11-19T00:00:00"/>
        <d v="2022-07-08T00:00:00"/>
        <d v="2022-11-12T00:00:00"/>
        <d v="2022-08-27T00:00:00"/>
        <d v="2022-12-30T00:00:00"/>
        <d v="2022-12-06T00:00:00"/>
        <d v="2022-07-06T00:00:00"/>
        <d v="2022-09-06T00:00:00"/>
        <d v="2022-09-15T00:00:00"/>
        <d v="2022-11-14T00:00:00"/>
        <d v="2022-10-03T00:00:00"/>
        <d v="2022-11-15T00:00:00"/>
        <d v="2022-09-21T00:00:00"/>
        <d v="2022-11-09T00:00:00"/>
        <d v="2022-05-18T00:00:00"/>
        <d v="2022-11-30T00:00:00"/>
        <d v="2022-12-29T00:00:00"/>
        <d v="2023-02-26T00:00:00"/>
        <d v="2022-09-03T00:00:00"/>
        <d v="2022-12-19T00:00:00"/>
        <d v="2022-08-19T00:00:00"/>
        <d v="2022-07-09T00:00:00"/>
        <d v="2022-12-14T00:00:00"/>
        <d v="2022-07-26T00:00:00"/>
        <d v="2022-08-14T00:00:00"/>
        <d v="2023-01-25T00:00:00"/>
        <d v="2022-12-31T00:00:00"/>
        <d v="2023-01-05T00:00:00"/>
        <d v="2022-09-13T00:00:00"/>
        <d v="2022-08-04T00:00:00"/>
        <d v="2022-10-30T00:00:00"/>
        <d v="2022-12-25T00:00:00"/>
        <d v="2022-10-16T00:00:00"/>
        <d v="2022-09-08T00:00:00"/>
        <d v="2022-07-03T00:00:00"/>
        <d v="2022-11-27T00:00:00"/>
        <d v="2022-05-02T00:00:00"/>
        <d v="2022-07-29T00:00:00"/>
        <d v="2022-09-23T00:00:00"/>
        <d v="2022-05-14T00:00:00"/>
        <d v="2022-12-17T00:00:00"/>
        <d v="2022-09-28T00:00:00"/>
        <d v="2022-08-16T00:00:00"/>
        <d v="2023-01-16T00:00:00"/>
        <d v="2023-02-24T00:00:00"/>
        <d v="2023-02-02T00:00:00"/>
        <d v="2022-10-01T00:00:00"/>
        <d v="2022-12-28T00:00:00"/>
        <d v="2022-09-19T00:00:00"/>
        <d v="2022-05-13T00:00:00"/>
        <d v="2022-07-16T00:00:00"/>
        <d v="2022-06-14T00:00:00"/>
        <d v="2023-03-25T00:00:00"/>
        <d v="2022-09-27T00:00:00"/>
        <d v="2022-11-03T00:00:00"/>
        <d v="2022-07-18T00:00:00"/>
        <d v="2023-01-27T00:00:00"/>
        <d v="2022-05-21T00:00:00"/>
        <d v="2022-08-05T00:00:00"/>
        <d v="2023-04-01T00:00:00"/>
        <d v="2022-07-05T00:00:00"/>
        <d v="2022-05-11T00:00:00"/>
        <d v="2022-06-21T00:00:00"/>
        <d v="2022-10-10T00:00:00"/>
        <d v="2022-11-10T00:00:00"/>
        <d v="2022-12-09T00:00:00"/>
        <d v="2022-12-22T00:00:00"/>
        <d v="2023-04-10T00:00:00"/>
        <d v="2022-06-27T00:00:00"/>
        <d v="2022-12-12T00:00:00"/>
        <d v="2022-06-25T00:00:00"/>
        <d v="2022-06-17T00:00:00"/>
        <d v="2022-08-07T00:00:00"/>
        <d v="2023-03-04T00:00:00"/>
        <d v="2023-01-10T00:00:00"/>
        <d v="2022-12-20T00:00:00"/>
        <d v="2022-12-07T00:00:00"/>
        <d v="2023-01-26T00:00:00"/>
        <d v="2023-03-16T00:00:00"/>
        <d v="2023-03-01T00:00:00"/>
        <d v="2022-10-20T00:00:00"/>
        <d v="2022-11-24T00:00:00"/>
        <d v="2023-04-04T00:00:00"/>
        <d v="2022-09-25T00:00:00"/>
        <d v="2022-10-14T00:00:00"/>
        <d v="2022-08-01T00:00:00"/>
        <d v="2023-04-20T00:00:00"/>
        <d v="2022-10-02T00:00:00"/>
      </sharedItems>
      <fieldGroup par="6" base="0">
        <rangePr groupBy="months" startDate="2022-05-01T00:00:00" endDate="2023-04-21T00:00:00"/>
        <groupItems count="14">
          <s v="&lt;01-05-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1-04-23"/>
        </groupItems>
      </fieldGroup>
    </cacheField>
    <cacheField name="Car Year" numFmtId="0">
      <sharedItems containsSemiMixedTypes="0" containsString="0" containsNumber="1" containsInteger="1" minValue="2020" maxValue="2022" count="3">
        <n v="2020"/>
        <n v="2021"/>
        <n v="2022"/>
      </sharedItems>
    </cacheField>
    <cacheField name="Sale Price" numFmtId="0">
      <sharedItems containsSemiMixedTypes="0" containsString="0" containsNumber="1" containsInteger="1" minValue="10496" maxValue="49880"/>
    </cacheField>
    <cacheField name="Commission Rate" numFmtId="0">
      <sharedItems containsSemiMixedTypes="0" containsString="0" containsNumber="1" minValue="5.0819421700559503E-2" maxValue="0.14898697294565699"/>
    </cacheField>
    <cacheField name="Commission Earned" numFmtId="0">
      <sharedItems containsSemiMixedTypes="0" containsString="0" containsNumber="1" minValue="654.83000000000004" maxValue="6811.15"/>
    </cacheField>
    <cacheField name="Quarters" numFmtId="0" databaseField="0">
      <fieldGroup base="0">
        <rangePr groupBy="quarters" startDate="2022-05-01T00:00:00" endDate="2023-04-21T00:00:00"/>
        <groupItems count="6">
          <s v="&lt;01-05-22"/>
          <s v="Qtr1"/>
          <s v="Qtr2"/>
          <s v="Qtr3"/>
          <s v="Qtr4"/>
          <s v="&gt;21-04-23"/>
        </groupItems>
      </fieldGroup>
    </cacheField>
    <cacheField name="Years" numFmtId="0" databaseField="0">
      <fieldGroup base="0">
        <rangePr groupBy="years" startDate="2022-05-01T00:00:00" endDate="2023-04-21T00:00:00"/>
        <groupItems count="4">
          <s v="&lt;01-05-22"/>
          <s v="2022"/>
          <s v="2023"/>
          <s v="&gt;21-04-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x v="0"/>
    <x v="0"/>
    <n v="36523"/>
    <n v="0.147075072283778"/>
    <n v="5371.62"/>
  </r>
  <r>
    <x v="1"/>
    <x v="0"/>
    <n v="25433"/>
    <n v="0.13405704495669701"/>
    <n v="3409.47"/>
  </r>
  <r>
    <x v="2"/>
    <x v="0"/>
    <n v="42369"/>
    <n v="8.2897167461303906E-2"/>
    <n v="3512.27"/>
  </r>
  <r>
    <x v="3"/>
    <x v="0"/>
    <n v="32393"/>
    <n v="8.8826022234263904E-2"/>
    <n v="2877.34"/>
  </r>
  <r>
    <x v="4"/>
    <x v="0"/>
    <n v="16791"/>
    <n v="9.4568977696209297E-2"/>
    <n v="1587.91"/>
  </r>
  <r>
    <x v="5"/>
    <x v="0"/>
    <n v="38223"/>
    <n v="0.10866775832279101"/>
    <n v="4153.6099999999997"/>
  </r>
  <r>
    <x v="6"/>
    <x v="0"/>
    <n v="31442"/>
    <n v="9.3991716453667301E-2"/>
    <n v="2955.29"/>
  </r>
  <r>
    <x v="7"/>
    <x v="0"/>
    <n v="10496"/>
    <n v="9.7622337317837399E-2"/>
    <n v="1024.6400000000001"/>
  </r>
  <r>
    <x v="8"/>
    <x v="0"/>
    <n v="43007"/>
    <n v="7.3319519465721295E-2"/>
    <n v="3153.25"/>
  </r>
  <r>
    <x v="9"/>
    <x v="0"/>
    <n v="30142"/>
    <n v="7.6355063281097799E-2"/>
    <n v="2301.4899999999998"/>
  </r>
  <r>
    <x v="10"/>
    <x v="0"/>
    <n v="38860"/>
    <n v="0.13523315107603501"/>
    <n v="5255.16"/>
  </r>
  <r>
    <x v="11"/>
    <x v="0"/>
    <n v="36368"/>
    <n v="0.105466061436156"/>
    <n v="3835.59"/>
  </r>
  <r>
    <x v="12"/>
    <x v="0"/>
    <n v="42359"/>
    <n v="0.137950587305605"/>
    <n v="5843.45"/>
  </r>
  <r>
    <x v="13"/>
    <x v="0"/>
    <n v="42014"/>
    <n v="5.62704428207483E-2"/>
    <n v="2364.15"/>
  </r>
  <r>
    <x v="14"/>
    <x v="0"/>
    <n v="16229"/>
    <n v="8.5715378734693606E-2"/>
    <n v="1391.07"/>
  </r>
  <r>
    <x v="15"/>
    <x v="0"/>
    <n v="20547"/>
    <n v="5.08827627389732E-2"/>
    <n v="1045.49"/>
  </r>
  <r>
    <x v="16"/>
    <x v="0"/>
    <n v="47156"/>
    <n v="0.139373552919514"/>
    <n v="6572.3"/>
  </r>
  <r>
    <x v="17"/>
    <x v="0"/>
    <n v="34110"/>
    <n v="8.5777507343260895E-2"/>
    <n v="2925.87"/>
  </r>
  <r>
    <x v="18"/>
    <x v="0"/>
    <n v="39135"/>
    <n v="5.3507814997681903E-2"/>
    <n v="2094.0300000000002"/>
  </r>
  <r>
    <x v="19"/>
    <x v="0"/>
    <n v="14945"/>
    <n v="5.16809675417833E-2"/>
    <n v="772.37"/>
  </r>
  <r>
    <x v="20"/>
    <x v="0"/>
    <n v="10778"/>
    <n v="8.5803511941756394E-2"/>
    <n v="924.79"/>
  </r>
  <r>
    <x v="21"/>
    <x v="0"/>
    <n v="46015"/>
    <n v="0.116486551929764"/>
    <n v="5360.13"/>
  </r>
  <r>
    <x v="22"/>
    <x v="0"/>
    <n v="39325"/>
    <n v="7.1481036289750804E-2"/>
    <n v="2810.99"/>
  </r>
  <r>
    <x v="23"/>
    <x v="0"/>
    <n v="22655"/>
    <n v="0.14302298141956901"/>
    <n v="3240.19"/>
  </r>
  <r>
    <x v="24"/>
    <x v="0"/>
    <n v="29720"/>
    <n v="0.11415479987742"/>
    <n v="3392.68"/>
  </r>
  <r>
    <x v="25"/>
    <x v="0"/>
    <n v="34962"/>
    <n v="9.8017659897702197E-2"/>
    <n v="3426.89"/>
  </r>
  <r>
    <x v="26"/>
    <x v="0"/>
    <n v="46525"/>
    <n v="0.10725719544015"/>
    <n v="4990.1400000000003"/>
  </r>
  <r>
    <x v="27"/>
    <x v="0"/>
    <n v="36525"/>
    <n v="0.14861837488580801"/>
    <n v="5428.29"/>
  </r>
  <r>
    <x v="28"/>
    <x v="0"/>
    <n v="35432"/>
    <n v="6.5713964951998396E-2"/>
    <n v="2328.38"/>
  </r>
  <r>
    <x v="29"/>
    <x v="0"/>
    <n v="49878"/>
    <n v="8.7571858060819102E-2"/>
    <n v="4367.91"/>
  </r>
  <r>
    <x v="30"/>
    <x v="0"/>
    <n v="43982"/>
    <n v="0.136094734009088"/>
    <n v="5985.72"/>
  </r>
  <r>
    <x v="31"/>
    <x v="0"/>
    <n v="29021"/>
    <n v="9.1625909041836096E-2"/>
    <n v="2659.08"/>
  </r>
  <r>
    <x v="32"/>
    <x v="0"/>
    <n v="23917"/>
    <n v="9.3247441499005795E-2"/>
    <n v="2230.1999999999998"/>
  </r>
  <r>
    <x v="33"/>
    <x v="0"/>
    <n v="29364"/>
    <n v="9.9836669000572906E-2"/>
    <n v="2931.6"/>
  </r>
  <r>
    <x v="34"/>
    <x v="0"/>
    <n v="34298"/>
    <n v="0.11343678326084"/>
    <n v="3890.65"/>
  </r>
  <r>
    <x v="35"/>
    <x v="0"/>
    <n v="38164"/>
    <n v="5.3963062175304603E-2"/>
    <n v="2059.4499999999998"/>
  </r>
  <r>
    <x v="36"/>
    <x v="0"/>
    <n v="27888"/>
    <n v="5.4020273188623701E-2"/>
    <n v="1506.52"/>
  </r>
  <r>
    <x v="37"/>
    <x v="0"/>
    <n v="30791"/>
    <n v="0.130011342876476"/>
    <n v="4003.18"/>
  </r>
  <r>
    <x v="15"/>
    <x v="0"/>
    <n v="12483"/>
    <n v="5.2457720280200397E-2"/>
    <n v="654.83000000000004"/>
  </r>
  <r>
    <x v="38"/>
    <x v="0"/>
    <n v="35090"/>
    <n v="0.137141234186864"/>
    <n v="4812.29"/>
  </r>
  <r>
    <x v="39"/>
    <x v="0"/>
    <n v="12207"/>
    <n v="7.7138875727064501E-2"/>
    <n v="941.63"/>
  </r>
  <r>
    <x v="15"/>
    <x v="0"/>
    <n v="45652"/>
    <n v="5.2311510022906502E-2"/>
    <n v="2388.13"/>
  </r>
  <r>
    <x v="40"/>
    <x v="0"/>
    <n v="19858"/>
    <n v="0.136944885727182"/>
    <n v="2719.45"/>
  </r>
  <r>
    <x v="41"/>
    <x v="0"/>
    <n v="19717"/>
    <n v="7.5619628707324499E-2"/>
    <n v="1490.99"/>
  </r>
  <r>
    <x v="27"/>
    <x v="0"/>
    <n v="49141"/>
    <n v="8.6597994274904097E-2"/>
    <n v="4255.51"/>
  </r>
  <r>
    <x v="42"/>
    <x v="0"/>
    <n v="46061"/>
    <n v="6.7622115940802002E-2"/>
    <n v="3114.74"/>
  </r>
  <r>
    <x v="43"/>
    <x v="0"/>
    <n v="34255"/>
    <n v="0.12999933581154299"/>
    <n v="4453.13"/>
  </r>
  <r>
    <x v="44"/>
    <x v="0"/>
    <n v="32069"/>
    <n v="9.6127037506519297E-2"/>
    <n v="3082.7"/>
  </r>
  <r>
    <x v="39"/>
    <x v="0"/>
    <n v="49880"/>
    <n v="0.11607763471148499"/>
    <n v="5789.95"/>
  </r>
  <r>
    <x v="45"/>
    <x v="0"/>
    <n v="37664"/>
    <n v="0.12993791875703201"/>
    <n v="4893.9799999999996"/>
  </r>
  <r>
    <x v="38"/>
    <x v="1"/>
    <n v="31841"/>
    <n v="0.11843900903110099"/>
    <n v="3771.22"/>
  </r>
  <r>
    <x v="46"/>
    <x v="1"/>
    <n v="17293"/>
    <n v="8.0931936055740603E-2"/>
    <n v="1399.56"/>
  </r>
  <r>
    <x v="47"/>
    <x v="1"/>
    <n v="22497"/>
    <n v="6.4726821646486604E-2"/>
    <n v="1456.16"/>
  </r>
  <r>
    <x v="48"/>
    <x v="1"/>
    <n v="28436"/>
    <n v="0.141318117000164"/>
    <n v="4018.52"/>
  </r>
  <r>
    <x v="49"/>
    <x v="1"/>
    <n v="42400"/>
    <n v="9.86973030304686E-2"/>
    <n v="4184.7700000000004"/>
  </r>
  <r>
    <x v="50"/>
    <x v="1"/>
    <n v="22201"/>
    <n v="0.14898697294565699"/>
    <n v="3307.66"/>
  </r>
  <r>
    <x v="51"/>
    <x v="1"/>
    <n v="16848"/>
    <n v="5.0819421700559503E-2"/>
    <n v="856.21"/>
  </r>
  <r>
    <x v="52"/>
    <x v="1"/>
    <n v="22261"/>
    <n v="0.11198311034087401"/>
    <n v="2492.86"/>
  </r>
  <r>
    <x v="53"/>
    <x v="1"/>
    <n v="33288"/>
    <n v="9.6980619347466296E-2"/>
    <n v="3228.29"/>
  </r>
  <r>
    <x v="54"/>
    <x v="1"/>
    <n v="23257"/>
    <n v="0.11516487711123299"/>
    <n v="2678.39"/>
  </r>
  <r>
    <x v="55"/>
    <x v="1"/>
    <n v="15767"/>
    <n v="0.11205982093790599"/>
    <n v="1766.85"/>
  </r>
  <r>
    <x v="42"/>
    <x v="1"/>
    <n v="45092"/>
    <n v="8.0351020785945304E-2"/>
    <n v="3623.19"/>
  </r>
  <r>
    <x v="56"/>
    <x v="1"/>
    <n v="34312"/>
    <n v="8.5335929137031794E-2"/>
    <n v="2928.05"/>
  </r>
  <r>
    <x v="57"/>
    <x v="1"/>
    <n v="23790"/>
    <n v="0.135556004632508"/>
    <n v="3224.88"/>
  </r>
  <r>
    <x v="58"/>
    <x v="1"/>
    <n v="35974"/>
    <n v="8.1164282852397296E-2"/>
    <n v="2919.8"/>
  </r>
  <r>
    <x v="59"/>
    <x v="1"/>
    <n v="27373"/>
    <n v="8.1085057014047293E-2"/>
    <n v="2219.54"/>
  </r>
  <r>
    <x v="60"/>
    <x v="1"/>
    <n v="28919"/>
    <n v="0.11415102114876501"/>
    <n v="3301.13"/>
  </r>
  <r>
    <x v="61"/>
    <x v="1"/>
    <n v="18476"/>
    <n v="9.9080857070679207E-2"/>
    <n v="1830.62"/>
  </r>
  <r>
    <x v="62"/>
    <x v="1"/>
    <n v="49572"/>
    <n v="0.119148760850239"/>
    <n v="5906.44"/>
  </r>
  <r>
    <x v="55"/>
    <x v="1"/>
    <n v="37547"/>
    <n v="0.122381244889759"/>
    <n v="4595.05"/>
  </r>
  <r>
    <x v="63"/>
    <x v="1"/>
    <n v="38221"/>
    <n v="9.6486665101040606E-2"/>
    <n v="3687.82"/>
  </r>
  <r>
    <x v="64"/>
    <x v="1"/>
    <n v="25220"/>
    <n v="9.1177694344120902E-2"/>
    <n v="2299.5"/>
  </r>
  <r>
    <x v="65"/>
    <x v="1"/>
    <n v="43160"/>
    <n v="6.6487840330842901E-2"/>
    <n v="2869.62"/>
  </r>
  <r>
    <x v="66"/>
    <x v="1"/>
    <n v="43030"/>
    <n v="0.122607945204547"/>
    <n v="5275.82"/>
  </r>
  <r>
    <x v="67"/>
    <x v="1"/>
    <n v="41501"/>
    <n v="0.12713941632689901"/>
    <n v="5276.41"/>
  </r>
  <r>
    <x v="68"/>
    <x v="1"/>
    <n v="31295"/>
    <n v="6.3024256944211599E-2"/>
    <n v="1972.34"/>
  </r>
  <r>
    <x v="69"/>
    <x v="1"/>
    <n v="42062"/>
    <n v="0.10752495092119101"/>
    <n v="4522.71"/>
  </r>
  <r>
    <x v="70"/>
    <x v="1"/>
    <n v="26307"/>
    <n v="7.47680658510258E-2"/>
    <n v="1966.92"/>
  </r>
  <r>
    <x v="71"/>
    <x v="1"/>
    <n v="34777"/>
    <n v="9.3742855917617801E-2"/>
    <n v="3260.1"/>
  </r>
  <r>
    <x v="72"/>
    <x v="1"/>
    <n v="22080"/>
    <n v="7.7965302551715798E-2"/>
    <n v="1721.47"/>
  </r>
  <r>
    <x v="73"/>
    <x v="1"/>
    <n v="32206"/>
    <n v="8.7430328668424401E-2"/>
    <n v="2815.78"/>
  </r>
  <r>
    <x v="19"/>
    <x v="1"/>
    <n v="19648"/>
    <n v="0.102614893640134"/>
    <n v="2016.18"/>
  </r>
  <r>
    <x v="74"/>
    <x v="1"/>
    <n v="36772"/>
    <n v="6.2498600333740502E-2"/>
    <n v="2298.1999999999998"/>
  </r>
  <r>
    <x v="75"/>
    <x v="2"/>
    <n v="20752"/>
    <n v="0.102094961851819"/>
    <n v="2118.67"/>
  </r>
  <r>
    <x v="76"/>
    <x v="2"/>
    <n v="24993"/>
    <n v="0.14804946163270999"/>
    <n v="3700.2"/>
  </r>
  <r>
    <x v="77"/>
    <x v="2"/>
    <n v="26328"/>
    <n v="8.2836545290272207E-2"/>
    <n v="2180.92"/>
  </r>
  <r>
    <x v="78"/>
    <x v="2"/>
    <n v="48039"/>
    <n v="0.12766715964765599"/>
    <n v="6133"/>
  </r>
  <r>
    <x v="79"/>
    <x v="2"/>
    <n v="43564"/>
    <n v="0.126173533913323"/>
    <n v="5496.62"/>
  </r>
  <r>
    <x v="80"/>
    <x v="2"/>
    <n v="15338"/>
    <n v="0.14831250564909501"/>
    <n v="2274.8200000000002"/>
  </r>
  <r>
    <x v="81"/>
    <x v="2"/>
    <n v="30638"/>
    <n v="0.12467033954613101"/>
    <n v="3819.65"/>
  </r>
  <r>
    <x v="82"/>
    <x v="2"/>
    <n v="42810"/>
    <n v="9.08088674164544E-2"/>
    <n v="3887.53"/>
  </r>
  <r>
    <x v="83"/>
    <x v="2"/>
    <n v="26260"/>
    <n v="9.1784168188760895E-2"/>
    <n v="2410.25"/>
  </r>
  <r>
    <x v="59"/>
    <x v="2"/>
    <n v="44818"/>
    <n v="6.7094659467447207E-2"/>
    <n v="3007.05"/>
  </r>
  <r>
    <x v="29"/>
    <x v="2"/>
    <n v="28608"/>
    <n v="5.2695291191754402E-2"/>
    <n v="1507.51"/>
  </r>
  <r>
    <x v="84"/>
    <x v="2"/>
    <n v="19466"/>
    <n v="0.141928882505752"/>
    <n v="2762.79"/>
  </r>
  <r>
    <x v="85"/>
    <x v="2"/>
    <n v="11839"/>
    <n v="9.4972531896328399E-2"/>
    <n v="1124.3800000000001"/>
  </r>
  <r>
    <x v="33"/>
    <x v="2"/>
    <n v="25695"/>
    <n v="7.1254026796032904E-2"/>
    <n v="1830.87"/>
  </r>
  <r>
    <x v="86"/>
    <x v="2"/>
    <n v="32909"/>
    <n v="0.13888857013928499"/>
    <n v="4570.68"/>
  </r>
  <r>
    <x v="87"/>
    <x v="2"/>
    <n v="31163"/>
    <n v="0.11233875027241801"/>
    <n v="3500.81"/>
  </r>
  <r>
    <x v="68"/>
    <x v="2"/>
    <n v="30341"/>
    <n v="9.4832480596374003E-2"/>
    <n v="2877.31"/>
  </r>
  <r>
    <x v="88"/>
    <x v="2"/>
    <n v="22619"/>
    <n v="7.5699830017748895E-2"/>
    <n v="1712.25"/>
  </r>
  <r>
    <x v="89"/>
    <x v="2"/>
    <n v="18337"/>
    <n v="5.1599534717443898E-2"/>
    <n v="946.18"/>
  </r>
  <r>
    <x v="90"/>
    <x v="2"/>
    <n v="21036"/>
    <n v="0.12090494660234"/>
    <n v="2543.36"/>
  </r>
  <r>
    <x v="91"/>
    <x v="2"/>
    <n v="49815"/>
    <n v="0.13672899641368799"/>
    <n v="6811.15"/>
  </r>
  <r>
    <x v="92"/>
    <x v="2"/>
    <n v="17737"/>
    <n v="5.5006728106176003E-2"/>
    <n v="975.65"/>
  </r>
  <r>
    <x v="93"/>
    <x v="2"/>
    <n v="31353"/>
    <n v="5.1830548782461697E-2"/>
    <n v="1625.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76D570-A3FA-4502-8078-2D227971D9F3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3:B7" firstHeaderRow="1" firstDataRow="1" firstDataCol="1"/>
  <pivotFields count="7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Sale Price" fld="2" baseField="0" baseItem="0" numFmtId="3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73009F-FD7D-4492-A937-61C8CB57E507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4">
  <location ref="A10:B23" firstHeaderRow="1" firstDataRow="1" firstDataCol="1"/>
  <pivotFields count="7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ale Price" fld="2" baseField="0" baseItem="0" numFmtId="3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766B4D-93D8-46CD-B9C8-F8FDCF670358}" name="Table1" displayName="Table1" ref="A1:E107" totalsRowShown="0">
  <autoFilter ref="A1:E107" xr:uid="{ECD957C6-834F-4741-9480-3CD9618D3626}"/>
  <sortState xmlns:xlrd2="http://schemas.microsoft.com/office/spreadsheetml/2017/richdata2" ref="A2:E107">
    <sortCondition ref="A2"/>
  </sortState>
  <tableColumns count="5">
    <tableColumn id="1" xr3:uid="{9C9E8F0F-56AF-4DE7-8F6F-615271E2FAA4}" name="Date" dataDxfId="7"/>
    <tableColumn id="6" xr3:uid="{54A426C4-A41D-4E1F-8566-AA512D68D6FC}" name="Car Year"/>
    <tableColumn id="7" xr3:uid="{8268C14A-2B35-4970-8CA7-54A62331E1CE}" name="Sale Price"/>
    <tableColumn id="8" xr3:uid="{5B9DDFB3-3EF2-4BD6-A8E8-77D6325288C0}" name="Commission Rate"/>
    <tableColumn id="9" xr3:uid="{E46974AA-23BF-43F8-B795-2C5915C86DA8}" name="Commission Earne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E0EB3-8A61-44F6-B91D-27C32C44F8D5}" name="Table2" displayName="Table2" ref="A2:D7" totalsRowShown="0">
  <autoFilter ref="A2:D7" xr:uid="{2BE8C2D2-2958-46D7-AE08-21DD7B22F3CD}"/>
  <tableColumns count="4">
    <tableColumn id="1" xr3:uid="{423C2748-062F-4A64-944C-FEFA58B80349}" name="Column1"/>
    <tableColumn id="2" xr3:uid="{98FF5B18-3630-42F7-A382-CA7E6A9E2CEB}" name="Sale Price" dataDxfId="6"/>
    <tableColumn id="3" xr3:uid="{7D2CD2D4-A53C-4730-865F-5FD4A090D1A1}" name="Commission Rate" dataDxfId="5"/>
    <tableColumn id="4" xr3:uid="{60E4AC3A-2145-4D14-BB89-C089B20DB7F0}" name="Commission Earned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4F50E-7B56-4C0A-8F7C-CF2E6AF283AD}">
  <dimension ref="A1:E107"/>
  <sheetViews>
    <sheetView workbookViewId="0"/>
  </sheetViews>
  <sheetFormatPr defaultRowHeight="14.5" x14ac:dyDescent="0.35"/>
  <cols>
    <col min="1" max="1" width="10.81640625" style="1" customWidth="1"/>
    <col min="2" max="2" width="10.54296875" bestFit="1" customWidth="1"/>
    <col min="3" max="3" width="11.81640625" bestFit="1" customWidth="1"/>
    <col min="4" max="4" width="18.7265625" bestFit="1" customWidth="1"/>
    <col min="5" max="5" width="21" bestFit="1" customWidth="1"/>
    <col min="8" max="8" width="13.1796875" bestFit="1" customWidth="1"/>
    <col min="9" max="9" width="16.26953125" bestFit="1" customWidth="1"/>
    <col min="10" max="10" width="18.453125" customWidth="1"/>
    <col min="11" max="11" width="20.54296875" customWidth="1"/>
  </cols>
  <sheetData>
    <row r="1" spans="1:5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44682</v>
      </c>
      <c r="B2">
        <v>2020</v>
      </c>
      <c r="C2">
        <v>32393</v>
      </c>
      <c r="D2">
        <v>8.8826022234263904E-2</v>
      </c>
      <c r="E2">
        <v>2877.34</v>
      </c>
    </row>
    <row r="3" spans="1:5" x14ac:dyDescent="0.35">
      <c r="A3" s="1">
        <v>44683</v>
      </c>
      <c r="B3">
        <v>2020</v>
      </c>
      <c r="C3">
        <v>46061</v>
      </c>
      <c r="D3">
        <v>6.7622115940802002E-2</v>
      </c>
      <c r="E3">
        <v>3114.74</v>
      </c>
    </row>
    <row r="4" spans="1:5" x14ac:dyDescent="0.35">
      <c r="A4" s="1">
        <v>44683</v>
      </c>
      <c r="B4">
        <v>2021</v>
      </c>
      <c r="C4">
        <v>45092</v>
      </c>
      <c r="D4">
        <v>8.0351020785945304E-2</v>
      </c>
      <c r="E4">
        <v>3623.19</v>
      </c>
    </row>
    <row r="5" spans="1:5" x14ac:dyDescent="0.35">
      <c r="A5" s="1">
        <v>44692</v>
      </c>
      <c r="B5">
        <v>2021</v>
      </c>
      <c r="C5">
        <v>41501</v>
      </c>
      <c r="D5">
        <v>0.12713941632689901</v>
      </c>
      <c r="E5">
        <v>5276.41</v>
      </c>
    </row>
    <row r="6" spans="1:5" x14ac:dyDescent="0.35">
      <c r="A6" s="1">
        <v>44694</v>
      </c>
      <c r="B6">
        <v>2021</v>
      </c>
      <c r="C6">
        <v>15767</v>
      </c>
      <c r="D6">
        <v>0.11205982093790599</v>
      </c>
      <c r="E6">
        <v>1766.85</v>
      </c>
    </row>
    <row r="7" spans="1:5" x14ac:dyDescent="0.35">
      <c r="A7" s="1">
        <v>44694</v>
      </c>
      <c r="B7">
        <v>2021</v>
      </c>
      <c r="C7">
        <v>37547</v>
      </c>
      <c r="D7">
        <v>0.122381244889759</v>
      </c>
      <c r="E7">
        <v>4595.05</v>
      </c>
    </row>
    <row r="8" spans="1:5" x14ac:dyDescent="0.35">
      <c r="A8" s="1">
        <v>44695</v>
      </c>
      <c r="B8">
        <v>2020</v>
      </c>
      <c r="C8">
        <v>37664</v>
      </c>
      <c r="D8">
        <v>0.12993791875703201</v>
      </c>
      <c r="E8">
        <v>4893.9799999999996</v>
      </c>
    </row>
    <row r="9" spans="1:5" x14ac:dyDescent="0.35">
      <c r="A9" s="1">
        <v>44699</v>
      </c>
      <c r="B9">
        <v>2020</v>
      </c>
      <c r="C9">
        <v>10778</v>
      </c>
      <c r="D9">
        <v>8.5803511941756394E-2</v>
      </c>
      <c r="E9">
        <v>924.79</v>
      </c>
    </row>
    <row r="10" spans="1:5" x14ac:dyDescent="0.35">
      <c r="A10" s="1">
        <v>44702</v>
      </c>
      <c r="B10">
        <v>2021</v>
      </c>
      <c r="C10">
        <v>38221</v>
      </c>
      <c r="D10">
        <v>9.6486665101040606E-2</v>
      </c>
      <c r="E10">
        <v>3687.82</v>
      </c>
    </row>
    <row r="11" spans="1:5" x14ac:dyDescent="0.35">
      <c r="A11" s="1">
        <v>44724</v>
      </c>
      <c r="B11">
        <v>2020</v>
      </c>
      <c r="C11">
        <v>42369</v>
      </c>
      <c r="D11">
        <v>8.2897167461303906E-2</v>
      </c>
      <c r="E11">
        <v>3512.27</v>
      </c>
    </row>
    <row r="12" spans="1:5" x14ac:dyDescent="0.35">
      <c r="A12" s="1">
        <v>44726</v>
      </c>
      <c r="B12">
        <v>2021</v>
      </c>
      <c r="C12">
        <v>23790</v>
      </c>
      <c r="D12">
        <v>0.135556004632508</v>
      </c>
      <c r="E12">
        <v>3224.88</v>
      </c>
    </row>
    <row r="13" spans="1:5" x14ac:dyDescent="0.35">
      <c r="A13" s="1">
        <v>44729</v>
      </c>
      <c r="B13">
        <v>2022</v>
      </c>
      <c r="C13">
        <v>26328</v>
      </c>
      <c r="D13">
        <v>8.2836545290272207E-2</v>
      </c>
      <c r="E13">
        <v>2180.92</v>
      </c>
    </row>
    <row r="14" spans="1:5" x14ac:dyDescent="0.35">
      <c r="A14" s="1">
        <v>44733</v>
      </c>
      <c r="B14">
        <v>2021</v>
      </c>
      <c r="C14">
        <v>31295</v>
      </c>
      <c r="D14">
        <v>6.3024256944211599E-2</v>
      </c>
      <c r="E14">
        <v>1972.34</v>
      </c>
    </row>
    <row r="15" spans="1:5" x14ac:dyDescent="0.35">
      <c r="A15" s="1">
        <v>44733</v>
      </c>
      <c r="B15">
        <v>2022</v>
      </c>
      <c r="C15">
        <v>30341</v>
      </c>
      <c r="D15">
        <v>9.4832480596374003E-2</v>
      </c>
      <c r="E15">
        <v>2877.31</v>
      </c>
    </row>
    <row r="16" spans="1:5" x14ac:dyDescent="0.35">
      <c r="A16" s="1">
        <v>44737</v>
      </c>
      <c r="B16">
        <v>2022</v>
      </c>
      <c r="C16">
        <v>24993</v>
      </c>
      <c r="D16">
        <v>0.14804946163270999</v>
      </c>
      <c r="E16">
        <v>3700.2</v>
      </c>
    </row>
    <row r="17" spans="1:5" x14ac:dyDescent="0.35">
      <c r="A17" s="1">
        <v>44739</v>
      </c>
      <c r="B17">
        <v>2021</v>
      </c>
      <c r="C17">
        <v>36772</v>
      </c>
      <c r="D17">
        <v>6.2498600333740502E-2</v>
      </c>
      <c r="E17">
        <v>2298.1999999999998</v>
      </c>
    </row>
    <row r="18" spans="1:5" x14ac:dyDescent="0.35">
      <c r="A18" s="1">
        <v>44745</v>
      </c>
      <c r="B18">
        <v>2020</v>
      </c>
      <c r="C18">
        <v>19858</v>
      </c>
      <c r="D18">
        <v>0.136944885727182</v>
      </c>
      <c r="E18">
        <v>2719.45</v>
      </c>
    </row>
    <row r="19" spans="1:5" x14ac:dyDescent="0.35">
      <c r="A19" s="1">
        <v>44747</v>
      </c>
      <c r="B19">
        <v>2021</v>
      </c>
      <c r="C19">
        <v>43030</v>
      </c>
      <c r="D19">
        <v>0.122607945204547</v>
      </c>
      <c r="E19">
        <v>5275.82</v>
      </c>
    </row>
    <row r="20" spans="1:5" x14ac:dyDescent="0.35">
      <c r="A20" s="1">
        <v>44748</v>
      </c>
      <c r="B20">
        <v>2020</v>
      </c>
      <c r="C20">
        <v>42359</v>
      </c>
      <c r="D20">
        <v>0.137950587305605</v>
      </c>
      <c r="E20">
        <v>5843.45</v>
      </c>
    </row>
    <row r="21" spans="1:5" x14ac:dyDescent="0.35">
      <c r="A21" s="1">
        <v>44750</v>
      </c>
      <c r="B21">
        <v>2020</v>
      </c>
      <c r="C21">
        <v>10496</v>
      </c>
      <c r="D21">
        <v>9.7622337317837399E-2</v>
      </c>
      <c r="E21">
        <v>1024.6400000000001</v>
      </c>
    </row>
    <row r="22" spans="1:5" x14ac:dyDescent="0.35">
      <c r="A22" s="1">
        <v>44751</v>
      </c>
      <c r="B22">
        <v>2020</v>
      </c>
      <c r="C22">
        <v>36525</v>
      </c>
      <c r="D22">
        <v>0.14861837488580801</v>
      </c>
      <c r="E22">
        <v>5428.29</v>
      </c>
    </row>
    <row r="23" spans="1:5" x14ac:dyDescent="0.35">
      <c r="A23" s="1">
        <v>44751</v>
      </c>
      <c r="B23">
        <v>2020</v>
      </c>
      <c r="C23">
        <v>49141</v>
      </c>
      <c r="D23">
        <v>8.6597994274904097E-2</v>
      </c>
      <c r="E23">
        <v>4255.51</v>
      </c>
    </row>
    <row r="24" spans="1:5" x14ac:dyDescent="0.35">
      <c r="A24" s="1">
        <v>44758</v>
      </c>
      <c r="B24">
        <v>2021</v>
      </c>
      <c r="C24">
        <v>34312</v>
      </c>
      <c r="D24">
        <v>8.5335929137031794E-2</v>
      </c>
      <c r="E24">
        <v>2928.05</v>
      </c>
    </row>
    <row r="25" spans="1:5" x14ac:dyDescent="0.35">
      <c r="A25" s="1">
        <v>44759</v>
      </c>
      <c r="B25">
        <v>2020</v>
      </c>
      <c r="C25">
        <v>36523</v>
      </c>
      <c r="D25">
        <v>0.147075072283778</v>
      </c>
      <c r="E25">
        <v>5371.62</v>
      </c>
    </row>
    <row r="26" spans="1:5" x14ac:dyDescent="0.35">
      <c r="A26" s="1">
        <v>44760</v>
      </c>
      <c r="B26">
        <v>2021</v>
      </c>
      <c r="C26">
        <v>18476</v>
      </c>
      <c r="D26">
        <v>9.9080857070679207E-2</v>
      </c>
      <c r="E26">
        <v>1830.62</v>
      </c>
    </row>
    <row r="27" spans="1:5" x14ac:dyDescent="0.35">
      <c r="A27" s="1">
        <v>44768</v>
      </c>
      <c r="B27">
        <v>2020</v>
      </c>
      <c r="C27">
        <v>49878</v>
      </c>
      <c r="D27">
        <v>8.7571858060819102E-2</v>
      </c>
      <c r="E27">
        <v>4367.91</v>
      </c>
    </row>
    <row r="28" spans="1:5" x14ac:dyDescent="0.35">
      <c r="A28" s="1">
        <v>44768</v>
      </c>
      <c r="B28">
        <v>2022</v>
      </c>
      <c r="C28">
        <v>28608</v>
      </c>
      <c r="D28">
        <v>5.2695291191754402E-2</v>
      </c>
      <c r="E28">
        <v>1507.51</v>
      </c>
    </row>
    <row r="29" spans="1:5" x14ac:dyDescent="0.35">
      <c r="A29" s="1">
        <v>44771</v>
      </c>
      <c r="B29">
        <v>2020</v>
      </c>
      <c r="C29">
        <v>34255</v>
      </c>
      <c r="D29">
        <v>0.12999933581154299</v>
      </c>
      <c r="E29">
        <v>4453.13</v>
      </c>
    </row>
    <row r="30" spans="1:5" x14ac:dyDescent="0.35">
      <c r="A30" s="1">
        <v>44774</v>
      </c>
      <c r="B30">
        <v>2022</v>
      </c>
      <c r="C30">
        <v>49815</v>
      </c>
      <c r="D30">
        <v>0.13672899641368799</v>
      </c>
      <c r="E30">
        <v>6811.15</v>
      </c>
    </row>
    <row r="31" spans="1:5" x14ac:dyDescent="0.35">
      <c r="A31" s="1">
        <v>44777</v>
      </c>
      <c r="B31">
        <v>2020</v>
      </c>
      <c r="C31">
        <v>38164</v>
      </c>
      <c r="D31">
        <v>5.3963062175304603E-2</v>
      </c>
      <c r="E31">
        <v>2059.4499999999998</v>
      </c>
    </row>
    <row r="32" spans="1:5" x14ac:dyDescent="0.35">
      <c r="A32" s="1">
        <v>44778</v>
      </c>
      <c r="B32">
        <v>2021</v>
      </c>
      <c r="C32">
        <v>25220</v>
      </c>
      <c r="D32">
        <v>9.1177694344120902E-2</v>
      </c>
      <c r="E32">
        <v>2299.5</v>
      </c>
    </row>
    <row r="33" spans="1:5" x14ac:dyDescent="0.35">
      <c r="A33" s="1">
        <v>44780</v>
      </c>
      <c r="B33">
        <v>2022</v>
      </c>
      <c r="C33">
        <v>48039</v>
      </c>
      <c r="D33">
        <v>0.12766715964765599</v>
      </c>
      <c r="E33">
        <v>6133</v>
      </c>
    </row>
    <row r="34" spans="1:5" x14ac:dyDescent="0.35">
      <c r="A34" s="1">
        <v>44783</v>
      </c>
      <c r="B34">
        <v>2020</v>
      </c>
      <c r="C34">
        <v>25433</v>
      </c>
      <c r="D34">
        <v>0.13405704495669701</v>
      </c>
      <c r="E34">
        <v>3409.47</v>
      </c>
    </row>
    <row r="35" spans="1:5" x14ac:dyDescent="0.35">
      <c r="A35" s="1">
        <v>44787</v>
      </c>
      <c r="B35">
        <v>2020</v>
      </c>
      <c r="C35">
        <v>43982</v>
      </c>
      <c r="D35">
        <v>0.136094734009088</v>
      </c>
      <c r="E35">
        <v>5985.72</v>
      </c>
    </row>
    <row r="36" spans="1:5" x14ac:dyDescent="0.35">
      <c r="A36" s="1">
        <v>44789</v>
      </c>
      <c r="B36">
        <v>2021</v>
      </c>
      <c r="C36">
        <v>28436</v>
      </c>
      <c r="D36">
        <v>0.141318117000164</v>
      </c>
      <c r="E36">
        <v>4018.52</v>
      </c>
    </row>
    <row r="37" spans="1:5" x14ac:dyDescent="0.35">
      <c r="A37" s="1">
        <v>44792</v>
      </c>
      <c r="B37">
        <v>2020</v>
      </c>
      <c r="C37">
        <v>46525</v>
      </c>
      <c r="D37">
        <v>0.10725719544015</v>
      </c>
      <c r="E37">
        <v>4990.1400000000003</v>
      </c>
    </row>
    <row r="38" spans="1:5" x14ac:dyDescent="0.35">
      <c r="A38" s="1">
        <v>44800</v>
      </c>
      <c r="B38">
        <v>2020</v>
      </c>
      <c r="C38">
        <v>30142</v>
      </c>
      <c r="D38">
        <v>7.6355063281097799E-2</v>
      </c>
      <c r="E38">
        <v>2301.4899999999998</v>
      </c>
    </row>
    <row r="39" spans="1:5" x14ac:dyDescent="0.35">
      <c r="A39" s="1">
        <v>44807</v>
      </c>
      <c r="B39">
        <v>2020</v>
      </c>
      <c r="C39">
        <v>29720</v>
      </c>
      <c r="D39">
        <v>0.11415479987742</v>
      </c>
      <c r="E39">
        <v>3392.68</v>
      </c>
    </row>
    <row r="40" spans="1:5" x14ac:dyDescent="0.35">
      <c r="A40" s="1">
        <v>44810</v>
      </c>
      <c r="B40">
        <v>2020</v>
      </c>
      <c r="C40">
        <v>42014</v>
      </c>
      <c r="D40">
        <v>5.62704428207483E-2</v>
      </c>
      <c r="E40">
        <v>2364.15</v>
      </c>
    </row>
    <row r="41" spans="1:5" x14ac:dyDescent="0.35">
      <c r="A41" s="1">
        <v>44812</v>
      </c>
      <c r="B41">
        <v>2020</v>
      </c>
      <c r="C41">
        <v>12207</v>
      </c>
      <c r="D41">
        <v>7.7138875727064501E-2</v>
      </c>
      <c r="E41">
        <v>941.63</v>
      </c>
    </row>
    <row r="42" spans="1:5" x14ac:dyDescent="0.35">
      <c r="A42" s="1">
        <v>44812</v>
      </c>
      <c r="B42">
        <v>2020</v>
      </c>
      <c r="C42">
        <v>49880</v>
      </c>
      <c r="D42">
        <v>0.11607763471148499</v>
      </c>
      <c r="E42">
        <v>5789.95</v>
      </c>
    </row>
    <row r="43" spans="1:5" x14ac:dyDescent="0.35">
      <c r="A43" s="1">
        <v>44817</v>
      </c>
      <c r="B43">
        <v>2020</v>
      </c>
      <c r="C43">
        <v>34298</v>
      </c>
      <c r="D43">
        <v>0.11343678326084</v>
      </c>
      <c r="E43">
        <v>3890.65</v>
      </c>
    </row>
    <row r="44" spans="1:5" x14ac:dyDescent="0.35">
      <c r="A44" s="1">
        <v>44819</v>
      </c>
      <c r="B44">
        <v>2020</v>
      </c>
      <c r="C44">
        <v>16229</v>
      </c>
      <c r="D44">
        <v>8.5715378734693606E-2</v>
      </c>
      <c r="E44">
        <v>1391.07</v>
      </c>
    </row>
    <row r="45" spans="1:5" x14ac:dyDescent="0.35">
      <c r="A45" s="1">
        <v>44823</v>
      </c>
      <c r="B45">
        <v>2021</v>
      </c>
      <c r="C45">
        <v>23257</v>
      </c>
      <c r="D45">
        <v>0.11516487711123299</v>
      </c>
      <c r="E45">
        <v>2678.39</v>
      </c>
    </row>
    <row r="46" spans="1:5" x14ac:dyDescent="0.35">
      <c r="A46" s="1">
        <v>44825</v>
      </c>
      <c r="B46">
        <v>2020</v>
      </c>
      <c r="C46">
        <v>39135</v>
      </c>
      <c r="D46">
        <v>5.3507814997681903E-2</v>
      </c>
      <c r="E46">
        <v>2094.0300000000002</v>
      </c>
    </row>
    <row r="47" spans="1:5" x14ac:dyDescent="0.35">
      <c r="A47" s="1">
        <v>44827</v>
      </c>
      <c r="B47">
        <v>2020</v>
      </c>
      <c r="C47">
        <v>32069</v>
      </c>
      <c r="D47">
        <v>9.6127037506519297E-2</v>
      </c>
      <c r="E47">
        <v>3082.7</v>
      </c>
    </row>
    <row r="48" spans="1:5" x14ac:dyDescent="0.35">
      <c r="A48" s="1">
        <v>44829</v>
      </c>
      <c r="B48">
        <v>2022</v>
      </c>
      <c r="C48">
        <v>18337</v>
      </c>
      <c r="D48">
        <v>5.1599534717443898E-2</v>
      </c>
      <c r="E48">
        <v>946.18</v>
      </c>
    </row>
    <row r="49" spans="1:5" x14ac:dyDescent="0.35">
      <c r="A49" s="1">
        <v>44831</v>
      </c>
      <c r="B49">
        <v>2021</v>
      </c>
      <c r="C49">
        <v>27373</v>
      </c>
      <c r="D49">
        <v>8.1085057014047293E-2</v>
      </c>
      <c r="E49">
        <v>2219.54</v>
      </c>
    </row>
    <row r="50" spans="1:5" x14ac:dyDescent="0.35">
      <c r="A50" s="1">
        <v>44831</v>
      </c>
      <c r="B50">
        <v>2022</v>
      </c>
      <c r="C50">
        <v>44818</v>
      </c>
      <c r="D50">
        <v>6.7094659467447207E-2</v>
      </c>
      <c r="E50">
        <v>3007.05</v>
      </c>
    </row>
    <row r="51" spans="1:5" x14ac:dyDescent="0.35">
      <c r="A51" s="1">
        <v>44832</v>
      </c>
      <c r="B51">
        <v>2021</v>
      </c>
      <c r="C51">
        <v>22497</v>
      </c>
      <c r="D51">
        <v>6.4726821646486604E-2</v>
      </c>
      <c r="E51">
        <v>1456.16</v>
      </c>
    </row>
    <row r="52" spans="1:5" x14ac:dyDescent="0.35">
      <c r="A52" s="1">
        <v>44835</v>
      </c>
      <c r="B52">
        <v>2021</v>
      </c>
      <c r="C52">
        <v>22261</v>
      </c>
      <c r="D52">
        <v>0.11198311034087401</v>
      </c>
      <c r="E52">
        <v>2492.86</v>
      </c>
    </row>
    <row r="53" spans="1:5" x14ac:dyDescent="0.35">
      <c r="A53" s="1">
        <v>44836</v>
      </c>
      <c r="B53">
        <v>2022</v>
      </c>
      <c r="C53">
        <v>31353</v>
      </c>
      <c r="D53">
        <v>5.1830548782461697E-2</v>
      </c>
      <c r="E53">
        <v>1625.04</v>
      </c>
    </row>
    <row r="54" spans="1:5" x14ac:dyDescent="0.35">
      <c r="A54" s="1">
        <v>44837</v>
      </c>
      <c r="B54">
        <v>2020</v>
      </c>
      <c r="C54">
        <v>47156</v>
      </c>
      <c r="D54">
        <v>0.139373552919514</v>
      </c>
      <c r="E54">
        <v>6572.3</v>
      </c>
    </row>
    <row r="55" spans="1:5" x14ac:dyDescent="0.35">
      <c r="A55" s="1">
        <v>44844</v>
      </c>
      <c r="B55">
        <v>2021</v>
      </c>
      <c r="C55">
        <v>42062</v>
      </c>
      <c r="D55">
        <v>0.10752495092119101</v>
      </c>
      <c r="E55">
        <v>4522.71</v>
      </c>
    </row>
    <row r="56" spans="1:5" x14ac:dyDescent="0.35">
      <c r="A56" s="1">
        <v>44848</v>
      </c>
      <c r="B56">
        <v>2022</v>
      </c>
      <c r="C56">
        <v>21036</v>
      </c>
      <c r="D56">
        <v>0.12090494660234</v>
      </c>
      <c r="E56">
        <v>2543.36</v>
      </c>
    </row>
    <row r="57" spans="1:5" x14ac:dyDescent="0.35">
      <c r="A57" s="1">
        <v>44850</v>
      </c>
      <c r="B57">
        <v>2020</v>
      </c>
      <c r="C57">
        <v>35090</v>
      </c>
      <c r="D57">
        <v>0.137141234186864</v>
      </c>
      <c r="E57">
        <v>4812.29</v>
      </c>
    </row>
    <row r="58" spans="1:5" x14ac:dyDescent="0.35">
      <c r="A58" s="1">
        <v>44850</v>
      </c>
      <c r="B58">
        <v>2021</v>
      </c>
      <c r="C58">
        <v>31841</v>
      </c>
      <c r="D58">
        <v>0.11843900903110099</v>
      </c>
      <c r="E58">
        <v>3771.22</v>
      </c>
    </row>
    <row r="59" spans="1:5" x14ac:dyDescent="0.35">
      <c r="A59" s="1">
        <v>44853</v>
      </c>
      <c r="B59">
        <v>2020</v>
      </c>
      <c r="C59">
        <v>16791</v>
      </c>
      <c r="D59">
        <v>9.4568977696209297E-2</v>
      </c>
      <c r="E59">
        <v>1587.91</v>
      </c>
    </row>
    <row r="60" spans="1:5" x14ac:dyDescent="0.35">
      <c r="A60" s="1">
        <v>44854</v>
      </c>
      <c r="B60">
        <v>2022</v>
      </c>
      <c r="C60">
        <v>32909</v>
      </c>
      <c r="D60">
        <v>0.13888857013928499</v>
      </c>
      <c r="E60">
        <v>4570.68</v>
      </c>
    </row>
    <row r="61" spans="1:5" x14ac:dyDescent="0.35">
      <c r="A61" s="1">
        <v>44864</v>
      </c>
      <c r="B61">
        <v>2020</v>
      </c>
      <c r="C61">
        <v>27888</v>
      </c>
      <c r="D61">
        <v>5.4020273188623701E-2</v>
      </c>
      <c r="E61">
        <v>1506.52</v>
      </c>
    </row>
    <row r="62" spans="1:5" x14ac:dyDescent="0.35">
      <c r="A62" s="1">
        <v>44868</v>
      </c>
      <c r="B62">
        <v>2021</v>
      </c>
      <c r="C62">
        <v>28919</v>
      </c>
      <c r="D62">
        <v>0.11415102114876501</v>
      </c>
      <c r="E62">
        <v>3301.13</v>
      </c>
    </row>
    <row r="63" spans="1:5" x14ac:dyDescent="0.35">
      <c r="A63" s="1">
        <v>44874</v>
      </c>
      <c r="B63">
        <v>2020</v>
      </c>
      <c r="C63">
        <v>14945</v>
      </c>
      <c r="D63">
        <v>5.16809675417833E-2</v>
      </c>
      <c r="E63">
        <v>772.37</v>
      </c>
    </row>
    <row r="64" spans="1:5" x14ac:dyDescent="0.35">
      <c r="A64" s="1">
        <v>44874</v>
      </c>
      <c r="B64">
        <v>2021</v>
      </c>
      <c r="C64">
        <v>19648</v>
      </c>
      <c r="D64">
        <v>0.102614893640134</v>
      </c>
      <c r="E64">
        <v>2016.18</v>
      </c>
    </row>
    <row r="65" spans="1:5" x14ac:dyDescent="0.35">
      <c r="A65" s="1">
        <v>44875</v>
      </c>
      <c r="B65">
        <v>2021</v>
      </c>
      <c r="C65">
        <v>26307</v>
      </c>
      <c r="D65">
        <v>7.47680658510258E-2</v>
      </c>
      <c r="E65">
        <v>1966.92</v>
      </c>
    </row>
    <row r="66" spans="1:5" x14ac:dyDescent="0.35">
      <c r="A66" s="1">
        <v>44877</v>
      </c>
      <c r="B66">
        <v>2020</v>
      </c>
      <c r="C66">
        <v>43007</v>
      </c>
      <c r="D66">
        <v>7.3319519465721295E-2</v>
      </c>
      <c r="E66">
        <v>3153.25</v>
      </c>
    </row>
    <row r="67" spans="1:5" x14ac:dyDescent="0.35">
      <c r="A67" s="1">
        <v>44879</v>
      </c>
      <c r="B67">
        <v>2020</v>
      </c>
      <c r="C67">
        <v>20547</v>
      </c>
      <c r="D67">
        <v>5.08827627389732E-2</v>
      </c>
      <c r="E67">
        <v>1045.49</v>
      </c>
    </row>
    <row r="68" spans="1:5" x14ac:dyDescent="0.35">
      <c r="A68" s="1">
        <v>44879</v>
      </c>
      <c r="B68">
        <v>2020</v>
      </c>
      <c r="C68">
        <v>12483</v>
      </c>
      <c r="D68">
        <v>5.2457720280200397E-2</v>
      </c>
      <c r="E68">
        <v>654.83000000000004</v>
      </c>
    </row>
    <row r="69" spans="1:5" x14ac:dyDescent="0.35">
      <c r="A69" s="1">
        <v>44879</v>
      </c>
      <c r="B69">
        <v>2020</v>
      </c>
      <c r="C69">
        <v>45652</v>
      </c>
      <c r="D69">
        <v>5.2311510022906502E-2</v>
      </c>
      <c r="E69">
        <v>2388.13</v>
      </c>
    </row>
    <row r="70" spans="1:5" x14ac:dyDescent="0.35">
      <c r="A70" s="1">
        <v>44880</v>
      </c>
      <c r="B70">
        <v>2020</v>
      </c>
      <c r="C70">
        <v>34110</v>
      </c>
      <c r="D70">
        <v>8.5777507343260895E-2</v>
      </c>
      <c r="E70">
        <v>2925.87</v>
      </c>
    </row>
    <row r="71" spans="1:5" x14ac:dyDescent="0.35">
      <c r="A71" s="1">
        <v>44884</v>
      </c>
      <c r="B71">
        <v>2020</v>
      </c>
      <c r="C71">
        <v>31442</v>
      </c>
      <c r="D71">
        <v>9.3991716453667301E-2</v>
      </c>
      <c r="E71">
        <v>2955.29</v>
      </c>
    </row>
    <row r="72" spans="1:5" x14ac:dyDescent="0.35">
      <c r="A72" s="1">
        <v>44889</v>
      </c>
      <c r="B72">
        <v>2022</v>
      </c>
      <c r="C72">
        <v>31163</v>
      </c>
      <c r="D72">
        <v>0.11233875027241801</v>
      </c>
      <c r="E72">
        <v>3500.81</v>
      </c>
    </row>
    <row r="73" spans="1:5" x14ac:dyDescent="0.35">
      <c r="A73" s="1">
        <v>44892</v>
      </c>
      <c r="B73">
        <v>2020</v>
      </c>
      <c r="C73">
        <v>19717</v>
      </c>
      <c r="D73">
        <v>7.5619628707324499E-2</v>
      </c>
      <c r="E73">
        <v>1490.99</v>
      </c>
    </row>
    <row r="74" spans="1:5" x14ac:dyDescent="0.35">
      <c r="A74" s="1">
        <v>44895</v>
      </c>
      <c r="B74">
        <v>2020</v>
      </c>
      <c r="C74">
        <v>46015</v>
      </c>
      <c r="D74">
        <v>0.116486551929764</v>
      </c>
      <c r="E74">
        <v>5360.13</v>
      </c>
    </row>
    <row r="75" spans="1:5" x14ac:dyDescent="0.35">
      <c r="A75" s="1">
        <v>44901</v>
      </c>
      <c r="B75">
        <v>2020</v>
      </c>
      <c r="C75">
        <v>36368</v>
      </c>
      <c r="D75">
        <v>0.105466061436156</v>
      </c>
      <c r="E75">
        <v>3835.59</v>
      </c>
    </row>
    <row r="76" spans="1:5" x14ac:dyDescent="0.35">
      <c r="A76" s="1">
        <v>44902</v>
      </c>
      <c r="B76">
        <v>2022</v>
      </c>
      <c r="C76">
        <v>42810</v>
      </c>
      <c r="D76">
        <v>9.08088674164544E-2</v>
      </c>
      <c r="E76">
        <v>3887.53</v>
      </c>
    </row>
    <row r="77" spans="1:5" x14ac:dyDescent="0.35">
      <c r="A77" s="1">
        <v>44904</v>
      </c>
      <c r="B77">
        <v>2021</v>
      </c>
      <c r="C77">
        <v>34777</v>
      </c>
      <c r="D77">
        <v>9.3742855917617801E-2</v>
      </c>
      <c r="E77">
        <v>3260.1</v>
      </c>
    </row>
    <row r="78" spans="1:5" x14ac:dyDescent="0.35">
      <c r="A78" s="1">
        <v>44907</v>
      </c>
      <c r="B78">
        <v>2022</v>
      </c>
      <c r="C78">
        <v>20752</v>
      </c>
      <c r="D78">
        <v>0.102094961851819</v>
      </c>
      <c r="E78">
        <v>2118.67</v>
      </c>
    </row>
    <row r="79" spans="1:5" x14ac:dyDescent="0.35">
      <c r="A79" s="1">
        <v>44909</v>
      </c>
      <c r="B79">
        <v>2020</v>
      </c>
      <c r="C79">
        <v>35432</v>
      </c>
      <c r="D79">
        <v>6.5713964951998396E-2</v>
      </c>
      <c r="E79">
        <v>2328.38</v>
      </c>
    </row>
    <row r="80" spans="1:5" x14ac:dyDescent="0.35">
      <c r="A80" s="1">
        <v>44912</v>
      </c>
      <c r="B80">
        <v>2021</v>
      </c>
      <c r="C80">
        <v>17293</v>
      </c>
      <c r="D80">
        <v>8.0931936055740603E-2</v>
      </c>
      <c r="E80">
        <v>1399.56</v>
      </c>
    </row>
    <row r="81" spans="1:5" x14ac:dyDescent="0.35">
      <c r="A81" s="1">
        <v>44914</v>
      </c>
      <c r="B81">
        <v>2020</v>
      </c>
      <c r="C81">
        <v>34962</v>
      </c>
      <c r="D81">
        <v>9.8017659897702197E-2</v>
      </c>
      <c r="E81">
        <v>3426.89</v>
      </c>
    </row>
    <row r="82" spans="1:5" x14ac:dyDescent="0.35">
      <c r="A82" s="1">
        <v>44915</v>
      </c>
      <c r="B82">
        <v>2022</v>
      </c>
      <c r="C82">
        <v>30638</v>
      </c>
      <c r="D82">
        <v>0.12467033954613101</v>
      </c>
      <c r="E82">
        <v>3819.65</v>
      </c>
    </row>
    <row r="83" spans="1:5" x14ac:dyDescent="0.35">
      <c r="A83" s="1">
        <v>44917</v>
      </c>
      <c r="B83">
        <v>2021</v>
      </c>
      <c r="C83">
        <v>22080</v>
      </c>
      <c r="D83">
        <v>7.7965302551715798E-2</v>
      </c>
      <c r="E83">
        <v>1721.47</v>
      </c>
    </row>
    <row r="84" spans="1:5" x14ac:dyDescent="0.35">
      <c r="A84" s="1">
        <v>44920</v>
      </c>
      <c r="B84">
        <v>2020</v>
      </c>
      <c r="C84">
        <v>30791</v>
      </c>
      <c r="D84">
        <v>0.130011342876476</v>
      </c>
      <c r="E84">
        <v>4003.18</v>
      </c>
    </row>
    <row r="85" spans="1:5" x14ac:dyDescent="0.35">
      <c r="A85" s="1">
        <v>44923</v>
      </c>
      <c r="B85">
        <v>2021</v>
      </c>
      <c r="C85">
        <v>33288</v>
      </c>
      <c r="D85">
        <v>9.6980619347466296E-2</v>
      </c>
      <c r="E85">
        <v>3228.29</v>
      </c>
    </row>
    <row r="86" spans="1:5" x14ac:dyDescent="0.35">
      <c r="A86" s="1">
        <v>44924</v>
      </c>
      <c r="B86">
        <v>2020</v>
      </c>
      <c r="C86">
        <v>39325</v>
      </c>
      <c r="D86">
        <v>7.1481036289750804E-2</v>
      </c>
      <c r="E86">
        <v>2810.99</v>
      </c>
    </row>
    <row r="87" spans="1:5" x14ac:dyDescent="0.35">
      <c r="A87" s="1">
        <v>44925</v>
      </c>
      <c r="B87">
        <v>2020</v>
      </c>
      <c r="C87">
        <v>38860</v>
      </c>
      <c r="D87">
        <v>0.13523315107603501</v>
      </c>
      <c r="E87">
        <v>5255.16</v>
      </c>
    </row>
    <row r="88" spans="1:5" x14ac:dyDescent="0.35">
      <c r="A88" s="1">
        <v>44926</v>
      </c>
      <c r="B88">
        <v>2020</v>
      </c>
      <c r="C88">
        <v>23917</v>
      </c>
      <c r="D88">
        <v>9.3247441499005795E-2</v>
      </c>
      <c r="E88">
        <v>2230.1999999999998</v>
      </c>
    </row>
    <row r="89" spans="1:5" x14ac:dyDescent="0.35">
      <c r="A89" s="1">
        <v>44931</v>
      </c>
      <c r="B89">
        <v>2020</v>
      </c>
      <c r="C89">
        <v>29364</v>
      </c>
      <c r="D89">
        <v>9.9836669000572906E-2</v>
      </c>
      <c r="E89">
        <v>2931.6</v>
      </c>
    </row>
    <row r="90" spans="1:5" x14ac:dyDescent="0.35">
      <c r="A90" s="1">
        <v>44931</v>
      </c>
      <c r="B90">
        <v>2022</v>
      </c>
      <c r="C90">
        <v>25695</v>
      </c>
      <c r="D90">
        <v>7.1254026796032904E-2</v>
      </c>
      <c r="E90">
        <v>1830.87</v>
      </c>
    </row>
    <row r="91" spans="1:5" x14ac:dyDescent="0.35">
      <c r="A91" s="1">
        <v>44936</v>
      </c>
      <c r="B91">
        <v>2022</v>
      </c>
      <c r="C91">
        <v>15338</v>
      </c>
      <c r="D91">
        <v>0.14831250564909501</v>
      </c>
      <c r="E91">
        <v>2274.8200000000002</v>
      </c>
    </row>
    <row r="92" spans="1:5" x14ac:dyDescent="0.35">
      <c r="A92" s="1">
        <v>44942</v>
      </c>
      <c r="B92">
        <v>2021</v>
      </c>
      <c r="C92">
        <v>42400</v>
      </c>
      <c r="D92">
        <v>9.86973030304686E-2</v>
      </c>
      <c r="E92">
        <v>4184.7700000000004</v>
      </c>
    </row>
    <row r="93" spans="1:5" x14ac:dyDescent="0.35">
      <c r="A93" s="1">
        <v>44951</v>
      </c>
      <c r="B93">
        <v>2020</v>
      </c>
      <c r="C93">
        <v>29021</v>
      </c>
      <c r="D93">
        <v>9.1625909041836096E-2</v>
      </c>
      <c r="E93">
        <v>2659.08</v>
      </c>
    </row>
    <row r="94" spans="1:5" x14ac:dyDescent="0.35">
      <c r="A94" s="1">
        <v>44952</v>
      </c>
      <c r="B94">
        <v>2022</v>
      </c>
      <c r="C94">
        <v>26260</v>
      </c>
      <c r="D94">
        <v>9.1784168188760895E-2</v>
      </c>
      <c r="E94">
        <v>2410.25</v>
      </c>
    </row>
    <row r="95" spans="1:5" x14ac:dyDescent="0.35">
      <c r="A95" s="1">
        <v>44953</v>
      </c>
      <c r="B95">
        <v>2021</v>
      </c>
      <c r="C95">
        <v>49572</v>
      </c>
      <c r="D95">
        <v>0.119148760850239</v>
      </c>
      <c r="E95">
        <v>5906.44</v>
      </c>
    </row>
    <row r="96" spans="1:5" x14ac:dyDescent="0.35">
      <c r="A96" s="1">
        <v>44959</v>
      </c>
      <c r="B96">
        <v>2021</v>
      </c>
      <c r="C96">
        <v>16848</v>
      </c>
      <c r="D96">
        <v>5.0819421700559503E-2</v>
      </c>
      <c r="E96">
        <v>856.21</v>
      </c>
    </row>
    <row r="97" spans="1:5" x14ac:dyDescent="0.35">
      <c r="A97" s="1">
        <v>44981</v>
      </c>
      <c r="B97">
        <v>2021</v>
      </c>
      <c r="C97">
        <v>22201</v>
      </c>
      <c r="D97">
        <v>0.14898697294565699</v>
      </c>
      <c r="E97">
        <v>3307.66</v>
      </c>
    </row>
    <row r="98" spans="1:5" x14ac:dyDescent="0.35">
      <c r="A98" s="1">
        <v>44983</v>
      </c>
      <c r="B98">
        <v>2020</v>
      </c>
      <c r="C98">
        <v>22655</v>
      </c>
      <c r="D98">
        <v>0.14302298141956901</v>
      </c>
      <c r="E98">
        <v>3240.19</v>
      </c>
    </row>
    <row r="99" spans="1:5" x14ac:dyDescent="0.35">
      <c r="A99" s="1">
        <v>44986</v>
      </c>
      <c r="B99">
        <v>2022</v>
      </c>
      <c r="C99">
        <v>11839</v>
      </c>
      <c r="D99">
        <v>9.4972531896328399E-2</v>
      </c>
      <c r="E99">
        <v>1124.3800000000001</v>
      </c>
    </row>
    <row r="100" spans="1:5" x14ac:dyDescent="0.35">
      <c r="A100" s="1">
        <v>44989</v>
      </c>
      <c r="B100">
        <v>2022</v>
      </c>
      <c r="C100">
        <v>43564</v>
      </c>
      <c r="D100">
        <v>0.126173533913323</v>
      </c>
      <c r="E100">
        <v>5496.62</v>
      </c>
    </row>
    <row r="101" spans="1:5" x14ac:dyDescent="0.35">
      <c r="A101" s="1">
        <v>44996</v>
      </c>
      <c r="B101">
        <v>2020</v>
      </c>
      <c r="C101">
        <v>38223</v>
      </c>
      <c r="D101">
        <v>0.10866775832279101</v>
      </c>
      <c r="E101">
        <v>4153.6099999999997</v>
      </c>
    </row>
    <row r="102" spans="1:5" x14ac:dyDescent="0.35">
      <c r="A102" s="1">
        <v>45001</v>
      </c>
      <c r="B102">
        <v>2022</v>
      </c>
      <c r="C102">
        <v>19466</v>
      </c>
      <c r="D102">
        <v>0.141928882505752</v>
      </c>
      <c r="E102">
        <v>2762.79</v>
      </c>
    </row>
    <row r="103" spans="1:5" x14ac:dyDescent="0.35">
      <c r="A103" s="1">
        <v>45010</v>
      </c>
      <c r="B103">
        <v>2021</v>
      </c>
      <c r="C103">
        <v>35974</v>
      </c>
      <c r="D103">
        <v>8.1164282852397296E-2</v>
      </c>
      <c r="E103">
        <v>2919.8</v>
      </c>
    </row>
    <row r="104" spans="1:5" x14ac:dyDescent="0.35">
      <c r="A104" s="1">
        <v>45017</v>
      </c>
      <c r="B104">
        <v>2021</v>
      </c>
      <c r="C104">
        <v>43160</v>
      </c>
      <c r="D104">
        <v>6.6487840330842901E-2</v>
      </c>
      <c r="E104">
        <v>2869.62</v>
      </c>
    </row>
    <row r="105" spans="1:5" x14ac:dyDescent="0.35">
      <c r="A105" s="1">
        <v>45020</v>
      </c>
      <c r="B105">
        <v>2022</v>
      </c>
      <c r="C105">
        <v>22619</v>
      </c>
      <c r="D105">
        <v>7.5699830017748895E-2</v>
      </c>
      <c r="E105">
        <v>1712.25</v>
      </c>
    </row>
    <row r="106" spans="1:5" x14ac:dyDescent="0.35">
      <c r="A106" s="1">
        <v>45026</v>
      </c>
      <c r="B106">
        <v>2021</v>
      </c>
      <c r="C106">
        <v>32206</v>
      </c>
      <c r="D106">
        <v>8.7430328668424401E-2</v>
      </c>
      <c r="E106">
        <v>2815.78</v>
      </c>
    </row>
    <row r="107" spans="1:5" x14ac:dyDescent="0.35">
      <c r="A107" s="1">
        <v>45036</v>
      </c>
      <c r="B107">
        <v>2022</v>
      </c>
      <c r="C107">
        <v>17737</v>
      </c>
      <c r="D107">
        <v>5.5006728106176003E-2</v>
      </c>
      <c r="E107">
        <v>975.65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1E276-656D-42E4-B09A-636BC15F1543}">
  <dimension ref="A1:D8"/>
  <sheetViews>
    <sheetView workbookViewId="0"/>
  </sheetViews>
  <sheetFormatPr defaultRowHeight="14.5" x14ac:dyDescent="0.35"/>
  <cols>
    <col min="1" max="1" width="28.26953125" bestFit="1" customWidth="1"/>
    <col min="2" max="2" width="13.81640625" style="8" bestFit="1" customWidth="1"/>
    <col min="3" max="3" width="19" style="8" bestFit="1" customWidth="1"/>
    <col min="4" max="4" width="21.26953125" style="8" bestFit="1" customWidth="1"/>
  </cols>
  <sheetData>
    <row r="1" spans="1:4" ht="20" customHeight="1" x14ac:dyDescent="0.45">
      <c r="A1" s="11" t="s">
        <v>58</v>
      </c>
    </row>
    <row r="2" spans="1:4" ht="20" customHeight="1" x14ac:dyDescent="0.35">
      <c r="A2" t="s">
        <v>25</v>
      </c>
      <c r="B2" s="8" t="s">
        <v>2</v>
      </c>
      <c r="C2" s="8" t="s">
        <v>3</v>
      </c>
      <c r="D2" s="8" t="s">
        <v>4</v>
      </c>
    </row>
    <row r="3" spans="1:4" ht="20" customHeight="1" x14ac:dyDescent="0.35">
      <c r="A3" t="s">
        <v>20</v>
      </c>
      <c r="B3" s="8">
        <f>AVERAGE(Table1[Sale Price])</f>
        <v>31318.301886792451</v>
      </c>
      <c r="C3" s="8">
        <f>AVERAGE(Table1[Commission Rate])</f>
        <v>9.8184747849944756E-2</v>
      </c>
      <c r="D3" s="8">
        <f>AVERAGE(Table1[Commission Earned])</f>
        <v>3114.0494339622637</v>
      </c>
    </row>
    <row r="4" spans="1:4" ht="20" customHeight="1" x14ac:dyDescent="0.35">
      <c r="A4" t="s">
        <v>21</v>
      </c>
      <c r="B4" s="8" t="e">
        <f>MODE(Data!C2:C107)</f>
        <v>#N/A</v>
      </c>
      <c r="C4" s="8" t="e">
        <f>MODE(Data!D2:D107)</f>
        <v>#N/A</v>
      </c>
      <c r="D4" s="8" t="e">
        <f>MODE(Data!E2:E107)</f>
        <v>#N/A</v>
      </c>
    </row>
    <row r="5" spans="1:4" ht="20" customHeight="1" x14ac:dyDescent="0.35">
      <c r="A5" t="s">
        <v>22</v>
      </c>
      <c r="B5" s="8">
        <f>MEDIAN(Data!C2:C107)</f>
        <v>31397.5</v>
      </c>
      <c r="C5" s="8">
        <f>MEDIAN(Data!D2:D107)</f>
        <v>9.5549784701423848E-2</v>
      </c>
      <c r="D5" s="8">
        <f>MEDIAN(Data!E2:E107)</f>
        <v>2926.96</v>
      </c>
    </row>
    <row r="6" spans="1:4" ht="20" customHeight="1" x14ac:dyDescent="0.35">
      <c r="A6" t="s">
        <v>23</v>
      </c>
      <c r="B6" s="8">
        <f>_xlfn.STDEV.P(Data!C2:C107)</f>
        <v>10435.067044807096</v>
      </c>
      <c r="C6" s="8">
        <f>_xlfn.STDEV.P(Data!D2:D107)</f>
        <v>2.8644042574263791E-2</v>
      </c>
      <c r="D6" s="8">
        <f>_xlfn.STDEV.P(Data!E2:E107)</f>
        <v>1451.8597276660537</v>
      </c>
    </row>
    <row r="7" spans="1:4" ht="20" customHeight="1" x14ac:dyDescent="0.35">
      <c r="A7" t="s">
        <v>24</v>
      </c>
      <c r="B7" s="8">
        <f>_xlfn.VAR.P(Data!C2:C107)</f>
        <v>108890624.22961909</v>
      </c>
      <c r="C7" s="8">
        <f>_xlfn.VAR.P(Data!D2:D107)</f>
        <v>8.2048117499623654E-4</v>
      </c>
      <c r="D7" s="8">
        <f>_xlfn.VAR.P(Data!E2:E107)</f>
        <v>2107896.6688185474</v>
      </c>
    </row>
    <row r="8" spans="1:4" ht="20" customHeight="1" x14ac:dyDescent="0.3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3159D-3545-4959-99DA-2205169A0289}">
  <dimension ref="A2:B23"/>
  <sheetViews>
    <sheetView topLeftCell="A9" workbookViewId="0">
      <selection activeCell="M21" sqref="M21"/>
    </sheetView>
  </sheetViews>
  <sheetFormatPr defaultRowHeight="14.5" x14ac:dyDescent="0.35"/>
  <cols>
    <col min="1" max="1" width="13.1796875" bestFit="1" customWidth="1"/>
    <col min="2" max="2" width="16.26953125" style="9" bestFit="1" customWidth="1"/>
  </cols>
  <sheetData>
    <row r="2" spans="1:2" x14ac:dyDescent="0.35">
      <c r="A2" s="10" t="s">
        <v>56</v>
      </c>
    </row>
    <row r="3" spans="1:2" x14ac:dyDescent="0.35">
      <c r="A3" s="2" t="s">
        <v>5</v>
      </c>
      <c r="B3" s="9" t="s">
        <v>19</v>
      </c>
    </row>
    <row r="4" spans="1:2" x14ac:dyDescent="0.35">
      <c r="A4" s="4">
        <v>2020</v>
      </c>
      <c r="B4" s="9">
        <v>1641859</v>
      </c>
    </row>
    <row r="5" spans="1:2" x14ac:dyDescent="0.35">
      <c r="A5" s="4">
        <v>2021</v>
      </c>
      <c r="B5" s="9">
        <v>1013423</v>
      </c>
    </row>
    <row r="6" spans="1:2" x14ac:dyDescent="0.35">
      <c r="A6" s="4">
        <v>2022</v>
      </c>
      <c r="B6" s="9">
        <v>664458</v>
      </c>
    </row>
    <row r="7" spans="1:2" x14ac:dyDescent="0.35">
      <c r="A7" s="4" t="s">
        <v>6</v>
      </c>
      <c r="B7" s="9">
        <v>3319740</v>
      </c>
    </row>
    <row r="8" spans="1:2" x14ac:dyDescent="0.35">
      <c r="A8" s="4"/>
    </row>
    <row r="9" spans="1:2" x14ac:dyDescent="0.35">
      <c r="A9" s="10" t="s">
        <v>57</v>
      </c>
    </row>
    <row r="10" spans="1:2" x14ac:dyDescent="0.35">
      <c r="A10" s="2" t="s">
        <v>5</v>
      </c>
      <c r="B10" s="9" t="s">
        <v>19</v>
      </c>
    </row>
    <row r="11" spans="1:2" x14ac:dyDescent="0.35">
      <c r="A11" s="3" t="s">
        <v>15</v>
      </c>
      <c r="B11" s="9">
        <v>217650</v>
      </c>
    </row>
    <row r="12" spans="1:2" x14ac:dyDescent="0.35">
      <c r="A12" s="3" t="s">
        <v>16</v>
      </c>
      <c r="B12" s="9">
        <v>61704</v>
      </c>
    </row>
    <row r="13" spans="1:2" x14ac:dyDescent="0.35">
      <c r="A13" s="3" t="s">
        <v>17</v>
      </c>
      <c r="B13" s="9">
        <v>149066</v>
      </c>
    </row>
    <row r="14" spans="1:2" x14ac:dyDescent="0.35">
      <c r="A14" s="3" t="s">
        <v>18</v>
      </c>
      <c r="B14" s="9">
        <v>115722</v>
      </c>
    </row>
    <row r="15" spans="1:2" x14ac:dyDescent="0.35">
      <c r="A15" s="3" t="s">
        <v>7</v>
      </c>
      <c r="B15" s="9">
        <v>305024</v>
      </c>
    </row>
    <row r="16" spans="1:2" x14ac:dyDescent="0.35">
      <c r="A16" s="3" t="s">
        <v>8</v>
      </c>
      <c r="B16" s="9">
        <v>215888</v>
      </c>
    </row>
    <row r="17" spans="1:2" x14ac:dyDescent="0.35">
      <c r="A17" s="3" t="s">
        <v>9</v>
      </c>
      <c r="B17" s="9">
        <v>403461</v>
      </c>
    </row>
    <row r="18" spans="1:2" x14ac:dyDescent="0.35">
      <c r="A18" s="3" t="s">
        <v>10</v>
      </c>
      <c r="B18" s="9">
        <v>335756</v>
      </c>
    </row>
    <row r="19" spans="1:2" x14ac:dyDescent="0.35">
      <c r="A19" s="3" t="s">
        <v>11</v>
      </c>
      <c r="B19" s="9">
        <v>391834</v>
      </c>
    </row>
    <row r="20" spans="1:2" x14ac:dyDescent="0.35">
      <c r="A20" s="3" t="s">
        <v>12</v>
      </c>
      <c r="B20" s="9">
        <v>308387</v>
      </c>
    </row>
    <row r="21" spans="1:2" x14ac:dyDescent="0.35">
      <c r="A21" s="3" t="s">
        <v>13</v>
      </c>
      <c r="B21" s="9">
        <v>373955</v>
      </c>
    </row>
    <row r="22" spans="1:2" x14ac:dyDescent="0.35">
      <c r="A22" s="3" t="s">
        <v>14</v>
      </c>
      <c r="B22" s="9">
        <v>441293</v>
      </c>
    </row>
    <row r="23" spans="1:2" x14ac:dyDescent="0.35">
      <c r="A23" s="3" t="s">
        <v>6</v>
      </c>
      <c r="B23" s="9">
        <v>3319740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B4F6A-2E3E-49B0-B7FB-E0E49EB32F5D}">
  <dimension ref="A3:I132"/>
  <sheetViews>
    <sheetView tabSelected="1" workbookViewId="0"/>
  </sheetViews>
  <sheetFormatPr defaultRowHeight="14.5" x14ac:dyDescent="0.35"/>
  <sheetData>
    <row r="3" spans="1:6" x14ac:dyDescent="0.35">
      <c r="A3" t="s">
        <v>26</v>
      </c>
    </row>
    <row r="4" spans="1:6" ht="15" thickBot="1" x14ac:dyDescent="0.4"/>
    <row r="5" spans="1:6" x14ac:dyDescent="0.35">
      <c r="A5" s="7" t="s">
        <v>27</v>
      </c>
      <c r="B5" s="7"/>
    </row>
    <row r="6" spans="1:6" x14ac:dyDescent="0.35">
      <c r="A6" t="s">
        <v>28</v>
      </c>
      <c r="B6">
        <v>0.7728711780685833</v>
      </c>
    </row>
    <row r="7" spans="1:6" x14ac:dyDescent="0.35">
      <c r="A7" t="s">
        <v>29</v>
      </c>
      <c r="B7">
        <v>0.59732985788911974</v>
      </c>
    </row>
    <row r="8" spans="1:6" x14ac:dyDescent="0.35">
      <c r="A8" t="s">
        <v>30</v>
      </c>
      <c r="B8">
        <v>0.59345802959959204</v>
      </c>
    </row>
    <row r="9" spans="1:6" x14ac:dyDescent="0.35">
      <c r="A9" t="s">
        <v>31</v>
      </c>
      <c r="B9">
        <v>930.11283137890382</v>
      </c>
    </row>
    <row r="10" spans="1:6" ht="15" thickBot="1" x14ac:dyDescent="0.4">
      <c r="A10" s="5" t="s">
        <v>32</v>
      </c>
      <c r="B10" s="5">
        <v>106</v>
      </c>
    </row>
    <row r="12" spans="1:6" ht="15" thickBot="1" x14ac:dyDescent="0.4">
      <c r="A12" t="s">
        <v>33</v>
      </c>
    </row>
    <row r="13" spans="1:6" x14ac:dyDescent="0.35">
      <c r="A13" s="6"/>
      <c r="B13" s="6" t="s">
        <v>38</v>
      </c>
      <c r="C13" s="6" t="s">
        <v>39</v>
      </c>
      <c r="D13" s="6" t="s">
        <v>40</v>
      </c>
      <c r="E13" s="6" t="s">
        <v>41</v>
      </c>
      <c r="F13" s="6" t="s">
        <v>42</v>
      </c>
    </row>
    <row r="14" spans="1:6" x14ac:dyDescent="0.35">
      <c r="A14" t="s">
        <v>34</v>
      </c>
      <c r="B14">
        <v>1</v>
      </c>
      <c r="C14">
        <v>133465619.46881513</v>
      </c>
      <c r="D14">
        <v>133465619.46881513</v>
      </c>
      <c r="E14">
        <v>154.27591649783233</v>
      </c>
      <c r="F14">
        <v>2.876883882589237E-22</v>
      </c>
    </row>
    <row r="15" spans="1:6" x14ac:dyDescent="0.35">
      <c r="A15" t="s">
        <v>35</v>
      </c>
      <c r="B15">
        <v>104</v>
      </c>
      <c r="C15">
        <v>89971427.42595084</v>
      </c>
      <c r="D15">
        <v>865109.87909568113</v>
      </c>
    </row>
    <row r="16" spans="1:6" ht="15" thickBot="1" x14ac:dyDescent="0.4">
      <c r="A16" s="5" t="s">
        <v>36</v>
      </c>
      <c r="B16" s="5">
        <v>105</v>
      </c>
      <c r="C16" s="5">
        <v>223437046.89476597</v>
      </c>
      <c r="D16" s="5"/>
      <c r="E16" s="5"/>
      <c r="F16" s="5"/>
    </row>
    <row r="17" spans="1:9" ht="15" thickBot="1" x14ac:dyDescent="0.4"/>
    <row r="18" spans="1:9" x14ac:dyDescent="0.35">
      <c r="A18" s="6"/>
      <c r="B18" s="6" t="s">
        <v>43</v>
      </c>
      <c r="C18" s="6" t="s">
        <v>31</v>
      </c>
      <c r="D18" s="6" t="s">
        <v>44</v>
      </c>
      <c r="E18" s="6" t="s">
        <v>45</v>
      </c>
      <c r="F18" s="6" t="s">
        <v>46</v>
      </c>
      <c r="G18" s="6" t="s">
        <v>47</v>
      </c>
      <c r="H18" s="6" t="s">
        <v>48</v>
      </c>
      <c r="I18" s="6" t="s">
        <v>49</v>
      </c>
    </row>
    <row r="19" spans="1:9" x14ac:dyDescent="0.35">
      <c r="A19" t="s">
        <v>37</v>
      </c>
      <c r="B19">
        <v>-253.66092659544847</v>
      </c>
      <c r="C19">
        <v>285.78948564744059</v>
      </c>
      <c r="D19">
        <v>-0.88757963233249604</v>
      </c>
      <c r="E19">
        <v>0.37681498639823063</v>
      </c>
      <c r="F19">
        <v>-820.39220130880631</v>
      </c>
      <c r="G19">
        <v>313.07034811790936</v>
      </c>
      <c r="H19">
        <v>-820.39220130880631</v>
      </c>
      <c r="I19">
        <v>313.07034811790936</v>
      </c>
    </row>
    <row r="20" spans="1:9" ht="15" thickBot="1" x14ac:dyDescent="0.4">
      <c r="A20" s="5" t="s">
        <v>2</v>
      </c>
      <c r="B20" s="5">
        <v>0.10753170375364261</v>
      </c>
      <c r="C20" s="5">
        <v>8.6573995129718469E-3</v>
      </c>
      <c r="D20" s="5">
        <v>12.420785663468815</v>
      </c>
      <c r="E20" s="5">
        <v>2.8768838825891956E-22</v>
      </c>
      <c r="F20" s="5">
        <v>9.0363755637657472E-2</v>
      </c>
      <c r="G20" s="5">
        <v>0.12469965186962775</v>
      </c>
      <c r="H20" s="5">
        <v>9.0363755637657472E-2</v>
      </c>
      <c r="I20" s="5">
        <v>0.12469965186962775</v>
      </c>
    </row>
    <row r="24" spans="1:9" x14ac:dyDescent="0.35">
      <c r="A24" t="s">
        <v>50</v>
      </c>
      <c r="E24" t="s">
        <v>53</v>
      </c>
    </row>
    <row r="25" spans="1:9" ht="15" thickBot="1" x14ac:dyDescent="0.4"/>
    <row r="26" spans="1:9" x14ac:dyDescent="0.35">
      <c r="A26" s="6" t="s">
        <v>51</v>
      </c>
      <c r="B26" s="6" t="s">
        <v>55</v>
      </c>
      <c r="C26" s="6" t="s">
        <v>52</v>
      </c>
      <c r="E26" s="6" t="s">
        <v>54</v>
      </c>
      <c r="F26" s="6" t="s">
        <v>4</v>
      </c>
    </row>
    <row r="27" spans="1:9" x14ac:dyDescent="0.35">
      <c r="A27">
        <v>1</v>
      </c>
      <c r="B27">
        <v>3229.6135530962965</v>
      </c>
      <c r="C27">
        <v>-352.27355309629638</v>
      </c>
      <c r="E27">
        <v>0.47169811320754718</v>
      </c>
      <c r="F27">
        <v>654.83000000000004</v>
      </c>
    </row>
    <row r="28" spans="1:9" x14ac:dyDescent="0.35">
      <c r="A28">
        <v>2</v>
      </c>
      <c r="B28">
        <v>4699.3568800010835</v>
      </c>
      <c r="C28">
        <v>-1584.6168800010837</v>
      </c>
      <c r="E28">
        <v>1.4150943396226414</v>
      </c>
      <c r="F28">
        <v>772.37</v>
      </c>
    </row>
    <row r="29" spans="1:9" x14ac:dyDescent="0.35">
      <c r="A29">
        <v>3</v>
      </c>
      <c r="B29">
        <v>4595.1586590638044</v>
      </c>
      <c r="C29">
        <v>-971.96865906380435</v>
      </c>
      <c r="E29">
        <v>2.358490566037736</v>
      </c>
      <c r="F29">
        <v>856.21</v>
      </c>
    </row>
    <row r="30" spans="1:9" x14ac:dyDescent="0.35">
      <c r="A30">
        <v>4</v>
      </c>
      <c r="B30">
        <v>4209.0123108844737</v>
      </c>
      <c r="C30">
        <v>1067.3976891155262</v>
      </c>
      <c r="E30">
        <v>3.3018867924528301</v>
      </c>
      <c r="F30">
        <v>924.79</v>
      </c>
    </row>
    <row r="31" spans="1:9" x14ac:dyDescent="0.35">
      <c r="A31">
        <v>5</v>
      </c>
      <c r="B31">
        <v>1441.7914464882347</v>
      </c>
      <c r="C31">
        <v>325.05855351176524</v>
      </c>
      <c r="E31">
        <v>4.2452830188679247</v>
      </c>
      <c r="F31">
        <v>941.63</v>
      </c>
    </row>
    <row r="32" spans="1:9" x14ac:dyDescent="0.35">
      <c r="A32">
        <v>6</v>
      </c>
      <c r="B32">
        <v>3783.8319542425706</v>
      </c>
      <c r="C32">
        <v>811.21804575742954</v>
      </c>
      <c r="E32">
        <v>5.1886792452830193</v>
      </c>
      <c r="F32">
        <v>946.18</v>
      </c>
    </row>
    <row r="33" spans="1:6" x14ac:dyDescent="0.35">
      <c r="A33">
        <v>7</v>
      </c>
      <c r="B33">
        <v>3796.4131635817471</v>
      </c>
      <c r="C33">
        <v>1097.5668364182525</v>
      </c>
      <c r="E33">
        <v>6.132075471698113</v>
      </c>
      <c r="F33">
        <v>975.65</v>
      </c>
    </row>
    <row r="34" spans="1:6" x14ac:dyDescent="0.35">
      <c r="A34">
        <v>8</v>
      </c>
      <c r="B34">
        <v>905.31577646131154</v>
      </c>
      <c r="C34">
        <v>19.47422353868842</v>
      </c>
      <c r="E34">
        <v>7.0754716981132075</v>
      </c>
      <c r="F34">
        <v>1024.6400000000001</v>
      </c>
    </row>
    <row r="35" spans="1:6" x14ac:dyDescent="0.35">
      <c r="A35">
        <v>9</v>
      </c>
      <c r="B35">
        <v>3856.3083225725259</v>
      </c>
      <c r="C35">
        <v>-168.4883225725257</v>
      </c>
      <c r="E35">
        <v>8.0188679245283012</v>
      </c>
      <c r="F35">
        <v>1045.49</v>
      </c>
    </row>
    <row r="36" spans="1:6" x14ac:dyDescent="0.35">
      <c r="A36">
        <v>10</v>
      </c>
      <c r="B36">
        <v>4302.3498297426358</v>
      </c>
      <c r="C36">
        <v>-790.07982974263587</v>
      </c>
      <c r="E36">
        <v>8.9622641509433958</v>
      </c>
      <c r="F36">
        <v>1124.3800000000001</v>
      </c>
    </row>
    <row r="37" spans="1:6" x14ac:dyDescent="0.35">
      <c r="A37">
        <v>11</v>
      </c>
      <c r="B37">
        <v>2304.5183057037093</v>
      </c>
      <c r="C37">
        <v>920.36169429629081</v>
      </c>
      <c r="E37">
        <v>9.9056603773584904</v>
      </c>
      <c r="F37">
        <v>1391.07</v>
      </c>
    </row>
    <row r="38" spans="1:6" x14ac:dyDescent="0.35">
      <c r="A38">
        <v>12</v>
      </c>
      <c r="B38">
        <v>2577.4337698304544</v>
      </c>
      <c r="C38">
        <v>-396.51376983045429</v>
      </c>
      <c r="E38">
        <v>10.849056603773585</v>
      </c>
      <c r="F38">
        <v>1399.56</v>
      </c>
    </row>
    <row r="39" spans="1:6" x14ac:dyDescent="0.35">
      <c r="A39">
        <v>13</v>
      </c>
      <c r="B39">
        <v>3111.5437423747971</v>
      </c>
      <c r="C39">
        <v>-1139.2037423747972</v>
      </c>
      <c r="E39">
        <v>11.792452830188678</v>
      </c>
      <c r="F39">
        <v>1456.16</v>
      </c>
    </row>
    <row r="40" spans="1:6" x14ac:dyDescent="0.35">
      <c r="A40">
        <v>14</v>
      </c>
      <c r="B40">
        <v>3008.9584969938219</v>
      </c>
      <c r="C40">
        <v>-131.64849699382194</v>
      </c>
      <c r="E40">
        <v>12.735849056603772</v>
      </c>
      <c r="F40">
        <v>1490.99</v>
      </c>
    </row>
    <row r="41" spans="1:6" x14ac:dyDescent="0.35">
      <c r="A41">
        <v>15</v>
      </c>
      <c r="B41">
        <v>2433.8789453193413</v>
      </c>
      <c r="C41">
        <v>1266.3210546806586</v>
      </c>
      <c r="E41">
        <v>13.679245283018867</v>
      </c>
      <c r="F41">
        <v>1506.52</v>
      </c>
    </row>
    <row r="42" spans="1:6" x14ac:dyDescent="0.35">
      <c r="A42">
        <v>16</v>
      </c>
      <c r="B42">
        <v>3700.4948838334976</v>
      </c>
      <c r="C42">
        <v>-1402.2948838334978</v>
      </c>
      <c r="E42">
        <v>14.622641509433961</v>
      </c>
      <c r="F42">
        <v>1507.51</v>
      </c>
    </row>
    <row r="43" spans="1:6" x14ac:dyDescent="0.35">
      <c r="A43">
        <v>17</v>
      </c>
      <c r="B43">
        <v>1881.7036465443866</v>
      </c>
      <c r="C43">
        <v>837.74635345561319</v>
      </c>
      <c r="E43">
        <v>15.566037735849056</v>
      </c>
      <c r="F43">
        <v>1587.91</v>
      </c>
    </row>
    <row r="44" spans="1:6" x14ac:dyDescent="0.35">
      <c r="A44">
        <v>18</v>
      </c>
      <c r="B44">
        <v>4373.4282859237928</v>
      </c>
      <c r="C44">
        <v>902.39171407620688</v>
      </c>
      <c r="E44">
        <v>16.509433962264151</v>
      </c>
      <c r="F44">
        <v>1625.04</v>
      </c>
    </row>
    <row r="45" spans="1:6" x14ac:dyDescent="0.35">
      <c r="A45">
        <v>19</v>
      </c>
      <c r="B45">
        <v>4301.2745127050994</v>
      </c>
      <c r="C45">
        <v>1542.1754872949004</v>
      </c>
      <c r="E45">
        <v>17.452830188679247</v>
      </c>
      <c r="F45">
        <v>1712.25</v>
      </c>
    </row>
    <row r="46" spans="1:6" x14ac:dyDescent="0.35">
      <c r="A46">
        <v>20</v>
      </c>
      <c r="B46">
        <v>874.99183600278434</v>
      </c>
      <c r="C46">
        <v>149.64816399721576</v>
      </c>
      <c r="E46">
        <v>18.39622641509434</v>
      </c>
      <c r="F46">
        <v>1721.47</v>
      </c>
    </row>
    <row r="47" spans="1:6" x14ac:dyDescent="0.35">
      <c r="A47">
        <v>21</v>
      </c>
      <c r="B47">
        <v>3673.9345530063479</v>
      </c>
      <c r="C47">
        <v>1754.3554469936521</v>
      </c>
      <c r="E47">
        <v>19.339622641509436</v>
      </c>
      <c r="F47">
        <v>1766.85</v>
      </c>
    </row>
    <row r="48" spans="1:6" x14ac:dyDescent="0.35">
      <c r="A48">
        <v>22</v>
      </c>
      <c r="B48">
        <v>5030.5545275623035</v>
      </c>
      <c r="C48">
        <v>-775.0445275623033</v>
      </c>
      <c r="E48">
        <v>20.283018867924529</v>
      </c>
      <c r="F48">
        <v>1830.62</v>
      </c>
    </row>
    <row r="49" spans="1:6" x14ac:dyDescent="0.35">
      <c r="A49">
        <v>23</v>
      </c>
      <c r="B49">
        <v>3435.966892599537</v>
      </c>
      <c r="C49">
        <v>-507.91689259953682</v>
      </c>
      <c r="E49">
        <v>21.226415094339625</v>
      </c>
      <c r="F49">
        <v>1830.87</v>
      </c>
    </row>
    <row r="50" spans="1:6" x14ac:dyDescent="0.35">
      <c r="A50">
        <v>24</v>
      </c>
      <c r="B50">
        <v>3673.7194895988405</v>
      </c>
      <c r="C50">
        <v>1697.9005104011594</v>
      </c>
      <c r="E50">
        <v>22.169811320754718</v>
      </c>
      <c r="F50">
        <v>1966.92</v>
      </c>
    </row>
    <row r="51" spans="1:6" x14ac:dyDescent="0.35">
      <c r="A51">
        <v>25</v>
      </c>
      <c r="B51">
        <v>1733.0948319568524</v>
      </c>
      <c r="C51">
        <v>97.52516804314746</v>
      </c>
      <c r="E51">
        <v>23.113207547169811</v>
      </c>
      <c r="F51">
        <v>1972.34</v>
      </c>
    </row>
    <row r="52" spans="1:6" x14ac:dyDescent="0.35">
      <c r="A52">
        <v>26</v>
      </c>
      <c r="B52">
        <v>5109.8053932287376</v>
      </c>
      <c r="C52">
        <v>-741.8953932287377</v>
      </c>
      <c r="E52">
        <v>24.056603773584907</v>
      </c>
      <c r="F52">
        <v>2016.18</v>
      </c>
    </row>
    <row r="53" spans="1:6" x14ac:dyDescent="0.35">
      <c r="A53">
        <v>27</v>
      </c>
      <c r="B53">
        <v>2822.6060543887593</v>
      </c>
      <c r="C53">
        <v>-1315.0960543887593</v>
      </c>
      <c r="E53">
        <v>25</v>
      </c>
      <c r="F53">
        <v>2059.4499999999998</v>
      </c>
    </row>
    <row r="54" spans="1:6" x14ac:dyDescent="0.35">
      <c r="A54">
        <v>28</v>
      </c>
      <c r="B54">
        <v>3429.8375854855794</v>
      </c>
      <c r="C54">
        <v>1023.2924145144207</v>
      </c>
      <c r="E54">
        <v>25.943396226415096</v>
      </c>
      <c r="F54">
        <v>2094.0300000000002</v>
      </c>
    </row>
    <row r="55" spans="1:6" x14ac:dyDescent="0.35">
      <c r="A55">
        <v>29</v>
      </c>
      <c r="B55">
        <v>5103.0308958922587</v>
      </c>
      <c r="C55">
        <v>1708.1191041077409</v>
      </c>
      <c r="E55">
        <v>26.886792452830189</v>
      </c>
      <c r="F55">
        <v>2118.67</v>
      </c>
    </row>
    <row r="56" spans="1:6" x14ac:dyDescent="0.35">
      <c r="A56">
        <v>30</v>
      </c>
      <c r="B56">
        <v>3850.1790154585678</v>
      </c>
      <c r="C56">
        <v>-1790.729015458568</v>
      </c>
      <c r="E56">
        <v>27.830188679245285</v>
      </c>
      <c r="F56">
        <v>2180.92</v>
      </c>
    </row>
    <row r="57" spans="1:6" x14ac:dyDescent="0.35">
      <c r="A57">
        <v>31</v>
      </c>
      <c r="B57">
        <v>2458.2886420714181</v>
      </c>
      <c r="C57">
        <v>-158.78864207141805</v>
      </c>
      <c r="E57">
        <v>28.773584905660378</v>
      </c>
      <c r="F57">
        <v>2219.54</v>
      </c>
    </row>
    <row r="58" spans="1:6" x14ac:dyDescent="0.35">
      <c r="A58">
        <v>32</v>
      </c>
      <c r="B58">
        <v>4912.0545900257894</v>
      </c>
      <c r="C58">
        <v>1220.9454099742106</v>
      </c>
      <c r="E58">
        <v>29.716981132075475</v>
      </c>
      <c r="F58">
        <v>2230.1999999999998</v>
      </c>
    </row>
    <row r="59" spans="1:6" x14ac:dyDescent="0.35">
      <c r="A59">
        <v>33</v>
      </c>
      <c r="B59">
        <v>2481.1928949709441</v>
      </c>
      <c r="C59">
        <v>928.27710502905575</v>
      </c>
      <c r="E59">
        <v>30.660377358490567</v>
      </c>
      <c r="F59">
        <v>2274.8200000000002</v>
      </c>
    </row>
    <row r="60" spans="1:6" x14ac:dyDescent="0.35">
      <c r="A60">
        <v>34</v>
      </c>
      <c r="B60">
        <v>4475.7984678972607</v>
      </c>
      <c r="C60">
        <v>1509.9215321027395</v>
      </c>
      <c r="E60">
        <v>31.60377358490566</v>
      </c>
      <c r="F60">
        <v>2298.1999999999998</v>
      </c>
    </row>
    <row r="61" spans="1:6" x14ac:dyDescent="0.35">
      <c r="A61">
        <v>35</v>
      </c>
      <c r="B61">
        <v>2804.1106013431327</v>
      </c>
      <c r="C61">
        <v>1214.4093986568673</v>
      </c>
      <c r="E61">
        <v>32.547169811320749</v>
      </c>
      <c r="F61">
        <v>2299.5</v>
      </c>
    </row>
    <row r="62" spans="1:6" x14ac:dyDescent="0.35">
      <c r="A62">
        <v>36</v>
      </c>
      <c r="B62">
        <v>4749.2515905427745</v>
      </c>
      <c r="C62">
        <v>240.88840945722586</v>
      </c>
      <c r="E62">
        <v>33.490566037735846</v>
      </c>
      <c r="F62">
        <v>2301.4899999999998</v>
      </c>
    </row>
    <row r="63" spans="1:6" x14ac:dyDescent="0.35">
      <c r="A63">
        <v>37</v>
      </c>
      <c r="B63">
        <v>2987.5596879468471</v>
      </c>
      <c r="C63">
        <v>-686.06968794684735</v>
      </c>
      <c r="E63">
        <v>34.433962264150942</v>
      </c>
      <c r="F63">
        <v>2328.38</v>
      </c>
    </row>
    <row r="64" spans="1:6" x14ac:dyDescent="0.35">
      <c r="A64">
        <v>38</v>
      </c>
      <c r="B64">
        <v>2942.1813089628099</v>
      </c>
      <c r="C64">
        <v>450.49869103718993</v>
      </c>
      <c r="E64">
        <v>35.377358490566039</v>
      </c>
      <c r="F64">
        <v>2364.15</v>
      </c>
    </row>
    <row r="65" spans="1:6" x14ac:dyDescent="0.35">
      <c r="A65">
        <v>39</v>
      </c>
      <c r="B65">
        <v>4264.1760749100922</v>
      </c>
      <c r="C65">
        <v>-1900.0260749100921</v>
      </c>
      <c r="E65">
        <v>36.320754716981128</v>
      </c>
      <c r="F65">
        <v>2388.13</v>
      </c>
    </row>
    <row r="66" spans="1:6" x14ac:dyDescent="0.35">
      <c r="A66">
        <v>40</v>
      </c>
      <c r="B66">
        <v>1058.9785811252668</v>
      </c>
      <c r="C66">
        <v>-117.34858112526683</v>
      </c>
      <c r="E66">
        <v>37.264150943396224</v>
      </c>
      <c r="F66">
        <v>2410.25</v>
      </c>
    </row>
    <row r="67" spans="1:6" x14ac:dyDescent="0.35">
      <c r="A67">
        <v>41</v>
      </c>
      <c r="B67">
        <v>5110.0204566362454</v>
      </c>
      <c r="C67">
        <v>679.92954336375442</v>
      </c>
      <c r="E67">
        <v>38.20754716981132</v>
      </c>
      <c r="F67">
        <v>2492.86</v>
      </c>
    </row>
    <row r="68" spans="1:6" x14ac:dyDescent="0.35">
      <c r="A68">
        <v>42</v>
      </c>
      <c r="B68">
        <v>3434.4614487469858</v>
      </c>
      <c r="C68">
        <v>456.18855125301434</v>
      </c>
      <c r="E68">
        <v>39.15094339622641</v>
      </c>
      <c r="F68">
        <v>2543.36</v>
      </c>
    </row>
    <row r="69" spans="1:6" x14ac:dyDescent="0.35">
      <c r="A69">
        <v>43</v>
      </c>
      <c r="B69">
        <v>1491.4710936224176</v>
      </c>
      <c r="C69">
        <v>-100.40109362241765</v>
      </c>
      <c r="E69">
        <v>40.094339622641506</v>
      </c>
      <c r="F69">
        <v>2659.08</v>
      </c>
    </row>
    <row r="70" spans="1:6" x14ac:dyDescent="0.35">
      <c r="A70">
        <v>44</v>
      </c>
      <c r="B70">
        <v>2247.2039076030178</v>
      </c>
      <c r="C70">
        <v>431.18609239698208</v>
      </c>
      <c r="E70">
        <v>41.037735849056602</v>
      </c>
      <c r="F70">
        <v>2678.39</v>
      </c>
    </row>
    <row r="71" spans="1:6" x14ac:dyDescent="0.35">
      <c r="A71">
        <v>45</v>
      </c>
      <c r="B71">
        <v>3954.5922998033548</v>
      </c>
      <c r="C71">
        <v>-1860.5622998033546</v>
      </c>
      <c r="E71">
        <v>41.981132075471699</v>
      </c>
      <c r="F71">
        <v>2719.45</v>
      </c>
    </row>
    <row r="72" spans="1:6" x14ac:dyDescent="0.35">
      <c r="A72">
        <v>46</v>
      </c>
      <c r="B72">
        <v>3194.7732810801167</v>
      </c>
      <c r="C72">
        <v>-112.07328108011689</v>
      </c>
      <c r="E72">
        <v>42.924528301886788</v>
      </c>
      <c r="F72">
        <v>2762.79</v>
      </c>
    </row>
    <row r="73" spans="1:6" x14ac:dyDescent="0.35">
      <c r="A73">
        <v>47</v>
      </c>
      <c r="B73">
        <v>1718.1479251350961</v>
      </c>
      <c r="C73">
        <v>-771.96792513509615</v>
      </c>
      <c r="E73">
        <v>43.867924528301884</v>
      </c>
      <c r="F73">
        <v>2810.99</v>
      </c>
    </row>
    <row r="74" spans="1:6" x14ac:dyDescent="0.35">
      <c r="A74">
        <v>48</v>
      </c>
      <c r="B74">
        <v>2689.804400253011</v>
      </c>
      <c r="C74">
        <v>-470.26440025301099</v>
      </c>
      <c r="E74">
        <v>44.811320754716981</v>
      </c>
      <c r="F74">
        <v>2815.78</v>
      </c>
    </row>
    <row r="75" spans="1:6" x14ac:dyDescent="0.35">
      <c r="A75">
        <v>49</v>
      </c>
      <c r="B75">
        <v>4565.6949722353065</v>
      </c>
      <c r="C75">
        <v>-1558.6449722353063</v>
      </c>
      <c r="E75">
        <v>45.75471698113207</v>
      </c>
      <c r="F75">
        <v>2869.62</v>
      </c>
    </row>
    <row r="76" spans="1:6" x14ac:dyDescent="0.35">
      <c r="A76">
        <v>50</v>
      </c>
      <c r="B76">
        <v>2165.4798127502495</v>
      </c>
      <c r="C76">
        <v>-709.31981275024941</v>
      </c>
      <c r="E76">
        <v>46.698113207547166</v>
      </c>
      <c r="F76">
        <v>2877.31</v>
      </c>
    </row>
    <row r="77" spans="1:6" x14ac:dyDescent="0.35">
      <c r="A77">
        <v>51</v>
      </c>
      <c r="B77">
        <v>2140.1023306643897</v>
      </c>
      <c r="C77">
        <v>352.75766933561044</v>
      </c>
      <c r="E77">
        <v>47.641509433962263</v>
      </c>
      <c r="F77">
        <v>2877.34</v>
      </c>
    </row>
    <row r="78" spans="1:6" x14ac:dyDescent="0.35">
      <c r="A78">
        <v>52</v>
      </c>
      <c r="B78">
        <v>3117.7805811925082</v>
      </c>
      <c r="C78">
        <v>-1492.7405811925082</v>
      </c>
      <c r="E78">
        <v>48.584905660377359</v>
      </c>
      <c r="F78">
        <v>2919.8</v>
      </c>
    </row>
    <row r="79" spans="1:6" x14ac:dyDescent="0.35">
      <c r="A79">
        <v>53</v>
      </c>
      <c r="B79">
        <v>4817.1040956113229</v>
      </c>
      <c r="C79">
        <v>1755.1959043886773</v>
      </c>
      <c r="E79">
        <v>49.528301886792448</v>
      </c>
      <c r="F79">
        <v>2925.87</v>
      </c>
    </row>
    <row r="80" spans="1:6" x14ac:dyDescent="0.35">
      <c r="A80">
        <v>54</v>
      </c>
      <c r="B80">
        <v>4269.3375966902668</v>
      </c>
      <c r="C80">
        <v>253.37240330973327</v>
      </c>
      <c r="E80">
        <v>50.471698113207545</v>
      </c>
      <c r="F80">
        <v>2928.05</v>
      </c>
    </row>
    <row r="81" spans="1:6" x14ac:dyDescent="0.35">
      <c r="A81">
        <v>55</v>
      </c>
      <c r="B81">
        <v>2008.3759935661774</v>
      </c>
      <c r="C81">
        <v>534.98400643382274</v>
      </c>
      <c r="E81">
        <v>51.415094339622641</v>
      </c>
      <c r="F81">
        <v>2931.6</v>
      </c>
    </row>
    <row r="82" spans="1:6" x14ac:dyDescent="0.35">
      <c r="A82">
        <v>56</v>
      </c>
      <c r="B82">
        <v>3519.6265581198709</v>
      </c>
      <c r="C82">
        <v>1292.6634418801291</v>
      </c>
      <c r="E82">
        <v>52.358490566037737</v>
      </c>
      <c r="F82">
        <v>2955.29</v>
      </c>
    </row>
    <row r="83" spans="1:6" x14ac:dyDescent="0.35">
      <c r="A83">
        <v>57</v>
      </c>
      <c r="B83">
        <v>3170.256052624286</v>
      </c>
      <c r="C83">
        <v>600.96394737571381</v>
      </c>
      <c r="E83">
        <v>53.301886792452827</v>
      </c>
      <c r="F83">
        <v>3007.05</v>
      </c>
    </row>
    <row r="84" spans="1:6" x14ac:dyDescent="0.35">
      <c r="A84">
        <v>58</v>
      </c>
      <c r="B84">
        <v>1551.9039111319646</v>
      </c>
      <c r="C84">
        <v>36.006088868035476</v>
      </c>
      <c r="E84">
        <v>54.245283018867923</v>
      </c>
      <c r="F84">
        <v>3082.7</v>
      </c>
    </row>
    <row r="85" spans="1:6" x14ac:dyDescent="0.35">
      <c r="A85">
        <v>59</v>
      </c>
      <c r="B85">
        <v>3285.0999122331764</v>
      </c>
      <c r="C85">
        <v>1285.5800877668239</v>
      </c>
      <c r="E85">
        <v>55.188679245283019</v>
      </c>
      <c r="F85">
        <v>3114.74</v>
      </c>
    </row>
    <row r="86" spans="1:6" x14ac:dyDescent="0.35">
      <c r="A86">
        <v>60</v>
      </c>
      <c r="B86">
        <v>2745.1832276861369</v>
      </c>
      <c r="C86">
        <v>-1238.6632276861369</v>
      </c>
      <c r="E86">
        <v>56.132075471698109</v>
      </c>
      <c r="F86">
        <v>3153.25</v>
      </c>
    </row>
    <row r="87" spans="1:6" x14ac:dyDescent="0.35">
      <c r="A87">
        <v>61</v>
      </c>
      <c r="B87">
        <v>2856.0484142561422</v>
      </c>
      <c r="C87">
        <v>445.08158574385789</v>
      </c>
      <c r="E87">
        <v>57.075471698113205</v>
      </c>
      <c r="F87">
        <v>3224.88</v>
      </c>
    </row>
    <row r="88" spans="1:6" x14ac:dyDescent="0.35">
      <c r="A88">
        <v>62</v>
      </c>
      <c r="B88">
        <v>1353.4003860027403</v>
      </c>
      <c r="C88">
        <v>-581.03038600274033</v>
      </c>
      <c r="E88">
        <v>58.018867924528301</v>
      </c>
      <c r="F88">
        <v>3228.29</v>
      </c>
    </row>
    <row r="89" spans="1:6" x14ac:dyDescent="0.35">
      <c r="A89">
        <v>63</v>
      </c>
      <c r="B89">
        <v>1859.1219887561215</v>
      </c>
      <c r="C89">
        <v>157.05801124387858</v>
      </c>
      <c r="E89">
        <v>58.962264150943398</v>
      </c>
      <c r="F89">
        <v>3240.19</v>
      </c>
    </row>
    <row r="90" spans="1:6" x14ac:dyDescent="0.35">
      <c r="A90">
        <v>64</v>
      </c>
      <c r="B90">
        <v>2575.1756040516279</v>
      </c>
      <c r="C90">
        <v>-608.25560405162787</v>
      </c>
      <c r="E90">
        <v>59.905660377358487</v>
      </c>
      <c r="F90">
        <v>3260.1</v>
      </c>
    </row>
    <row r="91" spans="1:6" x14ac:dyDescent="0.35">
      <c r="A91">
        <v>65</v>
      </c>
      <c r="B91">
        <v>4370.955056737459</v>
      </c>
      <c r="C91">
        <v>-1217.705056737459</v>
      </c>
      <c r="E91">
        <v>60.849056603773583</v>
      </c>
      <c r="F91">
        <v>3301.13</v>
      </c>
    </row>
    <row r="92" spans="1:6" x14ac:dyDescent="0.35">
      <c r="A92">
        <v>66</v>
      </c>
      <c r="B92">
        <v>1955.7929904306461</v>
      </c>
      <c r="C92">
        <v>-910.3029904306461</v>
      </c>
      <c r="E92">
        <v>61.79245283018868</v>
      </c>
      <c r="F92">
        <v>3307.66</v>
      </c>
    </row>
    <row r="93" spans="1:6" x14ac:dyDescent="0.35">
      <c r="A93">
        <v>67</v>
      </c>
      <c r="B93">
        <v>1088.6573313612723</v>
      </c>
      <c r="C93">
        <v>-433.82733136127229</v>
      </c>
      <c r="E93">
        <v>62.735849056603769</v>
      </c>
      <c r="F93">
        <v>3392.68</v>
      </c>
    </row>
    <row r="94" spans="1:6" x14ac:dyDescent="0.35">
      <c r="A94">
        <v>68</v>
      </c>
      <c r="B94">
        <v>4655.3764131658445</v>
      </c>
      <c r="C94">
        <v>-2267.2464131658444</v>
      </c>
      <c r="E94">
        <v>63.679245283018865</v>
      </c>
      <c r="F94">
        <v>3409.47</v>
      </c>
    </row>
    <row r="95" spans="1:6" x14ac:dyDescent="0.35">
      <c r="A95">
        <v>69</v>
      </c>
      <c r="B95">
        <v>3414.2454884413009</v>
      </c>
      <c r="C95">
        <v>-488.37548844130106</v>
      </c>
      <c r="E95">
        <v>64.622641509433961</v>
      </c>
      <c r="F95">
        <v>3426.89</v>
      </c>
    </row>
    <row r="96" spans="1:6" x14ac:dyDescent="0.35">
      <c r="A96">
        <v>70</v>
      </c>
      <c r="B96">
        <v>3127.3509028265826</v>
      </c>
      <c r="C96">
        <v>-172.06090282658261</v>
      </c>
      <c r="E96">
        <v>65.566037735849065</v>
      </c>
      <c r="F96">
        <v>3500.81</v>
      </c>
    </row>
    <row r="97" spans="1:6" x14ac:dyDescent="0.35">
      <c r="A97">
        <v>71</v>
      </c>
      <c r="B97">
        <v>3097.3495574793164</v>
      </c>
      <c r="C97">
        <v>403.4604425206835</v>
      </c>
      <c r="E97">
        <v>66.509433962264154</v>
      </c>
      <c r="F97">
        <v>3512.27</v>
      </c>
    </row>
    <row r="98" spans="1:6" x14ac:dyDescent="0.35">
      <c r="A98">
        <v>72</v>
      </c>
      <c r="B98">
        <v>1866.5416763151229</v>
      </c>
      <c r="C98">
        <v>-375.5516763151229</v>
      </c>
      <c r="E98">
        <v>67.452830188679258</v>
      </c>
      <c r="F98">
        <v>3623.19</v>
      </c>
    </row>
    <row r="99" spans="1:6" x14ac:dyDescent="0.35">
      <c r="A99">
        <v>73</v>
      </c>
      <c r="B99">
        <v>4694.4104216284168</v>
      </c>
      <c r="C99">
        <v>665.71957837158334</v>
      </c>
      <c r="E99">
        <v>68.396226415094347</v>
      </c>
      <c r="F99">
        <v>3687.82</v>
      </c>
    </row>
    <row r="100" spans="1:6" x14ac:dyDescent="0.35">
      <c r="A100">
        <v>74</v>
      </c>
      <c r="B100">
        <v>3657.052075517026</v>
      </c>
      <c r="C100">
        <v>178.53792448297418</v>
      </c>
      <c r="E100">
        <v>69.339622641509436</v>
      </c>
      <c r="F100">
        <v>3700.2</v>
      </c>
    </row>
    <row r="101" spans="1:6" x14ac:dyDescent="0.35">
      <c r="A101">
        <v>75</v>
      </c>
      <c r="B101">
        <v>4349.7713110979921</v>
      </c>
      <c r="C101">
        <v>-462.24131109799191</v>
      </c>
      <c r="E101">
        <v>70.28301886792454</v>
      </c>
      <c r="F101">
        <v>3771.22</v>
      </c>
    </row>
    <row r="102" spans="1:6" x14ac:dyDescent="0.35">
      <c r="A102">
        <v>76</v>
      </c>
      <c r="B102">
        <v>3485.9691348449805</v>
      </c>
      <c r="C102">
        <v>-225.86913484498064</v>
      </c>
      <c r="E102">
        <v>71.226415094339629</v>
      </c>
      <c r="F102">
        <v>3819.65</v>
      </c>
    </row>
    <row r="103" spans="1:6" x14ac:dyDescent="0.35">
      <c r="A103">
        <v>77</v>
      </c>
      <c r="B103">
        <v>1977.836989700143</v>
      </c>
      <c r="C103">
        <v>140.83301029985705</v>
      </c>
      <c r="E103">
        <v>72.169811320754718</v>
      </c>
      <c r="F103">
        <v>3835.59</v>
      </c>
    </row>
    <row r="104" spans="1:6" x14ac:dyDescent="0.35">
      <c r="A104">
        <v>78</v>
      </c>
      <c r="B104">
        <v>3556.4024008036167</v>
      </c>
      <c r="C104">
        <v>-1228.0224008036166</v>
      </c>
      <c r="E104">
        <v>73.113207547169822</v>
      </c>
      <c r="F104">
        <v>3887.53</v>
      </c>
    </row>
    <row r="105" spans="1:6" x14ac:dyDescent="0.35">
      <c r="A105">
        <v>79</v>
      </c>
      <c r="B105">
        <v>1605.8848264162932</v>
      </c>
      <c r="C105">
        <v>-206.32482641629326</v>
      </c>
      <c r="E105">
        <v>74.056603773584911</v>
      </c>
      <c r="F105">
        <v>3890.65</v>
      </c>
    </row>
    <row r="106" spans="1:6" x14ac:dyDescent="0.35">
      <c r="A106">
        <v>80</v>
      </c>
      <c r="B106">
        <v>3505.8625000394045</v>
      </c>
      <c r="C106">
        <v>-78.972500039404622</v>
      </c>
      <c r="E106">
        <v>75</v>
      </c>
      <c r="F106">
        <v>4003.18</v>
      </c>
    </row>
    <row r="107" spans="1:6" x14ac:dyDescent="0.35">
      <c r="A107">
        <v>81</v>
      </c>
      <c r="B107">
        <v>3040.895413008654</v>
      </c>
      <c r="C107">
        <v>778.75458699134606</v>
      </c>
      <c r="E107">
        <v>75.943396226415103</v>
      </c>
      <c r="F107">
        <v>4018.52</v>
      </c>
    </row>
    <row r="108" spans="1:6" x14ac:dyDescent="0.35">
      <c r="A108">
        <v>82</v>
      </c>
      <c r="B108">
        <v>2120.6390922849805</v>
      </c>
      <c r="C108">
        <v>-399.16909228498048</v>
      </c>
      <c r="E108">
        <v>76.886792452830193</v>
      </c>
      <c r="F108">
        <v>4153.6099999999997</v>
      </c>
    </row>
    <row r="109" spans="1:6" x14ac:dyDescent="0.35">
      <c r="A109">
        <v>83</v>
      </c>
      <c r="B109">
        <v>3057.3477636829612</v>
      </c>
      <c r="C109">
        <v>945.83223631703868</v>
      </c>
      <c r="E109">
        <v>77.830188679245282</v>
      </c>
      <c r="F109">
        <v>4184.7700000000004</v>
      </c>
    </row>
    <row r="110" spans="1:6" x14ac:dyDescent="0.35">
      <c r="A110">
        <v>84</v>
      </c>
      <c r="B110">
        <v>3325.8544279558068</v>
      </c>
      <c r="C110">
        <v>-97.564427955806877</v>
      </c>
      <c r="E110">
        <v>78.773584905660385</v>
      </c>
      <c r="F110">
        <v>4255.51</v>
      </c>
    </row>
    <row r="111" spans="1:6" x14ac:dyDescent="0.35">
      <c r="A111">
        <v>85</v>
      </c>
      <c r="B111">
        <v>3975.023323516547</v>
      </c>
      <c r="C111">
        <v>-1164.0333235165472</v>
      </c>
      <c r="E111">
        <v>79.716981132075475</v>
      </c>
      <c r="F111">
        <v>4367.91</v>
      </c>
    </row>
    <row r="112" spans="1:6" x14ac:dyDescent="0.35">
      <c r="A112">
        <v>86</v>
      </c>
      <c r="B112">
        <v>3925.0210812711039</v>
      </c>
      <c r="C112">
        <v>1330.138918728896</v>
      </c>
      <c r="E112">
        <v>80.660377358490578</v>
      </c>
      <c r="F112">
        <v>4453.13</v>
      </c>
    </row>
    <row r="113" spans="1:6" x14ac:dyDescent="0.35">
      <c r="A113">
        <v>87</v>
      </c>
      <c r="B113">
        <v>2318.1748320804218</v>
      </c>
      <c r="C113">
        <v>-87.974832080421947</v>
      </c>
      <c r="E113">
        <v>81.603773584905667</v>
      </c>
      <c r="F113">
        <v>4522.71</v>
      </c>
    </row>
    <row r="114" spans="1:6" x14ac:dyDescent="0.35">
      <c r="A114">
        <v>88</v>
      </c>
      <c r="B114">
        <v>2903.9000224265133</v>
      </c>
      <c r="C114">
        <v>27.699977573486649</v>
      </c>
      <c r="E114">
        <v>82.547169811320757</v>
      </c>
      <c r="F114">
        <v>4570.68</v>
      </c>
    </row>
    <row r="115" spans="1:6" x14ac:dyDescent="0.35">
      <c r="A115">
        <v>89</v>
      </c>
      <c r="B115">
        <v>2509.3662013543985</v>
      </c>
      <c r="C115">
        <v>-678.49620135439864</v>
      </c>
      <c r="E115">
        <v>83.49056603773586</v>
      </c>
      <c r="F115">
        <v>4595.05</v>
      </c>
    </row>
    <row r="116" spans="1:6" x14ac:dyDescent="0.35">
      <c r="A116">
        <v>90</v>
      </c>
      <c r="B116">
        <v>1395.6603455779218</v>
      </c>
      <c r="C116">
        <v>879.15965442207835</v>
      </c>
      <c r="E116">
        <v>84.433962264150949</v>
      </c>
      <c r="F116">
        <v>4812.29</v>
      </c>
    </row>
    <row r="117" spans="1:6" x14ac:dyDescent="0.35">
      <c r="A117">
        <v>91</v>
      </c>
      <c r="B117">
        <v>4305.6833125589983</v>
      </c>
      <c r="C117">
        <v>-120.91331255899786</v>
      </c>
      <c r="E117">
        <v>85.377358490566039</v>
      </c>
      <c r="F117">
        <v>4893.9799999999996</v>
      </c>
    </row>
    <row r="118" spans="1:6" x14ac:dyDescent="0.35">
      <c r="A118">
        <v>92</v>
      </c>
      <c r="B118">
        <v>2867.0166480390139</v>
      </c>
      <c r="C118">
        <v>-207.93664803901402</v>
      </c>
      <c r="E118">
        <v>86.320754716981142</v>
      </c>
      <c r="F118">
        <v>4990.1400000000003</v>
      </c>
    </row>
    <row r="119" spans="1:6" x14ac:dyDescent="0.35">
      <c r="A119">
        <v>93</v>
      </c>
      <c r="B119">
        <v>2570.1216139752064</v>
      </c>
      <c r="C119">
        <v>-159.8716139752064</v>
      </c>
      <c r="E119">
        <v>87.264150943396231</v>
      </c>
      <c r="F119">
        <v>5255.16</v>
      </c>
    </row>
    <row r="120" spans="1:6" x14ac:dyDescent="0.35">
      <c r="A120">
        <v>94</v>
      </c>
      <c r="B120">
        <v>5076.9006918801233</v>
      </c>
      <c r="C120">
        <v>829.5393081198763</v>
      </c>
      <c r="E120">
        <v>88.20754716981132</v>
      </c>
      <c r="F120">
        <v>5275.82</v>
      </c>
    </row>
    <row r="121" spans="1:6" x14ac:dyDescent="0.35">
      <c r="A121">
        <v>95</v>
      </c>
      <c r="B121">
        <v>1558.0332182459222</v>
      </c>
      <c r="C121">
        <v>-701.82321824592213</v>
      </c>
      <c r="E121">
        <v>89.150943396226424</v>
      </c>
      <c r="F121">
        <v>5276.41</v>
      </c>
    </row>
    <row r="122" spans="1:6" x14ac:dyDescent="0.35">
      <c r="A122">
        <v>96</v>
      </c>
      <c r="B122">
        <v>2133.6504284391713</v>
      </c>
      <c r="C122">
        <v>1174.0095715608286</v>
      </c>
      <c r="E122">
        <v>90.094339622641513</v>
      </c>
      <c r="F122">
        <v>5360.13</v>
      </c>
    </row>
    <row r="123" spans="1:6" x14ac:dyDescent="0.35">
      <c r="A123">
        <v>97</v>
      </c>
      <c r="B123">
        <v>2182.4698219433249</v>
      </c>
      <c r="C123">
        <v>1057.7201780566752</v>
      </c>
      <c r="E123">
        <v>91.037735849056602</v>
      </c>
      <c r="F123">
        <v>5371.62</v>
      </c>
    </row>
    <row r="124" spans="1:6" x14ac:dyDescent="0.35">
      <c r="A124">
        <v>98</v>
      </c>
      <c r="B124">
        <v>1019.4069141439263</v>
      </c>
      <c r="C124">
        <v>104.97308585607379</v>
      </c>
      <c r="E124">
        <v>91.981132075471706</v>
      </c>
      <c r="F124">
        <v>5428.29</v>
      </c>
    </row>
    <row r="125" spans="1:6" x14ac:dyDescent="0.35">
      <c r="A125">
        <v>99</v>
      </c>
      <c r="B125">
        <v>4430.8502157282383</v>
      </c>
      <c r="C125">
        <v>1065.7697842717616</v>
      </c>
      <c r="E125">
        <v>92.924528301886795</v>
      </c>
      <c r="F125">
        <v>5496.62</v>
      </c>
    </row>
    <row r="126" spans="1:6" x14ac:dyDescent="0.35">
      <c r="A126">
        <v>100</v>
      </c>
      <c r="B126">
        <v>3856.5233859800328</v>
      </c>
      <c r="C126">
        <v>297.08661401996687</v>
      </c>
      <c r="E126">
        <v>93.867924528301899</v>
      </c>
      <c r="F126">
        <v>5789.95</v>
      </c>
    </row>
    <row r="127" spans="1:6" x14ac:dyDescent="0.35">
      <c r="A127">
        <v>101</v>
      </c>
      <c r="B127">
        <v>1839.5512186729588</v>
      </c>
      <c r="C127">
        <v>923.23878132704112</v>
      </c>
      <c r="E127">
        <v>94.811320754716988</v>
      </c>
      <c r="F127">
        <v>5843.45</v>
      </c>
    </row>
    <row r="128" spans="1:6" x14ac:dyDescent="0.35">
      <c r="A128">
        <v>102</v>
      </c>
      <c r="B128">
        <v>3614.6845842380908</v>
      </c>
      <c r="C128">
        <v>-694.88458423809061</v>
      </c>
      <c r="E128">
        <v>95.754716981132077</v>
      </c>
      <c r="F128">
        <v>5906.44</v>
      </c>
    </row>
    <row r="129" spans="1:6" x14ac:dyDescent="0.35">
      <c r="A129">
        <v>103</v>
      </c>
      <c r="B129">
        <v>4387.4074074117671</v>
      </c>
      <c r="C129">
        <v>-1517.7874074117672</v>
      </c>
      <c r="E129">
        <v>96.698113207547181</v>
      </c>
      <c r="F129">
        <v>5985.72</v>
      </c>
    </row>
    <row r="130" spans="1:6" x14ac:dyDescent="0.35">
      <c r="A130">
        <v>104</v>
      </c>
      <c r="B130">
        <v>2178.5986806081937</v>
      </c>
      <c r="C130">
        <v>-466.34868060819372</v>
      </c>
      <c r="E130">
        <v>97.64150943396227</v>
      </c>
      <c r="F130">
        <v>6133</v>
      </c>
    </row>
    <row r="131" spans="1:6" x14ac:dyDescent="0.35">
      <c r="A131">
        <v>105</v>
      </c>
      <c r="B131">
        <v>3209.5051244943656</v>
      </c>
      <c r="C131">
        <v>-393.72512449436545</v>
      </c>
      <c r="E131">
        <v>98.584905660377359</v>
      </c>
      <c r="F131">
        <v>6572.3</v>
      </c>
    </row>
    <row r="132" spans="1:6" ht="15" thickBot="1" x14ac:dyDescent="0.4">
      <c r="A132" s="5">
        <v>106</v>
      </c>
      <c r="B132" s="5">
        <v>1653.6289028829106</v>
      </c>
      <c r="C132" s="5">
        <v>-677.97890288291057</v>
      </c>
      <c r="E132" s="5">
        <v>99.528301886792462</v>
      </c>
      <c r="F132" s="5">
        <v>6811.15</v>
      </c>
    </row>
  </sheetData>
  <sortState xmlns:xlrd2="http://schemas.microsoft.com/office/spreadsheetml/2017/richdata2" ref="F27:F132">
    <sortCondition ref="F2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Descriptive Analysis</vt:lpstr>
      <vt:lpstr>Exploratory Analysis</vt:lpstr>
      <vt:lpstr>Regression and Correlation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bill agunyo</cp:lastModifiedBy>
  <dcterms:created xsi:type="dcterms:W3CDTF">2023-12-04T19:56:57Z</dcterms:created>
  <dcterms:modified xsi:type="dcterms:W3CDTF">2025-10-21T18:50:56Z</dcterms:modified>
</cp:coreProperties>
</file>