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Probook G3\Downloads\"/>
    </mc:Choice>
  </mc:AlternateContent>
  <xr:revisionPtr revIDLastSave="0" documentId="13_ncr:1_{FC1A4B1E-32E1-41B6-8616-CE9E84888618}" xr6:coauthVersionLast="47" xr6:coauthVersionMax="47" xr10:uidLastSave="{00000000-0000-0000-0000-000000000000}"/>
  <bookViews>
    <workbookView xWindow="-108" yWindow="-108" windowWidth="23256" windowHeight="12576" activeTab="3" xr2:uid="{6042D71A-7294-4BE6-B003-3B9C8B1DA111}"/>
  </bookViews>
  <sheets>
    <sheet name="Letter to Shareholders" sheetId="1" r:id="rId1"/>
    <sheet name="Dashboard_1" sheetId="2" r:id="rId2"/>
    <sheet name="Dashboard_2" sheetId="3" r:id="rId3"/>
    <sheet name="References" sheetId="5" r:id="rId4"/>
  </sheets>
  <definedNames>
    <definedName name="_xlchart.v1.0" hidden="1">Dashboard_2!$Q$10:$Q$14</definedName>
    <definedName name="_xlchart.v1.1" hidden="1">Dashboard_2!$R$10:$R$14</definedName>
    <definedName name="_xlchart.v1.2" hidden="1">Dashboard_2!$R$9</definedName>
    <definedName name="_xlnm.Print_Area" localSheetId="1">Dashboard_1!$A$1:$M$60</definedName>
    <definedName name="_xlnm.Print_Area" localSheetId="2">Dashboard_2!$A$1:$M$63</definedName>
    <definedName name="_xlnm.Print_Area" localSheetId="0">'Letter to Shareholders'!$A$1:$M$60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4" i="3" l="1"/>
  <c r="X7" i="3"/>
  <c r="R14" i="3"/>
  <c r="C34" i="2"/>
  <c r="C33" i="2"/>
  <c r="C32" i="2"/>
  <c r="W7" i="3"/>
  <c r="V7" i="3"/>
  <c r="AG13" i="2"/>
  <c r="AE13" i="2"/>
  <c r="AA11" i="2"/>
  <c r="Z11" i="2"/>
  <c r="AB11" i="2" l="1"/>
</calcChain>
</file>

<file path=xl/sharedStrings.xml><?xml version="1.0" encoding="utf-8"?>
<sst xmlns="http://schemas.openxmlformats.org/spreadsheetml/2006/main" count="98" uniqueCount="73">
  <si>
    <t>Annual Active Consumers</t>
  </si>
  <si>
    <t>Orders</t>
  </si>
  <si>
    <t>GMV</t>
  </si>
  <si>
    <t>TPV</t>
  </si>
  <si>
    <t>TPV as % of GMV</t>
  </si>
  <si>
    <t>YoY change</t>
  </si>
  <si>
    <t>Gross Profit</t>
  </si>
  <si>
    <t>Fulfillment expense</t>
  </si>
  <si>
    <t>Sales and Advertising expense</t>
  </si>
  <si>
    <t>Technology and Content expense</t>
  </si>
  <si>
    <t>G&amp;A expense, excluding SBC</t>
  </si>
  <si>
    <t>Adjusted EBITDA</t>
  </si>
  <si>
    <t>Operating Loss</t>
  </si>
  <si>
    <t>Annual Actice Consumers (million)</t>
  </si>
  <si>
    <t>Gross Profit after Fulfillment expense</t>
  </si>
  <si>
    <t>Profit Margin</t>
  </si>
  <si>
    <t>Revenue</t>
  </si>
  <si>
    <t>Cost of Revenue</t>
  </si>
  <si>
    <t>Jumia</t>
  </si>
  <si>
    <t>Konga</t>
  </si>
  <si>
    <t>Loot Online</t>
  </si>
  <si>
    <t>Number of Monthly visists (million)</t>
  </si>
  <si>
    <t>Takaelot</t>
  </si>
  <si>
    <t>Q3</t>
  </si>
  <si>
    <t>Gross Merchandise Volume (GMV)</t>
  </si>
  <si>
    <t>Q2</t>
  </si>
  <si>
    <t xml:space="preserve">Profit Margin </t>
  </si>
  <si>
    <t>Pointer</t>
  </si>
  <si>
    <t>Thickness</t>
  </si>
  <si>
    <t>Poor</t>
  </si>
  <si>
    <t>Average</t>
  </si>
  <si>
    <t xml:space="preserve">Excellent </t>
  </si>
  <si>
    <t>Total</t>
  </si>
  <si>
    <t>Reset</t>
  </si>
  <si>
    <t>Column Chart</t>
  </si>
  <si>
    <t>Line Chart</t>
  </si>
  <si>
    <t>Expenses</t>
  </si>
  <si>
    <t>Revenues</t>
  </si>
  <si>
    <t>Revenues Dec-2020 ($million)</t>
  </si>
  <si>
    <t>Inventory</t>
  </si>
  <si>
    <t>Thousand s Eur</t>
  </si>
  <si>
    <t>Takealot.com</t>
  </si>
  <si>
    <t>COGS</t>
  </si>
  <si>
    <t>Inventory Turnover</t>
  </si>
  <si>
    <t xml:space="preserve">Expenses vs COGS </t>
  </si>
  <si>
    <t>Annual Active Consumers (million)</t>
  </si>
  <si>
    <t>Profit Margin, Q3 2021</t>
  </si>
  <si>
    <t>Orders (million)</t>
  </si>
  <si>
    <t>Revenue contribue to platform</t>
  </si>
  <si>
    <t>Commissions</t>
  </si>
  <si>
    <t>Fulfillment</t>
  </si>
  <si>
    <t>Marketing &amp; Advertising</t>
  </si>
  <si>
    <t>Value Added Services</t>
  </si>
  <si>
    <t>Sales of Goods</t>
  </si>
  <si>
    <t>million euro</t>
  </si>
  <si>
    <t>Dot Spacing</t>
  </si>
  <si>
    <t>Number of Monthly Visits (million)</t>
  </si>
  <si>
    <t>Four Years Performance (2017-2020)</t>
  </si>
  <si>
    <t>Total Payment Volume</t>
  </si>
  <si>
    <t>Revenues, ($ million)</t>
  </si>
  <si>
    <t>Income statement</t>
  </si>
  <si>
    <t>Fashion</t>
  </si>
  <si>
    <t>Beaty &amp; Perfumes</t>
  </si>
  <si>
    <t>Home &amp; Living</t>
  </si>
  <si>
    <t>Food Delivery</t>
  </si>
  <si>
    <t>Digital Services</t>
  </si>
  <si>
    <t>FMCG</t>
  </si>
  <si>
    <t>Phones</t>
  </si>
  <si>
    <t>Electronics</t>
  </si>
  <si>
    <t>Other</t>
  </si>
  <si>
    <t>Items sold by product category, 2020</t>
  </si>
  <si>
    <t>Revenue contribution to platform by segments (€million)</t>
  </si>
  <si>
    <t>Net Profit after expense, Q3 (€million)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</si>
</sst>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0" tint="-0.49998474074526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0" fillId="2" borderId="0" xfId="0" applyFill="1" applyAlignment="1">
      <alignment horizontal="centerContinuous"/>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10" fontId="0" fillId="0" borderId="0" xfId="0" applyNumberFormat="1"/>
    <xf numFmtId="9" fontId="0" fillId="0" borderId="0" xfId="0" applyNumberFormat="1"/>
    <xf numFmtId="9" fontId="0" fillId="0" borderId="0" xfId="1" applyFont="1"/>
    <xf numFmtId="0" fontId="2" fillId="2" borderId="0" xfId="0" applyFont="1" applyFill="1" applyAlignment="1">
      <alignment horizontal="centerContinuous"/>
    </xf>
    <xf numFmtId="0" fontId="3" fillId="2" borderId="0" xfId="0" applyFont="1" applyFill="1" applyAlignment="1">
      <alignment horizontal="centerContinuous"/>
    </xf>
    <xf numFmtId="164" fontId="0" fillId="0" borderId="0" xfId="0" applyNumberFormat="1"/>
    <xf numFmtId="2" fontId="0" fillId="0" borderId="0" xfId="0" applyNumberFormat="1"/>
    <xf numFmtId="0" fontId="2" fillId="0" borderId="0" xfId="0" applyFont="1"/>
    <xf numFmtId="0" fontId="2" fillId="0" borderId="0" xfId="0" applyFont="1" applyAlignment="1">
      <alignment wrapText="1"/>
    </xf>
    <xf numFmtId="0" fontId="0" fillId="3" borderId="0" xfId="0" applyFill="1"/>
    <xf numFmtId="2" fontId="0" fillId="3" borderId="0" xfId="0" applyNumberFormat="1" applyFill="1"/>
    <xf numFmtId="1" fontId="0" fillId="3" borderId="0" xfId="0" applyNumberFormat="1" applyFill="1"/>
  </cellXfs>
  <cellStyles count="2">
    <cellStyle name="Normal" xfId="0" builtinId="0"/>
    <cellStyle name="Percent" xfId="1" builtinId="5"/>
  </cellStyles>
  <dxfs count="0"/>
  <tableStyles count="0" defaultTableStyle="TableStyleMedium2" defaultPivotStyle="PivotStyleLight16"/>
  <colors>
    <mruColors>
      <color rgb="FFC655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Dashboard_1!$Y$19:$AA$19</c:f>
              <c:strCache>
                <c:ptCount val="3"/>
                <c:pt idx="0">
                  <c:v>Gross Profit after Fulfillment expense</c:v>
                </c:pt>
              </c:strCache>
            </c:strRef>
          </c:tx>
          <c:spPr>
            <a:solidFill>
              <a:schemeClr val="accent2">
                <a:lumMod val="50000"/>
                <a:alpha val="8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Dashboard_1!$AB$18:$AC$18</c:f>
              <c:numCache>
                <c:formatCode>General</c:formatCode>
                <c:ptCount val="2"/>
                <c:pt idx="0">
                  <c:v>2020</c:v>
                </c:pt>
                <c:pt idx="1">
                  <c:v>2021</c:v>
                </c:pt>
              </c:numCache>
            </c:numRef>
          </c:cat>
          <c:val>
            <c:numRef>
              <c:f>Dashboard_1!$AB$19:$AC$19</c:f>
              <c:numCache>
                <c:formatCode>General</c:formatCode>
                <c:ptCount val="2"/>
                <c:pt idx="0">
                  <c:v>7.6</c:v>
                </c:pt>
                <c:pt idx="1">
                  <c:v>3.5</c:v>
                </c:pt>
              </c:numCache>
            </c:numRef>
          </c:val>
          <c:extLst>
            <c:ext xmlns:c16="http://schemas.microsoft.com/office/drawing/2014/chart" uri="{C3380CC4-5D6E-409C-BE32-E72D297353CC}">
              <c16:uniqueId val="{00000000-3493-41E6-A502-677B741A9688}"/>
            </c:ext>
          </c:extLst>
        </c:ser>
        <c:dLbls>
          <c:showLegendKey val="0"/>
          <c:showVal val="0"/>
          <c:showCatName val="0"/>
          <c:showSerName val="0"/>
          <c:showPercent val="0"/>
          <c:showBubbleSize val="0"/>
        </c:dLbls>
        <c:gapWidth val="500"/>
        <c:overlap val="-27"/>
        <c:axId val="1283350960"/>
        <c:axId val="1640007712"/>
      </c:barChart>
      <c:catAx>
        <c:axId val="128335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640007712"/>
        <c:crosses val="autoZero"/>
        <c:auto val="1"/>
        <c:lblAlgn val="ctr"/>
        <c:lblOffset val="100"/>
        <c:noMultiLvlLbl val="0"/>
      </c:catAx>
      <c:valAx>
        <c:axId val="1640007712"/>
        <c:scaling>
          <c:orientation val="minMax"/>
        </c:scaling>
        <c:delete val="1"/>
        <c:axPos val="l"/>
        <c:numFmt formatCode="General" sourceLinked="1"/>
        <c:majorTickMark val="none"/>
        <c:minorTickMark val="none"/>
        <c:tickLblPos val="nextTo"/>
        <c:crossAx val="12833509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Dashboard_2!$U$17</c:f>
              <c:strCache>
                <c:ptCount val="1"/>
                <c:pt idx="0">
                  <c:v>Orders</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numRef>
              <c:f>Dashboard_2!$V$16:$X$16</c:f>
              <c:numCache>
                <c:formatCode>General</c:formatCode>
                <c:ptCount val="3"/>
                <c:pt idx="0">
                  <c:v>2018</c:v>
                </c:pt>
                <c:pt idx="1">
                  <c:v>2019</c:v>
                </c:pt>
                <c:pt idx="2">
                  <c:v>2020</c:v>
                </c:pt>
              </c:numCache>
            </c:numRef>
          </c:cat>
          <c:val>
            <c:numRef>
              <c:f>Dashboard_2!$V$17:$X$17</c:f>
              <c:numCache>
                <c:formatCode>General</c:formatCode>
                <c:ptCount val="3"/>
                <c:pt idx="0">
                  <c:v>14.4</c:v>
                </c:pt>
                <c:pt idx="1">
                  <c:v>26.5</c:v>
                </c:pt>
                <c:pt idx="2">
                  <c:v>27.9</c:v>
                </c:pt>
              </c:numCache>
            </c:numRef>
          </c:val>
          <c:smooth val="0"/>
          <c:extLst>
            <c:ext xmlns:c16="http://schemas.microsoft.com/office/drawing/2014/chart" uri="{C3380CC4-5D6E-409C-BE32-E72D297353CC}">
              <c16:uniqueId val="{00000000-215E-41DA-87AE-73DF200C47F1}"/>
            </c:ext>
          </c:extLst>
        </c:ser>
        <c:dLbls>
          <c:showLegendKey val="0"/>
          <c:showVal val="0"/>
          <c:showCatName val="0"/>
          <c:showSerName val="0"/>
          <c:showPercent val="0"/>
          <c:showBubbleSize val="0"/>
        </c:dLbls>
        <c:marker val="1"/>
        <c:smooth val="0"/>
        <c:axId val="6777184"/>
        <c:axId val="6778016"/>
      </c:lineChart>
      <c:catAx>
        <c:axId val="677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778016"/>
        <c:crosses val="autoZero"/>
        <c:auto val="1"/>
        <c:lblAlgn val="ctr"/>
        <c:lblOffset val="100"/>
        <c:noMultiLvlLbl val="0"/>
      </c:catAx>
      <c:valAx>
        <c:axId val="6778016"/>
        <c:scaling>
          <c:orientation val="minMax"/>
          <c:min val="10"/>
        </c:scaling>
        <c:delete val="1"/>
        <c:axPos val="l"/>
        <c:numFmt formatCode="General" sourceLinked="1"/>
        <c:majorTickMark val="none"/>
        <c:minorTickMark val="none"/>
        <c:tickLblPos val="nextTo"/>
        <c:crossAx val="6777184"/>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15"/>
            <c:spPr>
              <a:solidFill>
                <a:schemeClr val="tx1">
                  <a:lumMod val="65000"/>
                  <a:lumOff val="35000"/>
                </a:schemeClr>
              </a:solidFill>
              <a:ln w="9525">
                <a:solidFill>
                  <a:schemeClr val="bg1">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Dashboard_2!$S$28:$S$32</c:f>
              <c:numCache>
                <c:formatCode>General</c:formatCode>
                <c:ptCount val="5"/>
                <c:pt idx="0">
                  <c:v>9.9</c:v>
                </c:pt>
                <c:pt idx="1">
                  <c:v>6.5</c:v>
                </c:pt>
                <c:pt idx="2">
                  <c:v>1.2</c:v>
                </c:pt>
                <c:pt idx="3">
                  <c:v>4.5</c:v>
                </c:pt>
                <c:pt idx="4">
                  <c:v>6.9</c:v>
                </c:pt>
              </c:numCache>
            </c:numRef>
          </c:xVal>
          <c:yVal>
            <c:numRef>
              <c:f>Dashboard_2!$U$28:$U$32</c:f>
              <c:numCache>
                <c:formatCode>General</c:formatCode>
                <c:ptCount val="5"/>
                <c:pt idx="0">
                  <c:v>11</c:v>
                </c:pt>
                <c:pt idx="1">
                  <c:v>8</c:v>
                </c:pt>
                <c:pt idx="2">
                  <c:v>6</c:v>
                </c:pt>
                <c:pt idx="3">
                  <c:v>4</c:v>
                </c:pt>
                <c:pt idx="4">
                  <c:v>2</c:v>
                </c:pt>
              </c:numCache>
            </c:numRef>
          </c:yVal>
          <c:smooth val="0"/>
          <c:extLst>
            <c:ext xmlns:c16="http://schemas.microsoft.com/office/drawing/2014/chart" uri="{C3380CC4-5D6E-409C-BE32-E72D297353CC}">
              <c16:uniqueId val="{00000000-2C49-4A14-B152-DA3F7D94B80F}"/>
            </c:ext>
          </c:extLst>
        </c:ser>
        <c:ser>
          <c:idx val="1"/>
          <c:order val="1"/>
          <c:spPr>
            <a:ln w="25400" cap="rnd">
              <a:noFill/>
              <a:round/>
            </a:ln>
            <a:effectLst/>
          </c:spPr>
          <c:marker>
            <c:symbol val="circle"/>
            <c:size val="18"/>
            <c:spPr>
              <a:solidFill>
                <a:schemeClr val="accent2">
                  <a:lumMod val="50000"/>
                </a:schemeClr>
              </a:solidFill>
              <a:ln w="9525">
                <a:solidFill>
                  <a:schemeClr val="accent2">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Dashboard_2!$T$28:$T$32</c:f>
              <c:numCache>
                <c:formatCode>General</c:formatCode>
                <c:ptCount val="5"/>
                <c:pt idx="0">
                  <c:v>6.5</c:v>
                </c:pt>
                <c:pt idx="1">
                  <c:v>7.1</c:v>
                </c:pt>
                <c:pt idx="2">
                  <c:v>1.6</c:v>
                </c:pt>
                <c:pt idx="3">
                  <c:v>3.9</c:v>
                </c:pt>
                <c:pt idx="4">
                  <c:v>7.6</c:v>
                </c:pt>
              </c:numCache>
            </c:numRef>
          </c:xVal>
          <c:yVal>
            <c:numRef>
              <c:f>Dashboard_2!$U$28:$U$32</c:f>
              <c:numCache>
                <c:formatCode>General</c:formatCode>
                <c:ptCount val="5"/>
                <c:pt idx="0">
                  <c:v>11</c:v>
                </c:pt>
                <c:pt idx="1">
                  <c:v>8</c:v>
                </c:pt>
                <c:pt idx="2">
                  <c:v>6</c:v>
                </c:pt>
                <c:pt idx="3">
                  <c:v>4</c:v>
                </c:pt>
                <c:pt idx="4">
                  <c:v>2</c:v>
                </c:pt>
              </c:numCache>
            </c:numRef>
          </c:yVal>
          <c:smooth val="0"/>
          <c:extLst>
            <c:ext xmlns:c16="http://schemas.microsoft.com/office/drawing/2014/chart" uri="{C3380CC4-5D6E-409C-BE32-E72D297353CC}">
              <c16:uniqueId val="{00000002-2C49-4A14-B152-DA3F7D94B80F}"/>
            </c:ext>
          </c:extLst>
        </c:ser>
        <c:dLbls>
          <c:showLegendKey val="0"/>
          <c:showVal val="0"/>
          <c:showCatName val="0"/>
          <c:showSerName val="0"/>
          <c:showPercent val="0"/>
          <c:showBubbleSize val="0"/>
        </c:dLbls>
        <c:axId val="1636066928"/>
        <c:axId val="1636081488"/>
      </c:scatterChart>
      <c:valAx>
        <c:axId val="1636066928"/>
        <c:scaling>
          <c:orientation val="minMax"/>
        </c:scaling>
        <c:delete val="1"/>
        <c:axPos val="b"/>
        <c:numFmt formatCode="General" sourceLinked="1"/>
        <c:majorTickMark val="none"/>
        <c:minorTickMark val="none"/>
        <c:tickLblPos val="nextTo"/>
        <c:crossAx val="1636081488"/>
        <c:crosses val="autoZero"/>
        <c:crossBetween val="midCat"/>
      </c:valAx>
      <c:valAx>
        <c:axId val="1636081488"/>
        <c:scaling>
          <c:orientation val="minMax"/>
        </c:scaling>
        <c:delete val="1"/>
        <c:axPos val="l"/>
        <c:majorGridlines>
          <c:spPr>
            <a:ln w="9525" cap="flat" cmpd="sng" algn="ctr">
              <a:solidFill>
                <a:schemeClr val="bg1">
                  <a:lumMod val="75000"/>
                </a:schemeClr>
              </a:solidFill>
              <a:round/>
            </a:ln>
            <a:effectLst/>
          </c:spPr>
        </c:majorGridlines>
        <c:numFmt formatCode="General" sourceLinked="1"/>
        <c:majorTickMark val="none"/>
        <c:minorTickMark val="none"/>
        <c:tickLblPos val="nextTo"/>
        <c:crossAx val="163606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957912457912457"/>
          <c:y val="0.15178571428571427"/>
          <c:w val="0.52609427609427606"/>
          <c:h val="0.74404761904761907"/>
        </c:manualLayout>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5-48E7-4B27-BECB-BDFAFEAC1B5A}"/>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4-48E7-4B27-BECB-BDFAFEAC1B5A}"/>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3-48E7-4B27-BECB-BDFAFEAC1B5A}"/>
              </c:ext>
            </c:extLst>
          </c:dPt>
          <c:dPt>
            <c:idx val="3"/>
            <c:bubble3D val="0"/>
            <c:spPr>
              <a:noFill/>
              <a:ln w="19050">
                <a:solidFill>
                  <a:schemeClr val="lt1"/>
                </a:solidFill>
              </a:ln>
              <a:effectLst/>
            </c:spPr>
            <c:extLst>
              <c:ext xmlns:c16="http://schemas.microsoft.com/office/drawing/2014/chart" uri="{C3380CC4-5D6E-409C-BE32-E72D297353CC}">
                <c16:uniqueId val="{00000002-48E7-4B27-BECB-BDFAFEAC1B5A}"/>
              </c:ext>
            </c:extLst>
          </c:dPt>
          <c:val>
            <c:numRef>
              <c:f>Dashboard_1!$AE$11:$AE$14</c:f>
              <c:numCache>
                <c:formatCode>0%</c:formatCode>
                <c:ptCount val="4"/>
                <c:pt idx="0">
                  <c:v>0.08</c:v>
                </c:pt>
                <c:pt idx="1">
                  <c:v>0.42</c:v>
                </c:pt>
                <c:pt idx="2">
                  <c:v>0.50000000000000011</c:v>
                </c:pt>
                <c:pt idx="3">
                  <c:v>1</c:v>
                </c:pt>
              </c:numCache>
            </c:numRef>
          </c:val>
          <c:extLst>
            <c:ext xmlns:c16="http://schemas.microsoft.com/office/drawing/2014/chart" uri="{C3380CC4-5D6E-409C-BE32-E72D297353CC}">
              <c16:uniqueId val="{00000000-48E7-4B27-BECB-BDFAFEAC1B5A}"/>
            </c:ext>
          </c:extLst>
        </c:ser>
        <c:dLbls>
          <c:showLegendKey val="0"/>
          <c:showVal val="0"/>
          <c:showCatName val="0"/>
          <c:showSerName val="0"/>
          <c:showPercent val="0"/>
          <c:showBubbleSize val="0"/>
          <c:showLeaderLines val="1"/>
        </c:dLbls>
        <c:firstSliceAng val="270"/>
        <c:holeSize val="57"/>
      </c:doughnutChart>
      <c:pieChart>
        <c:varyColors val="1"/>
        <c:ser>
          <c:idx val="1"/>
          <c:order val="1"/>
          <c:tx>
            <c:strRef>
              <c:f>Dashboard_1!$AF$11</c:f>
              <c:strCache>
                <c:ptCount val="1"/>
                <c:pt idx="0">
                  <c:v>Pointer</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A-48E7-4B27-BECB-BDFAFEAC1B5A}"/>
              </c:ext>
            </c:extLst>
          </c:dPt>
          <c:dPt>
            <c:idx val="1"/>
            <c:bubble3D val="0"/>
            <c:spPr>
              <a:noFill/>
              <a:ln w="19050">
                <a:solidFill>
                  <a:schemeClr val="lt1"/>
                </a:solidFill>
              </a:ln>
              <a:effectLst/>
            </c:spPr>
            <c:extLst>
              <c:ext xmlns:c16="http://schemas.microsoft.com/office/drawing/2014/chart" uri="{C3380CC4-5D6E-409C-BE32-E72D297353CC}">
                <c16:uniqueId val="{00000008-48E7-4B27-BECB-BDFAFEAC1B5A}"/>
              </c:ext>
            </c:extLst>
          </c:dPt>
          <c:dPt>
            <c:idx val="2"/>
            <c:bubble3D val="0"/>
            <c:spPr>
              <a:noFill/>
              <a:ln w="19050">
                <a:solidFill>
                  <a:schemeClr val="lt1"/>
                </a:solidFill>
              </a:ln>
              <a:effectLst/>
            </c:spPr>
            <c:extLst>
              <c:ext xmlns:c16="http://schemas.microsoft.com/office/drawing/2014/chart" uri="{C3380CC4-5D6E-409C-BE32-E72D297353CC}">
                <c16:uniqueId val="{00000009-48E7-4B27-BECB-BDFAFEAC1B5A}"/>
              </c:ext>
            </c:extLst>
          </c:dPt>
          <c:dPt>
            <c:idx val="3"/>
            <c:bubble3D val="0"/>
            <c:spPr>
              <a:noFill/>
              <a:ln w="19050">
                <a:solidFill>
                  <a:schemeClr val="lt1"/>
                </a:solidFill>
              </a:ln>
              <a:effectLst/>
            </c:spPr>
            <c:extLst>
              <c:ext xmlns:c16="http://schemas.microsoft.com/office/drawing/2014/chart" uri="{C3380CC4-5D6E-409C-BE32-E72D297353CC}">
                <c16:uniqueId val="{00000007-48E7-4B27-BECB-BDFAFEAC1B5A}"/>
              </c:ext>
            </c:extLst>
          </c:dPt>
          <c:val>
            <c:numRef>
              <c:f>Dashboard_1!$AG$11:$AG$14</c:f>
              <c:numCache>
                <c:formatCode>General</c:formatCode>
                <c:ptCount val="4"/>
                <c:pt idx="0">
                  <c:v>8</c:v>
                </c:pt>
                <c:pt idx="1">
                  <c:v>90</c:v>
                </c:pt>
                <c:pt idx="2">
                  <c:v>102</c:v>
                </c:pt>
                <c:pt idx="3">
                  <c:v>200</c:v>
                </c:pt>
              </c:numCache>
            </c:numRef>
          </c:val>
          <c:extLst>
            <c:ext xmlns:c16="http://schemas.microsoft.com/office/drawing/2014/chart" uri="{C3380CC4-5D6E-409C-BE32-E72D297353CC}">
              <c16:uniqueId val="{00000006-48E7-4B27-BECB-BDFAFEAC1B5A}"/>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777777777777776E-2"/>
          <c:y val="9.9060519059666272E-2"/>
          <c:w val="0.93888888888888888"/>
          <c:h val="0.75743862342116985"/>
        </c:manualLayout>
      </c:layout>
      <c:lineChart>
        <c:grouping val="standard"/>
        <c:varyColors val="0"/>
        <c:ser>
          <c:idx val="0"/>
          <c:order val="0"/>
          <c:tx>
            <c:strRef>
              <c:f>Dashboard_1!$Y$3:$AA$3</c:f>
              <c:strCache>
                <c:ptCount val="3"/>
                <c:pt idx="0">
                  <c:v>Gross Merchandise Volume (GMV)</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numRef>
              <c:f>Dashboard_1!$AB$2:$AF$2</c:f>
              <c:numCache>
                <c:formatCode>General</c:formatCode>
                <c:ptCount val="5"/>
                <c:pt idx="0">
                  <c:v>2017</c:v>
                </c:pt>
                <c:pt idx="1">
                  <c:v>2018</c:v>
                </c:pt>
                <c:pt idx="2">
                  <c:v>2019</c:v>
                </c:pt>
                <c:pt idx="3">
                  <c:v>2020</c:v>
                </c:pt>
                <c:pt idx="4">
                  <c:v>2021</c:v>
                </c:pt>
              </c:numCache>
            </c:numRef>
          </c:cat>
          <c:val>
            <c:numRef>
              <c:f>Dashboard_1!$AB$3:$AF$3</c:f>
              <c:numCache>
                <c:formatCode>General</c:formatCode>
                <c:ptCount val="5"/>
                <c:pt idx="0">
                  <c:v>101.8</c:v>
                </c:pt>
                <c:pt idx="1">
                  <c:v>166.3</c:v>
                </c:pt>
                <c:pt idx="2">
                  <c:v>263.10000000000002</c:v>
                </c:pt>
                <c:pt idx="3">
                  <c:v>220.4</c:v>
                </c:pt>
                <c:pt idx="4">
                  <c:v>238.1</c:v>
                </c:pt>
              </c:numCache>
            </c:numRef>
          </c:val>
          <c:smooth val="0"/>
          <c:extLst>
            <c:ext xmlns:c16="http://schemas.microsoft.com/office/drawing/2014/chart" uri="{C3380CC4-5D6E-409C-BE32-E72D297353CC}">
              <c16:uniqueId val="{00000000-14DE-4175-B141-9CE445072224}"/>
            </c:ext>
          </c:extLst>
        </c:ser>
        <c:dLbls>
          <c:showLegendKey val="0"/>
          <c:showVal val="0"/>
          <c:showCatName val="0"/>
          <c:showSerName val="0"/>
          <c:showPercent val="0"/>
          <c:showBubbleSize val="0"/>
        </c:dLbls>
        <c:marker val="1"/>
        <c:smooth val="0"/>
        <c:axId val="1922828672"/>
        <c:axId val="1922814112"/>
      </c:lineChart>
      <c:catAx>
        <c:axId val="192282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922814112"/>
        <c:crosses val="autoZero"/>
        <c:auto val="1"/>
        <c:lblAlgn val="ctr"/>
        <c:lblOffset val="100"/>
        <c:noMultiLvlLbl val="0"/>
      </c:catAx>
      <c:valAx>
        <c:axId val="1922814112"/>
        <c:scaling>
          <c:orientation val="minMax"/>
        </c:scaling>
        <c:delete val="1"/>
        <c:axPos val="l"/>
        <c:numFmt formatCode="General" sourceLinked="1"/>
        <c:majorTickMark val="none"/>
        <c:minorTickMark val="none"/>
        <c:tickLblPos val="nextTo"/>
        <c:crossAx val="192282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007458775681692E-2"/>
          <c:y val="8.4757882292371786E-2"/>
          <c:w val="0.95798508244863656"/>
          <c:h val="0.56247294707637741"/>
        </c:manualLayout>
      </c:layout>
      <c:barChart>
        <c:barDir val="col"/>
        <c:grouping val="clustered"/>
        <c:varyColors val="0"/>
        <c:ser>
          <c:idx val="0"/>
          <c:order val="0"/>
          <c:tx>
            <c:strRef>
              <c:f>Dashboard_1!$W$28</c:f>
              <c:strCache>
                <c:ptCount val="1"/>
                <c:pt idx="0">
                  <c:v>Expenses</c:v>
                </c:pt>
              </c:strCache>
            </c:strRef>
          </c:tx>
          <c:spPr>
            <a:solidFill>
              <a:schemeClr val="bg1">
                <a:lumMod val="50000"/>
              </a:schemeClr>
            </a:solidFill>
            <a:ln>
              <a:noFill/>
            </a:ln>
            <a:effectLst/>
          </c:spPr>
          <c:invertIfNegative val="0"/>
          <c:cat>
            <c:numRef>
              <c:f>Dashboard_1!$X$27:$AA$27</c:f>
              <c:numCache>
                <c:formatCode>General</c:formatCode>
                <c:ptCount val="4"/>
                <c:pt idx="0">
                  <c:v>2017</c:v>
                </c:pt>
                <c:pt idx="1">
                  <c:v>2018</c:v>
                </c:pt>
                <c:pt idx="2">
                  <c:v>2019</c:v>
                </c:pt>
                <c:pt idx="3">
                  <c:v>2020</c:v>
                </c:pt>
              </c:numCache>
            </c:numRef>
          </c:cat>
          <c:val>
            <c:numRef>
              <c:f>Dashboard_1!$X$28:$AA$28</c:f>
              <c:numCache>
                <c:formatCode>General</c:formatCode>
                <c:ptCount val="4"/>
                <c:pt idx="0">
                  <c:v>34.4</c:v>
                </c:pt>
                <c:pt idx="1">
                  <c:v>50.5</c:v>
                </c:pt>
                <c:pt idx="2">
                  <c:v>77.400000000000006</c:v>
                </c:pt>
                <c:pt idx="3">
                  <c:v>69.3</c:v>
                </c:pt>
              </c:numCache>
            </c:numRef>
          </c:val>
          <c:extLst>
            <c:ext xmlns:c16="http://schemas.microsoft.com/office/drawing/2014/chart" uri="{C3380CC4-5D6E-409C-BE32-E72D297353CC}">
              <c16:uniqueId val="{00000000-7EAB-4B31-8802-42C2A32929F9}"/>
            </c:ext>
          </c:extLst>
        </c:ser>
        <c:ser>
          <c:idx val="1"/>
          <c:order val="1"/>
          <c:tx>
            <c:strRef>
              <c:f>Dashboard_1!$W$29</c:f>
              <c:strCache>
                <c:ptCount val="1"/>
                <c:pt idx="0">
                  <c:v>COGS</c:v>
                </c:pt>
              </c:strCache>
            </c:strRef>
          </c:tx>
          <c:spPr>
            <a:solidFill>
              <a:schemeClr val="accent2">
                <a:lumMod val="50000"/>
                <a:alpha val="94000"/>
              </a:schemeClr>
            </a:solidFill>
            <a:ln>
              <a:noFill/>
            </a:ln>
            <a:effectLst/>
          </c:spPr>
          <c:invertIfNegative val="0"/>
          <c:cat>
            <c:numRef>
              <c:f>Dashboard_1!$X$27:$AA$27</c:f>
              <c:numCache>
                <c:formatCode>General</c:formatCode>
                <c:ptCount val="4"/>
                <c:pt idx="0">
                  <c:v>2017</c:v>
                </c:pt>
                <c:pt idx="1">
                  <c:v>2018</c:v>
                </c:pt>
                <c:pt idx="2">
                  <c:v>2019</c:v>
                </c:pt>
                <c:pt idx="3">
                  <c:v>2020</c:v>
                </c:pt>
              </c:numCache>
            </c:numRef>
          </c:cat>
          <c:val>
            <c:numRef>
              <c:f>Dashboard_1!$X$29:$AA$29</c:f>
              <c:numCache>
                <c:formatCode>General</c:formatCode>
                <c:ptCount val="4"/>
                <c:pt idx="0">
                  <c:v>65.8</c:v>
                </c:pt>
                <c:pt idx="1">
                  <c:v>84.8</c:v>
                </c:pt>
                <c:pt idx="2" formatCode="#,##0.0">
                  <c:v>84.5</c:v>
                </c:pt>
                <c:pt idx="3">
                  <c:v>46.78</c:v>
                </c:pt>
              </c:numCache>
            </c:numRef>
          </c:val>
          <c:extLst>
            <c:ext xmlns:c16="http://schemas.microsoft.com/office/drawing/2014/chart" uri="{C3380CC4-5D6E-409C-BE32-E72D297353CC}">
              <c16:uniqueId val="{00000001-7EAB-4B31-8802-42C2A32929F9}"/>
            </c:ext>
          </c:extLst>
        </c:ser>
        <c:dLbls>
          <c:showLegendKey val="0"/>
          <c:showVal val="0"/>
          <c:showCatName val="0"/>
          <c:showSerName val="0"/>
          <c:showPercent val="0"/>
          <c:showBubbleSize val="0"/>
        </c:dLbls>
        <c:gapWidth val="300"/>
        <c:axId val="1635641680"/>
        <c:axId val="1635653744"/>
      </c:barChart>
      <c:catAx>
        <c:axId val="163564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635653744"/>
        <c:crosses val="autoZero"/>
        <c:auto val="1"/>
        <c:lblAlgn val="ctr"/>
        <c:lblOffset val="100"/>
        <c:noMultiLvlLbl val="0"/>
      </c:catAx>
      <c:valAx>
        <c:axId val="163565374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35641680"/>
        <c:crosses val="autoZero"/>
        <c:crossBetween val="between"/>
      </c:valAx>
      <c:spPr>
        <a:noFill/>
        <a:ln>
          <a:noFill/>
        </a:ln>
        <a:effectLst/>
      </c:spPr>
    </c:plotArea>
    <c:legend>
      <c:legendPos val="b"/>
      <c:layout>
        <c:manualLayout>
          <c:xMode val="edge"/>
          <c:yMode val="edge"/>
          <c:x val="0.40445884440330171"/>
          <c:y val="0.76893895334979545"/>
          <c:w val="0.1910821608178864"/>
          <c:h val="0.2189527777512942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Dashboard_1!$AA$5:$AB$5</c:f>
              <c:strCache>
                <c:ptCount val="2"/>
                <c:pt idx="0">
                  <c:v>TPV</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numRef>
              <c:f>Dashboard_1!$AC$4:$AE$4</c:f>
              <c:numCache>
                <c:formatCode>General</c:formatCode>
                <c:ptCount val="3"/>
                <c:pt idx="0">
                  <c:v>2018</c:v>
                </c:pt>
                <c:pt idx="1">
                  <c:v>2019</c:v>
                </c:pt>
                <c:pt idx="2">
                  <c:v>2020</c:v>
                </c:pt>
              </c:numCache>
            </c:numRef>
          </c:cat>
          <c:val>
            <c:numRef>
              <c:f>Dashboard_1!$AC$5:$AE$5</c:f>
              <c:numCache>
                <c:formatCode>General</c:formatCode>
                <c:ptCount val="3"/>
                <c:pt idx="0">
                  <c:v>54.8</c:v>
                </c:pt>
                <c:pt idx="1">
                  <c:v>124.3</c:v>
                </c:pt>
                <c:pt idx="2">
                  <c:v>196.4</c:v>
                </c:pt>
              </c:numCache>
            </c:numRef>
          </c:val>
          <c:smooth val="0"/>
          <c:extLst>
            <c:ext xmlns:c16="http://schemas.microsoft.com/office/drawing/2014/chart" uri="{C3380CC4-5D6E-409C-BE32-E72D297353CC}">
              <c16:uniqueId val="{00000000-8689-403A-90ED-B3CCCB38609D}"/>
            </c:ext>
          </c:extLst>
        </c:ser>
        <c:dLbls>
          <c:showLegendKey val="0"/>
          <c:showVal val="0"/>
          <c:showCatName val="0"/>
          <c:showSerName val="0"/>
          <c:showPercent val="0"/>
          <c:showBubbleSize val="0"/>
        </c:dLbls>
        <c:marker val="1"/>
        <c:smooth val="0"/>
        <c:axId val="1988435728"/>
        <c:axId val="1988439472"/>
      </c:lineChart>
      <c:catAx>
        <c:axId val="198843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988439472"/>
        <c:crosses val="autoZero"/>
        <c:auto val="1"/>
        <c:lblAlgn val="ctr"/>
        <c:lblOffset val="100"/>
        <c:noMultiLvlLbl val="0"/>
      </c:catAx>
      <c:valAx>
        <c:axId val="1988439472"/>
        <c:scaling>
          <c:orientation val="minMax"/>
        </c:scaling>
        <c:delete val="1"/>
        <c:axPos val="l"/>
        <c:numFmt formatCode="General" sourceLinked="1"/>
        <c:majorTickMark val="none"/>
        <c:minorTickMark val="none"/>
        <c:tickLblPos val="nextTo"/>
        <c:crossAx val="198843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320078159032755E-2"/>
          <c:y val="8.5858574477242974E-2"/>
          <c:w val="0.90468909850009838"/>
          <c:h val="0.67331736348824689"/>
        </c:manualLayout>
      </c:layout>
      <c:lineChart>
        <c:grouping val="standard"/>
        <c:varyColors val="0"/>
        <c:ser>
          <c:idx val="0"/>
          <c:order val="0"/>
          <c:tx>
            <c:strRef>
              <c:f>Dashboard_1!$Q$34:$R$34</c:f>
              <c:strCache>
                <c:ptCount val="2"/>
                <c:pt idx="0">
                  <c:v>Jumia</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numRef>
              <c:f>Dashboard_1!$S$33:$W$33</c:f>
              <c:numCache>
                <c:formatCode>General</c:formatCode>
                <c:ptCount val="5"/>
                <c:pt idx="0">
                  <c:v>2017</c:v>
                </c:pt>
                <c:pt idx="1">
                  <c:v>2018</c:v>
                </c:pt>
                <c:pt idx="2">
                  <c:v>2019</c:v>
                </c:pt>
                <c:pt idx="3">
                  <c:v>2020</c:v>
                </c:pt>
                <c:pt idx="4">
                  <c:v>2021</c:v>
                </c:pt>
              </c:numCache>
            </c:numRef>
          </c:cat>
          <c:val>
            <c:numRef>
              <c:f>Dashboard_1!$S$34:$W$34</c:f>
              <c:numCache>
                <c:formatCode>General</c:formatCode>
                <c:ptCount val="5"/>
                <c:pt idx="0">
                  <c:v>104.9</c:v>
                </c:pt>
                <c:pt idx="1">
                  <c:v>152.30000000000001</c:v>
                </c:pt>
                <c:pt idx="2">
                  <c:v>179.6</c:v>
                </c:pt>
                <c:pt idx="3">
                  <c:v>159.19999999999999</c:v>
                </c:pt>
                <c:pt idx="4">
                  <c:v>165</c:v>
                </c:pt>
              </c:numCache>
            </c:numRef>
          </c:val>
          <c:smooth val="0"/>
          <c:extLst>
            <c:ext xmlns:c16="http://schemas.microsoft.com/office/drawing/2014/chart" uri="{C3380CC4-5D6E-409C-BE32-E72D297353CC}">
              <c16:uniqueId val="{00000000-F653-4FBE-B959-42DCAFFAA4C8}"/>
            </c:ext>
          </c:extLst>
        </c:ser>
        <c:ser>
          <c:idx val="1"/>
          <c:order val="1"/>
          <c:tx>
            <c:strRef>
              <c:f>Dashboard_1!$Q$35:$R$35</c:f>
              <c:strCache>
                <c:ptCount val="2"/>
                <c:pt idx="0">
                  <c:v>Takealot.com</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numRef>
              <c:f>Dashboard_1!$S$33:$W$33</c:f>
              <c:numCache>
                <c:formatCode>General</c:formatCode>
                <c:ptCount val="5"/>
                <c:pt idx="0">
                  <c:v>2017</c:v>
                </c:pt>
                <c:pt idx="1">
                  <c:v>2018</c:v>
                </c:pt>
                <c:pt idx="2">
                  <c:v>2019</c:v>
                </c:pt>
                <c:pt idx="3">
                  <c:v>2020</c:v>
                </c:pt>
                <c:pt idx="4">
                  <c:v>2021</c:v>
                </c:pt>
              </c:numCache>
            </c:numRef>
          </c:cat>
          <c:val>
            <c:numRef>
              <c:f>Dashboard_1!$S$35:$W$35</c:f>
              <c:numCache>
                <c:formatCode>General</c:formatCode>
                <c:ptCount val="5"/>
                <c:pt idx="0">
                  <c:v>172.7</c:v>
                </c:pt>
                <c:pt idx="1">
                  <c:v>662.9</c:v>
                </c:pt>
                <c:pt idx="2">
                  <c:v>255.9</c:v>
                </c:pt>
                <c:pt idx="3">
                  <c:v>212.4</c:v>
                </c:pt>
                <c:pt idx="4">
                  <c:v>238</c:v>
                </c:pt>
              </c:numCache>
            </c:numRef>
          </c:val>
          <c:smooth val="0"/>
          <c:extLst>
            <c:ext xmlns:c16="http://schemas.microsoft.com/office/drawing/2014/chart" uri="{C3380CC4-5D6E-409C-BE32-E72D297353CC}">
              <c16:uniqueId val="{00000001-F653-4FBE-B959-42DCAFFAA4C8}"/>
            </c:ext>
          </c:extLst>
        </c:ser>
        <c:dLbls>
          <c:showLegendKey val="0"/>
          <c:showVal val="0"/>
          <c:showCatName val="0"/>
          <c:showSerName val="0"/>
          <c:showPercent val="0"/>
          <c:showBubbleSize val="0"/>
        </c:dLbls>
        <c:marker val="1"/>
        <c:smooth val="0"/>
        <c:axId val="550548575"/>
        <c:axId val="550546495"/>
      </c:lineChart>
      <c:catAx>
        <c:axId val="55054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50546495"/>
        <c:crosses val="autoZero"/>
        <c:auto val="1"/>
        <c:lblAlgn val="ctr"/>
        <c:lblOffset val="100"/>
        <c:noMultiLvlLbl val="0"/>
      </c:catAx>
      <c:valAx>
        <c:axId val="550546495"/>
        <c:scaling>
          <c:orientation val="minMax"/>
        </c:scaling>
        <c:delete val="1"/>
        <c:axPos val="l"/>
        <c:numFmt formatCode="General" sourceLinked="1"/>
        <c:majorTickMark val="none"/>
        <c:minorTickMark val="none"/>
        <c:tickLblPos val="nextTo"/>
        <c:crossAx val="550548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Dashboard_2!$R$16</c:f>
              <c:strCache>
                <c:ptCount val="1"/>
                <c:pt idx="0">
                  <c:v>Revenues</c:v>
                </c:pt>
              </c:strCache>
            </c:strRef>
          </c:tx>
          <c:spPr>
            <a:solidFill>
              <a:schemeClr val="bg1">
                <a:lumMod val="50000"/>
              </a:schemeClr>
            </a:solidFill>
            <a:ln>
              <a:noFill/>
            </a:ln>
            <a:effectLst/>
          </c:spPr>
          <c:invertIfNegative val="0"/>
          <c:dPt>
            <c:idx val="0"/>
            <c:invertIfNegative val="0"/>
            <c:bubble3D val="0"/>
            <c:spPr>
              <a:solidFill>
                <a:schemeClr val="accent2">
                  <a:lumMod val="50000"/>
                  <a:alpha val="90000"/>
                </a:schemeClr>
              </a:solidFill>
              <a:ln>
                <a:noFill/>
              </a:ln>
              <a:effectLst/>
            </c:spPr>
            <c:extLst>
              <c:ext xmlns:c16="http://schemas.microsoft.com/office/drawing/2014/chart" uri="{C3380CC4-5D6E-409C-BE32-E72D297353CC}">
                <c16:uniqueId val="{00000002-6F97-419A-B5EB-B9CBEC0079DB}"/>
              </c:ext>
            </c:extLst>
          </c:dPt>
          <c:cat>
            <c:strRef>
              <c:f>Dashboard_2!$Q$17:$Q$19</c:f>
              <c:strCache>
                <c:ptCount val="3"/>
                <c:pt idx="0">
                  <c:v>Jumia</c:v>
                </c:pt>
                <c:pt idx="1">
                  <c:v>Takaelot</c:v>
                </c:pt>
                <c:pt idx="2">
                  <c:v>Loot Online</c:v>
                </c:pt>
              </c:strCache>
            </c:strRef>
          </c:cat>
          <c:val>
            <c:numRef>
              <c:f>Dashboard_2!$R$17:$R$19</c:f>
              <c:numCache>
                <c:formatCode>General</c:formatCode>
                <c:ptCount val="3"/>
                <c:pt idx="0">
                  <c:v>157</c:v>
                </c:pt>
                <c:pt idx="1">
                  <c:v>212</c:v>
                </c:pt>
                <c:pt idx="2">
                  <c:v>15.54</c:v>
                </c:pt>
              </c:numCache>
            </c:numRef>
          </c:val>
          <c:extLst>
            <c:ext xmlns:c16="http://schemas.microsoft.com/office/drawing/2014/chart" uri="{C3380CC4-5D6E-409C-BE32-E72D297353CC}">
              <c16:uniqueId val="{00000000-6F97-419A-B5EB-B9CBEC0079DB}"/>
            </c:ext>
          </c:extLst>
        </c:ser>
        <c:dLbls>
          <c:showLegendKey val="0"/>
          <c:showVal val="0"/>
          <c:showCatName val="0"/>
          <c:showSerName val="0"/>
          <c:showPercent val="0"/>
          <c:showBubbleSize val="0"/>
        </c:dLbls>
        <c:gapWidth val="232"/>
        <c:axId val="1636072752"/>
        <c:axId val="1636074832"/>
      </c:barChart>
      <c:catAx>
        <c:axId val="1636072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636074832"/>
        <c:crosses val="autoZero"/>
        <c:auto val="1"/>
        <c:lblAlgn val="ctr"/>
        <c:lblOffset val="100"/>
        <c:noMultiLvlLbl val="0"/>
      </c:catAx>
      <c:valAx>
        <c:axId val="1636074832"/>
        <c:scaling>
          <c:orientation val="minMax"/>
        </c:scaling>
        <c:delete val="1"/>
        <c:axPos val="b"/>
        <c:numFmt formatCode="General" sourceLinked="1"/>
        <c:majorTickMark val="none"/>
        <c:minorTickMark val="none"/>
        <c:tickLblPos val="nextTo"/>
        <c:crossAx val="16360727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111111111111109E-2"/>
          <c:y val="0.20833333333333334"/>
          <c:w val="0.93888888888888888"/>
          <c:h val="0.57315616797900248"/>
        </c:manualLayout>
      </c:layout>
      <c:lineChart>
        <c:grouping val="standard"/>
        <c:varyColors val="0"/>
        <c:ser>
          <c:idx val="0"/>
          <c:order val="0"/>
          <c:tx>
            <c:strRef>
              <c:f>Dashboard_2!$T$7:$U$7</c:f>
              <c:strCache>
                <c:ptCount val="2"/>
                <c:pt idx="0">
                  <c:v>Inventory Turnover</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numRef>
              <c:f>Dashboard_2!$V$6:$X$6</c:f>
              <c:numCache>
                <c:formatCode>0</c:formatCode>
                <c:ptCount val="3"/>
                <c:pt idx="0" formatCode="General">
                  <c:v>2018</c:v>
                </c:pt>
                <c:pt idx="1">
                  <c:v>2019</c:v>
                </c:pt>
                <c:pt idx="2" formatCode="General">
                  <c:v>2020</c:v>
                </c:pt>
              </c:numCache>
            </c:numRef>
          </c:cat>
          <c:val>
            <c:numRef>
              <c:f>Dashboard_2!$V$7:$X$7</c:f>
              <c:numCache>
                <c:formatCode>0.00</c:formatCode>
                <c:ptCount val="3"/>
                <c:pt idx="0">
                  <c:v>9.0212765957446805</c:v>
                </c:pt>
                <c:pt idx="1">
                  <c:v>8.5353535353535346</c:v>
                </c:pt>
                <c:pt idx="2">
                  <c:v>5.7048780487804889</c:v>
                </c:pt>
              </c:numCache>
            </c:numRef>
          </c:val>
          <c:smooth val="0"/>
          <c:extLst>
            <c:ext xmlns:c16="http://schemas.microsoft.com/office/drawing/2014/chart" uri="{C3380CC4-5D6E-409C-BE32-E72D297353CC}">
              <c16:uniqueId val="{00000000-A546-4899-84E5-7ECF86D4557F}"/>
            </c:ext>
          </c:extLst>
        </c:ser>
        <c:dLbls>
          <c:showLegendKey val="0"/>
          <c:showVal val="0"/>
          <c:showCatName val="0"/>
          <c:showSerName val="0"/>
          <c:showPercent val="0"/>
          <c:showBubbleSize val="0"/>
        </c:dLbls>
        <c:marker val="1"/>
        <c:smooth val="0"/>
        <c:axId val="1988436976"/>
        <c:axId val="1988442384"/>
      </c:lineChart>
      <c:catAx>
        <c:axId val="198843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988442384"/>
        <c:crosses val="autoZero"/>
        <c:auto val="1"/>
        <c:lblAlgn val="ctr"/>
        <c:lblOffset val="100"/>
        <c:noMultiLvlLbl val="0"/>
      </c:catAx>
      <c:valAx>
        <c:axId val="1988442384"/>
        <c:scaling>
          <c:orientation val="minMax"/>
        </c:scaling>
        <c:delete val="1"/>
        <c:axPos val="l"/>
        <c:numFmt formatCode="0.00" sourceLinked="1"/>
        <c:majorTickMark val="none"/>
        <c:minorTickMark val="none"/>
        <c:tickLblPos val="nextTo"/>
        <c:crossAx val="198843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Dashboard_2!$Q$23:$U$23</c:f>
              <c:strCache>
                <c:ptCount val="5"/>
                <c:pt idx="0">
                  <c:v>Annual Active Consumers (million)</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numRef>
              <c:f>Dashboard_2!$V$22:$Y$22</c:f>
              <c:numCache>
                <c:formatCode>General</c:formatCode>
                <c:ptCount val="4"/>
                <c:pt idx="0">
                  <c:v>2018</c:v>
                </c:pt>
                <c:pt idx="1">
                  <c:v>2019</c:v>
                </c:pt>
                <c:pt idx="2">
                  <c:v>2020</c:v>
                </c:pt>
                <c:pt idx="3">
                  <c:v>2021</c:v>
                </c:pt>
              </c:numCache>
            </c:numRef>
          </c:cat>
          <c:val>
            <c:numRef>
              <c:f>Dashboard_2!$V$23:$Y$23</c:f>
              <c:numCache>
                <c:formatCode>General</c:formatCode>
                <c:ptCount val="4"/>
                <c:pt idx="0">
                  <c:v>3.5</c:v>
                </c:pt>
                <c:pt idx="1">
                  <c:v>5.5</c:v>
                </c:pt>
                <c:pt idx="2">
                  <c:v>6.7</c:v>
                </c:pt>
                <c:pt idx="3">
                  <c:v>7.3</c:v>
                </c:pt>
              </c:numCache>
            </c:numRef>
          </c:val>
          <c:smooth val="0"/>
          <c:extLst>
            <c:ext xmlns:c16="http://schemas.microsoft.com/office/drawing/2014/chart" uri="{C3380CC4-5D6E-409C-BE32-E72D297353CC}">
              <c16:uniqueId val="{00000000-754D-487F-BC0D-26BC62F80DB0}"/>
            </c:ext>
          </c:extLst>
        </c:ser>
        <c:dLbls>
          <c:showLegendKey val="0"/>
          <c:showVal val="0"/>
          <c:showCatName val="0"/>
          <c:showSerName val="0"/>
          <c:showPercent val="0"/>
          <c:showBubbleSize val="0"/>
        </c:dLbls>
        <c:marker val="1"/>
        <c:smooth val="0"/>
        <c:axId val="1988446960"/>
        <c:axId val="1988445296"/>
      </c:lineChart>
      <c:catAx>
        <c:axId val="198844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988445296"/>
        <c:crosses val="autoZero"/>
        <c:auto val="1"/>
        <c:lblAlgn val="ctr"/>
        <c:lblOffset val="100"/>
        <c:noMultiLvlLbl val="0"/>
      </c:catAx>
      <c:valAx>
        <c:axId val="1988445296"/>
        <c:scaling>
          <c:orientation val="minMax"/>
        </c:scaling>
        <c:delete val="1"/>
        <c:axPos val="l"/>
        <c:numFmt formatCode="General" sourceLinked="1"/>
        <c:majorTickMark val="none"/>
        <c:minorTickMark val="none"/>
        <c:tickLblPos val="nextTo"/>
        <c:crossAx val="198844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BFEB017A-7802-452A-A0BF-6676C94A4BA5}">
          <cx:tx>
            <cx:txData>
              <cx:f>_xlchart.v1.2</cx:f>
              <cx:v>Number of Monthly visists (million)</cx:v>
            </cx:txData>
          </cx:tx>
          <cx:spPr>
            <a:solidFill>
              <a:schemeClr val="bg1">
                <a:lumMod val="50000"/>
              </a:schemeClr>
            </a:solidFill>
            <a:ln>
              <a:noFill/>
            </a:ln>
          </cx:spPr>
          <cx:dataPt idx="0">
            <cx:spPr>
              <a:solidFill>
                <a:srgbClr val="ED7D31">
                  <a:lumMod val="50000"/>
                  <a:alpha val="86000"/>
                </a:srgbClr>
              </a:solidFill>
            </cx:spPr>
          </cx:dataPt>
          <cx:dataPt idx="1">
            <cx:spPr>
              <a:solidFill>
                <a:srgbClr val="70AD47">
                  <a:lumMod val="75000"/>
                </a:srgbClr>
              </a:solidFill>
            </cx:spPr>
          </cx:dataPt>
          <cx:dataLabels/>
          <cx:dataId val="0"/>
          <cx:layoutPr>
            <cx:subtotals>
              <cx:idx val="4"/>
            </cx:subtotals>
          </cx:layoutPr>
        </cx:series>
      </cx:plotAreaRegion>
      <cx:axis id="0">
        <cx:catScaling gapWidth="2.19000006"/>
        <cx:tickLabels/>
        <cx:txPr>
          <a:bodyPr spcFirstLastPara="1" vertOverflow="ellipsis" horzOverflow="overflow" wrap="square" lIns="0" tIns="0" rIns="0" bIns="0" anchor="ctr" anchorCtr="1"/>
          <a:lstStyle/>
          <a:p>
            <a:pPr algn="ctr" rtl="0">
              <a:defRPr sz="700" b="1">
                <a:solidFill>
                  <a:schemeClr val="tx1"/>
                </a:solidFill>
              </a:defRPr>
            </a:pPr>
            <a:endParaRPr lang="en-US" sz="700" b="1" i="0" u="none" strike="noStrike" kern="1200" baseline="0">
              <a:solidFill>
                <a:schemeClr val="tx1"/>
              </a:solidFill>
              <a:latin typeface="Calibri" panose="020F0502020204030204"/>
            </a:endParaRPr>
          </a:p>
        </cx:txPr>
      </cx:axis>
      <cx:axis id="1" hidden="1">
        <cx:valScaling/>
        <cx:tickLabels/>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3.jpeg"/><Relationship Id="rId3" Type="http://schemas.microsoft.com/office/2014/relationships/chartEx" Target="../charts/chartEx1.xml"/><Relationship Id="rId7" Type="http://schemas.openxmlformats.org/officeDocument/2006/relationships/image" Target="../media/image2.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12700</xdr:rowOff>
    </xdr:from>
    <xdr:to>
      <xdr:col>12</xdr:col>
      <xdr:colOff>520700</xdr:colOff>
      <xdr:row>66</xdr:row>
      <xdr:rowOff>58420</xdr:rowOff>
    </xdr:to>
    <xdr:sp macro="" textlink="">
      <xdr:nvSpPr>
        <xdr:cNvPr id="2" name="TextBox 1">
          <a:extLst>
            <a:ext uri="{FF2B5EF4-FFF2-40B4-BE49-F238E27FC236}">
              <a16:creationId xmlns:a16="http://schemas.microsoft.com/office/drawing/2014/main" id="{B01F0C59-0A6D-4B3D-87BD-3EEEF9239876}"/>
            </a:ext>
          </a:extLst>
        </xdr:cNvPr>
        <xdr:cNvSpPr txBox="1"/>
      </xdr:nvSpPr>
      <xdr:spPr>
        <a:xfrm>
          <a:off x="25400" y="12700"/>
          <a:ext cx="7810500" cy="1178052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dk1"/>
            </a:solidFill>
            <a:effectLst/>
            <a:latin typeface="+mn-lt"/>
            <a:ea typeface="+mn-ea"/>
            <a:cs typeface="+mn-cs"/>
          </a:endParaRPr>
        </a:p>
        <a:p>
          <a:r>
            <a:rPr lang="en-US" sz="1400">
              <a:solidFill>
                <a:schemeClr val="dk1"/>
              </a:solidFill>
              <a:effectLst/>
              <a:latin typeface="+mn-lt"/>
              <a:ea typeface="+mn-ea"/>
              <a:cs typeface="+mn-cs"/>
            </a:rPr>
            <a:t>Dear Shareholders, </a:t>
          </a:r>
        </a:p>
        <a:p>
          <a:endParaRPr lang="en-US" sz="1400">
            <a:solidFill>
              <a:schemeClr val="dk1"/>
            </a:solidFill>
            <a:effectLst/>
            <a:latin typeface="+mn-lt"/>
            <a:ea typeface="+mn-ea"/>
            <a:cs typeface="+mn-cs"/>
          </a:endParaRPr>
        </a:p>
        <a:p>
          <a:endParaRPr lang="en-US" sz="1400">
            <a:solidFill>
              <a:schemeClr val="dk1"/>
            </a:solidFill>
            <a:effectLst/>
            <a:latin typeface="+mn-lt"/>
            <a:ea typeface="+mn-ea"/>
            <a:cs typeface="+mn-cs"/>
          </a:endParaRPr>
        </a:p>
        <a:p>
          <a:r>
            <a:rPr lang="en-US" sz="1400">
              <a:solidFill>
                <a:schemeClr val="dk1"/>
              </a:solidFill>
              <a:effectLst/>
              <a:latin typeface="+mn-lt"/>
              <a:ea typeface="+mn-ea"/>
              <a:cs typeface="+mn-cs"/>
            </a:rPr>
            <a:t>E-commerce has completely changed the game compared to traditional commerce, without cannibalizing the latter. It is a fast-growing sector and more so in Africa, which Jumia strives to exploit out the potentialities. In light of the trust, you placed in our company, we are committed to offering you a report of Jumia's performance and a plan to enhance your return on investment.</a:t>
          </a:r>
        </a:p>
        <a:p>
          <a:endParaRPr lang="en-US" sz="1400">
            <a:solidFill>
              <a:schemeClr val="dk1"/>
            </a:solidFill>
            <a:effectLst/>
            <a:latin typeface="+mn-lt"/>
            <a:ea typeface="+mn-ea"/>
            <a:cs typeface="+mn-cs"/>
          </a:endParaRPr>
        </a:p>
        <a:p>
          <a:r>
            <a:rPr lang="en-US" sz="1400">
              <a:solidFill>
                <a:schemeClr val="dk1"/>
              </a:solidFill>
              <a:effectLst/>
              <a:latin typeface="+mn-lt"/>
              <a:ea typeface="+mn-ea"/>
              <a:cs typeface="+mn-cs"/>
            </a:rPr>
            <a:t>COVID-19 did not have a positive impact on e-commerce in Africa because online trading was restricted to essential goods to prevent the importation of the virus through overseas trading. Consequently, Gross Merchandise Volume (GMV) plummeted in 2020 but recovered slightly in 2021 with the lifting of trading restrictions. </a:t>
          </a:r>
        </a:p>
        <a:p>
          <a:r>
            <a:rPr lang="en-US" sz="1400">
              <a:solidFill>
                <a:schemeClr val="dk1"/>
              </a:solidFill>
              <a:effectLst/>
              <a:latin typeface="+mn-lt"/>
              <a:ea typeface="+mn-ea"/>
              <a:cs typeface="+mn-cs"/>
            </a:rPr>
            <a:t>From the third quarter of 2020 to 2021, Jumia's revenues sank along with the revenue costs because of the decrease of the sales of goods due to the pandemic and trading restrictions. Moreover, expenses increased in 2021, due to investment in consumer incentives such as free shipping. Consequently, the profit decreased from € 7.6 million in 2020 to € 3.5 million in 2021, leading to a low-profit margin of 8%.  </a:t>
          </a:r>
        </a:p>
        <a:p>
          <a:endParaRPr lang="en-US" sz="1400">
            <a:solidFill>
              <a:schemeClr val="dk1"/>
            </a:solidFill>
            <a:effectLst/>
            <a:latin typeface="+mn-lt"/>
            <a:ea typeface="+mn-ea"/>
            <a:cs typeface="+mn-cs"/>
          </a:endParaRPr>
        </a:p>
        <a:p>
          <a:r>
            <a:rPr lang="en-US" sz="1400">
              <a:solidFill>
                <a:schemeClr val="dk1"/>
              </a:solidFill>
              <a:effectLst/>
              <a:latin typeface="+mn-lt"/>
              <a:ea typeface="+mn-ea"/>
              <a:cs typeface="+mn-cs"/>
            </a:rPr>
            <a:t>Nonetheless, our Annual Active Users continued to rise steadily each year and reached a record of 7.3 million users in 2021. That increase upgraded our orders to 27.9 million and improved our inventory turnover to 5.7, a testimony of the good health of the company. </a:t>
          </a:r>
        </a:p>
        <a:p>
          <a:endParaRPr lang="en-US" sz="1400">
            <a:solidFill>
              <a:schemeClr val="dk1"/>
            </a:solidFill>
            <a:effectLst/>
            <a:latin typeface="+mn-lt"/>
            <a:ea typeface="+mn-ea"/>
            <a:cs typeface="+mn-cs"/>
          </a:endParaRPr>
        </a:p>
        <a:p>
          <a:r>
            <a:rPr lang="en-US" sz="1400">
              <a:solidFill>
                <a:schemeClr val="dk1"/>
              </a:solidFill>
              <a:effectLst/>
              <a:latin typeface="+mn-lt"/>
              <a:ea typeface="+mn-ea"/>
              <a:cs typeface="+mn-cs"/>
            </a:rPr>
            <a:t>Although Jumia is the leading e-commerce platform in Africa, it generated fewer revenues over the last 5 years than its close competitor Takaelot.com, although the latter only operates in South Africa. The difference in performance is due to an amazing customer service from Takealot.com who succeeded in gaining the trust and quenching the needs of the south-African people. Some measures need to be undertaken as Takealot.com also plans on entering other markets in Africa in addition to South Africa.</a:t>
          </a:r>
        </a:p>
        <a:p>
          <a:endParaRPr lang="en-US" sz="1400">
            <a:solidFill>
              <a:schemeClr val="dk1"/>
            </a:solidFill>
            <a:effectLst/>
            <a:latin typeface="+mn-lt"/>
            <a:ea typeface="+mn-ea"/>
            <a:cs typeface="+mn-cs"/>
          </a:endParaRPr>
        </a:p>
        <a:p>
          <a:r>
            <a:rPr lang="en-US" sz="1400">
              <a:solidFill>
                <a:schemeClr val="dk1"/>
              </a:solidFill>
              <a:effectLst/>
              <a:latin typeface="+mn-lt"/>
              <a:ea typeface="+mn-ea"/>
              <a:cs typeface="+mn-cs"/>
            </a:rPr>
            <a:t>Unfortunately, the challenges do not stop there. Although e-commerce in Africa is growing at the fastest rate in the world, there are still some factors that hinder e-commerce prosperity. Many African don't have access to the internet due to poverty and even for those who have access to it, many ignore how to use it, so shopping online is not on their list of options. In addition, many African don't like to shop online as they can't check up the quality and therefore, prefer shopping in-store.</a:t>
          </a:r>
        </a:p>
        <a:p>
          <a:r>
            <a:rPr lang="en-US" sz="1400">
              <a:solidFill>
                <a:schemeClr val="dk1"/>
              </a:solidFill>
              <a:effectLst/>
              <a:latin typeface="+mn-lt"/>
              <a:ea typeface="+mn-ea"/>
              <a:cs typeface="+mn-cs"/>
            </a:rPr>
            <a:t>To shield Jumia against all those challenges and remain at our top position in the African market, we planned some solutions. </a:t>
          </a:r>
        </a:p>
        <a:p>
          <a:r>
            <a:rPr lang="en-US" sz="1400">
              <a:solidFill>
                <a:schemeClr val="dk1"/>
              </a:solidFill>
              <a:effectLst/>
              <a:latin typeface="+mn-lt"/>
              <a:ea typeface="+mn-ea"/>
              <a:cs typeface="+mn-cs"/>
            </a:rPr>
            <a:t>First of all, it is undeniable that Jumia needs to gain more customer trust than Takealot.com. To reach that goal, Jumia can acquire some companies like Mr. Delivery to add to its logistics, to gain a bigger influence on the market. The company already started investing in consumer incentives such as offering discounts and free shipping to attract customers and build loyalty.</a:t>
          </a:r>
        </a:p>
        <a:p>
          <a:r>
            <a:rPr lang="en-US" sz="1400">
              <a:solidFill>
                <a:schemeClr val="dk1"/>
              </a:solidFill>
              <a:effectLst/>
              <a:latin typeface="+mn-lt"/>
              <a:ea typeface="+mn-ea"/>
              <a:cs typeface="+mn-cs"/>
            </a:rPr>
            <a:t>Moreover, Jumia planned to update goods and services to tailor customers' needs, offer a better experience and, build a competitive advantage. </a:t>
          </a:r>
        </a:p>
        <a:p>
          <a:r>
            <a:rPr lang="en-US" sz="1400">
              <a:solidFill>
                <a:schemeClr val="dk1"/>
              </a:solidFill>
              <a:effectLst/>
              <a:latin typeface="+mn-lt"/>
              <a:ea typeface="+mn-ea"/>
              <a:cs typeface="+mn-cs"/>
            </a:rPr>
            <a:t>Due to life conditions, Africans are very sensitive to price. Companies like Starbucks are offering premium prices and are still the best coffee brand in the world, because of their product quality, a brand name that gives them a competitive advantage. By elevating brand awareness and perceived products value through an SEO marketing strategy, Jumia will succeed in imposing its brand in the market and have more competitive prices. </a:t>
          </a:r>
        </a:p>
        <a:p>
          <a:endParaRPr lang="en-US" sz="1400">
            <a:solidFill>
              <a:schemeClr val="dk1"/>
            </a:solidFill>
            <a:effectLst/>
            <a:latin typeface="+mn-lt"/>
            <a:ea typeface="+mn-ea"/>
            <a:cs typeface="+mn-cs"/>
          </a:endParaRPr>
        </a:p>
        <a:p>
          <a:r>
            <a:rPr lang="en-US" sz="1400">
              <a:solidFill>
                <a:schemeClr val="dk1"/>
              </a:solidFill>
              <a:effectLst/>
              <a:latin typeface="+mn-lt"/>
              <a:ea typeface="+mn-ea"/>
              <a:cs typeface="+mn-cs"/>
            </a:rPr>
            <a:t>Thanks to your trust and the company's employees' dedication, Jumia has offered incredible performance and showed its dominance in Africa e-commerce. We are confident that the company will have an even stronger comeback soon, with the implementation of new strategic policies for better performance results.</a:t>
          </a:r>
        </a:p>
        <a:p>
          <a:r>
            <a:rPr lang="en-US" sz="1400">
              <a:solidFill>
                <a:schemeClr val="dk1"/>
              </a:solidFill>
              <a:effectLst/>
              <a:latin typeface="+mn-lt"/>
              <a:ea typeface="+mn-ea"/>
              <a:cs typeface="+mn-cs"/>
            </a:rPr>
            <a:t> </a:t>
          </a:r>
        </a:p>
        <a:p>
          <a:endParaRPr lang="en-US" sz="1400"/>
        </a:p>
      </xdr:txBody>
    </xdr:sp>
    <xdr:clientData/>
  </xdr:twoCellAnchor>
  <xdr:twoCellAnchor editAs="oneCell">
    <xdr:from>
      <xdr:col>8</xdr:col>
      <xdr:colOff>457199</xdr:colOff>
      <xdr:row>0</xdr:row>
      <xdr:rowOff>63500</xdr:rowOff>
    </xdr:from>
    <xdr:to>
      <xdr:col>12</xdr:col>
      <xdr:colOff>350954</xdr:colOff>
      <xdr:row>4</xdr:row>
      <xdr:rowOff>116840</xdr:rowOff>
    </xdr:to>
    <xdr:pic>
      <xdr:nvPicPr>
        <xdr:cNvPr id="5" name="Picture 4">
          <a:extLst>
            <a:ext uri="{FF2B5EF4-FFF2-40B4-BE49-F238E27FC236}">
              <a16:creationId xmlns:a16="http://schemas.microsoft.com/office/drawing/2014/main" id="{366EA15B-DE93-2FB1-F31F-3E673CC188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33999" y="63500"/>
          <a:ext cx="2332155" cy="76454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xdr:colOff>
      <xdr:row>16</xdr:row>
      <xdr:rowOff>160020</xdr:rowOff>
    </xdr:from>
    <xdr:to>
      <xdr:col>6</xdr:col>
      <xdr:colOff>7620</xdr:colOff>
      <xdr:row>28</xdr:row>
      <xdr:rowOff>152400</xdr:rowOff>
    </xdr:to>
    <xdr:graphicFrame macro="">
      <xdr:nvGraphicFramePr>
        <xdr:cNvPr id="3" name="Chart 2">
          <a:extLst>
            <a:ext uri="{FF2B5EF4-FFF2-40B4-BE49-F238E27FC236}">
              <a16:creationId xmlns:a16="http://schemas.microsoft.com/office/drawing/2014/main" id="{EC4097F7-C23A-4045-9950-547CBA037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17</xdr:row>
      <xdr:rowOff>45720</xdr:rowOff>
    </xdr:from>
    <xdr:to>
      <xdr:col>12</xdr:col>
      <xdr:colOff>7620</xdr:colOff>
      <xdr:row>28</xdr:row>
      <xdr:rowOff>167640</xdr:rowOff>
    </xdr:to>
    <xdr:graphicFrame macro="">
      <xdr:nvGraphicFramePr>
        <xdr:cNvPr id="9" name="Chart 8">
          <a:extLst>
            <a:ext uri="{FF2B5EF4-FFF2-40B4-BE49-F238E27FC236}">
              <a16:creationId xmlns:a16="http://schemas.microsoft.com/office/drawing/2014/main" id="{3DC7CA09-540A-4706-8E00-7814219EB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xdr:colOff>
      <xdr:row>4</xdr:row>
      <xdr:rowOff>38100</xdr:rowOff>
    </xdr:from>
    <xdr:to>
      <xdr:col>5</xdr:col>
      <xdr:colOff>601980</xdr:colOff>
      <xdr:row>15</xdr:row>
      <xdr:rowOff>137160</xdr:rowOff>
    </xdr:to>
    <xdr:graphicFrame macro="">
      <xdr:nvGraphicFramePr>
        <xdr:cNvPr id="10" name="Chart 9">
          <a:extLst>
            <a:ext uri="{FF2B5EF4-FFF2-40B4-BE49-F238E27FC236}">
              <a16:creationId xmlns:a16="http://schemas.microsoft.com/office/drawing/2014/main" id="{7F7B7D31-A55B-4E78-B4A7-DC22C322E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45720</xdr:colOff>
      <xdr:row>43</xdr:row>
      <xdr:rowOff>7620</xdr:rowOff>
    </xdr:from>
    <xdr:to>
      <xdr:col>11</xdr:col>
      <xdr:colOff>563880</xdr:colOff>
      <xdr:row>48</xdr:row>
      <xdr:rowOff>160020</xdr:rowOff>
    </xdr:to>
    <xdr:graphicFrame macro="">
      <xdr:nvGraphicFramePr>
        <xdr:cNvPr id="15" name="Chart 14">
          <a:extLst>
            <a:ext uri="{FF2B5EF4-FFF2-40B4-BE49-F238E27FC236}">
              <a16:creationId xmlns:a16="http://schemas.microsoft.com/office/drawing/2014/main" id="{CE1A7F53-7CDB-468F-BC6A-39FB32D42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38100</xdr:colOff>
      <xdr:row>4</xdr:row>
      <xdr:rowOff>3810</xdr:rowOff>
    </xdr:from>
    <xdr:to>
      <xdr:col>12</xdr:col>
      <xdr:colOff>0</xdr:colOff>
      <xdr:row>15</xdr:row>
      <xdr:rowOff>175260</xdr:rowOff>
    </xdr:to>
    <xdr:graphicFrame macro="">
      <xdr:nvGraphicFramePr>
        <xdr:cNvPr id="16" name="Chart 15">
          <a:extLst>
            <a:ext uri="{FF2B5EF4-FFF2-40B4-BE49-F238E27FC236}">
              <a16:creationId xmlns:a16="http://schemas.microsoft.com/office/drawing/2014/main" id="{8B021725-AA06-4437-AA12-4CC8345D3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17928</xdr:colOff>
      <xdr:row>30</xdr:row>
      <xdr:rowOff>31376</xdr:rowOff>
    </xdr:from>
    <xdr:to>
      <xdr:col>11</xdr:col>
      <xdr:colOff>564776</xdr:colOff>
      <xdr:row>41</xdr:row>
      <xdr:rowOff>107576</xdr:rowOff>
    </xdr:to>
    <xdr:graphicFrame macro="">
      <xdr:nvGraphicFramePr>
        <xdr:cNvPr id="2" name="Chart 1">
          <a:extLst>
            <a:ext uri="{FF2B5EF4-FFF2-40B4-BE49-F238E27FC236}">
              <a16:creationId xmlns:a16="http://schemas.microsoft.com/office/drawing/2014/main" id="{CDC7C618-2C57-42D4-9420-7F3AF3817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22860</xdr:colOff>
      <xdr:row>49</xdr:row>
      <xdr:rowOff>53340</xdr:rowOff>
    </xdr:from>
    <xdr:to>
      <xdr:col>11</xdr:col>
      <xdr:colOff>563880</xdr:colOff>
      <xdr:row>59</xdr:row>
      <xdr:rowOff>121920</xdr:rowOff>
    </xdr:to>
    <xdr:sp macro="" textlink="">
      <xdr:nvSpPr>
        <xdr:cNvPr id="4" name="TextBox 3">
          <a:extLst>
            <a:ext uri="{FF2B5EF4-FFF2-40B4-BE49-F238E27FC236}">
              <a16:creationId xmlns:a16="http://schemas.microsoft.com/office/drawing/2014/main" id="{E954596A-6EAF-44DF-9ABC-7BF453A4F696}"/>
            </a:ext>
          </a:extLst>
        </xdr:cNvPr>
        <xdr:cNvSpPr txBox="1"/>
      </xdr:nvSpPr>
      <xdr:spPr>
        <a:xfrm>
          <a:off x="632460" y="9204960"/>
          <a:ext cx="6675120" cy="189738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dk1"/>
              </a:solidFill>
              <a:effectLst/>
              <a:latin typeface="+mn-lt"/>
              <a:ea typeface="+mn-ea"/>
              <a:cs typeface="+mn-cs"/>
            </a:rPr>
            <a:t>COVID-19 did not have a positive impact on e-commerce in Africa because online trading was restricted to essential goods to prevent the importation of the virus through overseas trading. Consequently, Gross Merchandise Volume (GMV) plummeted in 2020 but recovered slightly in 2021 with the lifting of trading restrictions. </a:t>
          </a:r>
          <a:endParaRPr lang="en-US" sz="1200">
            <a:effectLst/>
          </a:endParaRPr>
        </a:p>
        <a:p>
          <a:r>
            <a:rPr lang="en-US" sz="1200">
              <a:solidFill>
                <a:schemeClr val="dk1"/>
              </a:solidFill>
              <a:effectLst/>
              <a:latin typeface="+mn-lt"/>
              <a:ea typeface="+mn-ea"/>
              <a:cs typeface="+mn-cs"/>
            </a:rPr>
            <a:t>From the third quarter of 2020 to 2021, Jumia's revenues sank along with the revenue costs because of the decrease of the sales of goods due to the pandemic and trading restrictions. Moreover, expenses increased in 2021, due to investment in consumer incentives such as free shipping. Consequently, the profit decreased from € 7.6 million in 2020 to € 3.5 million in 2021, leading to a low-profit margin of 8%.  </a:t>
          </a:r>
          <a:endParaRPr lang="en-US" sz="1200">
            <a:effectLst/>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42455</xdr:colOff>
      <xdr:row>3</xdr:row>
      <xdr:rowOff>185601</xdr:rowOff>
    </xdr:from>
    <xdr:to>
      <xdr:col>5</xdr:col>
      <xdr:colOff>593272</xdr:colOff>
      <xdr:row>15</xdr:row>
      <xdr:rowOff>117021</xdr:rowOff>
    </xdr:to>
    <xdr:graphicFrame macro="">
      <xdr:nvGraphicFramePr>
        <xdr:cNvPr id="2" name="Chart 1">
          <a:extLst>
            <a:ext uri="{FF2B5EF4-FFF2-40B4-BE49-F238E27FC236}">
              <a16:creationId xmlns:a16="http://schemas.microsoft.com/office/drawing/2014/main" id="{47E7D705-BC87-4487-B922-FD9473189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xdr:colOff>
      <xdr:row>4</xdr:row>
      <xdr:rowOff>106680</xdr:rowOff>
    </xdr:from>
    <xdr:to>
      <xdr:col>11</xdr:col>
      <xdr:colOff>601980</xdr:colOff>
      <xdr:row>15</xdr:row>
      <xdr:rowOff>121920</xdr:rowOff>
    </xdr:to>
    <xdr:graphicFrame macro="">
      <xdr:nvGraphicFramePr>
        <xdr:cNvPr id="3" name="Chart 2">
          <a:extLst>
            <a:ext uri="{FF2B5EF4-FFF2-40B4-BE49-F238E27FC236}">
              <a16:creationId xmlns:a16="http://schemas.microsoft.com/office/drawing/2014/main" id="{0C6DD649-6101-4978-A9E8-F5D7B3E14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30480</xdr:colOff>
      <xdr:row>18</xdr:row>
      <xdr:rowOff>30480</xdr:rowOff>
    </xdr:from>
    <xdr:to>
      <xdr:col>5</xdr:col>
      <xdr:colOff>594360</xdr:colOff>
      <xdr:row>26</xdr:row>
      <xdr:rowOff>68580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C394D2D-A3BF-4F5F-99C8-399B0D106E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40080" y="3337560"/>
              <a:ext cx="3002280" cy="15011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7620</xdr:colOff>
      <xdr:row>17</xdr:row>
      <xdr:rowOff>60960</xdr:rowOff>
    </xdr:from>
    <xdr:to>
      <xdr:col>12</xdr:col>
      <xdr:colOff>0</xdr:colOff>
      <xdr:row>28</xdr:row>
      <xdr:rowOff>160020</xdr:rowOff>
    </xdr:to>
    <xdr:graphicFrame macro="">
      <xdr:nvGraphicFramePr>
        <xdr:cNvPr id="5" name="Chart 4">
          <a:extLst>
            <a:ext uri="{FF2B5EF4-FFF2-40B4-BE49-F238E27FC236}">
              <a16:creationId xmlns:a16="http://schemas.microsoft.com/office/drawing/2014/main" id="{65A922FD-1E07-4779-8F31-F1001F041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30480</xdr:colOff>
      <xdr:row>30</xdr:row>
      <xdr:rowOff>60960</xdr:rowOff>
    </xdr:from>
    <xdr:to>
      <xdr:col>11</xdr:col>
      <xdr:colOff>556260</xdr:colOff>
      <xdr:row>39</xdr:row>
      <xdr:rowOff>129540</xdr:rowOff>
    </xdr:to>
    <xdr:graphicFrame macro="">
      <xdr:nvGraphicFramePr>
        <xdr:cNvPr id="7" name="Chart 6">
          <a:extLst>
            <a:ext uri="{FF2B5EF4-FFF2-40B4-BE49-F238E27FC236}">
              <a16:creationId xmlns:a16="http://schemas.microsoft.com/office/drawing/2014/main" id="{C560FE14-A495-4E0D-B837-AC956E0E9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34834</xdr:colOff>
      <xdr:row>41</xdr:row>
      <xdr:rowOff>10884</xdr:rowOff>
    </xdr:from>
    <xdr:to>
      <xdr:col>11</xdr:col>
      <xdr:colOff>552994</xdr:colOff>
      <xdr:row>48</xdr:row>
      <xdr:rowOff>130628</xdr:rowOff>
    </xdr:to>
    <xdr:graphicFrame macro="">
      <xdr:nvGraphicFramePr>
        <xdr:cNvPr id="11" name="Chart 10">
          <a:extLst>
            <a:ext uri="{FF2B5EF4-FFF2-40B4-BE49-F238E27FC236}">
              <a16:creationId xmlns:a16="http://schemas.microsoft.com/office/drawing/2014/main" id="{38B07938-E3B7-44C3-824C-37764229B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48985</xdr:colOff>
      <xdr:row>35</xdr:row>
      <xdr:rowOff>21771</xdr:rowOff>
    </xdr:from>
    <xdr:to>
      <xdr:col>3</xdr:col>
      <xdr:colOff>308065</xdr:colOff>
      <xdr:row>39</xdr:row>
      <xdr:rowOff>105591</xdr:rowOff>
    </xdr:to>
    <xdr:pic>
      <xdr:nvPicPr>
        <xdr:cNvPr id="12" name="Picture 11">
          <a:extLst>
            <a:ext uri="{FF2B5EF4-FFF2-40B4-BE49-F238E27FC236}">
              <a16:creationId xmlns:a16="http://schemas.microsoft.com/office/drawing/2014/main" id="{67242418-EFA0-42B7-9F9F-E9CFB47098B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58585" y="6509657"/>
          <a:ext cx="1478280" cy="824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30</xdr:row>
      <xdr:rowOff>76200</xdr:rowOff>
    </xdr:from>
    <xdr:to>
      <xdr:col>3</xdr:col>
      <xdr:colOff>297180</xdr:colOff>
      <xdr:row>34</xdr:row>
      <xdr:rowOff>175260</xdr:rowOff>
    </xdr:to>
    <xdr:pic>
      <xdr:nvPicPr>
        <xdr:cNvPr id="13" name="Picture 12" descr="Les employés de Jumia en Côte d&amp;#39;Ivoire entrent en grève">
          <a:extLst>
            <a:ext uri="{FF2B5EF4-FFF2-40B4-BE49-F238E27FC236}">
              <a16:creationId xmlns:a16="http://schemas.microsoft.com/office/drawing/2014/main" id="{3B54B0BA-1F56-46A3-AF28-60C8C29C3B25}"/>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47700" y="5577840"/>
          <a:ext cx="1478280" cy="830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289560</xdr:colOff>
      <xdr:row>36</xdr:row>
      <xdr:rowOff>60960</xdr:rowOff>
    </xdr:from>
    <xdr:to>
      <xdr:col>5</xdr:col>
      <xdr:colOff>419100</xdr:colOff>
      <xdr:row>38</xdr:row>
      <xdr:rowOff>152400</xdr:rowOff>
    </xdr:to>
    <xdr:sp macro="" textlink="">
      <xdr:nvSpPr>
        <xdr:cNvPr id="14" name="TextBox 13">
          <a:extLst>
            <a:ext uri="{FF2B5EF4-FFF2-40B4-BE49-F238E27FC236}">
              <a16:creationId xmlns:a16="http://schemas.microsoft.com/office/drawing/2014/main" id="{63081C49-1BC8-487D-90B2-75BA466D1DE8}"/>
            </a:ext>
          </a:extLst>
        </xdr:cNvPr>
        <xdr:cNvSpPr txBox="1"/>
      </xdr:nvSpPr>
      <xdr:spPr>
        <a:xfrm>
          <a:off x="2727960" y="6659880"/>
          <a:ext cx="73914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00B050"/>
              </a:solidFill>
            </a:rPr>
            <a:t>310</a:t>
          </a:r>
        </a:p>
      </xdr:txBody>
    </xdr:sp>
    <xdr:clientData/>
  </xdr:twoCellAnchor>
  <xdr:twoCellAnchor>
    <xdr:from>
      <xdr:col>4</xdr:col>
      <xdr:colOff>312420</xdr:colOff>
      <xdr:row>31</xdr:row>
      <xdr:rowOff>114300</xdr:rowOff>
    </xdr:from>
    <xdr:to>
      <xdr:col>5</xdr:col>
      <xdr:colOff>441960</xdr:colOff>
      <xdr:row>34</xdr:row>
      <xdr:rowOff>22860</xdr:rowOff>
    </xdr:to>
    <xdr:sp macro="" textlink="">
      <xdr:nvSpPr>
        <xdr:cNvPr id="15" name="TextBox 14">
          <a:extLst>
            <a:ext uri="{FF2B5EF4-FFF2-40B4-BE49-F238E27FC236}">
              <a16:creationId xmlns:a16="http://schemas.microsoft.com/office/drawing/2014/main" id="{83CF6C3C-5E8B-4CC8-8C1D-304A71F2F83F}"/>
            </a:ext>
          </a:extLst>
        </xdr:cNvPr>
        <xdr:cNvSpPr txBox="1"/>
      </xdr:nvSpPr>
      <xdr:spPr>
        <a:xfrm>
          <a:off x="2750820" y="5798820"/>
          <a:ext cx="73914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C00000"/>
              </a:solidFill>
            </a:rPr>
            <a:t>13</a:t>
          </a:r>
        </a:p>
      </xdr:txBody>
    </xdr:sp>
    <xdr:clientData/>
  </xdr:twoCellAnchor>
  <xdr:twoCellAnchor>
    <xdr:from>
      <xdr:col>1</xdr:col>
      <xdr:colOff>508907</xdr:colOff>
      <xdr:row>50</xdr:row>
      <xdr:rowOff>24496</xdr:rowOff>
    </xdr:from>
    <xdr:to>
      <xdr:col>3</xdr:col>
      <xdr:colOff>533401</xdr:colOff>
      <xdr:row>53</xdr:row>
      <xdr:rowOff>163288</xdr:rowOff>
    </xdr:to>
    <xdr:sp macro="" textlink="">
      <xdr:nvSpPr>
        <xdr:cNvPr id="16" name="Oval 15">
          <a:extLst>
            <a:ext uri="{FF2B5EF4-FFF2-40B4-BE49-F238E27FC236}">
              <a16:creationId xmlns:a16="http://schemas.microsoft.com/office/drawing/2014/main" id="{33E1D116-1D41-40B8-B517-38CF99732083}"/>
            </a:ext>
          </a:extLst>
        </xdr:cNvPr>
        <xdr:cNvSpPr/>
      </xdr:nvSpPr>
      <xdr:spPr>
        <a:xfrm>
          <a:off x="1118507" y="9299125"/>
          <a:ext cx="1243694" cy="693963"/>
        </a:xfrm>
        <a:prstGeom prst="ellipse">
          <a:avLst/>
        </a:prstGeom>
        <a:solidFill>
          <a:srgbClr val="C6554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21%</a:t>
          </a:r>
          <a:r>
            <a:rPr lang="en-US" sz="1200" b="1" baseline="0"/>
            <a:t> Fashion</a:t>
          </a:r>
          <a:endParaRPr lang="en-US" sz="1200" b="1"/>
        </a:p>
      </xdr:txBody>
    </xdr:sp>
    <xdr:clientData/>
  </xdr:twoCellAnchor>
  <xdr:twoCellAnchor>
    <xdr:from>
      <xdr:col>5</xdr:col>
      <xdr:colOff>141513</xdr:colOff>
      <xdr:row>50</xdr:row>
      <xdr:rowOff>16870</xdr:rowOff>
    </xdr:from>
    <xdr:to>
      <xdr:col>7</xdr:col>
      <xdr:colOff>337457</xdr:colOff>
      <xdr:row>53</xdr:row>
      <xdr:rowOff>144234</xdr:rowOff>
    </xdr:to>
    <xdr:sp macro="" textlink="">
      <xdr:nvSpPr>
        <xdr:cNvPr id="17" name="Oval 16">
          <a:extLst>
            <a:ext uri="{FF2B5EF4-FFF2-40B4-BE49-F238E27FC236}">
              <a16:creationId xmlns:a16="http://schemas.microsoft.com/office/drawing/2014/main" id="{DBE65CB4-0EB0-4C76-ACAB-51F91927BC9F}"/>
            </a:ext>
          </a:extLst>
        </xdr:cNvPr>
        <xdr:cNvSpPr/>
      </xdr:nvSpPr>
      <xdr:spPr>
        <a:xfrm>
          <a:off x="3189513" y="9291499"/>
          <a:ext cx="1415144" cy="682535"/>
        </a:xfrm>
        <a:prstGeom prst="ellips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15%</a:t>
          </a:r>
          <a:r>
            <a:rPr lang="en-US" sz="1200" b="1" baseline="0"/>
            <a:t> </a:t>
          </a:r>
          <a:r>
            <a:rPr lang="en-US" sz="1200" b="1"/>
            <a:t>Beauty &amp; Perfumes </a:t>
          </a:r>
        </a:p>
      </xdr:txBody>
    </xdr:sp>
    <xdr:clientData/>
  </xdr:twoCellAnchor>
  <xdr:twoCellAnchor>
    <xdr:from>
      <xdr:col>9</xdr:col>
      <xdr:colOff>32657</xdr:colOff>
      <xdr:row>49</xdr:row>
      <xdr:rowOff>157844</xdr:rowOff>
    </xdr:from>
    <xdr:to>
      <xdr:col>11</xdr:col>
      <xdr:colOff>119744</xdr:colOff>
      <xdr:row>53</xdr:row>
      <xdr:rowOff>179614</xdr:rowOff>
    </xdr:to>
    <xdr:sp macro="" textlink="">
      <xdr:nvSpPr>
        <xdr:cNvPr id="18" name="Oval 17">
          <a:extLst>
            <a:ext uri="{FF2B5EF4-FFF2-40B4-BE49-F238E27FC236}">
              <a16:creationId xmlns:a16="http://schemas.microsoft.com/office/drawing/2014/main" id="{86D7A130-C011-4F93-8878-97FB239B6EAC}"/>
            </a:ext>
          </a:extLst>
        </xdr:cNvPr>
        <xdr:cNvSpPr/>
      </xdr:nvSpPr>
      <xdr:spPr>
        <a:xfrm>
          <a:off x="5519057" y="9236530"/>
          <a:ext cx="1306287" cy="772884"/>
        </a:xfrm>
        <a:prstGeom prst="ellipse">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12%</a:t>
          </a:r>
          <a:r>
            <a:rPr lang="en-US" sz="1200" b="1" baseline="0"/>
            <a:t> Home &amp; Living</a:t>
          </a:r>
          <a:endParaRPr lang="en-US" sz="1200" b="1"/>
        </a:p>
      </xdr:txBody>
    </xdr:sp>
    <xdr:clientData/>
  </xdr:twoCellAnchor>
  <xdr:twoCellAnchor>
    <xdr:from>
      <xdr:col>1</xdr:col>
      <xdr:colOff>435429</xdr:colOff>
      <xdr:row>54</xdr:row>
      <xdr:rowOff>24493</xdr:rowOff>
    </xdr:from>
    <xdr:to>
      <xdr:col>3</xdr:col>
      <xdr:colOff>541564</xdr:colOff>
      <xdr:row>57</xdr:row>
      <xdr:rowOff>117021</xdr:rowOff>
    </xdr:to>
    <xdr:sp macro="" textlink="">
      <xdr:nvSpPr>
        <xdr:cNvPr id="19" name="Oval 18">
          <a:extLst>
            <a:ext uri="{FF2B5EF4-FFF2-40B4-BE49-F238E27FC236}">
              <a16:creationId xmlns:a16="http://schemas.microsoft.com/office/drawing/2014/main" id="{B6DA640C-7C4B-4CF3-882F-2A08EA1E04D5}"/>
            </a:ext>
          </a:extLst>
        </xdr:cNvPr>
        <xdr:cNvSpPr/>
      </xdr:nvSpPr>
      <xdr:spPr>
        <a:xfrm>
          <a:off x="1045029" y="10039350"/>
          <a:ext cx="1325335" cy="647700"/>
        </a:xfrm>
        <a:prstGeom prst="ellipse">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12% Food delivery</a:t>
          </a:r>
        </a:p>
      </xdr:txBody>
    </xdr:sp>
    <xdr:clientData/>
  </xdr:twoCellAnchor>
  <xdr:twoCellAnchor>
    <xdr:from>
      <xdr:col>4</xdr:col>
      <xdr:colOff>250372</xdr:colOff>
      <xdr:row>53</xdr:row>
      <xdr:rowOff>155121</xdr:rowOff>
    </xdr:from>
    <xdr:to>
      <xdr:col>6</xdr:col>
      <xdr:colOff>500743</xdr:colOff>
      <xdr:row>57</xdr:row>
      <xdr:rowOff>141513</xdr:rowOff>
    </xdr:to>
    <xdr:sp macro="" textlink="">
      <xdr:nvSpPr>
        <xdr:cNvPr id="20" name="Oval 19">
          <a:extLst>
            <a:ext uri="{FF2B5EF4-FFF2-40B4-BE49-F238E27FC236}">
              <a16:creationId xmlns:a16="http://schemas.microsoft.com/office/drawing/2014/main" id="{C00C8D01-E1C0-478F-B4E9-E64DFDAE092A}"/>
            </a:ext>
          </a:extLst>
        </xdr:cNvPr>
        <xdr:cNvSpPr/>
      </xdr:nvSpPr>
      <xdr:spPr>
        <a:xfrm>
          <a:off x="2688772" y="9984921"/>
          <a:ext cx="1469571" cy="72662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12%</a:t>
          </a:r>
          <a:r>
            <a:rPr lang="en-US" sz="1200" b="1" baseline="0"/>
            <a:t> Digital Services</a:t>
          </a:r>
          <a:endParaRPr lang="en-US" sz="1200" b="1"/>
        </a:p>
      </xdr:txBody>
    </xdr:sp>
    <xdr:clientData/>
  </xdr:twoCellAnchor>
  <xdr:twoCellAnchor>
    <xdr:from>
      <xdr:col>8</xdr:col>
      <xdr:colOff>21771</xdr:colOff>
      <xdr:row>53</xdr:row>
      <xdr:rowOff>138795</xdr:rowOff>
    </xdr:from>
    <xdr:to>
      <xdr:col>10</xdr:col>
      <xdr:colOff>108857</xdr:colOff>
      <xdr:row>57</xdr:row>
      <xdr:rowOff>40823</xdr:rowOff>
    </xdr:to>
    <xdr:sp macro="" textlink="">
      <xdr:nvSpPr>
        <xdr:cNvPr id="21" name="Oval 20">
          <a:extLst>
            <a:ext uri="{FF2B5EF4-FFF2-40B4-BE49-F238E27FC236}">
              <a16:creationId xmlns:a16="http://schemas.microsoft.com/office/drawing/2014/main" id="{C1FEC68E-6192-4415-86E2-110D4C1BB508}"/>
            </a:ext>
          </a:extLst>
        </xdr:cNvPr>
        <xdr:cNvSpPr/>
      </xdr:nvSpPr>
      <xdr:spPr>
        <a:xfrm>
          <a:off x="4898571" y="9968595"/>
          <a:ext cx="1306286" cy="642257"/>
        </a:xfrm>
        <a:prstGeom prst="ellipse">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10% FMCG</a:t>
          </a:r>
        </a:p>
      </xdr:txBody>
    </xdr:sp>
    <xdr:clientData/>
  </xdr:twoCellAnchor>
  <xdr:twoCellAnchor>
    <xdr:from>
      <xdr:col>3</xdr:col>
      <xdr:colOff>54428</xdr:colOff>
      <xdr:row>57</xdr:row>
      <xdr:rowOff>10886</xdr:rowOff>
    </xdr:from>
    <xdr:to>
      <xdr:col>4</xdr:col>
      <xdr:colOff>544285</xdr:colOff>
      <xdr:row>60</xdr:row>
      <xdr:rowOff>125187</xdr:rowOff>
    </xdr:to>
    <xdr:sp macro="" textlink="">
      <xdr:nvSpPr>
        <xdr:cNvPr id="22" name="Oval 21">
          <a:extLst>
            <a:ext uri="{FF2B5EF4-FFF2-40B4-BE49-F238E27FC236}">
              <a16:creationId xmlns:a16="http://schemas.microsoft.com/office/drawing/2014/main" id="{BB1279B0-8B16-4D28-AC80-42826E83A5A8}"/>
            </a:ext>
          </a:extLst>
        </xdr:cNvPr>
        <xdr:cNvSpPr/>
      </xdr:nvSpPr>
      <xdr:spPr>
        <a:xfrm>
          <a:off x="1883228" y="10580915"/>
          <a:ext cx="1099457" cy="669472"/>
        </a:xfrm>
        <a:prstGeom prst="ellips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8% Phones</a:t>
          </a:r>
        </a:p>
      </xdr:txBody>
    </xdr:sp>
    <xdr:clientData/>
  </xdr:twoCellAnchor>
  <xdr:twoCellAnchor>
    <xdr:from>
      <xdr:col>6</xdr:col>
      <xdr:colOff>179613</xdr:colOff>
      <xdr:row>56</xdr:row>
      <xdr:rowOff>141515</xdr:rowOff>
    </xdr:from>
    <xdr:to>
      <xdr:col>8</xdr:col>
      <xdr:colOff>239485</xdr:colOff>
      <xdr:row>60</xdr:row>
      <xdr:rowOff>133349</xdr:rowOff>
    </xdr:to>
    <xdr:sp macro="" textlink="">
      <xdr:nvSpPr>
        <xdr:cNvPr id="23" name="Oval 22">
          <a:extLst>
            <a:ext uri="{FF2B5EF4-FFF2-40B4-BE49-F238E27FC236}">
              <a16:creationId xmlns:a16="http://schemas.microsoft.com/office/drawing/2014/main" id="{EEB7E751-7A1C-4A04-8B64-33DD33552BD8}"/>
            </a:ext>
          </a:extLst>
        </xdr:cNvPr>
        <xdr:cNvSpPr/>
      </xdr:nvSpPr>
      <xdr:spPr>
        <a:xfrm>
          <a:off x="3837213" y="10526486"/>
          <a:ext cx="1279072" cy="732063"/>
        </a:xfrm>
        <a:prstGeom prst="ellipse">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7% Electronics</a:t>
          </a:r>
        </a:p>
      </xdr:txBody>
    </xdr:sp>
    <xdr:clientData/>
  </xdr:twoCellAnchor>
  <xdr:twoCellAnchor>
    <xdr:from>
      <xdr:col>9</xdr:col>
      <xdr:colOff>312964</xdr:colOff>
      <xdr:row>57</xdr:row>
      <xdr:rowOff>54429</xdr:rowOff>
    </xdr:from>
    <xdr:to>
      <xdr:col>11</xdr:col>
      <xdr:colOff>250371</xdr:colOff>
      <xdr:row>60</xdr:row>
      <xdr:rowOff>146958</xdr:rowOff>
    </xdr:to>
    <xdr:sp macro="" textlink="">
      <xdr:nvSpPr>
        <xdr:cNvPr id="24" name="Oval 23">
          <a:extLst>
            <a:ext uri="{FF2B5EF4-FFF2-40B4-BE49-F238E27FC236}">
              <a16:creationId xmlns:a16="http://schemas.microsoft.com/office/drawing/2014/main" id="{3BD3C8F9-8BD1-47DA-B25A-56CDD14FFA01}"/>
            </a:ext>
          </a:extLst>
        </xdr:cNvPr>
        <xdr:cNvSpPr/>
      </xdr:nvSpPr>
      <xdr:spPr>
        <a:xfrm>
          <a:off x="5799364" y="10624458"/>
          <a:ext cx="1156607" cy="647700"/>
        </a:xfrm>
        <a:prstGeom prst="ellipse">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3% Other</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0.34113</cdr:x>
      <cdr:y>0.0852</cdr:y>
    </cdr:from>
    <cdr:to>
      <cdr:x>0.52189</cdr:x>
      <cdr:y>0.23318</cdr:y>
    </cdr:to>
    <cdr:sp macro="" textlink="">
      <cdr:nvSpPr>
        <cdr:cNvPr id="5" name="TextBox 4">
          <a:extLst xmlns:a="http://schemas.openxmlformats.org/drawingml/2006/main">
            <a:ext uri="{FF2B5EF4-FFF2-40B4-BE49-F238E27FC236}">
              <a16:creationId xmlns:a16="http://schemas.microsoft.com/office/drawing/2014/main" id="{69C0EDB4-0873-4FF6-A628-6F4C678A8759}"/>
            </a:ext>
          </a:extLst>
        </cdr:cNvPr>
        <cdr:cNvSpPr txBox="1"/>
      </cdr:nvSpPr>
      <cdr:spPr>
        <a:xfrm xmlns:a="http://schemas.openxmlformats.org/drawingml/2006/main">
          <a:off x="2256306" y="144780"/>
          <a:ext cx="1195554"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t>Sales of Goods</a:t>
          </a:r>
        </a:p>
      </cdr:txBody>
    </cdr:sp>
  </cdr:relSizeAnchor>
  <cdr:relSizeAnchor xmlns:cdr="http://schemas.openxmlformats.org/drawingml/2006/chartDrawing">
    <cdr:from>
      <cdr:x>0.40745</cdr:x>
      <cdr:y>0.29515</cdr:y>
    </cdr:from>
    <cdr:to>
      <cdr:x>0.58821</cdr:x>
      <cdr:y>0.44313</cdr:y>
    </cdr:to>
    <cdr:sp macro="" textlink="">
      <cdr:nvSpPr>
        <cdr:cNvPr id="6" name="TextBox 1">
          <a:extLst xmlns:a="http://schemas.openxmlformats.org/drawingml/2006/main">
            <a:ext uri="{FF2B5EF4-FFF2-40B4-BE49-F238E27FC236}">
              <a16:creationId xmlns:a16="http://schemas.microsoft.com/office/drawing/2014/main" id="{712F702E-D4CE-4248-AF79-3A305AA01390}"/>
            </a:ext>
          </a:extLst>
        </cdr:cNvPr>
        <cdr:cNvSpPr txBox="1"/>
      </cdr:nvSpPr>
      <cdr:spPr>
        <a:xfrm xmlns:a="http://schemas.openxmlformats.org/drawingml/2006/main">
          <a:off x="2694940" y="413826"/>
          <a:ext cx="1195554" cy="20748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t>Fulfillment</a:t>
          </a:r>
        </a:p>
      </cdr:txBody>
    </cdr:sp>
  </cdr:relSizeAnchor>
  <cdr:relSizeAnchor xmlns:cdr="http://schemas.openxmlformats.org/drawingml/2006/chartDrawing">
    <cdr:from>
      <cdr:x>0.02035</cdr:x>
      <cdr:y>0.5725</cdr:y>
    </cdr:from>
    <cdr:to>
      <cdr:x>0.20111</cdr:x>
      <cdr:y>0.72048</cdr:y>
    </cdr:to>
    <cdr:sp macro="" textlink="">
      <cdr:nvSpPr>
        <cdr:cNvPr id="7" name="TextBox 1">
          <a:extLst xmlns:a="http://schemas.openxmlformats.org/drawingml/2006/main">
            <a:ext uri="{FF2B5EF4-FFF2-40B4-BE49-F238E27FC236}">
              <a16:creationId xmlns:a16="http://schemas.microsoft.com/office/drawing/2014/main" id="{720F6BC0-092F-4944-BA22-E5BEFAD0DD88}"/>
            </a:ext>
          </a:extLst>
        </cdr:cNvPr>
        <cdr:cNvSpPr txBox="1"/>
      </cdr:nvSpPr>
      <cdr:spPr>
        <a:xfrm xmlns:a="http://schemas.openxmlformats.org/drawingml/2006/main">
          <a:off x="134620" y="972820"/>
          <a:ext cx="1195554"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t>Marketing</a:t>
          </a:r>
          <a:r>
            <a:rPr lang="en-US" sz="1200" baseline="0"/>
            <a:t> &amp; Advertising</a:t>
          </a:r>
          <a:endParaRPr lang="en-US" sz="1200"/>
        </a:p>
      </cdr:txBody>
    </cdr:sp>
  </cdr:relSizeAnchor>
  <cdr:relSizeAnchor xmlns:cdr="http://schemas.openxmlformats.org/drawingml/2006/chartDrawing">
    <cdr:from>
      <cdr:x>0.28072</cdr:x>
      <cdr:y>0.72945</cdr:y>
    </cdr:from>
    <cdr:to>
      <cdr:x>0.46148</cdr:x>
      <cdr:y>0.87743</cdr:y>
    </cdr:to>
    <cdr:sp macro="" textlink="">
      <cdr:nvSpPr>
        <cdr:cNvPr id="8" name="TextBox 1">
          <a:extLst xmlns:a="http://schemas.openxmlformats.org/drawingml/2006/main">
            <a:ext uri="{FF2B5EF4-FFF2-40B4-BE49-F238E27FC236}">
              <a16:creationId xmlns:a16="http://schemas.microsoft.com/office/drawing/2014/main" id="{EE456317-D5CF-42B4-A1CB-D9B04273AE04}"/>
            </a:ext>
          </a:extLst>
        </cdr:cNvPr>
        <cdr:cNvSpPr txBox="1"/>
      </cdr:nvSpPr>
      <cdr:spPr>
        <a:xfrm xmlns:a="http://schemas.openxmlformats.org/drawingml/2006/main">
          <a:off x="1856740" y="1239520"/>
          <a:ext cx="1195554"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t>Value</a:t>
          </a:r>
          <a:r>
            <a:rPr lang="en-US" sz="1200" baseline="0"/>
            <a:t> added Services</a:t>
          </a:r>
          <a:endParaRPr lang="en-US" sz="1200"/>
        </a:p>
      </cdr:txBody>
    </cdr:sp>
  </cdr:relSizeAnchor>
  <cdr:relSizeAnchor xmlns:cdr="http://schemas.openxmlformats.org/drawingml/2006/chartDrawing">
    <cdr:from>
      <cdr:x>0.53994</cdr:x>
      <cdr:y>0.85202</cdr:y>
    </cdr:from>
    <cdr:to>
      <cdr:x>0.7207</cdr:x>
      <cdr:y>1</cdr:y>
    </cdr:to>
    <cdr:sp macro="" textlink="">
      <cdr:nvSpPr>
        <cdr:cNvPr id="9" name="TextBox 1">
          <a:extLst xmlns:a="http://schemas.openxmlformats.org/drawingml/2006/main">
            <a:ext uri="{FF2B5EF4-FFF2-40B4-BE49-F238E27FC236}">
              <a16:creationId xmlns:a16="http://schemas.microsoft.com/office/drawing/2014/main" id="{1AD54C41-ED19-4558-AAEB-2FCC613D37B5}"/>
            </a:ext>
          </a:extLst>
        </cdr:cNvPr>
        <cdr:cNvSpPr txBox="1"/>
      </cdr:nvSpPr>
      <cdr:spPr>
        <a:xfrm xmlns:a="http://schemas.openxmlformats.org/drawingml/2006/main">
          <a:off x="3571240" y="1447800"/>
          <a:ext cx="1195554"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a:t>Commisisons</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68580</xdr:colOff>
      <xdr:row>0</xdr:row>
      <xdr:rowOff>167640</xdr:rowOff>
    </xdr:from>
    <xdr:to>
      <xdr:col>9</xdr:col>
      <xdr:colOff>541020</xdr:colOff>
      <xdr:row>21</xdr:row>
      <xdr:rowOff>129540</xdr:rowOff>
    </xdr:to>
    <xdr:sp macro="" textlink="">
      <xdr:nvSpPr>
        <xdr:cNvPr id="2" name="TextBox 1">
          <a:extLst>
            <a:ext uri="{FF2B5EF4-FFF2-40B4-BE49-F238E27FC236}">
              <a16:creationId xmlns:a16="http://schemas.microsoft.com/office/drawing/2014/main" id="{54EF9195-A3EF-4028-8AA6-82F69CB2B6CD}"/>
            </a:ext>
          </a:extLst>
        </xdr:cNvPr>
        <xdr:cNvSpPr txBox="1"/>
      </xdr:nvSpPr>
      <xdr:spPr>
        <a:xfrm>
          <a:off x="68580" y="167640"/>
          <a:ext cx="5958840" cy="380238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lnSpc>
              <a:spcPct val="107000"/>
            </a:lnSpc>
            <a:spcBef>
              <a:spcPts val="0"/>
            </a:spcBef>
            <a:spcAft>
              <a:spcPts val="800"/>
            </a:spcAft>
          </a:pPr>
          <a:r>
            <a:rPr lang="en-US" sz="1400" u="sng">
              <a:solidFill>
                <a:srgbClr val="000000"/>
              </a:solidFill>
              <a:effectLst/>
              <a:ea typeface="Calibri" panose="020F0502020204030204" pitchFamily="34" charset="0"/>
              <a:cs typeface="Times New Roman" panose="02020603050405020304" pitchFamily="18" charset="0"/>
            </a:rPr>
            <a:t>References</a:t>
          </a:r>
          <a:endParaRPr lang="en-US" sz="1100">
            <a:effectLs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solidFill>
                <a:srgbClr val="000000"/>
              </a:solidFill>
              <a:effectLst/>
              <a:ea typeface="Calibri" panose="020F0502020204030204" pitchFamily="34" charset="0"/>
              <a:cs typeface="Times New Roman" panose="02020603050405020304" pitchFamily="18" charset="0"/>
            </a:rPr>
            <a:t>Chevalier, S. (2021, July 7). </a:t>
          </a:r>
          <a:r>
            <a:rPr lang="en-US" sz="1100" i="1">
              <a:solidFill>
                <a:srgbClr val="000000"/>
              </a:solidFill>
              <a:effectLst/>
              <a:ea typeface="Calibri" panose="020F0502020204030204" pitchFamily="34" charset="0"/>
              <a:cs typeface="Times New Roman" panose="02020603050405020304" pitchFamily="18" charset="0"/>
            </a:rPr>
            <a:t>The Statistics Portal</a:t>
          </a:r>
          <a:r>
            <a:rPr lang="en-US" sz="1100">
              <a:solidFill>
                <a:srgbClr val="000000"/>
              </a:solidFill>
              <a:effectLst/>
              <a:ea typeface="Calibri" panose="020F0502020204030204" pitchFamily="34" charset="0"/>
              <a:cs typeface="Times New Roman" panose="02020603050405020304" pitchFamily="18" charset="0"/>
            </a:rPr>
            <a:t>. Statista. Retrieved November 26, 2021, from https://www.statista.com/search/?q=Jumia&amp;Search=&amp;qKat=search. </a:t>
          </a:r>
          <a:endParaRPr lang="en-US" sz="1100">
            <a:effectLs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solidFill>
                <a:srgbClr val="000000"/>
              </a:solidFill>
              <a:effectLst/>
              <a:ea typeface="Calibri" panose="020F0502020204030204" pitchFamily="34" charset="0"/>
              <a:cs typeface="Times New Roman" panose="02020603050405020304" pitchFamily="18" charset="0"/>
            </a:rPr>
            <a:t>Jumia. (2021, November 16). </a:t>
          </a:r>
          <a:r>
            <a:rPr lang="en-US" sz="1100" i="1">
              <a:solidFill>
                <a:srgbClr val="000000"/>
              </a:solidFill>
              <a:effectLst/>
              <a:ea typeface="Calibri" panose="020F0502020204030204" pitchFamily="34" charset="0"/>
              <a:cs typeface="Times New Roman" panose="02020603050405020304" pitchFamily="18" charset="0"/>
            </a:rPr>
            <a:t>Jumia reports third quarter 2021 results</a:t>
          </a:r>
          <a:r>
            <a:rPr lang="en-US" sz="1100">
              <a:solidFill>
                <a:srgbClr val="000000"/>
              </a:solidFill>
              <a:effectLst/>
              <a:ea typeface="Calibri" panose="020F0502020204030204" pitchFamily="34" charset="0"/>
              <a:cs typeface="Times New Roman" panose="02020603050405020304" pitchFamily="18" charset="0"/>
            </a:rPr>
            <a:t>. Jumia Technologies AG. Retrieved November 26, 2021, from https://investor.jumia.com/financial-news/press-release/2021/Jumia-Reports-Third-Quarter-2021-Results/default.aspx. </a:t>
          </a:r>
          <a:endParaRPr lang="en-US" sz="1100">
            <a:effectLs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solidFill>
                <a:srgbClr val="000000"/>
              </a:solidFill>
              <a:effectLst/>
              <a:ea typeface="Calibri" panose="020F0502020204030204" pitchFamily="34" charset="0"/>
              <a:cs typeface="Times New Roman" panose="02020603050405020304" pitchFamily="18" charset="0"/>
            </a:rPr>
            <a:t>Pitchbook. (n.d.). </a:t>
          </a:r>
          <a:r>
            <a:rPr lang="en-US" sz="1100" i="1">
              <a:solidFill>
                <a:srgbClr val="000000"/>
              </a:solidFill>
              <a:effectLst/>
              <a:ea typeface="Calibri" panose="020F0502020204030204" pitchFamily="34" charset="0"/>
              <a:cs typeface="Times New Roman" panose="02020603050405020304" pitchFamily="18" charset="0"/>
            </a:rPr>
            <a:t>Jumia group</a:t>
          </a:r>
          <a:r>
            <a:rPr lang="en-US" sz="1100">
              <a:solidFill>
                <a:srgbClr val="000000"/>
              </a:solidFill>
              <a:effectLst/>
              <a:ea typeface="Calibri" panose="020F0502020204030204" pitchFamily="34" charset="0"/>
              <a:cs typeface="Times New Roman" panose="02020603050405020304" pitchFamily="18" charset="0"/>
            </a:rPr>
            <a:t>. Pitchbook. Retrieved November 26, 2021, from https://my.pitchbook.com/profile/58104-46/company/financials/INCOME_STATEMENT. </a:t>
          </a:r>
          <a:endParaRPr lang="en-US" sz="1100">
            <a:effectLs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solidFill>
                <a:srgbClr val="000000"/>
              </a:solidFill>
              <a:effectLst/>
              <a:ea typeface="Calibri" panose="020F0502020204030204" pitchFamily="34" charset="0"/>
              <a:cs typeface="Times New Roman" panose="02020603050405020304" pitchFamily="18" charset="0"/>
            </a:rPr>
            <a:t>Pitchbook. (n.d.). </a:t>
          </a:r>
          <a:r>
            <a:rPr lang="en-US" sz="1100" i="1">
              <a:solidFill>
                <a:srgbClr val="000000"/>
              </a:solidFill>
              <a:effectLst/>
              <a:ea typeface="Calibri" panose="020F0502020204030204" pitchFamily="34" charset="0"/>
              <a:cs typeface="Times New Roman" panose="02020603050405020304" pitchFamily="18" charset="0"/>
            </a:rPr>
            <a:t>Takaelot.com</a:t>
          </a:r>
          <a:r>
            <a:rPr lang="en-US" sz="1100">
              <a:solidFill>
                <a:srgbClr val="000000"/>
              </a:solidFill>
              <a:effectLst/>
              <a:ea typeface="Calibri" panose="020F0502020204030204" pitchFamily="34" charset="0"/>
              <a:cs typeface="Times New Roman" panose="02020603050405020304" pitchFamily="18" charset="0"/>
            </a:rPr>
            <a:t>. Pitchbook. Retrieved November 26, 2021, from https://my.pitchbook.com/profile/63454-51/company/financials/KEY_METRICS.</a:t>
          </a:r>
          <a:endParaRPr lang="en-US" sz="1100">
            <a:effectLs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solidFill>
                <a:srgbClr val="000000"/>
              </a:solidFill>
              <a:effectLst/>
              <a:ea typeface="Calibri" panose="020F0502020204030204" pitchFamily="34" charset="0"/>
              <a:cs typeface="Times New Roman" panose="02020603050405020304" pitchFamily="18" charset="0"/>
            </a:rPr>
            <a:t>Similarweb. (2021, September). </a:t>
          </a:r>
          <a:r>
            <a:rPr lang="en-US" sz="1100" i="1">
              <a:solidFill>
                <a:srgbClr val="000000"/>
              </a:solidFill>
              <a:effectLst/>
              <a:ea typeface="Calibri" panose="020F0502020204030204" pitchFamily="34" charset="0"/>
              <a:cs typeface="Times New Roman" panose="02020603050405020304" pitchFamily="18" charset="0"/>
            </a:rPr>
            <a:t>Jumia.com market share &amp; traffic analytics</a:t>
          </a:r>
          <a:r>
            <a:rPr lang="en-US" sz="1100">
              <a:solidFill>
                <a:srgbClr val="000000"/>
              </a:solidFill>
              <a:effectLst/>
              <a:ea typeface="Calibri" panose="020F0502020204030204" pitchFamily="34" charset="0"/>
              <a:cs typeface="Times New Roman" panose="02020603050405020304" pitchFamily="18" charset="0"/>
            </a:rPr>
            <a:t>. Similarweb. Retrieved November 27, 2021, from https://www.similarweb.com/site/jumia.com/#competitors. </a:t>
          </a:r>
          <a:endParaRPr lang="en-US" sz="1100">
            <a:effectLst/>
            <a:ea typeface="Calibri" panose="020F0502020204030204" pitchFamily="34"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F858C-D038-4122-A497-C8FD61850B9A}">
  <sheetPr>
    <pageSetUpPr fitToPage="1"/>
  </sheetPr>
  <dimension ref="A1"/>
  <sheetViews>
    <sheetView zoomScale="85" zoomScaleNormal="85" zoomScaleSheetLayoutView="40" workbookViewId="0">
      <selection activeCell="U35" sqref="U35"/>
    </sheetView>
  </sheetViews>
  <sheetFormatPr defaultRowHeight="14.4" x14ac:dyDescent="0.3"/>
  <sheetData/>
  <pageMargins left="0.7" right="0.7" top="0.75" bottom="0.75" header="0.3" footer="0.3"/>
  <pageSetup scale="78" fitToWidth="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DB011-E620-410F-B707-B1847D9FA3E6}">
  <sheetPr>
    <pageSetUpPr fitToPage="1"/>
  </sheetPr>
  <dimension ref="B1:AG60"/>
  <sheetViews>
    <sheetView zoomScale="85" zoomScaleNormal="85" workbookViewId="0">
      <selection activeCell="I62" sqref="I62"/>
    </sheetView>
  </sheetViews>
  <sheetFormatPr defaultRowHeight="14.4" x14ac:dyDescent="0.3"/>
  <cols>
    <col min="4" max="4" width="9.44140625" customWidth="1"/>
  </cols>
  <sheetData>
    <row r="1" spans="2:33" x14ac:dyDescent="0.3">
      <c r="T1" s="20">
        <v>2020</v>
      </c>
      <c r="U1" s="20">
        <v>2021</v>
      </c>
      <c r="V1" s="20" t="s">
        <v>5</v>
      </c>
    </row>
    <row r="2" spans="2:33" x14ac:dyDescent="0.3">
      <c r="Q2" t="s">
        <v>0</v>
      </c>
      <c r="T2">
        <v>6.7</v>
      </c>
      <c r="U2">
        <v>7.3</v>
      </c>
      <c r="V2" s="11">
        <v>8.1000000000000003E-2</v>
      </c>
      <c r="AB2" s="20">
        <v>2017</v>
      </c>
      <c r="AC2" s="20">
        <v>2018</v>
      </c>
      <c r="AD2" s="20">
        <v>2019</v>
      </c>
      <c r="AE2" s="20">
        <v>2020</v>
      </c>
      <c r="AF2" s="20">
        <v>2021</v>
      </c>
    </row>
    <row r="3" spans="2:33" x14ac:dyDescent="0.3">
      <c r="Q3" t="s">
        <v>1</v>
      </c>
      <c r="T3">
        <v>6.6</v>
      </c>
      <c r="U3">
        <v>8.5</v>
      </c>
      <c r="V3" s="11">
        <v>0.28000000000000003</v>
      </c>
      <c r="X3" t="s">
        <v>25</v>
      </c>
      <c r="Y3" t="s">
        <v>24</v>
      </c>
      <c r="AB3">
        <v>101.8</v>
      </c>
      <c r="AC3">
        <v>166.3</v>
      </c>
      <c r="AD3">
        <v>263.10000000000002</v>
      </c>
      <c r="AE3">
        <v>220.4</v>
      </c>
      <c r="AF3">
        <v>238.1</v>
      </c>
    </row>
    <row r="4" spans="2:33" x14ac:dyDescent="0.3">
      <c r="B4" s="14" t="s">
        <v>24</v>
      </c>
      <c r="C4" s="1"/>
      <c r="D4" s="1"/>
      <c r="E4" s="1"/>
      <c r="F4" s="1"/>
      <c r="H4" s="14" t="s">
        <v>58</v>
      </c>
      <c r="I4" s="1"/>
      <c r="J4" s="1"/>
      <c r="K4" s="1"/>
      <c r="L4" s="1"/>
      <c r="Q4" t="s">
        <v>2</v>
      </c>
      <c r="T4">
        <v>220.4</v>
      </c>
      <c r="U4">
        <v>238.1</v>
      </c>
      <c r="V4" s="11">
        <v>8.1000000000000003E-2</v>
      </c>
      <c r="X4">
        <v>20</v>
      </c>
      <c r="AC4" s="20">
        <v>2018</v>
      </c>
      <c r="AD4" s="20">
        <v>2019</v>
      </c>
      <c r="AE4" s="20">
        <v>2020</v>
      </c>
    </row>
    <row r="5" spans="2:33" x14ac:dyDescent="0.3">
      <c r="Q5" t="s">
        <v>3</v>
      </c>
      <c r="T5">
        <v>56</v>
      </c>
      <c r="U5">
        <v>64.5</v>
      </c>
      <c r="V5" s="11">
        <v>0.151</v>
      </c>
      <c r="AA5" t="s">
        <v>3</v>
      </c>
      <c r="AC5">
        <v>54.8</v>
      </c>
      <c r="AD5">
        <v>124.3</v>
      </c>
      <c r="AE5">
        <v>196.4</v>
      </c>
    </row>
    <row r="6" spans="2:33" x14ac:dyDescent="0.3">
      <c r="Q6" t="s">
        <v>4</v>
      </c>
      <c r="T6" s="11">
        <v>0.254</v>
      </c>
      <c r="U6" s="11">
        <v>0.27100000000000002</v>
      </c>
    </row>
    <row r="8" spans="2:33" x14ac:dyDescent="0.3">
      <c r="Q8" t="s">
        <v>60</v>
      </c>
    </row>
    <row r="9" spans="2:33" x14ac:dyDescent="0.3">
      <c r="T9" s="20">
        <v>2020</v>
      </c>
      <c r="U9" s="20">
        <v>2021</v>
      </c>
    </row>
    <row r="10" spans="2:33" x14ac:dyDescent="0.3">
      <c r="Q10" t="s">
        <v>16</v>
      </c>
      <c r="T10">
        <v>39.299999999999997</v>
      </c>
      <c r="U10">
        <v>42.7</v>
      </c>
      <c r="Z10" s="20">
        <v>2020</v>
      </c>
      <c r="AA10" s="20">
        <v>2021</v>
      </c>
      <c r="AB10" s="20" t="s">
        <v>5</v>
      </c>
    </row>
    <row r="11" spans="2:33" x14ac:dyDescent="0.3">
      <c r="Q11" t="s">
        <v>17</v>
      </c>
      <c r="T11">
        <v>12.2</v>
      </c>
      <c r="U11">
        <v>17.100000000000001</v>
      </c>
      <c r="X11" t="s">
        <v>15</v>
      </c>
      <c r="Z11" s="13">
        <f>T14/T10</f>
        <v>0.19338422391857507</v>
      </c>
      <c r="AA11" s="13">
        <f>U14/U10</f>
        <v>8.1967213114754092E-2</v>
      </c>
      <c r="AB11" s="12">
        <f>Z11-AA11</f>
        <v>0.11141701080382098</v>
      </c>
      <c r="AC11" t="s">
        <v>29</v>
      </c>
      <c r="AD11" t="s">
        <v>26</v>
      </c>
      <c r="AE11" s="12">
        <v>0.08</v>
      </c>
      <c r="AF11" t="s">
        <v>27</v>
      </c>
      <c r="AG11">
        <v>8</v>
      </c>
    </row>
    <row r="12" spans="2:33" x14ac:dyDescent="0.3">
      <c r="Q12" t="s">
        <v>6</v>
      </c>
      <c r="T12">
        <v>27.1</v>
      </c>
      <c r="U12">
        <v>25.5</v>
      </c>
      <c r="V12" s="11">
        <v>-5.7000000000000002E-2</v>
      </c>
      <c r="AC12" t="s">
        <v>30</v>
      </c>
      <c r="AE12" s="12">
        <v>0.42</v>
      </c>
      <c r="AF12" t="s">
        <v>28</v>
      </c>
      <c r="AG12">
        <v>90</v>
      </c>
    </row>
    <row r="13" spans="2:33" x14ac:dyDescent="0.3">
      <c r="Q13" t="s">
        <v>7</v>
      </c>
      <c r="T13">
        <v>19.399999999999999</v>
      </c>
      <c r="U13">
        <v>-22</v>
      </c>
      <c r="V13" s="11">
        <v>0.13300000000000001</v>
      </c>
      <c r="AC13" t="s">
        <v>31</v>
      </c>
      <c r="AE13" s="12">
        <f>AE14-AE12-AE11</f>
        <v>0.50000000000000011</v>
      </c>
      <c r="AF13" t="s">
        <v>33</v>
      </c>
      <c r="AG13">
        <f>AG14-AG12-AG11</f>
        <v>102</v>
      </c>
    </row>
    <row r="14" spans="2:33" x14ac:dyDescent="0.3">
      <c r="Q14" t="s">
        <v>14</v>
      </c>
      <c r="T14">
        <v>7.6</v>
      </c>
      <c r="U14">
        <v>3.5</v>
      </c>
      <c r="V14" s="11">
        <v>-0.54</v>
      </c>
      <c r="Z14" s="20">
        <v>2019</v>
      </c>
      <c r="AA14" s="20">
        <v>2020</v>
      </c>
      <c r="AB14" s="20">
        <v>2021</v>
      </c>
      <c r="AC14" t="s">
        <v>32</v>
      </c>
      <c r="AE14" s="12">
        <v>1</v>
      </c>
      <c r="AF14" t="s">
        <v>32</v>
      </c>
      <c r="AG14">
        <v>200</v>
      </c>
    </row>
    <row r="15" spans="2:33" x14ac:dyDescent="0.3">
      <c r="Q15" t="s">
        <v>8</v>
      </c>
      <c r="T15">
        <v>-7.3</v>
      </c>
      <c r="U15">
        <v>-24</v>
      </c>
      <c r="V15" s="11">
        <v>2.2789999999999999</v>
      </c>
      <c r="X15" t="s">
        <v>6</v>
      </c>
      <c r="Z15">
        <v>24.8</v>
      </c>
      <c r="AA15">
        <v>27.1</v>
      </c>
      <c r="AB15">
        <v>25.5</v>
      </c>
    </row>
    <row r="16" spans="2:33" x14ac:dyDescent="0.3">
      <c r="Q16" t="s">
        <v>9</v>
      </c>
      <c r="T16">
        <v>-7.4</v>
      </c>
      <c r="U16">
        <v>-9.4</v>
      </c>
      <c r="V16" s="11">
        <v>0.27300000000000002</v>
      </c>
    </row>
    <row r="17" spans="2:29" x14ac:dyDescent="0.3">
      <c r="B17" s="14" t="s">
        <v>72</v>
      </c>
      <c r="C17" s="1"/>
      <c r="D17" s="1"/>
      <c r="E17" s="1"/>
      <c r="F17" s="1"/>
      <c r="H17" s="14" t="s">
        <v>46</v>
      </c>
      <c r="I17" s="1"/>
      <c r="J17" s="1"/>
      <c r="K17" s="1"/>
      <c r="L17" s="1"/>
      <c r="Q17" t="s">
        <v>10</v>
      </c>
      <c r="T17">
        <v>-22.9</v>
      </c>
      <c r="U17">
        <v>-25.2</v>
      </c>
      <c r="V17" s="11">
        <v>0.1</v>
      </c>
    </row>
    <row r="18" spans="2:29" x14ac:dyDescent="0.3">
      <c r="Q18" t="s">
        <v>11</v>
      </c>
      <c r="T18">
        <v>27</v>
      </c>
      <c r="U18">
        <v>-52.5</v>
      </c>
      <c r="V18" s="11">
        <v>0.94299999999999995</v>
      </c>
      <c r="AB18" s="20">
        <v>2020</v>
      </c>
      <c r="AC18" s="20">
        <v>2021</v>
      </c>
    </row>
    <row r="19" spans="2:29" x14ac:dyDescent="0.3">
      <c r="Q19" t="s">
        <v>12</v>
      </c>
      <c r="T19">
        <v>-33</v>
      </c>
      <c r="U19">
        <v>-64</v>
      </c>
      <c r="V19" s="11">
        <v>0.92600000000000005</v>
      </c>
      <c r="Y19" t="s">
        <v>14</v>
      </c>
      <c r="AB19">
        <v>7.6</v>
      </c>
      <c r="AC19">
        <v>3.5</v>
      </c>
    </row>
    <row r="22" spans="2:29" x14ac:dyDescent="0.3">
      <c r="T22" t="s">
        <v>23</v>
      </c>
      <c r="W22" s="11"/>
    </row>
    <row r="23" spans="2:29" x14ac:dyDescent="0.3">
      <c r="V23" s="20">
        <v>2018</v>
      </c>
      <c r="W23" s="20">
        <v>2019</v>
      </c>
      <c r="X23" s="20">
        <v>2020</v>
      </c>
      <c r="Y23" s="20">
        <v>2021</v>
      </c>
    </row>
    <row r="24" spans="2:29" x14ac:dyDescent="0.3">
      <c r="Q24" t="s">
        <v>13</v>
      </c>
      <c r="V24">
        <v>3.5</v>
      </c>
      <c r="W24">
        <v>5.5</v>
      </c>
      <c r="X24">
        <v>6.7</v>
      </c>
      <c r="Y24">
        <v>7.3</v>
      </c>
    </row>
    <row r="26" spans="2:29" x14ac:dyDescent="0.3">
      <c r="R26" t="s">
        <v>40</v>
      </c>
    </row>
    <row r="27" spans="2:29" x14ac:dyDescent="0.3">
      <c r="R27" s="20">
        <v>2017</v>
      </c>
      <c r="S27" s="20">
        <v>2018</v>
      </c>
      <c r="T27" s="20">
        <v>2019</v>
      </c>
      <c r="U27" s="20">
        <v>2020</v>
      </c>
      <c r="X27" s="20">
        <v>2017</v>
      </c>
      <c r="Y27" s="20">
        <v>2018</v>
      </c>
      <c r="Z27" s="20">
        <v>2019</v>
      </c>
      <c r="AA27" s="20">
        <v>2020</v>
      </c>
    </row>
    <row r="28" spans="2:29" x14ac:dyDescent="0.3">
      <c r="Q28" t="s">
        <v>16</v>
      </c>
      <c r="R28">
        <v>93.1</v>
      </c>
      <c r="S28">
        <v>129.1</v>
      </c>
      <c r="T28">
        <v>160.4</v>
      </c>
      <c r="U28">
        <v>139.6</v>
      </c>
      <c r="W28" t="s">
        <v>36</v>
      </c>
      <c r="X28">
        <v>34.4</v>
      </c>
      <c r="Y28">
        <v>50.5</v>
      </c>
      <c r="Z28">
        <v>77.400000000000006</v>
      </c>
      <c r="AA28">
        <v>69.3</v>
      </c>
    </row>
    <row r="29" spans="2:29" x14ac:dyDescent="0.3">
      <c r="Q29" t="s">
        <v>36</v>
      </c>
      <c r="R29">
        <v>34.4</v>
      </c>
      <c r="S29">
        <v>50.5</v>
      </c>
      <c r="T29">
        <v>77.400000000000006</v>
      </c>
      <c r="U29">
        <v>69.3</v>
      </c>
      <c r="W29" t="s">
        <v>42</v>
      </c>
      <c r="X29">
        <v>65.8</v>
      </c>
      <c r="Y29">
        <v>84.8</v>
      </c>
      <c r="Z29" s="16">
        <v>84.5</v>
      </c>
      <c r="AA29">
        <v>46.78</v>
      </c>
    </row>
    <row r="30" spans="2:29" x14ac:dyDescent="0.3">
      <c r="B30" s="14" t="s">
        <v>57</v>
      </c>
      <c r="C30" s="1"/>
      <c r="D30" s="1"/>
      <c r="E30" s="1"/>
      <c r="F30" s="1"/>
      <c r="H30" s="14" t="s">
        <v>59</v>
      </c>
      <c r="I30" s="1"/>
      <c r="J30" s="1"/>
      <c r="K30" s="1"/>
      <c r="L30" s="1"/>
      <c r="Q30" t="s">
        <v>42</v>
      </c>
      <c r="R30">
        <v>65.8</v>
      </c>
      <c r="S30">
        <v>84.8</v>
      </c>
      <c r="T30" s="16">
        <v>84.5</v>
      </c>
      <c r="U30">
        <v>46.78</v>
      </c>
    </row>
    <row r="31" spans="2:29" ht="28.8" x14ac:dyDescent="0.3">
      <c r="C31" s="18" t="s">
        <v>30</v>
      </c>
      <c r="D31" s="19" t="s">
        <v>34</v>
      </c>
      <c r="E31" s="18" t="s">
        <v>35</v>
      </c>
    </row>
    <row r="32" spans="2:29" x14ac:dyDescent="0.3">
      <c r="B32" s="18" t="s">
        <v>16</v>
      </c>
      <c r="C32" s="18">
        <f>AVERAGE(R28:U28)</f>
        <v>130.55000000000001</v>
      </c>
    </row>
    <row r="33" spans="2:23" x14ac:dyDescent="0.3">
      <c r="B33" s="18" t="s">
        <v>36</v>
      </c>
      <c r="C33" s="18">
        <f>AVERAGE(R29:U29)</f>
        <v>57.900000000000006</v>
      </c>
      <c r="S33" s="20">
        <v>2017</v>
      </c>
      <c r="T33" s="20">
        <v>2018</v>
      </c>
      <c r="U33" s="20">
        <v>2019</v>
      </c>
      <c r="V33" s="20">
        <v>2020</v>
      </c>
      <c r="W33" s="20">
        <v>2021</v>
      </c>
    </row>
    <row r="34" spans="2:23" x14ac:dyDescent="0.3">
      <c r="B34" s="18" t="s">
        <v>42</v>
      </c>
      <c r="C34" s="18">
        <f>AVERAGE(R30:U30)</f>
        <v>70.47</v>
      </c>
      <c r="Q34" t="s">
        <v>18</v>
      </c>
      <c r="S34">
        <v>104.9</v>
      </c>
      <c r="T34">
        <v>152.30000000000001</v>
      </c>
      <c r="U34">
        <v>179.6</v>
      </c>
      <c r="V34">
        <v>159.19999999999999</v>
      </c>
      <c r="W34">
        <v>165</v>
      </c>
    </row>
    <row r="35" spans="2:23" x14ac:dyDescent="0.3">
      <c r="Q35" t="s">
        <v>41</v>
      </c>
      <c r="S35">
        <v>172.7</v>
      </c>
      <c r="T35">
        <v>662.9</v>
      </c>
      <c r="U35">
        <v>255.9</v>
      </c>
      <c r="V35">
        <v>212.4</v>
      </c>
      <c r="W35">
        <v>238</v>
      </c>
    </row>
    <row r="43" spans="2:23" x14ac:dyDescent="0.3">
      <c r="B43" s="14" t="s">
        <v>44</v>
      </c>
      <c r="C43" s="1"/>
      <c r="D43" s="1"/>
      <c r="E43" s="1"/>
      <c r="F43" s="1"/>
      <c r="G43" s="1"/>
      <c r="H43" s="1"/>
      <c r="I43" s="1"/>
      <c r="J43" s="1"/>
      <c r="K43" s="1"/>
      <c r="L43" s="1"/>
    </row>
    <row r="49" spans="2:12" ht="15" thickBot="1" x14ac:dyDescent="0.35"/>
    <row r="50" spans="2:12" x14ac:dyDescent="0.3">
      <c r="B50" s="2"/>
      <c r="C50" s="3"/>
      <c r="D50" s="3"/>
      <c r="E50" s="3"/>
      <c r="F50" s="3"/>
      <c r="G50" s="3"/>
      <c r="H50" s="3"/>
      <c r="I50" s="3"/>
      <c r="J50" s="3"/>
      <c r="K50" s="3"/>
      <c r="L50" s="4"/>
    </row>
    <row r="51" spans="2:12" x14ac:dyDescent="0.3">
      <c r="B51" s="5"/>
      <c r="C51" s="6"/>
      <c r="D51" s="6"/>
      <c r="E51" s="6"/>
      <c r="F51" s="6"/>
      <c r="G51" s="6"/>
      <c r="H51" s="6"/>
      <c r="I51" s="6"/>
      <c r="J51" s="6"/>
      <c r="K51" s="6"/>
      <c r="L51" s="7"/>
    </row>
    <row r="52" spans="2:12" x14ac:dyDescent="0.3">
      <c r="B52" s="5"/>
      <c r="C52" s="6"/>
      <c r="D52" s="6"/>
      <c r="E52" s="6"/>
      <c r="F52" s="6"/>
      <c r="G52" s="6"/>
      <c r="H52" s="6"/>
      <c r="I52" s="6"/>
      <c r="J52" s="6"/>
      <c r="K52" s="6"/>
      <c r="L52" s="7"/>
    </row>
    <row r="53" spans="2:12" x14ac:dyDescent="0.3">
      <c r="B53" s="5"/>
      <c r="C53" s="6"/>
      <c r="D53" s="6"/>
      <c r="E53" s="6"/>
      <c r="F53" s="6"/>
      <c r="G53" s="6"/>
      <c r="H53" s="6"/>
      <c r="I53" s="6"/>
      <c r="J53" s="6"/>
      <c r="K53" s="6"/>
      <c r="L53" s="7"/>
    </row>
    <row r="54" spans="2:12" x14ac:dyDescent="0.3">
      <c r="B54" s="5"/>
      <c r="C54" s="6"/>
      <c r="D54" s="6"/>
      <c r="E54" s="6"/>
      <c r="F54" s="6"/>
      <c r="G54" s="6"/>
      <c r="H54" s="6"/>
      <c r="I54" s="6"/>
      <c r="J54" s="6"/>
      <c r="K54" s="6"/>
      <c r="L54" s="7"/>
    </row>
    <row r="55" spans="2:12" x14ac:dyDescent="0.3">
      <c r="B55" s="5"/>
      <c r="C55" s="6"/>
      <c r="D55" s="6"/>
      <c r="E55" s="6"/>
      <c r="F55" s="6"/>
      <c r="G55" s="6"/>
      <c r="H55" s="6"/>
      <c r="I55" s="6"/>
      <c r="J55" s="6"/>
      <c r="K55" s="6"/>
      <c r="L55" s="7"/>
    </row>
    <row r="56" spans="2:12" x14ac:dyDescent="0.3">
      <c r="B56" s="5"/>
      <c r="C56" s="6"/>
      <c r="D56" s="6"/>
      <c r="E56" s="6"/>
      <c r="F56" s="6"/>
      <c r="G56" s="6"/>
      <c r="H56" s="6"/>
      <c r="I56" s="6"/>
      <c r="J56" s="6"/>
      <c r="K56" s="6"/>
      <c r="L56" s="7"/>
    </row>
    <row r="57" spans="2:12" x14ac:dyDescent="0.3">
      <c r="B57" s="5"/>
      <c r="C57" s="6"/>
      <c r="D57" s="6"/>
      <c r="E57" s="6"/>
      <c r="F57" s="6"/>
      <c r="G57" s="6"/>
      <c r="H57" s="6"/>
      <c r="I57" s="6"/>
      <c r="J57" s="6"/>
      <c r="K57" s="6"/>
      <c r="L57" s="7"/>
    </row>
    <row r="58" spans="2:12" x14ac:dyDescent="0.3">
      <c r="B58" s="5"/>
      <c r="C58" s="6"/>
      <c r="D58" s="6"/>
      <c r="E58" s="6"/>
      <c r="F58" s="6"/>
      <c r="G58" s="6"/>
      <c r="H58" s="6"/>
      <c r="I58" s="6"/>
      <c r="J58" s="6"/>
      <c r="K58" s="6"/>
      <c r="L58" s="7"/>
    </row>
    <row r="59" spans="2:12" x14ac:dyDescent="0.3">
      <c r="B59" s="5"/>
      <c r="C59" s="6"/>
      <c r="D59" s="6"/>
      <c r="E59" s="6"/>
      <c r="F59" s="6"/>
      <c r="G59" s="6"/>
      <c r="H59" s="6"/>
      <c r="I59" s="6"/>
      <c r="J59" s="6"/>
      <c r="K59" s="6"/>
      <c r="L59" s="7"/>
    </row>
    <row r="60" spans="2:12" ht="15" thickBot="1" x14ac:dyDescent="0.35">
      <c r="B60" s="8"/>
      <c r="C60" s="9"/>
      <c r="D60" s="9"/>
      <c r="E60" s="9"/>
      <c r="F60" s="9"/>
      <c r="G60" s="9"/>
      <c r="H60" s="9"/>
      <c r="I60" s="9"/>
      <c r="J60" s="9"/>
      <c r="K60" s="9"/>
      <c r="L60" s="10"/>
    </row>
  </sheetData>
  <pageMargins left="0.7" right="0.7" top="0.75" bottom="0.75" header="0.3" footer="0.3"/>
  <pageSetup scale="77" fitToWidth="0" orientation="portrait" r:id="rId1"/>
  <drawing r:id="rId2"/>
  <extLst>
    <ext xmlns:x14="http://schemas.microsoft.com/office/spreadsheetml/2009/9/main" uri="{05C60535-1F16-4fd2-B633-F4F36F0B64E0}">
      <x14:sparklineGroups xmlns:xm="http://schemas.microsoft.com/office/excel/2006/main">
        <x14:sparklineGroup displayEmptyCellsAs="gap" markers="1" xr2:uid="{EE07D6BF-4CDF-4566-9E82-DA46D5C999E8}">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Dashboard_1!R30:U30</xm:f>
              <xm:sqref>E34</xm:sqref>
            </x14:sparkline>
          </x14:sparklines>
        </x14:sparklineGroup>
        <x14:sparklineGroup type="column" displayEmptyCellsAs="gap" xr2:uid="{00DCA05F-2FEC-453E-98F5-3F12A77D7324}">
          <x14:colorSeries rgb="FF376092"/>
          <x14:colorNegative rgb="FFD00000"/>
          <x14:colorAxis rgb="FF000000"/>
          <x14:colorMarkers rgb="FFD00000"/>
          <x14:colorFirst rgb="FFD00000"/>
          <x14:colorLast rgb="FFD00000"/>
          <x14:colorHigh rgb="FFD00000"/>
          <x14:colorLow rgb="FFD00000"/>
          <x14:sparklines>
            <x14:sparkline>
              <xm:f>Dashboard_1!R30:U30</xm:f>
              <xm:sqref>D34</xm:sqref>
            </x14:sparkline>
          </x14:sparklines>
        </x14:sparklineGroup>
        <x14:sparklineGroup displayEmptyCellsAs="gap" markers="1" xr2:uid="{0D42A23E-898D-4BC4-8243-5573BBB6AB3D}">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Dashboard_1!R29:U29</xm:f>
              <xm:sqref>E33</xm:sqref>
            </x14:sparkline>
          </x14:sparklines>
        </x14:sparklineGroup>
        <x14:sparklineGroup type="column" displayEmptyCellsAs="gap" xr2:uid="{DC49C509-889B-450A-94F6-9B01C707A4A8}">
          <x14:colorSeries rgb="FF376092"/>
          <x14:colorNegative rgb="FFD00000"/>
          <x14:colorAxis rgb="FF000000"/>
          <x14:colorMarkers rgb="FFD00000"/>
          <x14:colorFirst rgb="FFD00000"/>
          <x14:colorLast rgb="FFD00000"/>
          <x14:colorHigh rgb="FFD00000"/>
          <x14:colorLow rgb="FFD00000"/>
          <x14:sparklines>
            <x14:sparkline>
              <xm:f>Dashboard_1!R29:U29</xm:f>
              <xm:sqref>D33</xm:sqref>
            </x14:sparkline>
          </x14:sparklines>
        </x14:sparklineGroup>
        <x14:sparklineGroup displayEmptyCellsAs="gap" markers="1" xr2:uid="{DFC0FED7-3DA9-43DE-871B-4D6C84A67B27}">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Dashboard_1!R28:U28</xm:f>
              <xm:sqref>E32</xm:sqref>
            </x14:sparkline>
          </x14:sparklines>
        </x14:sparklineGroup>
        <x14:sparklineGroup type="column" displayEmptyCellsAs="gap" xr2:uid="{3786CB7C-FCF2-475A-9E02-1D7016DC588E}">
          <x14:colorSeries rgb="FF376092"/>
          <x14:colorNegative rgb="FFD00000"/>
          <x14:colorAxis rgb="FF000000"/>
          <x14:colorMarkers rgb="FFD00000"/>
          <x14:colorFirst rgb="FFD00000"/>
          <x14:colorLast rgb="FFD00000"/>
          <x14:colorHigh rgb="FFD00000"/>
          <x14:colorLow rgb="FFD00000"/>
          <x14:sparklines>
            <x14:sparkline>
              <xm:f>Dashboard_1!R28:U28</xm:f>
              <xm:sqref>D32</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92211-3976-4B89-B5F0-7C05139AB8E5}">
  <sheetPr>
    <pageSetUpPr fitToPage="1"/>
  </sheetPr>
  <dimension ref="B3:AA61"/>
  <sheetViews>
    <sheetView zoomScale="70" zoomScaleNormal="70" workbookViewId="0">
      <selection activeCell="G41" sqref="G41"/>
    </sheetView>
  </sheetViews>
  <sheetFormatPr defaultRowHeight="14.4" x14ac:dyDescent="0.3"/>
  <cols>
    <col min="23" max="23" width="9.5546875" bestFit="1" customWidth="1"/>
  </cols>
  <sheetData>
    <row r="3" spans="2:27" x14ac:dyDescent="0.3">
      <c r="V3" s="20">
        <v>2018</v>
      </c>
      <c r="W3" s="21">
        <v>2019</v>
      </c>
      <c r="X3" s="20">
        <v>2020</v>
      </c>
    </row>
    <row r="4" spans="2:27" ht="15.6" x14ac:dyDescent="0.3">
      <c r="B4" s="14" t="s">
        <v>38</v>
      </c>
      <c r="C4" s="15"/>
      <c r="D4" s="1"/>
      <c r="E4" s="1"/>
      <c r="F4" s="1"/>
      <c r="H4" s="14" t="s">
        <v>43</v>
      </c>
      <c r="I4" s="1"/>
      <c r="J4" s="1"/>
      <c r="K4" s="1"/>
      <c r="L4" s="1"/>
      <c r="T4" t="s">
        <v>39</v>
      </c>
      <c r="V4">
        <v>9.4</v>
      </c>
      <c r="W4">
        <v>9.9</v>
      </c>
      <c r="X4">
        <v>8.1999999999999993</v>
      </c>
      <c r="AA4" t="s">
        <v>70</v>
      </c>
    </row>
    <row r="5" spans="2:27" x14ac:dyDescent="0.3">
      <c r="T5" t="s">
        <v>42</v>
      </c>
      <c r="V5">
        <v>84.8</v>
      </c>
      <c r="W5" s="16">
        <v>84.5</v>
      </c>
      <c r="X5">
        <v>46.78</v>
      </c>
      <c r="Z5" t="s">
        <v>61</v>
      </c>
      <c r="AA5" s="12">
        <v>0.21</v>
      </c>
    </row>
    <row r="6" spans="2:27" x14ac:dyDescent="0.3">
      <c r="V6" s="20">
        <v>2018</v>
      </c>
      <c r="W6" s="22">
        <v>2019</v>
      </c>
      <c r="X6" s="20">
        <v>2020</v>
      </c>
      <c r="Z6" t="s">
        <v>62</v>
      </c>
      <c r="AA6" s="12">
        <v>0.15</v>
      </c>
    </row>
    <row r="7" spans="2:27" x14ac:dyDescent="0.3">
      <c r="R7" s="12"/>
      <c r="T7" t="s">
        <v>43</v>
      </c>
      <c r="V7" s="17">
        <f>V5/V4</f>
        <v>9.0212765957446805</v>
      </c>
      <c r="W7" s="17">
        <f>W5/W4</f>
        <v>8.5353535353535346</v>
      </c>
      <c r="X7" s="17">
        <f>X5/X4</f>
        <v>5.7048780487804889</v>
      </c>
      <c r="Z7" t="s">
        <v>63</v>
      </c>
      <c r="AA7" s="12">
        <v>0.12</v>
      </c>
    </row>
    <row r="8" spans="2:27" x14ac:dyDescent="0.3">
      <c r="Z8" t="s">
        <v>64</v>
      </c>
      <c r="AA8" s="12">
        <v>0.12</v>
      </c>
    </row>
    <row r="9" spans="2:27" x14ac:dyDescent="0.3">
      <c r="R9" t="s">
        <v>21</v>
      </c>
      <c r="Z9" t="s">
        <v>65</v>
      </c>
      <c r="AA9" s="12">
        <v>0.12</v>
      </c>
    </row>
    <row r="10" spans="2:27" x14ac:dyDescent="0.3">
      <c r="Q10" t="s">
        <v>18</v>
      </c>
      <c r="R10">
        <v>13</v>
      </c>
      <c r="Z10" t="s">
        <v>66</v>
      </c>
      <c r="AA10" s="12">
        <v>0.1</v>
      </c>
    </row>
    <row r="11" spans="2:27" x14ac:dyDescent="0.3">
      <c r="Q11" t="s">
        <v>41</v>
      </c>
      <c r="R11">
        <v>11</v>
      </c>
      <c r="Z11" t="s">
        <v>67</v>
      </c>
      <c r="AA11" s="12">
        <v>0.08</v>
      </c>
    </row>
    <row r="12" spans="2:27" x14ac:dyDescent="0.3">
      <c r="Q12" t="s">
        <v>19</v>
      </c>
      <c r="R12">
        <v>2.5</v>
      </c>
      <c r="Z12" t="s">
        <v>68</v>
      </c>
      <c r="AA12" s="12">
        <v>7.0000000000000007E-2</v>
      </c>
    </row>
    <row r="13" spans="2:27" x14ac:dyDescent="0.3">
      <c r="Q13" t="s">
        <v>20</v>
      </c>
      <c r="R13">
        <v>1.2</v>
      </c>
      <c r="Z13" t="s">
        <v>69</v>
      </c>
      <c r="AA13" s="12">
        <v>0.03</v>
      </c>
    </row>
    <row r="14" spans="2:27" x14ac:dyDescent="0.3">
      <c r="Q14" t="s">
        <v>32</v>
      </c>
      <c r="R14">
        <f>SUM(R10:R13)</f>
        <v>27.7</v>
      </c>
      <c r="Z14" t="s">
        <v>32</v>
      </c>
      <c r="AA14" s="12">
        <f>SUM(AA5:AA13)</f>
        <v>1</v>
      </c>
    </row>
    <row r="16" spans="2:27" x14ac:dyDescent="0.3">
      <c r="Q16" s="20"/>
      <c r="R16" s="20" t="s">
        <v>37</v>
      </c>
      <c r="U16" s="20"/>
      <c r="V16" s="20">
        <v>2018</v>
      </c>
      <c r="W16" s="20">
        <v>2019</v>
      </c>
      <c r="X16" s="20">
        <v>2020</v>
      </c>
    </row>
    <row r="17" spans="2:25" x14ac:dyDescent="0.3">
      <c r="B17" s="14" t="s">
        <v>21</v>
      </c>
      <c r="C17" s="1"/>
      <c r="D17" s="1"/>
      <c r="E17" s="1"/>
      <c r="F17" s="1"/>
      <c r="H17" s="14" t="s">
        <v>45</v>
      </c>
      <c r="I17" s="1"/>
      <c r="J17" s="1"/>
      <c r="K17" s="1"/>
      <c r="L17" s="1"/>
      <c r="Q17" t="s">
        <v>18</v>
      </c>
      <c r="R17">
        <v>157</v>
      </c>
      <c r="U17" t="s">
        <v>1</v>
      </c>
      <c r="V17">
        <v>14.4</v>
      </c>
      <c r="W17">
        <v>26.5</v>
      </c>
      <c r="X17">
        <v>27.9</v>
      </c>
    </row>
    <row r="18" spans="2:25" x14ac:dyDescent="0.3">
      <c r="Q18" t="s">
        <v>22</v>
      </c>
      <c r="R18">
        <v>212</v>
      </c>
    </row>
    <row r="19" spans="2:25" x14ac:dyDescent="0.3">
      <c r="Q19" t="s">
        <v>20</v>
      </c>
      <c r="R19">
        <v>15.54</v>
      </c>
    </row>
    <row r="22" spans="2:25" x14ac:dyDescent="0.3">
      <c r="Q22" s="20"/>
      <c r="R22" s="20"/>
      <c r="S22" s="20"/>
      <c r="T22" s="20"/>
      <c r="U22" s="20"/>
      <c r="V22" s="20">
        <v>2018</v>
      </c>
      <c r="W22" s="20">
        <v>2019</v>
      </c>
      <c r="X22" s="20">
        <v>2020</v>
      </c>
      <c r="Y22" s="20">
        <v>2021</v>
      </c>
    </row>
    <row r="23" spans="2:25" x14ac:dyDescent="0.3">
      <c r="Q23" t="s">
        <v>45</v>
      </c>
      <c r="V23">
        <v>3.5</v>
      </c>
      <c r="W23">
        <v>5.5</v>
      </c>
      <c r="X23">
        <v>6.7</v>
      </c>
      <c r="Y23">
        <v>7.3</v>
      </c>
    </row>
    <row r="26" spans="2:25" x14ac:dyDescent="0.3">
      <c r="Q26" t="s">
        <v>48</v>
      </c>
      <c r="T26" t="s">
        <v>54</v>
      </c>
    </row>
    <row r="27" spans="2:25" x14ac:dyDescent="0.3">
      <c r="S27" s="20">
        <v>2020</v>
      </c>
      <c r="T27" s="20">
        <v>2021</v>
      </c>
      <c r="U27" s="20" t="s">
        <v>55</v>
      </c>
    </row>
    <row r="28" spans="2:25" x14ac:dyDescent="0.3">
      <c r="Q28" t="s">
        <v>53</v>
      </c>
      <c r="S28">
        <v>9.9</v>
      </c>
      <c r="T28">
        <v>6.5</v>
      </c>
      <c r="U28">
        <v>11</v>
      </c>
    </row>
    <row r="29" spans="2:25" x14ac:dyDescent="0.3">
      <c r="Q29" t="s">
        <v>50</v>
      </c>
      <c r="S29">
        <v>6.5</v>
      </c>
      <c r="T29">
        <v>7.1</v>
      </c>
      <c r="U29">
        <v>8</v>
      </c>
    </row>
    <row r="30" spans="2:25" x14ac:dyDescent="0.3">
      <c r="B30" s="14" t="s">
        <v>56</v>
      </c>
      <c r="C30" s="1"/>
      <c r="D30" s="1"/>
      <c r="E30" s="1"/>
      <c r="F30" s="1"/>
      <c r="H30" s="14" t="s">
        <v>47</v>
      </c>
      <c r="I30" s="1"/>
      <c r="J30" s="1"/>
      <c r="K30" s="1"/>
      <c r="L30" s="1"/>
      <c r="Q30" t="s">
        <v>51</v>
      </c>
      <c r="S30">
        <v>1.2</v>
      </c>
      <c r="T30">
        <v>1.6</v>
      </c>
      <c r="U30">
        <v>6</v>
      </c>
    </row>
    <row r="31" spans="2:25" x14ac:dyDescent="0.3">
      <c r="Q31" t="s">
        <v>52</v>
      </c>
      <c r="S31">
        <v>4.5</v>
      </c>
      <c r="T31">
        <v>3.9</v>
      </c>
      <c r="U31">
        <v>4</v>
      </c>
    </row>
    <row r="32" spans="2:25" x14ac:dyDescent="0.3">
      <c r="Q32" t="s">
        <v>49</v>
      </c>
      <c r="S32">
        <v>6.9</v>
      </c>
      <c r="T32">
        <v>7.6</v>
      </c>
      <c r="U32">
        <v>2</v>
      </c>
    </row>
    <row r="41" spans="2:12" x14ac:dyDescent="0.3">
      <c r="B41" s="14" t="s">
        <v>71</v>
      </c>
      <c r="C41" s="1"/>
      <c r="D41" s="1"/>
      <c r="E41" s="1"/>
      <c r="F41" s="1"/>
      <c r="G41" s="1"/>
      <c r="H41" s="1"/>
      <c r="I41" s="1"/>
      <c r="J41" s="1"/>
      <c r="K41" s="1"/>
      <c r="L41" s="1"/>
    </row>
    <row r="50" spans="2:12" ht="15" thickBot="1" x14ac:dyDescent="0.35">
      <c r="B50" s="14" t="s">
        <v>70</v>
      </c>
      <c r="C50" s="1"/>
      <c r="D50" s="1"/>
      <c r="E50" s="1"/>
      <c r="F50" s="1"/>
      <c r="G50" s="1"/>
      <c r="H50" s="1"/>
      <c r="I50" s="1"/>
      <c r="J50" s="1"/>
      <c r="K50" s="1"/>
      <c r="L50" s="1"/>
    </row>
    <row r="51" spans="2:12" x14ac:dyDescent="0.3">
      <c r="B51" s="2"/>
      <c r="C51" s="3"/>
      <c r="D51" s="3"/>
      <c r="E51" s="3"/>
      <c r="F51" s="3"/>
      <c r="G51" s="3"/>
      <c r="H51" s="3"/>
      <c r="I51" s="3"/>
      <c r="J51" s="3"/>
      <c r="K51" s="3"/>
      <c r="L51" s="4"/>
    </row>
    <row r="52" spans="2:12" x14ac:dyDescent="0.3">
      <c r="B52" s="5"/>
      <c r="C52" s="6"/>
      <c r="D52" s="6"/>
      <c r="E52" s="6"/>
      <c r="F52" s="6"/>
      <c r="G52" s="6"/>
      <c r="H52" s="6"/>
      <c r="I52" s="6"/>
      <c r="J52" s="6"/>
      <c r="K52" s="6"/>
      <c r="L52" s="7"/>
    </row>
    <row r="53" spans="2:12" x14ac:dyDescent="0.3">
      <c r="B53" s="5"/>
      <c r="C53" s="6"/>
      <c r="D53" s="6"/>
      <c r="E53" s="6"/>
      <c r="F53" s="6"/>
      <c r="G53" s="6"/>
      <c r="H53" s="6"/>
      <c r="I53" s="6"/>
      <c r="J53" s="6"/>
      <c r="K53" s="6"/>
      <c r="L53" s="7"/>
    </row>
    <row r="54" spans="2:12" x14ac:dyDescent="0.3">
      <c r="B54" s="5"/>
      <c r="C54" s="6"/>
      <c r="D54" s="6"/>
      <c r="E54" s="6"/>
      <c r="F54" s="6"/>
      <c r="G54" s="6"/>
      <c r="H54" s="6"/>
      <c r="I54" s="6"/>
      <c r="J54" s="6"/>
      <c r="K54" s="6"/>
      <c r="L54" s="7"/>
    </row>
    <row r="55" spans="2:12" x14ac:dyDescent="0.3">
      <c r="B55" s="5"/>
      <c r="C55" s="6"/>
      <c r="D55" s="6"/>
      <c r="E55" s="6"/>
      <c r="F55" s="6"/>
      <c r="G55" s="6"/>
      <c r="H55" s="6"/>
      <c r="I55" s="6"/>
      <c r="J55" s="6"/>
      <c r="K55" s="6"/>
      <c r="L55" s="7"/>
    </row>
    <row r="56" spans="2:12" x14ac:dyDescent="0.3">
      <c r="B56" s="5"/>
      <c r="C56" s="6"/>
      <c r="D56" s="6"/>
      <c r="E56" s="6"/>
      <c r="F56" s="6"/>
      <c r="G56" s="6"/>
      <c r="H56" s="6"/>
      <c r="I56" s="6"/>
      <c r="J56" s="6"/>
      <c r="K56" s="6"/>
      <c r="L56" s="7"/>
    </row>
    <row r="57" spans="2:12" x14ac:dyDescent="0.3">
      <c r="B57" s="5"/>
      <c r="C57" s="6"/>
      <c r="D57" s="6"/>
      <c r="E57" s="6"/>
      <c r="F57" s="6"/>
      <c r="G57" s="6"/>
      <c r="H57" s="6"/>
      <c r="I57" s="6"/>
      <c r="J57" s="6"/>
      <c r="K57" s="6"/>
      <c r="L57" s="7"/>
    </row>
    <row r="58" spans="2:12" x14ac:dyDescent="0.3">
      <c r="B58" s="5"/>
      <c r="C58" s="6"/>
      <c r="D58" s="6"/>
      <c r="E58" s="6"/>
      <c r="F58" s="6"/>
      <c r="G58" s="6"/>
      <c r="H58" s="6"/>
      <c r="I58" s="6"/>
      <c r="J58" s="6"/>
      <c r="K58" s="6"/>
      <c r="L58" s="7"/>
    </row>
    <row r="59" spans="2:12" x14ac:dyDescent="0.3">
      <c r="B59" s="5"/>
      <c r="C59" s="6"/>
      <c r="D59" s="6"/>
      <c r="E59" s="6"/>
      <c r="F59" s="6"/>
      <c r="G59" s="6"/>
      <c r="H59" s="6"/>
      <c r="I59" s="6"/>
      <c r="J59" s="6"/>
      <c r="K59" s="6"/>
      <c r="L59" s="7"/>
    </row>
    <row r="60" spans="2:12" x14ac:dyDescent="0.3">
      <c r="B60" s="5"/>
      <c r="C60" s="6"/>
      <c r="D60" s="6"/>
      <c r="E60" s="6"/>
      <c r="F60" s="6"/>
      <c r="G60" s="6"/>
      <c r="H60" s="6"/>
      <c r="I60" s="6"/>
      <c r="J60" s="6"/>
      <c r="K60" s="6"/>
      <c r="L60" s="7"/>
    </row>
    <row r="61" spans="2:12" ht="15" thickBot="1" x14ac:dyDescent="0.35">
      <c r="B61" s="8"/>
      <c r="C61" s="9"/>
      <c r="D61" s="9"/>
      <c r="E61" s="9"/>
      <c r="F61" s="9"/>
      <c r="G61" s="9"/>
      <c r="H61" s="9"/>
      <c r="I61" s="9"/>
      <c r="J61" s="9"/>
      <c r="K61" s="9"/>
      <c r="L61" s="10"/>
    </row>
  </sheetData>
  <pageMargins left="0.7" right="0.7" top="0.75" bottom="0.75" header="0.3" footer="0.3"/>
  <pageSetup scale="75" fitToWidth="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98D1B-44CD-4563-9F9F-B953EA0A6411}">
  <dimension ref="A1"/>
  <sheetViews>
    <sheetView tabSelected="1" workbookViewId="0">
      <selection activeCell="N17" sqref="N17"/>
    </sheetView>
  </sheetViews>
  <sheetFormatPr defaultRowHeight="14.4" x14ac:dyDescent="0.3"/>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41B6E60DE49364AA391538E6EF07241" ma:contentTypeVersion="7" ma:contentTypeDescription="Create a new document." ma:contentTypeScope="" ma:versionID="f3a5914b677f3d10cdcea9254713172f">
  <xsd:schema xmlns:xsd="http://www.w3.org/2001/XMLSchema" xmlns:xs="http://www.w3.org/2001/XMLSchema" xmlns:p="http://schemas.microsoft.com/office/2006/metadata/properties" xmlns:ns3="5336a789-ed30-452c-bc1d-c5220104d358" xmlns:ns4="fd778946-c06b-4c64-8554-43822e251feb" targetNamespace="http://schemas.microsoft.com/office/2006/metadata/properties" ma:root="true" ma:fieldsID="b46bb9aa352248e6e2492e77450fc1b9" ns3:_="" ns4:_="">
    <xsd:import namespace="5336a789-ed30-452c-bc1d-c5220104d358"/>
    <xsd:import namespace="fd778946-c06b-4c64-8554-43822e251fe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36a789-ed30-452c-bc1d-c5220104d3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d778946-c06b-4c64-8554-43822e251fe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B3B31BC-AC7E-4C75-B769-EE103F2FCEFB}">
  <ds:schemaRefs>
    <ds:schemaRef ds:uri="http://schemas.microsoft.com/sharepoint/v3/contenttype/forms"/>
  </ds:schemaRefs>
</ds:datastoreItem>
</file>

<file path=customXml/itemProps2.xml><?xml version="1.0" encoding="utf-8"?>
<ds:datastoreItem xmlns:ds="http://schemas.openxmlformats.org/officeDocument/2006/customXml" ds:itemID="{8518DA7B-1C99-4549-B689-3B4C658D80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36a789-ed30-452c-bc1d-c5220104d358"/>
    <ds:schemaRef ds:uri="fd778946-c06b-4c64-8554-43822e251f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31365-597B-4265-890F-0D7F9658767D}">
  <ds:schemaRefs>
    <ds:schemaRef ds:uri="http://purl.org/dc/elements/1.1/"/>
    <ds:schemaRef ds:uri="http://purl.org/dc/dcmitype/"/>
    <ds:schemaRef ds:uri="http://schemas.openxmlformats.org/package/2006/metadata/core-properties"/>
    <ds:schemaRef ds:uri="http://schemas.microsoft.com/office/2006/metadata/properties"/>
    <ds:schemaRef ds:uri="http://www.w3.org/XML/1998/namespace"/>
    <ds:schemaRef ds:uri="http://purl.org/dc/terms/"/>
    <ds:schemaRef ds:uri="http://schemas.microsoft.com/office/2006/documentManagement/types"/>
    <ds:schemaRef ds:uri="http://schemas.microsoft.com/office/infopath/2007/PartnerControls"/>
    <ds:schemaRef ds:uri="fd778946-c06b-4c64-8554-43822e251feb"/>
    <ds:schemaRef ds:uri="5336a789-ed30-452c-bc1d-c5220104d3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Letter to Shareholders</vt:lpstr>
      <vt:lpstr>Dashboard_1</vt:lpstr>
      <vt:lpstr>Dashboard_2</vt:lpstr>
      <vt:lpstr>References</vt:lpstr>
      <vt:lpstr>Dashboard_1!Print_Area</vt:lpstr>
      <vt:lpstr>Dashboard_2!Print_Area</vt:lpstr>
      <vt:lpstr>'Letter to Shareholders'!Print_Area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Probook G3</dc:creator>
  <cp:lastModifiedBy>Probook G3</cp:lastModifiedBy>
  <cp:lastPrinted>2022-10-14T00:52:41Z</cp:lastPrinted>
  <dcterms:created xsi:type="dcterms:W3CDTF">2021-11-27T02:02:59Z</dcterms:created>
  <dcterms:modified xsi:type="dcterms:W3CDTF">2022-10-14T00:53:44Z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0x010100341B6E60DE49364AA391538E6EF07241</vt:lpwstr>
  </property>
</Properties>
</file>