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book G3\Downloads\Finance\Futures_Options_Derivatives\"/>
    </mc:Choice>
  </mc:AlternateContent>
  <bookViews>
    <workbookView xWindow="0" yWindow="0" windowWidth="23040" windowHeight="9384"/>
  </bookViews>
  <sheets>
    <sheet name="Long Position" sheetId="1" r:id="rId1"/>
    <sheet name="Short Position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9" i="3"/>
  <c r="F4" i="3"/>
  <c r="E5" i="3" s="1"/>
  <c r="F5" i="3" s="1"/>
  <c r="D4" i="3"/>
  <c r="C5" i="3"/>
  <c r="C3" i="3"/>
  <c r="E3" i="3"/>
  <c r="C4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D23" i="1"/>
  <c r="D24" i="1"/>
  <c r="D25" i="1" s="1"/>
  <c r="D26" i="1" s="1"/>
  <c r="C23" i="1"/>
  <c r="C24" i="1"/>
  <c r="C25" i="1"/>
  <c r="C26" i="1"/>
  <c r="F3" i="1"/>
  <c r="E6" i="3" l="1"/>
  <c r="F6" i="3" s="1"/>
  <c r="D3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E4" i="3"/>
  <c r="C22" i="1"/>
  <c r="E7" i="3" l="1"/>
  <c r="C16" i="1"/>
  <c r="C17" i="1"/>
  <c r="C18" i="1"/>
  <c r="C19" i="1"/>
  <c r="C20" i="1"/>
  <c r="C21" i="1"/>
  <c r="C4" i="1"/>
  <c r="C5" i="1"/>
  <c r="C6" i="1"/>
  <c r="C7" i="1"/>
  <c r="C8" i="1"/>
  <c r="C9" i="1"/>
  <c r="C10" i="1"/>
  <c r="C11" i="1"/>
  <c r="C12" i="1"/>
  <c r="C13" i="1"/>
  <c r="C14" i="1"/>
  <c r="C15" i="1"/>
  <c r="C3" i="1"/>
  <c r="E3" i="1" s="1"/>
  <c r="E5" i="1" l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E8" i="3" l="1"/>
  <c r="F9" i="3" s="1"/>
  <c r="E10" i="3" l="1"/>
  <c r="E11" i="3" l="1"/>
  <c r="E12" i="3" l="1"/>
  <c r="E13" i="3" l="1"/>
  <c r="E14" i="3" l="1"/>
  <c r="E15" i="3" l="1"/>
  <c r="E16" i="3" l="1"/>
  <c r="E17" i="3" l="1"/>
  <c r="E18" i="3" s="1"/>
  <c r="F18" i="3" s="1"/>
  <c r="E19" i="3" l="1"/>
  <c r="E20" i="3" l="1"/>
  <c r="E21" i="3" l="1"/>
  <c r="E22" i="3" l="1"/>
  <c r="E23" i="3" l="1"/>
  <c r="E24" i="3" l="1"/>
  <c r="E25" i="3" l="1"/>
  <c r="E26" i="3" l="1"/>
</calcChain>
</file>

<file path=xl/sharedStrings.xml><?xml version="1.0" encoding="utf-8"?>
<sst xmlns="http://schemas.openxmlformats.org/spreadsheetml/2006/main" count="28" uniqueCount="17">
  <si>
    <t>Day</t>
  </si>
  <si>
    <t>Futures Price            ($)</t>
  </si>
  <si>
    <t>Daily Gain(Loss) ($)</t>
  </si>
  <si>
    <t>Cumulative Gain(Loss)  ($)</t>
  </si>
  <si>
    <t>Margin Account Balance              ($)</t>
  </si>
  <si>
    <t>Margin Call                ($)</t>
  </si>
  <si>
    <t>Number of Contracts = 10</t>
  </si>
  <si>
    <t>Maintenance Margin per Contract = $850</t>
  </si>
  <si>
    <t>Total long position = 50,000 bushels</t>
  </si>
  <si>
    <t>Size of  contract = 5,00o bushels</t>
  </si>
  <si>
    <t>Initial Margin per contract = $935</t>
  </si>
  <si>
    <t>Total short position = 50,000 bushels</t>
  </si>
  <si>
    <t>Since $6,600 &lt; MM = $8,500, so $2,750 is added to restore Margin back to the Initial Margin</t>
  </si>
  <si>
    <t>Since $4,100 &lt; MM = $8,500, so $5,250 is added to restore Margin back to the Initial Margin</t>
  </si>
  <si>
    <t>Since -$6,900 &lt; MM = $8,500, so $16,2500 is added to restore Margin back to the Initial Margin</t>
  </si>
  <si>
    <t>Since $7,850 &lt; MM = $8,500, so $1,500 is added to restore Margin back to the Initial Margin</t>
  </si>
  <si>
    <t>Since $5,850 &lt; MM = $8,500, so $3,500 is added to restore Margin back to the Initial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</si>
</sst>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Georgia"/>
      <family val="1"/>
    </font>
    <font>
      <b/>
      <sz val="11"/>
      <color theme="1"/>
      <name val="Georgia"/>
      <family val="1"/>
    </font>
    <font>
      <sz val="12"/>
      <color theme="1"/>
      <name val="Georgia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  <xf numFmtId="2" fontId="3" fillId="0" borderId="1" xfId="0" applyNumberFormat="1" applyFont="1" applyBorder="1" applyAlignment="1">
      <alignment horizontal="center" vertical="center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  <xf numFmtId="164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0" fillId="0" borderId="1" xfId="0" applyBorder="1"/>
    <xf numFmtId="2" fontId="1" fillId="0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164" fontId="3" fillId="0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0" xfId="0" applyFont="1"/>
    <xf numFmtId="0" fontId="3" fillId="0" borderId="1" xfId="0" applyFont="1" applyFill="1" applyBorder="1" applyAlignment="1">
      <alignment horizontal="center"/>
    </xf>
    <xf numFmtId="2" fontId="3" fillId="0" borderId="2" xfId="0" applyNumberFormat="1" applyFont="1" applyFill="1" applyBorder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G5" sqref="G5"/>
    </sheetView>
  </sheetViews>
  <sheetFormatPr defaultRowHeight="14.4" x14ac:dyDescent="0.3"/>
  <cols>
    <col min="2" max="2" width="12.44140625" customWidth="1"/>
    <col min="3" max="3" width="14.33203125" customWidth="1"/>
    <col min="4" max="4" width="14.109375" customWidth="1"/>
    <col min="5" max="5" width="14.21875" customWidth="1"/>
    <col min="6" max="6" width="13" customWidth="1"/>
  </cols>
  <sheetData>
    <row r="1" spans="1:11" ht="109.2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6"/>
      <c r="H1" s="6"/>
      <c r="I1" s="6"/>
      <c r="J1" s="6"/>
      <c r="K1" s="6"/>
    </row>
    <row r="2" spans="1:11" ht="15.6" x14ac:dyDescent="0.3">
      <c r="A2" s="19"/>
      <c r="B2" s="5">
        <v>403.25</v>
      </c>
      <c r="C2" s="5"/>
      <c r="D2" s="5">
        <v>0</v>
      </c>
      <c r="E2" s="14">
        <v>9350</v>
      </c>
      <c r="F2" s="5"/>
      <c r="G2" s="6"/>
      <c r="H2" s="6"/>
      <c r="I2" s="6"/>
      <c r="J2" s="6"/>
      <c r="K2" s="6"/>
    </row>
    <row r="3" spans="1:11" ht="15.6" x14ac:dyDescent="0.3">
      <c r="A3" s="20">
        <v>44137</v>
      </c>
      <c r="B3" s="17">
        <v>401.75</v>
      </c>
      <c r="C3" s="17">
        <f>SUM(B3-B2)*1000</f>
        <v>-1500</v>
      </c>
      <c r="D3" s="17">
        <f>SUM(D2+C3)</f>
        <v>-1500</v>
      </c>
      <c r="E3" s="17">
        <f>SUM(E2+C3)</f>
        <v>7850</v>
      </c>
      <c r="F3" s="17">
        <f>E2-E3</f>
        <v>1500</v>
      </c>
      <c r="G3" s="18" t="s">
        <v>15</v>
      </c>
      <c r="H3" s="6"/>
      <c r="I3" s="6"/>
      <c r="J3" s="6"/>
      <c r="K3" s="6"/>
    </row>
    <row r="4" spans="1:11" ht="15.6" x14ac:dyDescent="0.3">
      <c r="A4" s="19">
        <v>44138</v>
      </c>
      <c r="B4" s="5">
        <v>406</v>
      </c>
      <c r="C4" s="11">
        <f t="shared" ref="C4:C26" si="0">SUM(B4-B3)*1000</f>
        <v>4250</v>
      </c>
      <c r="D4" s="11">
        <f t="shared" ref="D4:D26" si="1">SUM(D3+C4)</f>
        <v>2750</v>
      </c>
      <c r="E4" s="11">
        <f>SUM(E3+C4+F3)</f>
        <v>13600</v>
      </c>
      <c r="F4" s="5"/>
      <c r="G4" s="1"/>
    </row>
    <row r="5" spans="1:11" ht="15.6" x14ac:dyDescent="0.3">
      <c r="A5" s="10">
        <v>44139</v>
      </c>
      <c r="B5" s="5">
        <v>411.25</v>
      </c>
      <c r="C5" s="11">
        <f t="shared" si="0"/>
        <v>5250</v>
      </c>
      <c r="D5" s="11">
        <f t="shared" si="1"/>
        <v>8000</v>
      </c>
      <c r="E5" s="11">
        <f t="shared" ref="E5:E26" si="2">SUM(E4+C5)</f>
        <v>18850</v>
      </c>
      <c r="F5" s="5"/>
      <c r="G5" s="4" t="s">
        <v>6</v>
      </c>
    </row>
    <row r="6" spans="1:11" ht="15.6" x14ac:dyDescent="0.3">
      <c r="A6" s="10">
        <v>44140</v>
      </c>
      <c r="B6" s="5">
        <v>414.75</v>
      </c>
      <c r="C6" s="11">
        <f t="shared" si="0"/>
        <v>3500</v>
      </c>
      <c r="D6" s="11">
        <f t="shared" si="1"/>
        <v>11500</v>
      </c>
      <c r="E6" s="11">
        <f t="shared" si="2"/>
        <v>22350</v>
      </c>
      <c r="F6" s="5"/>
      <c r="G6" s="4" t="s">
        <v>9</v>
      </c>
    </row>
    <row r="7" spans="1:11" ht="15.6" x14ac:dyDescent="0.3">
      <c r="A7" s="10">
        <v>44141</v>
      </c>
      <c r="B7" s="5">
        <v>413.75</v>
      </c>
      <c r="C7" s="11">
        <f t="shared" si="0"/>
        <v>-1000</v>
      </c>
      <c r="D7" s="11">
        <f t="shared" si="1"/>
        <v>10500</v>
      </c>
      <c r="E7" s="11">
        <f t="shared" si="2"/>
        <v>21350</v>
      </c>
      <c r="F7" s="5"/>
      <c r="G7" s="4" t="s">
        <v>8</v>
      </c>
    </row>
    <row r="8" spans="1:11" ht="15.6" x14ac:dyDescent="0.3">
      <c r="A8" s="10">
        <v>44144</v>
      </c>
      <c r="B8" s="5">
        <v>415.25</v>
      </c>
      <c r="C8" s="11">
        <f t="shared" si="0"/>
        <v>1500</v>
      </c>
      <c r="D8" s="11">
        <f t="shared" si="1"/>
        <v>12000</v>
      </c>
      <c r="E8" s="11">
        <f t="shared" si="2"/>
        <v>22850</v>
      </c>
      <c r="F8" s="5"/>
      <c r="G8" s="1"/>
    </row>
    <row r="9" spans="1:11" ht="15.6" x14ac:dyDescent="0.3">
      <c r="A9" s="10">
        <v>44145</v>
      </c>
      <c r="B9" s="5">
        <v>431</v>
      </c>
      <c r="C9" s="11">
        <f t="shared" si="0"/>
        <v>15750</v>
      </c>
      <c r="D9" s="11">
        <f t="shared" si="1"/>
        <v>27750</v>
      </c>
      <c r="E9" s="11">
        <f t="shared" si="2"/>
        <v>38600</v>
      </c>
      <c r="F9" s="5"/>
      <c r="G9" s="4" t="s">
        <v>10</v>
      </c>
    </row>
    <row r="10" spans="1:11" ht="15.6" x14ac:dyDescent="0.3">
      <c r="A10" s="10">
        <v>44146</v>
      </c>
      <c r="B10" s="5">
        <v>427</v>
      </c>
      <c r="C10" s="11">
        <f t="shared" si="0"/>
        <v>-4000</v>
      </c>
      <c r="D10" s="11">
        <f t="shared" si="1"/>
        <v>23750</v>
      </c>
      <c r="E10" s="11">
        <f t="shared" si="2"/>
        <v>34600</v>
      </c>
      <c r="F10" s="5"/>
      <c r="G10" s="4" t="s">
        <v>7</v>
      </c>
    </row>
    <row r="11" spans="1:11" ht="15.6" x14ac:dyDescent="0.3">
      <c r="A11" s="10">
        <v>44147</v>
      </c>
      <c r="B11" s="14">
        <v>418.25</v>
      </c>
      <c r="C11" s="11">
        <f t="shared" si="0"/>
        <v>-8750</v>
      </c>
      <c r="D11" s="11">
        <f t="shared" si="1"/>
        <v>15000</v>
      </c>
      <c r="E11" s="11">
        <f t="shared" si="2"/>
        <v>25850</v>
      </c>
      <c r="F11" s="16"/>
      <c r="G11" s="1"/>
    </row>
    <row r="12" spans="1:11" ht="15.6" x14ac:dyDescent="0.3">
      <c r="A12" s="10">
        <v>44148</v>
      </c>
      <c r="B12" s="5">
        <v>419.5</v>
      </c>
      <c r="C12" s="11">
        <f t="shared" si="0"/>
        <v>1250</v>
      </c>
      <c r="D12" s="11">
        <f t="shared" si="1"/>
        <v>16250</v>
      </c>
      <c r="E12" s="11">
        <f t="shared" si="2"/>
        <v>27100</v>
      </c>
      <c r="F12" s="5"/>
      <c r="G12" s="1"/>
    </row>
    <row r="13" spans="1:11" ht="15.6" x14ac:dyDescent="0.3">
      <c r="A13" s="10">
        <v>44151</v>
      </c>
      <c r="B13" s="5">
        <v>424.25</v>
      </c>
      <c r="C13" s="11">
        <f t="shared" si="0"/>
        <v>4750</v>
      </c>
      <c r="D13" s="11">
        <f t="shared" si="1"/>
        <v>21000</v>
      </c>
      <c r="E13" s="11">
        <f t="shared" si="2"/>
        <v>31850</v>
      </c>
      <c r="F13" s="5"/>
      <c r="G13" s="1"/>
    </row>
    <row r="14" spans="1:11" ht="15.6" x14ac:dyDescent="0.3">
      <c r="A14" s="10">
        <v>44152</v>
      </c>
      <c r="B14" s="5">
        <v>426.75</v>
      </c>
      <c r="C14" s="11">
        <f t="shared" si="0"/>
        <v>2500</v>
      </c>
      <c r="D14" s="11">
        <f t="shared" si="1"/>
        <v>23500</v>
      </c>
      <c r="E14" s="11">
        <f t="shared" si="2"/>
        <v>34350</v>
      </c>
      <c r="F14" s="5"/>
      <c r="G14" s="1"/>
    </row>
    <row r="15" spans="1:11" ht="15.6" x14ac:dyDescent="0.3">
      <c r="A15" s="10">
        <v>44153</v>
      </c>
      <c r="B15" s="14">
        <v>430.5</v>
      </c>
      <c r="C15" s="11">
        <f t="shared" si="0"/>
        <v>3750</v>
      </c>
      <c r="D15" s="11">
        <f t="shared" si="1"/>
        <v>27250</v>
      </c>
      <c r="E15" s="11">
        <f t="shared" si="2"/>
        <v>38100</v>
      </c>
      <c r="F15" s="15"/>
      <c r="G15" s="1"/>
    </row>
    <row r="16" spans="1:11" ht="15.6" x14ac:dyDescent="0.3">
      <c r="A16" s="10">
        <v>44154</v>
      </c>
      <c r="B16" s="14">
        <v>427.25</v>
      </c>
      <c r="C16" s="11">
        <f t="shared" si="0"/>
        <v>-3250</v>
      </c>
      <c r="D16" s="11">
        <f t="shared" si="1"/>
        <v>24000</v>
      </c>
      <c r="E16" s="11">
        <f t="shared" si="2"/>
        <v>34850</v>
      </c>
      <c r="F16" s="15"/>
    </row>
    <row r="17" spans="1:6" ht="15.6" x14ac:dyDescent="0.3">
      <c r="A17" s="10">
        <v>44155</v>
      </c>
      <c r="B17" s="14">
        <v>428.75</v>
      </c>
      <c r="C17" s="11">
        <f t="shared" si="0"/>
        <v>1500</v>
      </c>
      <c r="D17" s="11">
        <f t="shared" si="1"/>
        <v>25500</v>
      </c>
      <c r="E17" s="11">
        <f t="shared" si="2"/>
        <v>36350</v>
      </c>
      <c r="F17" s="15"/>
    </row>
    <row r="18" spans="1:6" ht="15.6" x14ac:dyDescent="0.3">
      <c r="A18" s="10">
        <v>44158</v>
      </c>
      <c r="B18" s="14">
        <v>433.75</v>
      </c>
      <c r="C18" s="11">
        <f t="shared" si="0"/>
        <v>5000</v>
      </c>
      <c r="D18" s="11">
        <f t="shared" si="1"/>
        <v>30500</v>
      </c>
      <c r="E18" s="11">
        <f t="shared" si="2"/>
        <v>41350</v>
      </c>
      <c r="F18" s="15"/>
    </row>
    <row r="19" spans="1:6" ht="15.6" x14ac:dyDescent="0.3">
      <c r="A19" s="10">
        <v>44159</v>
      </c>
      <c r="B19" s="14">
        <v>432.5</v>
      </c>
      <c r="C19" s="11">
        <f t="shared" si="0"/>
        <v>-1250</v>
      </c>
      <c r="D19" s="11">
        <f t="shared" si="1"/>
        <v>29250</v>
      </c>
      <c r="E19" s="11">
        <f t="shared" si="2"/>
        <v>40100</v>
      </c>
      <c r="F19" s="15"/>
    </row>
    <row r="20" spans="1:6" ht="15.6" x14ac:dyDescent="0.3">
      <c r="A20" s="10">
        <v>44160</v>
      </c>
      <c r="B20" s="14">
        <v>427.5</v>
      </c>
      <c r="C20" s="11">
        <f t="shared" si="0"/>
        <v>-5000</v>
      </c>
      <c r="D20" s="11">
        <f t="shared" si="1"/>
        <v>24250</v>
      </c>
      <c r="E20" s="11">
        <f t="shared" si="2"/>
        <v>35100</v>
      </c>
      <c r="F20" s="15"/>
    </row>
    <row r="21" spans="1:6" ht="15.6" x14ac:dyDescent="0.3">
      <c r="A21" s="10">
        <v>44162</v>
      </c>
      <c r="B21" s="14">
        <v>433.75</v>
      </c>
      <c r="C21" s="11">
        <f t="shared" si="0"/>
        <v>6250</v>
      </c>
      <c r="D21" s="11">
        <f t="shared" si="1"/>
        <v>30500</v>
      </c>
      <c r="E21" s="11">
        <f t="shared" si="2"/>
        <v>41350</v>
      </c>
      <c r="F21" s="15"/>
    </row>
    <row r="22" spans="1:6" ht="15.6" x14ac:dyDescent="0.3">
      <c r="A22" s="10">
        <v>44165</v>
      </c>
      <c r="B22" s="14">
        <v>426.5</v>
      </c>
      <c r="C22" s="11">
        <f t="shared" si="0"/>
        <v>-7250</v>
      </c>
      <c r="D22" s="11">
        <f t="shared" si="1"/>
        <v>23250</v>
      </c>
      <c r="E22" s="11">
        <f t="shared" si="2"/>
        <v>34100</v>
      </c>
      <c r="F22" s="15"/>
    </row>
    <row r="23" spans="1:6" ht="15.6" x14ac:dyDescent="0.3">
      <c r="A23" s="10">
        <v>44166</v>
      </c>
      <c r="B23" s="21">
        <v>420.25</v>
      </c>
      <c r="C23" s="11">
        <f t="shared" si="0"/>
        <v>-6250</v>
      </c>
      <c r="D23" s="11">
        <f t="shared" si="1"/>
        <v>17000</v>
      </c>
      <c r="E23" s="11">
        <f t="shared" si="2"/>
        <v>27850</v>
      </c>
      <c r="F23" s="15"/>
    </row>
    <row r="24" spans="1:6" ht="15.6" x14ac:dyDescent="0.3">
      <c r="A24" s="10">
        <v>44167</v>
      </c>
      <c r="B24" s="21">
        <v>423.75</v>
      </c>
      <c r="C24" s="11">
        <f t="shared" si="0"/>
        <v>3500</v>
      </c>
      <c r="D24" s="11">
        <f t="shared" si="1"/>
        <v>20500</v>
      </c>
      <c r="E24" s="11">
        <f t="shared" si="2"/>
        <v>31350</v>
      </c>
      <c r="F24" s="15"/>
    </row>
    <row r="25" spans="1:6" ht="15.6" x14ac:dyDescent="0.3">
      <c r="A25" s="10">
        <v>44168</v>
      </c>
      <c r="B25" s="21">
        <v>426.5</v>
      </c>
      <c r="C25" s="11">
        <f t="shared" si="0"/>
        <v>2750</v>
      </c>
      <c r="D25" s="11">
        <f t="shared" si="1"/>
        <v>23250</v>
      </c>
      <c r="E25" s="11">
        <f t="shared" si="2"/>
        <v>34100</v>
      </c>
      <c r="F25" s="15"/>
    </row>
    <row r="26" spans="1:6" ht="15.6" x14ac:dyDescent="0.3">
      <c r="A26" s="10">
        <v>44169</v>
      </c>
      <c r="B26" s="21">
        <v>420.5</v>
      </c>
      <c r="C26" s="11">
        <f t="shared" si="0"/>
        <v>-6000</v>
      </c>
      <c r="D26" s="11">
        <f t="shared" si="1"/>
        <v>17250</v>
      </c>
      <c r="E26" s="11">
        <f t="shared" si="2"/>
        <v>28100</v>
      </c>
      <c r="F26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>
      <selection activeCell="L15" sqref="L15"/>
    </sheetView>
  </sheetViews>
  <sheetFormatPr defaultRowHeight="14.4" x14ac:dyDescent="0.3"/>
  <cols>
    <col min="1" max="1" width="9.88671875" style="6" customWidth="1"/>
    <col min="2" max="2" width="12.44140625" style="6" customWidth="1"/>
    <col min="3" max="3" width="14.33203125" style="6" customWidth="1"/>
    <col min="4" max="4" width="14.109375" style="6" customWidth="1"/>
    <col min="5" max="5" width="14.21875" style="6" customWidth="1"/>
    <col min="6" max="6" width="13" style="6" customWidth="1"/>
    <col min="7" max="7" width="9.44140625" style="6" bestFit="1" customWidth="1"/>
    <col min="8" max="16384" width="8.88671875" style="6"/>
  </cols>
  <sheetData>
    <row r="1" spans="1:20" ht="109.2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</row>
    <row r="2" spans="1:20" ht="15.6" x14ac:dyDescent="0.3">
      <c r="A2" s="19"/>
      <c r="B2" s="11">
        <v>403.25</v>
      </c>
      <c r="C2" s="11"/>
      <c r="D2" s="11">
        <v>0</v>
      </c>
      <c r="E2" s="14">
        <v>9350</v>
      </c>
      <c r="F2" s="11"/>
      <c r="G2" s="24"/>
      <c r="T2" s="9"/>
    </row>
    <row r="3" spans="1:20" ht="15.6" x14ac:dyDescent="0.3">
      <c r="A3" s="19">
        <v>44137</v>
      </c>
      <c r="B3" s="14">
        <v>401.75</v>
      </c>
      <c r="C3" s="14">
        <f>SUM(B2-B3)*1000</f>
        <v>1500</v>
      </c>
      <c r="D3" s="14">
        <f>SUM(D2+C3)</f>
        <v>1500</v>
      </c>
      <c r="E3" s="14">
        <f>SUM(E2+C3)</f>
        <v>10850</v>
      </c>
      <c r="F3" s="14"/>
      <c r="G3" s="18"/>
      <c r="T3" s="9"/>
    </row>
    <row r="4" spans="1:20" ht="15.6" x14ac:dyDescent="0.3">
      <c r="A4" s="12">
        <v>44138</v>
      </c>
      <c r="B4" s="13">
        <v>406</v>
      </c>
      <c r="C4" s="13">
        <f t="shared" ref="C4:C26" si="0">SUM(B3-B4)*1000</f>
        <v>-4250</v>
      </c>
      <c r="D4" s="13">
        <f>SUM(D3+C4)</f>
        <v>-2750</v>
      </c>
      <c r="E4" s="13">
        <f t="shared" ref="E4:E26" si="1">SUM(E3+C4)</f>
        <v>6600</v>
      </c>
      <c r="F4" s="13">
        <f>$E$2-E4</f>
        <v>2750</v>
      </c>
      <c r="G4" s="18" t="s">
        <v>12</v>
      </c>
      <c r="H4" s="18"/>
      <c r="I4" s="18"/>
      <c r="J4" s="18"/>
      <c r="K4" s="18"/>
      <c r="L4" s="18"/>
      <c r="M4" s="18"/>
      <c r="N4" s="18"/>
      <c r="O4" s="18"/>
      <c r="P4" s="22"/>
      <c r="Q4" s="22"/>
      <c r="T4" s="9"/>
    </row>
    <row r="5" spans="1:20" ht="15.6" x14ac:dyDescent="0.3">
      <c r="A5" s="12">
        <v>44139</v>
      </c>
      <c r="B5" s="13">
        <v>411.25</v>
      </c>
      <c r="C5" s="13">
        <f>SUM(B4-B5)*1000</f>
        <v>-5250</v>
      </c>
      <c r="D5" s="13">
        <f t="shared" ref="D5:D26" si="2">SUM(D4+C5)</f>
        <v>-8000</v>
      </c>
      <c r="E5" s="13">
        <f>SUM(E4+C5+F4)</f>
        <v>4100</v>
      </c>
      <c r="F5" s="13">
        <f>$E$2-E5</f>
        <v>5250</v>
      </c>
      <c r="G5" s="18" t="s">
        <v>13</v>
      </c>
      <c r="H5" s="18"/>
      <c r="I5" s="18"/>
      <c r="J5" s="18"/>
      <c r="K5" s="18"/>
      <c r="L5" s="18"/>
      <c r="M5" s="18"/>
      <c r="N5" s="18"/>
      <c r="O5" s="18"/>
      <c r="P5" s="22"/>
      <c r="Q5" s="22"/>
    </row>
    <row r="6" spans="1:20" ht="15.6" x14ac:dyDescent="0.3">
      <c r="A6" s="12">
        <v>44140</v>
      </c>
      <c r="B6" s="13">
        <v>414.75</v>
      </c>
      <c r="C6" s="13">
        <f t="shared" si="0"/>
        <v>-3500</v>
      </c>
      <c r="D6" s="13">
        <f t="shared" si="2"/>
        <v>-11500</v>
      </c>
      <c r="E6" s="13">
        <f>SUM(E5+C6+F5)</f>
        <v>5850</v>
      </c>
      <c r="F6" s="13">
        <f t="shared" ref="F6:F18" si="3">$E$2-E6</f>
        <v>3500</v>
      </c>
      <c r="G6" s="18" t="s">
        <v>16</v>
      </c>
      <c r="H6" s="18"/>
      <c r="I6" s="18"/>
      <c r="J6" s="18"/>
      <c r="K6" s="18"/>
      <c r="L6" s="18"/>
      <c r="M6" s="18"/>
      <c r="N6" s="18"/>
      <c r="O6" s="18"/>
      <c r="P6" s="22"/>
      <c r="Q6" s="22"/>
      <c r="T6" s="9"/>
    </row>
    <row r="7" spans="1:20" ht="15.6" x14ac:dyDescent="0.3">
      <c r="A7" s="19">
        <v>44141</v>
      </c>
      <c r="B7" s="14">
        <v>413.75</v>
      </c>
      <c r="C7" s="14">
        <f t="shared" si="0"/>
        <v>1000</v>
      </c>
      <c r="D7" s="14">
        <f t="shared" si="2"/>
        <v>-10500</v>
      </c>
      <c r="E7" s="14">
        <f>SUM(E6+C7+F6)</f>
        <v>10350</v>
      </c>
      <c r="F7" s="14"/>
      <c r="G7" s="18"/>
      <c r="H7" s="18"/>
      <c r="I7" s="18"/>
      <c r="J7" s="18"/>
      <c r="K7" s="18"/>
      <c r="L7" s="18"/>
      <c r="M7" s="18"/>
      <c r="N7" s="18"/>
      <c r="O7" s="18"/>
      <c r="P7" s="22"/>
      <c r="Q7" s="22"/>
      <c r="T7" s="9"/>
    </row>
    <row r="8" spans="1:20" ht="15.6" x14ac:dyDescent="0.3">
      <c r="A8" s="19">
        <v>44144</v>
      </c>
      <c r="B8" s="14">
        <v>415.25</v>
      </c>
      <c r="C8" s="14">
        <f t="shared" si="0"/>
        <v>-1500</v>
      </c>
      <c r="D8" s="14">
        <f t="shared" si="2"/>
        <v>-12000</v>
      </c>
      <c r="E8" s="14">
        <f t="shared" si="1"/>
        <v>8850</v>
      </c>
      <c r="F8" s="16"/>
      <c r="G8" s="18"/>
      <c r="H8" s="18"/>
      <c r="I8" s="18"/>
      <c r="J8" s="18"/>
      <c r="K8" s="18"/>
      <c r="L8" s="18"/>
      <c r="M8" s="18"/>
      <c r="N8" s="18"/>
      <c r="O8" s="18"/>
      <c r="P8" s="22"/>
      <c r="Q8" s="22"/>
    </row>
    <row r="9" spans="1:20" ht="15.6" x14ac:dyDescent="0.3">
      <c r="A9" s="12">
        <v>44145</v>
      </c>
      <c r="B9" s="13">
        <v>431</v>
      </c>
      <c r="C9" s="13">
        <f t="shared" si="0"/>
        <v>-15750</v>
      </c>
      <c r="D9" s="13">
        <f t="shared" si="2"/>
        <v>-27750</v>
      </c>
      <c r="E9" s="13">
        <f>SUM(E8+C9)</f>
        <v>-6900</v>
      </c>
      <c r="F9" s="13">
        <f t="shared" si="3"/>
        <v>16250</v>
      </c>
      <c r="G9" s="18" t="s">
        <v>14</v>
      </c>
      <c r="H9" s="18"/>
      <c r="I9" s="18"/>
      <c r="J9" s="18"/>
      <c r="K9" s="18"/>
      <c r="L9" s="18"/>
      <c r="M9" s="18"/>
      <c r="N9" s="18"/>
      <c r="O9" s="18"/>
      <c r="P9" s="22"/>
      <c r="Q9" s="22"/>
    </row>
    <row r="10" spans="1:20" ht="15.6" x14ac:dyDescent="0.3">
      <c r="A10" s="19">
        <v>44146</v>
      </c>
      <c r="B10" s="14">
        <v>427</v>
      </c>
      <c r="C10" s="14">
        <f t="shared" si="0"/>
        <v>4000</v>
      </c>
      <c r="D10" s="14">
        <f t="shared" si="2"/>
        <v>-23750</v>
      </c>
      <c r="E10" s="14">
        <f>SUM(E9+C10+F9)</f>
        <v>13350</v>
      </c>
      <c r="F10" s="14"/>
      <c r="G10" s="18"/>
      <c r="H10" s="18"/>
      <c r="I10" s="18"/>
      <c r="J10" s="18"/>
      <c r="K10" s="18"/>
      <c r="L10" s="18"/>
      <c r="M10" s="18"/>
      <c r="N10" s="18"/>
      <c r="O10" s="18"/>
      <c r="P10" s="22"/>
      <c r="Q10" s="22"/>
    </row>
    <row r="11" spans="1:20" ht="15.6" x14ac:dyDescent="0.3">
      <c r="A11" s="19">
        <v>44147</v>
      </c>
      <c r="B11" s="14">
        <v>418.25</v>
      </c>
      <c r="C11" s="14">
        <f t="shared" si="0"/>
        <v>8750</v>
      </c>
      <c r="D11" s="14">
        <f t="shared" si="2"/>
        <v>-15000</v>
      </c>
      <c r="E11" s="14">
        <f t="shared" si="1"/>
        <v>22100</v>
      </c>
      <c r="F11" s="14"/>
      <c r="G11" s="18" t="s">
        <v>6</v>
      </c>
      <c r="L11" s="18"/>
      <c r="M11" s="18"/>
      <c r="N11" s="18"/>
      <c r="O11" s="18"/>
      <c r="P11" s="22"/>
      <c r="Q11" s="22"/>
    </row>
    <row r="12" spans="1:20" ht="15.6" x14ac:dyDescent="0.3">
      <c r="A12" s="19">
        <v>44148</v>
      </c>
      <c r="B12" s="14">
        <v>419.5</v>
      </c>
      <c r="C12" s="14">
        <f t="shared" si="0"/>
        <v>-1250</v>
      </c>
      <c r="D12" s="14">
        <f t="shared" si="2"/>
        <v>-16250</v>
      </c>
      <c r="E12" s="14">
        <f t="shared" si="1"/>
        <v>20850</v>
      </c>
      <c r="F12" s="14"/>
      <c r="G12" s="18" t="s">
        <v>9</v>
      </c>
      <c r="H12" s="25"/>
      <c r="I12" s="25"/>
      <c r="J12" s="25"/>
      <c r="K12" s="25"/>
      <c r="L12" s="18"/>
      <c r="M12" s="18"/>
      <c r="N12" s="18"/>
      <c r="O12" s="18"/>
      <c r="P12" s="22"/>
      <c r="Q12" s="22"/>
    </row>
    <row r="13" spans="1:20" ht="15.6" x14ac:dyDescent="0.3">
      <c r="A13" s="19">
        <v>44151</v>
      </c>
      <c r="B13" s="14">
        <v>424.25</v>
      </c>
      <c r="C13" s="14">
        <f t="shared" si="0"/>
        <v>-4750</v>
      </c>
      <c r="D13" s="14">
        <f t="shared" si="2"/>
        <v>-21000</v>
      </c>
      <c r="E13" s="14">
        <f t="shared" si="1"/>
        <v>16100</v>
      </c>
      <c r="F13" s="14"/>
      <c r="G13" s="18" t="s">
        <v>11</v>
      </c>
      <c r="H13" s="25"/>
      <c r="I13" s="25"/>
      <c r="J13" s="25"/>
      <c r="K13" s="25"/>
      <c r="L13" s="18"/>
      <c r="M13" s="18"/>
      <c r="N13" s="18"/>
      <c r="O13" s="18"/>
      <c r="P13" s="22"/>
      <c r="Q13" s="22"/>
    </row>
    <row r="14" spans="1:20" ht="15.6" x14ac:dyDescent="0.3">
      <c r="A14" s="19">
        <v>44152</v>
      </c>
      <c r="B14" s="14">
        <v>426.75</v>
      </c>
      <c r="C14" s="14">
        <f t="shared" si="0"/>
        <v>-2500</v>
      </c>
      <c r="D14" s="14">
        <f t="shared" si="2"/>
        <v>-23500</v>
      </c>
      <c r="E14" s="14">
        <f t="shared" si="1"/>
        <v>13600</v>
      </c>
      <c r="F14" s="14"/>
      <c r="G14" s="25"/>
      <c r="H14" s="25"/>
      <c r="I14" s="25"/>
      <c r="J14" s="25"/>
      <c r="K14" s="25"/>
      <c r="L14" s="18"/>
      <c r="M14" s="18"/>
      <c r="N14" s="18"/>
      <c r="O14" s="18"/>
      <c r="P14" s="22"/>
      <c r="Q14" s="22"/>
    </row>
    <row r="15" spans="1:20" ht="15.6" x14ac:dyDescent="0.3">
      <c r="A15" s="19">
        <v>44153</v>
      </c>
      <c r="B15" s="14">
        <v>430.5</v>
      </c>
      <c r="C15" s="14">
        <f t="shared" si="0"/>
        <v>-3750</v>
      </c>
      <c r="D15" s="14">
        <f t="shared" si="2"/>
        <v>-27250</v>
      </c>
      <c r="E15" s="14">
        <f t="shared" si="1"/>
        <v>9850</v>
      </c>
      <c r="F15" s="14"/>
      <c r="G15" s="18" t="s">
        <v>10</v>
      </c>
      <c r="H15" s="25"/>
      <c r="I15" s="25"/>
      <c r="J15" s="25"/>
      <c r="K15" s="25"/>
      <c r="L15" s="18"/>
      <c r="M15" s="18"/>
      <c r="N15" s="18"/>
      <c r="O15" s="18"/>
      <c r="P15" s="22"/>
      <c r="Q15" s="22"/>
    </row>
    <row r="16" spans="1:20" ht="15.6" x14ac:dyDescent="0.3">
      <c r="A16" s="19">
        <v>44154</v>
      </c>
      <c r="B16" s="14">
        <v>427.25</v>
      </c>
      <c r="C16" s="14">
        <f t="shared" si="0"/>
        <v>3250</v>
      </c>
      <c r="D16" s="14">
        <f t="shared" si="2"/>
        <v>-24000</v>
      </c>
      <c r="E16" s="14">
        <f t="shared" si="1"/>
        <v>13100</v>
      </c>
      <c r="F16" s="14"/>
      <c r="G16" s="18" t="s">
        <v>7</v>
      </c>
      <c r="H16" s="25"/>
      <c r="I16" s="25"/>
      <c r="J16" s="25"/>
      <c r="K16" s="25"/>
      <c r="L16" s="18"/>
      <c r="M16" s="18"/>
      <c r="N16" s="18"/>
      <c r="O16" s="18"/>
      <c r="P16" s="22"/>
      <c r="Q16" s="22"/>
    </row>
    <row r="17" spans="1:17" ht="15.6" x14ac:dyDescent="0.3">
      <c r="A17" s="19">
        <v>44155</v>
      </c>
      <c r="B17" s="14">
        <v>428.75</v>
      </c>
      <c r="C17" s="14">
        <f t="shared" si="0"/>
        <v>-1500</v>
      </c>
      <c r="D17" s="14">
        <f t="shared" si="2"/>
        <v>-25500</v>
      </c>
      <c r="E17" s="14">
        <f t="shared" si="1"/>
        <v>11600</v>
      </c>
      <c r="F17" s="14"/>
      <c r="G17" s="18"/>
      <c r="H17" s="18"/>
      <c r="I17" s="18"/>
      <c r="J17" s="18"/>
      <c r="K17" s="18"/>
      <c r="L17" s="18"/>
      <c r="M17" s="18"/>
      <c r="N17" s="18"/>
      <c r="O17" s="18"/>
      <c r="P17" s="22"/>
      <c r="Q17" s="22"/>
    </row>
    <row r="18" spans="1:17" ht="15.6" x14ac:dyDescent="0.3">
      <c r="A18" s="12">
        <v>44158</v>
      </c>
      <c r="B18" s="13">
        <v>433.75</v>
      </c>
      <c r="C18" s="13">
        <f t="shared" si="0"/>
        <v>-5000</v>
      </c>
      <c r="D18" s="13">
        <f t="shared" si="2"/>
        <v>-30500</v>
      </c>
      <c r="E18" s="13">
        <f>SUM(E17+C18)</f>
        <v>6600</v>
      </c>
      <c r="F18" s="13">
        <f t="shared" si="3"/>
        <v>2750</v>
      </c>
      <c r="G18" s="18" t="s">
        <v>12</v>
      </c>
      <c r="H18" s="18"/>
      <c r="I18" s="18"/>
      <c r="J18" s="18"/>
      <c r="K18" s="18"/>
      <c r="L18" s="18"/>
      <c r="M18" s="18"/>
      <c r="N18" s="18"/>
      <c r="O18" s="18"/>
      <c r="P18" s="22"/>
      <c r="Q18" s="22"/>
    </row>
    <row r="19" spans="1:17" ht="15.6" x14ac:dyDescent="0.3">
      <c r="A19" s="19">
        <v>44159</v>
      </c>
      <c r="B19" s="14">
        <v>432.5</v>
      </c>
      <c r="C19" s="14">
        <f t="shared" si="0"/>
        <v>1250</v>
      </c>
      <c r="D19" s="14">
        <f t="shared" si="2"/>
        <v>-29250</v>
      </c>
      <c r="E19" s="14">
        <f>SUM(E18+C19+F18)</f>
        <v>10600</v>
      </c>
      <c r="F19" s="14"/>
      <c r="G19" s="18"/>
      <c r="H19" s="18"/>
      <c r="I19" s="18"/>
      <c r="J19" s="18"/>
      <c r="K19" s="18"/>
      <c r="L19" s="18"/>
      <c r="M19" s="18"/>
      <c r="N19" s="18"/>
      <c r="O19" s="18"/>
      <c r="P19" s="22"/>
      <c r="Q19" s="22"/>
    </row>
    <row r="20" spans="1:17" ht="15.6" x14ac:dyDescent="0.3">
      <c r="A20" s="19">
        <v>44160</v>
      </c>
      <c r="B20" s="14">
        <v>427.5</v>
      </c>
      <c r="C20" s="14">
        <f t="shared" si="0"/>
        <v>5000</v>
      </c>
      <c r="D20" s="14">
        <f t="shared" si="2"/>
        <v>-24250</v>
      </c>
      <c r="E20" s="14">
        <f t="shared" si="1"/>
        <v>15600</v>
      </c>
      <c r="F20" s="14"/>
      <c r="G20" s="18"/>
      <c r="H20" s="18"/>
      <c r="I20" s="18"/>
      <c r="J20" s="18"/>
      <c r="K20" s="18"/>
      <c r="L20" s="18"/>
      <c r="M20" s="18"/>
      <c r="N20" s="18"/>
      <c r="O20" s="18"/>
      <c r="P20" s="22"/>
      <c r="Q20" s="22"/>
    </row>
    <row r="21" spans="1:17" ht="15.6" x14ac:dyDescent="0.3">
      <c r="A21" s="19">
        <v>44162</v>
      </c>
      <c r="B21" s="14">
        <v>433.75</v>
      </c>
      <c r="C21" s="14">
        <f t="shared" si="0"/>
        <v>-6250</v>
      </c>
      <c r="D21" s="14">
        <f t="shared" si="2"/>
        <v>-30500</v>
      </c>
      <c r="E21" s="14">
        <f t="shared" si="1"/>
        <v>9350</v>
      </c>
      <c r="F21" s="14"/>
      <c r="G21" s="18"/>
      <c r="H21" s="18"/>
      <c r="I21" s="18"/>
      <c r="J21" s="18"/>
      <c r="K21" s="18"/>
      <c r="L21" s="18"/>
      <c r="M21" s="18"/>
      <c r="N21" s="18"/>
      <c r="O21" s="18"/>
      <c r="P21" s="22"/>
      <c r="Q21" s="22"/>
    </row>
    <row r="22" spans="1:17" ht="15.6" x14ac:dyDescent="0.3">
      <c r="A22" s="19">
        <v>44165</v>
      </c>
      <c r="B22" s="14">
        <v>426.5</v>
      </c>
      <c r="C22" s="14">
        <f t="shared" si="0"/>
        <v>7250</v>
      </c>
      <c r="D22" s="14">
        <f t="shared" si="2"/>
        <v>-23250</v>
      </c>
      <c r="E22" s="14">
        <f t="shared" si="1"/>
        <v>16600</v>
      </c>
      <c r="F22" s="14"/>
      <c r="G22" s="18"/>
      <c r="H22" s="18"/>
      <c r="I22" s="18"/>
      <c r="J22" s="18"/>
      <c r="K22" s="18"/>
      <c r="L22" s="18"/>
      <c r="M22" s="18"/>
      <c r="N22" s="18"/>
      <c r="O22" s="18"/>
      <c r="P22" s="22"/>
      <c r="Q22" s="22"/>
    </row>
    <row r="23" spans="1:17" ht="15.6" x14ac:dyDescent="0.3">
      <c r="A23" s="19">
        <v>44166</v>
      </c>
      <c r="B23" s="23">
        <v>420.25</v>
      </c>
      <c r="C23" s="14">
        <f t="shared" si="0"/>
        <v>6250</v>
      </c>
      <c r="D23" s="14">
        <f t="shared" si="2"/>
        <v>-17000</v>
      </c>
      <c r="E23" s="14">
        <f t="shared" si="1"/>
        <v>22850</v>
      </c>
      <c r="F23" s="14"/>
      <c r="G23" s="18"/>
      <c r="H23" s="18"/>
      <c r="I23" s="18"/>
      <c r="J23" s="18"/>
      <c r="K23" s="18"/>
      <c r="L23" s="18"/>
      <c r="M23" s="18"/>
      <c r="N23" s="18"/>
      <c r="O23" s="18"/>
      <c r="P23" s="22"/>
      <c r="Q23" s="22"/>
    </row>
    <row r="24" spans="1:17" ht="15.6" x14ac:dyDescent="0.3">
      <c r="A24" s="19">
        <v>44167</v>
      </c>
      <c r="B24" s="23">
        <v>423.75</v>
      </c>
      <c r="C24" s="14">
        <f t="shared" si="0"/>
        <v>-3500</v>
      </c>
      <c r="D24" s="14">
        <f t="shared" si="2"/>
        <v>-20500</v>
      </c>
      <c r="E24" s="14">
        <f t="shared" si="1"/>
        <v>19350</v>
      </c>
      <c r="F24" s="14"/>
      <c r="G24" s="18"/>
      <c r="H24" s="18"/>
      <c r="I24" s="18"/>
      <c r="J24" s="18"/>
      <c r="K24" s="18"/>
      <c r="L24" s="18"/>
      <c r="M24" s="18"/>
      <c r="N24" s="18"/>
      <c r="O24" s="18"/>
      <c r="P24" s="22"/>
      <c r="Q24" s="22"/>
    </row>
    <row r="25" spans="1:17" ht="15.6" x14ac:dyDescent="0.3">
      <c r="A25" s="19">
        <v>44168</v>
      </c>
      <c r="B25" s="23">
        <v>426.5</v>
      </c>
      <c r="C25" s="14">
        <f t="shared" si="0"/>
        <v>-2750</v>
      </c>
      <c r="D25" s="14">
        <f t="shared" si="2"/>
        <v>-23250</v>
      </c>
      <c r="E25" s="14">
        <f t="shared" si="1"/>
        <v>16600</v>
      </c>
      <c r="F25" s="14"/>
      <c r="G25" s="18"/>
      <c r="H25" s="18"/>
      <c r="I25" s="18"/>
      <c r="J25" s="18"/>
      <c r="K25" s="18"/>
      <c r="L25" s="18"/>
      <c r="M25" s="18"/>
      <c r="N25" s="18"/>
      <c r="O25" s="18"/>
      <c r="P25" s="22"/>
      <c r="Q25" s="22"/>
    </row>
    <row r="26" spans="1:17" ht="15.6" x14ac:dyDescent="0.3">
      <c r="A26" s="19">
        <v>44169</v>
      </c>
      <c r="B26" s="23">
        <v>420.5</v>
      </c>
      <c r="C26" s="14">
        <f t="shared" si="0"/>
        <v>6000</v>
      </c>
      <c r="D26" s="14">
        <f t="shared" si="2"/>
        <v>-17250</v>
      </c>
      <c r="E26" s="14">
        <f t="shared" si="1"/>
        <v>22600</v>
      </c>
      <c r="F26" s="14"/>
      <c r="G26" s="18"/>
      <c r="H26" s="18"/>
      <c r="I26" s="18"/>
      <c r="J26" s="18"/>
      <c r="K26" s="18"/>
      <c r="L26" s="18"/>
      <c r="M26" s="18"/>
      <c r="N26" s="18"/>
      <c r="O26" s="18"/>
      <c r="P26" s="22"/>
      <c r="Q26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Long Position</vt:lpstr>
      <vt:lpstr>Short Position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Probook G3</dc:creator>
  <cp:lastModifiedBy>Probook G3</cp:lastModifiedBy>
  <dcterms:created xsi:type="dcterms:W3CDTF">2020-11-28T22:33:54Z</dcterms:created>
  <dcterms:modified xsi:type="dcterms:W3CDTF">2020-12-07T20:40:51Z</dcterms:modified>
</cp:coreProperties>
</file>