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<sst xmlns="http://schemas.openxmlformats.org/spreadsheetml/2006/main" count="68" uniqueCount="27">
  <si>
    <t>Date</t>
  </si>
  <si>
    <t>Time</t>
  </si>
  <si>
    <t>Day</t>
  </si>
  <si>
    <t>Description</t>
  </si>
  <si>
    <t>Title</t>
  </si>
  <si>
    <t>Title Filter 1</t>
  </si>
  <si>
    <t>Time Filter 1</t>
  </si>
  <si>
    <t>Time Left 1</t>
  </si>
  <si>
    <t>Time Right 1</t>
  </si>
  <si>
    <t>Time Left 2 UTC</t>
  </si>
  <si>
    <t>Time Right 2 UTC</t>
  </si>
  <si>
    <t>Starttime</t>
  </si>
  <si>
    <t>Endtime</t>
  </si>
  <si>
    <t>Starttime Filter 1</t>
  </si>
  <si>
    <t>Endtime Filter 1</t>
  </si>
  <si>
    <t>LIST</t>
  </si>
  <si>
    <t>17.15-18.00:</t>
  </si>
  <si>
    <t xml:space="preserve"> Welcome &amp; Intro</t>
  </si>
  <si>
    <t>18.00-19.30:</t>
  </si>
  <si>
    <t>19.45-21.15:</t>
  </si>
  <si>
    <t>10.15-12.00:</t>
  </si>
  <si>
    <t>12.15-13.45:</t>
  </si>
  <si>
    <t>14.30-16.00:</t>
  </si>
  <si>
    <t>16.15-17.45:</t>
  </si>
  <si>
    <t>19.45-21.15</t>
  </si>
  <si>
    <t>17.00-21.15:</t>
  </si>
  <si>
    <t>Project Presentations - Approx. Timing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</si>
</sst>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&quot; &quot;d&quot;, &quot;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15.57"/>
    <col customWidth="1" min="3" max="3" width="19.29"/>
    <col customWidth="1" min="4" max="4" width="18.0"/>
    <col customWidth="1" min="5" max="5" width="27.14"/>
    <col customWidth="1" min="6" max="6" width="20.43"/>
    <col customWidth="1" min="7" max="7" width="17.71"/>
    <col customWidth="1" min="8" max="8" width="18.57"/>
    <col customWidth="1" min="10" max="10" width="16.57"/>
    <col customWidth="1" min="11" max="11" width="18.43"/>
    <col customWidth="1" min="12" max="12" width="30.57"/>
    <col customWidth="1" min="13" max="13" width="34.43"/>
    <col customWidth="1" min="14" max="14" width="29.71"/>
    <col customWidth="1" min="15" max="1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>
      <c r="A2" s="4">
        <v>44155.0</v>
      </c>
      <c r="B2" s="1" t="s">
        <v>16</v>
      </c>
      <c r="C2" s="1" t="str">
        <f>IFERROR(__xludf.DUMMYFUNCTION("CONCATENATE(""Day "",TO_TEXT(A2-DATE(2020,11,20)+1))"),"Day 1")</f>
        <v>Day 1</v>
      </c>
      <c r="D2" s="1" t="s">
        <v>17</v>
      </c>
      <c r="E2" s="5" t="str">
        <f t="shared" ref="E2:E51" si="3">CONCATENATE("BI &amp; Analytics, ",C2," ",D2)</f>
        <v>BI &amp; Analytics, Day 1  Welcome &amp; Intro</v>
      </c>
      <c r="F2" s="5" t="str">
        <f t="shared" ref="F2:F51" si="4">CONCATENATE("['",E2,"', ")</f>
        <v>['BI &amp; Analytics, Day 1  Welcome &amp; Intro', </v>
      </c>
      <c r="G2" s="5" t="str">
        <f t="shared" ref="G2:G51" si="5">left(B2,len(B2)-1)</f>
        <v>17.15-18.00</v>
      </c>
      <c r="H2" s="6">
        <f>IFERROR(__xludf.DUMMYFUNCTION("SPLIT(G2,""-"")"),17.15)</f>
        <v>17.15</v>
      </c>
      <c r="I2" s="6">
        <f>IFERROR(__xludf.DUMMYFUNCTION("""COMPUTED_VALUE"""),18.0)</f>
        <v>18</v>
      </c>
      <c r="J2" s="5" t="str">
        <f t="shared" ref="J2:K2" si="1">CONCATENATE(LEFT(H2,2)-2,":",RIGHT(H2,2),":00")</f>
        <v>15:15:00</v>
      </c>
      <c r="K2" s="5" t="str">
        <f t="shared" si="1"/>
        <v>16:00:00</v>
      </c>
      <c r="L2" s="5" t="str">
        <f t="shared" ref="L2:M2" si="2">CONCATENATE(TEXTJOIN("",TRUE,$A2)," ",J2)</f>
        <v>November 20, 2020 15:15:00</v>
      </c>
      <c r="M2" s="5" t="str">
        <f t="shared" si="2"/>
        <v>November 20, 2020 16:00:00</v>
      </c>
      <c r="N2" s="7" t="str">
        <f t="shared" ref="N2:N51" si="8">CONCATENATE("'",L2," UTC', ")</f>
        <v>'November 20, 2020 15:15:00 UTC', </v>
      </c>
      <c r="O2" s="7" t="str">
        <f t="shared" ref="O2:O51" si="9">CONCATENATE("'",M2," UTC'],")</f>
        <v>'November 20, 2020 16:00:00 UTC'],</v>
      </c>
      <c r="P2" s="7" t="str">
        <f t="shared" ref="P2:P51" si="10">CONCATENATE(F2,N2,O2)</f>
        <v>['BI &amp; Analytics, Day 1  Welcome &amp; Intro', 'November 20, 2020 15:15:00 UTC', 'November 20, 2020 16:00:00 UTC'],</v>
      </c>
    </row>
    <row r="3">
      <c r="A3" s="4">
        <v>44155.0</v>
      </c>
      <c r="B3" s="1" t="s">
        <v>18</v>
      </c>
      <c r="C3" s="1" t="str">
        <f>IFERROR(__xludf.DUMMYFUNCTION("CONCATENATE(""Day "",TO_TEXT(A3-DATE(2020,11,20)+1))"),"Day 1")</f>
        <v>Day 1</v>
      </c>
      <c r="D3" s="5"/>
      <c r="E3" s="5" t="str">
        <f t="shared" si="3"/>
        <v>BI &amp; Analytics, Day 1 </v>
      </c>
      <c r="F3" s="5" t="str">
        <f t="shared" si="4"/>
        <v>['BI &amp; Analytics, Day 1 ', </v>
      </c>
      <c r="G3" s="5" t="str">
        <f t="shared" si="5"/>
        <v>18.00-19.30</v>
      </c>
      <c r="H3" s="6">
        <f>IFERROR(__xludf.DUMMYFUNCTION("SPLIT(G3,""-"")"),18.0)</f>
        <v>18</v>
      </c>
      <c r="I3" s="6">
        <f>IFERROR(__xludf.DUMMYFUNCTION("""COMPUTED_VALUE"""),19.3)</f>
        <v>19.3</v>
      </c>
      <c r="J3" s="5" t="str">
        <f t="shared" ref="J3:K3" si="6">CONCATENATE(LEFT(H3,2)-2,":",RIGHT(H3,2),":00")</f>
        <v>16:00:00</v>
      </c>
      <c r="K3" s="5" t="str">
        <f t="shared" si="6"/>
        <v>17:30:00</v>
      </c>
      <c r="L3" s="5" t="str">
        <f t="shared" ref="L3:M3" si="7">CONCATENATE(TEXTJOIN("",TRUE,$A3)," ",J3)</f>
        <v>November 20, 2020 16:00:00</v>
      </c>
      <c r="M3" s="5" t="str">
        <f t="shared" si="7"/>
        <v>November 20, 2020 17:30:00</v>
      </c>
      <c r="N3" s="7" t="str">
        <f t="shared" si="8"/>
        <v>'November 20, 2020 16:00:00 UTC', </v>
      </c>
      <c r="O3" s="7" t="str">
        <f t="shared" si="9"/>
        <v>'November 20, 2020 17:30:00 UTC'],</v>
      </c>
      <c r="P3" s="7" t="str">
        <f t="shared" si="10"/>
        <v>['BI &amp; Analytics, Day 1 ', 'November 20, 2020 16:00:00 UTC', 'November 20, 2020 17:30:00 UTC'],</v>
      </c>
    </row>
    <row r="4">
      <c r="A4" s="4">
        <v>44155.0</v>
      </c>
      <c r="B4" s="1" t="s">
        <v>19</v>
      </c>
      <c r="C4" s="1" t="str">
        <f>IFERROR(__xludf.DUMMYFUNCTION("CONCATENATE(""Day "",TO_TEXT(A4-DATE(2020,11,20)+1))"),"Day 1")</f>
        <v>Day 1</v>
      </c>
      <c r="D4" s="5"/>
      <c r="E4" s="5" t="str">
        <f t="shared" si="3"/>
        <v>BI &amp; Analytics, Day 1 </v>
      </c>
      <c r="F4" s="5" t="str">
        <f t="shared" si="4"/>
        <v>['BI &amp; Analytics, Day 1 ', </v>
      </c>
      <c r="G4" s="5" t="str">
        <f t="shared" si="5"/>
        <v>19.45-21.15</v>
      </c>
      <c r="H4" s="6">
        <f>IFERROR(__xludf.DUMMYFUNCTION("SPLIT(G4,""-"")"),19.45)</f>
        <v>19.45</v>
      </c>
      <c r="I4" s="6">
        <f>IFERROR(__xludf.DUMMYFUNCTION("""COMPUTED_VALUE"""),21.15)</f>
        <v>21.15</v>
      </c>
      <c r="J4" s="5" t="str">
        <f t="shared" ref="J4:K4" si="11">CONCATENATE(LEFT(H4,2)-2,":",RIGHT(H4,2),":00")</f>
        <v>17:45:00</v>
      </c>
      <c r="K4" s="5" t="str">
        <f t="shared" si="11"/>
        <v>19:15:00</v>
      </c>
      <c r="L4" s="5" t="str">
        <f t="shared" ref="L4:M4" si="12">CONCATENATE(TEXTJOIN("",TRUE,$A4)," ",J4)</f>
        <v>November 20, 2020 17:45:00</v>
      </c>
      <c r="M4" s="5" t="str">
        <f t="shared" si="12"/>
        <v>November 20, 2020 19:15:00</v>
      </c>
      <c r="N4" s="7" t="str">
        <f t="shared" si="8"/>
        <v>'November 20, 2020 17:45:00 UTC', </v>
      </c>
      <c r="O4" s="7" t="str">
        <f t="shared" si="9"/>
        <v>'November 20, 2020 19:15:00 UTC'],</v>
      </c>
      <c r="P4" s="7" t="str">
        <f t="shared" si="10"/>
        <v>['BI &amp; Analytics, Day 1 ', 'November 20, 2020 17:45:00 UTC', 'November 20, 2020 19:15:00 UTC'],</v>
      </c>
    </row>
    <row r="5">
      <c r="A5" s="4">
        <v>44156.0</v>
      </c>
      <c r="B5" s="1" t="s">
        <v>20</v>
      </c>
      <c r="C5" s="1" t="str">
        <f>IFERROR(__xludf.DUMMYFUNCTION("CONCATENATE(""Day "",TO_TEXT(A5-DATE(2020,11,20)+1))"),"Day 2")</f>
        <v>Day 2</v>
      </c>
      <c r="D5" s="5"/>
      <c r="E5" s="5" t="str">
        <f t="shared" si="3"/>
        <v>BI &amp; Analytics, Day 2 </v>
      </c>
      <c r="F5" s="5" t="str">
        <f t="shared" si="4"/>
        <v>['BI &amp; Analytics, Day 2 ', </v>
      </c>
      <c r="G5" s="5" t="str">
        <f t="shared" si="5"/>
        <v>10.15-12.00</v>
      </c>
      <c r="H5" s="6">
        <f>IFERROR(__xludf.DUMMYFUNCTION("SPLIT(G5,""-"")"),10.15)</f>
        <v>10.15</v>
      </c>
      <c r="I5" s="6">
        <f>IFERROR(__xludf.DUMMYFUNCTION("""COMPUTED_VALUE"""),12.0)</f>
        <v>12</v>
      </c>
      <c r="J5" s="5" t="str">
        <f t="shared" ref="J5:K5" si="13">CONCATENATE(LEFT(H5,2)-2,":",RIGHT(H5,2),":00")</f>
        <v>8:15:00</v>
      </c>
      <c r="K5" s="5" t="str">
        <f t="shared" si="13"/>
        <v>10:00:00</v>
      </c>
      <c r="L5" s="5" t="str">
        <f t="shared" ref="L5:M5" si="14">CONCATENATE(TEXTJOIN("",TRUE,$A5)," ",J5)</f>
        <v>November 21, 2020 8:15:00</v>
      </c>
      <c r="M5" s="5" t="str">
        <f t="shared" si="14"/>
        <v>November 21, 2020 10:00:00</v>
      </c>
      <c r="N5" s="7" t="str">
        <f t="shared" si="8"/>
        <v>'November 21, 2020 8:15:00 UTC', </v>
      </c>
      <c r="O5" s="7" t="str">
        <f t="shared" si="9"/>
        <v>'November 21, 2020 10:00:00 UTC'],</v>
      </c>
      <c r="P5" s="7" t="str">
        <f t="shared" si="10"/>
        <v>['BI &amp; Analytics, Day 2 ', 'November 21, 2020 8:15:00 UTC', 'November 21, 2020 10:00:00 UTC'],</v>
      </c>
    </row>
    <row r="6">
      <c r="A6" s="4">
        <v>44156.0</v>
      </c>
      <c r="B6" s="1" t="s">
        <v>21</v>
      </c>
      <c r="C6" s="1" t="str">
        <f>IFERROR(__xludf.DUMMYFUNCTION("CONCATENATE(""Day "",TO_TEXT(A6-DATE(2020,11,20)+1))"),"Day 2")</f>
        <v>Day 2</v>
      </c>
      <c r="D6" s="5"/>
      <c r="E6" s="5" t="str">
        <f t="shared" si="3"/>
        <v>BI &amp; Analytics, Day 2 </v>
      </c>
      <c r="F6" s="5" t="str">
        <f t="shared" si="4"/>
        <v>['BI &amp; Analytics, Day 2 ', </v>
      </c>
      <c r="G6" s="5" t="str">
        <f t="shared" si="5"/>
        <v>12.15-13.45</v>
      </c>
      <c r="H6" s="6">
        <f>IFERROR(__xludf.DUMMYFUNCTION("SPLIT(G6,""-"")"),12.15)</f>
        <v>12.15</v>
      </c>
      <c r="I6" s="6">
        <f>IFERROR(__xludf.DUMMYFUNCTION("""COMPUTED_VALUE"""),13.45)</f>
        <v>13.45</v>
      </c>
      <c r="J6" s="5" t="str">
        <f t="shared" ref="J6:K6" si="15">CONCATENATE(LEFT(H6,2)-2,":",RIGHT(H6,2),":00")</f>
        <v>10:15:00</v>
      </c>
      <c r="K6" s="5" t="str">
        <f t="shared" si="15"/>
        <v>11:45:00</v>
      </c>
      <c r="L6" s="5" t="str">
        <f t="shared" ref="L6:M6" si="16">CONCATENATE(TEXTJOIN("",TRUE,$A6)," ",J6)</f>
        <v>November 21, 2020 10:15:00</v>
      </c>
      <c r="M6" s="5" t="str">
        <f t="shared" si="16"/>
        <v>November 21, 2020 11:45:00</v>
      </c>
      <c r="N6" s="7" t="str">
        <f t="shared" si="8"/>
        <v>'November 21, 2020 10:15:00 UTC', </v>
      </c>
      <c r="O6" s="7" t="str">
        <f t="shared" si="9"/>
        <v>'November 21, 2020 11:45:00 UTC'],</v>
      </c>
      <c r="P6" s="7" t="str">
        <f t="shared" si="10"/>
        <v>['BI &amp; Analytics, Day 2 ', 'November 21, 2020 10:15:00 UTC', 'November 21, 2020 11:45:00 UTC'],</v>
      </c>
    </row>
    <row r="7">
      <c r="A7" s="4">
        <v>44156.0</v>
      </c>
      <c r="B7" s="1" t="s">
        <v>22</v>
      </c>
      <c r="C7" s="1" t="str">
        <f>IFERROR(__xludf.DUMMYFUNCTION("CONCATENATE(""Day "",TO_TEXT(A7-DATE(2020,11,20)+1))"),"Day 2")</f>
        <v>Day 2</v>
      </c>
      <c r="D7" s="5"/>
      <c r="E7" s="5" t="str">
        <f t="shared" si="3"/>
        <v>BI &amp; Analytics, Day 2 </v>
      </c>
      <c r="F7" s="5" t="str">
        <f t="shared" si="4"/>
        <v>['BI &amp; Analytics, Day 2 ', </v>
      </c>
      <c r="G7" s="5" t="str">
        <f t="shared" si="5"/>
        <v>14.30-16.00</v>
      </c>
      <c r="H7" s="6">
        <f>IFERROR(__xludf.DUMMYFUNCTION("SPLIT(G7,""-"")"),14.3)</f>
        <v>14.3</v>
      </c>
      <c r="I7" s="6">
        <f>IFERROR(__xludf.DUMMYFUNCTION("""COMPUTED_VALUE"""),16.0)</f>
        <v>16</v>
      </c>
      <c r="J7" s="5" t="str">
        <f t="shared" ref="J7:K7" si="17">CONCATENATE(LEFT(H7,2)-2,":",RIGHT(H7,2),":00")</f>
        <v>12:30:00</v>
      </c>
      <c r="K7" s="5" t="str">
        <f t="shared" si="17"/>
        <v>14:00:00</v>
      </c>
      <c r="L7" s="5" t="str">
        <f t="shared" ref="L7:M7" si="18">CONCATENATE(TEXTJOIN("",TRUE,$A7)," ",J7)</f>
        <v>November 21, 2020 12:30:00</v>
      </c>
      <c r="M7" s="5" t="str">
        <f t="shared" si="18"/>
        <v>November 21, 2020 14:00:00</v>
      </c>
      <c r="N7" s="7" t="str">
        <f t="shared" si="8"/>
        <v>'November 21, 2020 12:30:00 UTC', </v>
      </c>
      <c r="O7" s="7" t="str">
        <f t="shared" si="9"/>
        <v>'November 21, 2020 14:00:00 UTC'],</v>
      </c>
      <c r="P7" s="7" t="str">
        <f t="shared" si="10"/>
        <v>['BI &amp; Analytics, Day 2 ', 'November 21, 2020 12:30:00 UTC', 'November 21, 2020 14:00:00 UTC'],</v>
      </c>
    </row>
    <row r="8">
      <c r="A8" s="4">
        <v>44156.0</v>
      </c>
      <c r="B8" s="1" t="s">
        <v>23</v>
      </c>
      <c r="C8" s="1" t="str">
        <f>IFERROR(__xludf.DUMMYFUNCTION("CONCATENATE(""Day "",TO_TEXT(A8-DATE(2020,11,20)+1))"),"Day 2")</f>
        <v>Day 2</v>
      </c>
      <c r="D8" s="5"/>
      <c r="E8" s="5" t="str">
        <f t="shared" si="3"/>
        <v>BI &amp; Analytics, Day 2 </v>
      </c>
      <c r="F8" s="5" t="str">
        <f t="shared" si="4"/>
        <v>['BI &amp; Analytics, Day 2 ', </v>
      </c>
      <c r="G8" s="5" t="str">
        <f t="shared" si="5"/>
        <v>16.15-17.45</v>
      </c>
      <c r="H8" s="6">
        <f>IFERROR(__xludf.DUMMYFUNCTION("SPLIT(G8,""-"")"),16.15)</f>
        <v>16.15</v>
      </c>
      <c r="I8" s="6">
        <f>IFERROR(__xludf.DUMMYFUNCTION("""COMPUTED_VALUE"""),17.45)</f>
        <v>17.45</v>
      </c>
      <c r="J8" s="5" t="str">
        <f t="shared" ref="J8:K8" si="19">CONCATENATE(LEFT(H8,2)-2,":",RIGHT(H8,2),":00")</f>
        <v>14:15:00</v>
      </c>
      <c r="K8" s="5" t="str">
        <f t="shared" si="19"/>
        <v>15:45:00</v>
      </c>
      <c r="L8" s="5" t="str">
        <f t="shared" ref="L8:M8" si="20">CONCATENATE(TEXTJOIN("",TRUE,$A8)," ",J8)</f>
        <v>November 21, 2020 14:15:00</v>
      </c>
      <c r="M8" s="5" t="str">
        <f t="shared" si="20"/>
        <v>November 21, 2020 15:45:00</v>
      </c>
      <c r="N8" s="7" t="str">
        <f t="shared" si="8"/>
        <v>'November 21, 2020 14:15:00 UTC', </v>
      </c>
      <c r="O8" s="7" t="str">
        <f t="shared" si="9"/>
        <v>'November 21, 2020 15:45:00 UTC'],</v>
      </c>
      <c r="P8" s="7" t="str">
        <f t="shared" si="10"/>
        <v>['BI &amp; Analytics, Day 2 ', 'November 21, 2020 14:15:00 UTC', 'November 21, 2020 15:45:00 UTC'],</v>
      </c>
    </row>
    <row r="9">
      <c r="A9" s="4">
        <v>44157.0</v>
      </c>
      <c r="B9" s="8" t="s">
        <v>20</v>
      </c>
      <c r="C9" s="1" t="str">
        <f>IFERROR(__xludf.DUMMYFUNCTION("CONCATENATE(""Day "",TO_TEXT(A9-DATE(2020,11,20)+1))"),"Day 3")</f>
        <v>Day 3</v>
      </c>
      <c r="D9" s="5"/>
      <c r="E9" s="5" t="str">
        <f t="shared" si="3"/>
        <v>BI &amp; Analytics, Day 3 </v>
      </c>
      <c r="F9" s="5" t="str">
        <f t="shared" si="4"/>
        <v>['BI &amp; Analytics, Day 3 ', </v>
      </c>
      <c r="G9" s="5" t="str">
        <f t="shared" si="5"/>
        <v>10.15-12.00</v>
      </c>
      <c r="H9" s="6">
        <f>IFERROR(__xludf.DUMMYFUNCTION("SPLIT(G9,""-"")"),10.15)</f>
        <v>10.15</v>
      </c>
      <c r="I9" s="6">
        <f>IFERROR(__xludf.DUMMYFUNCTION("""COMPUTED_VALUE"""),12.0)</f>
        <v>12</v>
      </c>
      <c r="J9" s="5" t="str">
        <f t="shared" ref="J9:K9" si="21">CONCATENATE(LEFT(H9,2)-2,":",RIGHT(H9,2),":00")</f>
        <v>8:15:00</v>
      </c>
      <c r="K9" s="5" t="str">
        <f t="shared" si="21"/>
        <v>10:00:00</v>
      </c>
      <c r="L9" s="5" t="str">
        <f t="shared" ref="L9:M9" si="22">CONCATENATE(TEXTJOIN("",TRUE,$A9)," ",J9)</f>
        <v>November 22, 2020 8:15:00</v>
      </c>
      <c r="M9" s="5" t="str">
        <f t="shared" si="22"/>
        <v>November 22, 2020 10:00:00</v>
      </c>
      <c r="N9" s="7" t="str">
        <f t="shared" si="8"/>
        <v>'November 22, 2020 8:15:00 UTC', </v>
      </c>
      <c r="O9" s="7" t="str">
        <f t="shared" si="9"/>
        <v>'November 22, 2020 10:00:00 UTC'],</v>
      </c>
      <c r="P9" s="7" t="str">
        <f t="shared" si="10"/>
        <v>['BI &amp; Analytics, Day 3 ', 'November 22, 2020 8:15:00 UTC', 'November 22, 2020 10:00:00 UTC'],</v>
      </c>
    </row>
    <row r="10">
      <c r="A10" s="4">
        <v>44157.0</v>
      </c>
      <c r="B10" s="1" t="s">
        <v>21</v>
      </c>
      <c r="C10" s="1" t="str">
        <f>IFERROR(__xludf.DUMMYFUNCTION("CONCATENATE(""Day "",TO_TEXT(A10-DATE(2020,11,20)+1))"),"Day 3")</f>
        <v>Day 3</v>
      </c>
      <c r="D10" s="5"/>
      <c r="E10" s="5" t="str">
        <f t="shared" si="3"/>
        <v>BI &amp; Analytics, Day 3 </v>
      </c>
      <c r="F10" s="5" t="str">
        <f t="shared" si="4"/>
        <v>['BI &amp; Analytics, Day 3 ', </v>
      </c>
      <c r="G10" s="5" t="str">
        <f t="shared" si="5"/>
        <v>12.15-13.45</v>
      </c>
      <c r="H10" s="6">
        <f>IFERROR(__xludf.DUMMYFUNCTION("SPLIT(G10,""-"")"),12.15)</f>
        <v>12.15</v>
      </c>
      <c r="I10" s="6">
        <f>IFERROR(__xludf.DUMMYFUNCTION("""COMPUTED_VALUE"""),13.45)</f>
        <v>13.45</v>
      </c>
      <c r="J10" s="5" t="str">
        <f t="shared" ref="J10:K10" si="23">CONCATENATE(LEFT(H10,2)-2,":",RIGHT(H10,2),":00")</f>
        <v>10:15:00</v>
      </c>
      <c r="K10" s="5" t="str">
        <f t="shared" si="23"/>
        <v>11:45:00</v>
      </c>
      <c r="L10" s="5" t="str">
        <f t="shared" ref="L10:M10" si="24">CONCATENATE(TEXTJOIN("",TRUE,$A10)," ",J10)</f>
        <v>November 22, 2020 10:15:00</v>
      </c>
      <c r="M10" s="5" t="str">
        <f t="shared" si="24"/>
        <v>November 22, 2020 11:45:00</v>
      </c>
      <c r="N10" s="7" t="str">
        <f t="shared" si="8"/>
        <v>'November 22, 2020 10:15:00 UTC', </v>
      </c>
      <c r="O10" s="7" t="str">
        <f t="shared" si="9"/>
        <v>'November 22, 2020 11:45:00 UTC'],</v>
      </c>
      <c r="P10" s="7" t="str">
        <f t="shared" si="10"/>
        <v>['BI &amp; Analytics, Day 3 ', 'November 22, 2020 10:15:00 UTC', 'November 22, 2020 11:45:00 UTC'],</v>
      </c>
    </row>
    <row r="11">
      <c r="A11" s="4">
        <v>44158.0</v>
      </c>
      <c r="B11" s="1" t="s">
        <v>18</v>
      </c>
      <c r="C11" s="1" t="str">
        <f>IFERROR(__xludf.DUMMYFUNCTION("CONCATENATE(""Day "",TO_TEXT(A11-DATE(2020,11,20)+1))"),"Day 4")</f>
        <v>Day 4</v>
      </c>
      <c r="D11" s="5"/>
      <c r="E11" s="5" t="str">
        <f t="shared" si="3"/>
        <v>BI &amp; Analytics, Day 4 </v>
      </c>
      <c r="F11" s="5" t="str">
        <f t="shared" si="4"/>
        <v>['BI &amp; Analytics, Day 4 ', </v>
      </c>
      <c r="G11" s="5" t="str">
        <f t="shared" si="5"/>
        <v>18.00-19.30</v>
      </c>
      <c r="H11" s="6">
        <f>IFERROR(__xludf.DUMMYFUNCTION("SPLIT(G11,""-"")"),18.0)</f>
        <v>18</v>
      </c>
      <c r="I11" s="6">
        <f>IFERROR(__xludf.DUMMYFUNCTION("""COMPUTED_VALUE"""),19.3)</f>
        <v>19.3</v>
      </c>
      <c r="J11" s="5" t="str">
        <f t="shared" ref="J11:K11" si="25">CONCATENATE(LEFT(H11,2)-2,":",RIGHT(H11,2),":00")</f>
        <v>16:00:00</v>
      </c>
      <c r="K11" s="5" t="str">
        <f t="shared" si="25"/>
        <v>17:30:00</v>
      </c>
      <c r="L11" s="5" t="str">
        <f t="shared" ref="L11:M11" si="26">CONCATENATE(TEXTJOIN("",TRUE,$A11)," ",J11)</f>
        <v>November 23, 2020 16:00:00</v>
      </c>
      <c r="M11" s="5" t="str">
        <f t="shared" si="26"/>
        <v>November 23, 2020 17:30:00</v>
      </c>
      <c r="N11" s="7" t="str">
        <f t="shared" si="8"/>
        <v>'November 23, 2020 16:00:00 UTC', </v>
      </c>
      <c r="O11" s="7" t="str">
        <f t="shared" si="9"/>
        <v>'November 23, 2020 17:30:00 UTC'],</v>
      </c>
      <c r="P11" s="7" t="str">
        <f t="shared" si="10"/>
        <v>['BI &amp; Analytics, Day 4 ', 'November 23, 2020 16:00:00 UTC', 'November 23, 2020 17:30:00 UTC'],</v>
      </c>
    </row>
    <row r="12">
      <c r="A12" s="4">
        <v>44158.0</v>
      </c>
      <c r="B12" s="1" t="s">
        <v>24</v>
      </c>
      <c r="C12" s="1" t="str">
        <f>IFERROR(__xludf.DUMMYFUNCTION("CONCATENATE(""Day "",TO_TEXT(A12-DATE(2020,11,20)+1))"),"Day 4")</f>
        <v>Day 4</v>
      </c>
      <c r="D12" s="5"/>
      <c r="E12" s="5" t="str">
        <f t="shared" si="3"/>
        <v>BI &amp; Analytics, Day 4 </v>
      </c>
      <c r="F12" s="5" t="str">
        <f t="shared" si="4"/>
        <v>['BI &amp; Analytics, Day 4 ', </v>
      </c>
      <c r="G12" s="5" t="str">
        <f t="shared" si="5"/>
        <v>19.45-21.1</v>
      </c>
      <c r="H12" s="6">
        <f>IFERROR(__xludf.DUMMYFUNCTION("SPLIT(G12,""-"")"),19.45)</f>
        <v>19.45</v>
      </c>
      <c r="I12" s="6">
        <f>IFERROR(__xludf.DUMMYFUNCTION("""COMPUTED_VALUE"""),21.1)</f>
        <v>21.1</v>
      </c>
      <c r="J12" s="5" t="str">
        <f t="shared" ref="J12:K12" si="27">CONCATENATE(LEFT(H12,2)-2,":",RIGHT(H12,2),":00")</f>
        <v>17:45:00</v>
      </c>
      <c r="K12" s="5" t="str">
        <f t="shared" si="27"/>
        <v>19:10:00</v>
      </c>
      <c r="L12" s="5" t="str">
        <f t="shared" ref="L12:M12" si="28">CONCATENATE(TEXTJOIN("",TRUE,$A12)," ",J12)</f>
        <v>November 23, 2020 17:45:00</v>
      </c>
      <c r="M12" s="5" t="str">
        <f t="shared" si="28"/>
        <v>November 23, 2020 19:10:00</v>
      </c>
      <c r="N12" s="7" t="str">
        <f t="shared" si="8"/>
        <v>'November 23, 2020 17:45:00 UTC', </v>
      </c>
      <c r="O12" s="7" t="str">
        <f t="shared" si="9"/>
        <v>'November 23, 2020 19:10:00 UTC'],</v>
      </c>
      <c r="P12" s="7" t="str">
        <f t="shared" si="10"/>
        <v>['BI &amp; Analytics, Day 4 ', 'November 23, 2020 17:45:00 UTC', 'November 23, 2020 19:10:00 UTC'],</v>
      </c>
    </row>
    <row r="13">
      <c r="A13" s="4">
        <v>44159.0</v>
      </c>
      <c r="B13" s="8" t="s">
        <v>18</v>
      </c>
      <c r="C13" s="1" t="str">
        <f>IFERROR(__xludf.DUMMYFUNCTION("CONCATENATE(""Day "",TO_TEXT(A13-DATE(2020,11,20)+1))"),"Day 5")</f>
        <v>Day 5</v>
      </c>
      <c r="D13" s="5"/>
      <c r="E13" s="5" t="str">
        <f t="shared" si="3"/>
        <v>BI &amp; Analytics, Day 5 </v>
      </c>
      <c r="F13" s="5" t="str">
        <f t="shared" si="4"/>
        <v>['BI &amp; Analytics, Day 5 ', </v>
      </c>
      <c r="G13" s="5" t="str">
        <f t="shared" si="5"/>
        <v>18.00-19.30</v>
      </c>
      <c r="H13" s="6">
        <f>IFERROR(__xludf.DUMMYFUNCTION("SPLIT(G13,""-"")"),18.0)</f>
        <v>18</v>
      </c>
      <c r="I13" s="6">
        <f>IFERROR(__xludf.DUMMYFUNCTION("""COMPUTED_VALUE"""),19.3)</f>
        <v>19.3</v>
      </c>
      <c r="J13" s="5" t="str">
        <f t="shared" ref="J13:K13" si="29">CONCATENATE(LEFT(H13,2)-2,":",RIGHT(H13,2),":00")</f>
        <v>16:00:00</v>
      </c>
      <c r="K13" s="5" t="str">
        <f t="shared" si="29"/>
        <v>17:30:00</v>
      </c>
      <c r="L13" s="5" t="str">
        <f t="shared" ref="L13:M13" si="30">CONCATENATE(TEXTJOIN("",TRUE,$A13)," ",J13)</f>
        <v>November 24, 2020 16:00:00</v>
      </c>
      <c r="M13" s="5" t="str">
        <f t="shared" si="30"/>
        <v>November 24, 2020 17:30:00</v>
      </c>
      <c r="N13" s="7" t="str">
        <f t="shared" si="8"/>
        <v>'November 24, 2020 16:00:00 UTC', </v>
      </c>
      <c r="O13" s="7" t="str">
        <f t="shared" si="9"/>
        <v>'November 24, 2020 17:30:00 UTC'],</v>
      </c>
      <c r="P13" s="7" t="str">
        <f t="shared" si="10"/>
        <v>['BI &amp; Analytics, Day 5 ', 'November 24, 2020 16:00:00 UTC', 'November 24, 2020 17:30:00 UTC'],</v>
      </c>
    </row>
    <row r="14">
      <c r="A14" s="4">
        <v>44159.0</v>
      </c>
      <c r="B14" s="1" t="s">
        <v>24</v>
      </c>
      <c r="C14" s="1" t="str">
        <f>IFERROR(__xludf.DUMMYFUNCTION("CONCATENATE(""Day "",TO_TEXT(A14-DATE(2020,11,20)+1))"),"Day 5")</f>
        <v>Day 5</v>
      </c>
      <c r="D14" s="5"/>
      <c r="E14" s="5" t="str">
        <f t="shared" si="3"/>
        <v>BI &amp; Analytics, Day 5 </v>
      </c>
      <c r="F14" s="5" t="str">
        <f t="shared" si="4"/>
        <v>['BI &amp; Analytics, Day 5 ', </v>
      </c>
      <c r="G14" s="5" t="str">
        <f t="shared" si="5"/>
        <v>19.45-21.1</v>
      </c>
      <c r="H14" s="6">
        <f>IFERROR(__xludf.DUMMYFUNCTION("SPLIT(G14,""-"")"),19.45)</f>
        <v>19.45</v>
      </c>
      <c r="I14" s="6">
        <f>IFERROR(__xludf.DUMMYFUNCTION("""COMPUTED_VALUE"""),21.1)</f>
        <v>21.1</v>
      </c>
      <c r="J14" s="5" t="str">
        <f t="shared" ref="J14:K14" si="31">CONCATENATE(LEFT(H14,2)-2,":",RIGHT(H14,2),":00")</f>
        <v>17:45:00</v>
      </c>
      <c r="K14" s="5" t="str">
        <f t="shared" si="31"/>
        <v>19:10:00</v>
      </c>
      <c r="L14" s="5" t="str">
        <f t="shared" ref="L14:M14" si="32">CONCATENATE(TEXTJOIN("",TRUE,$A14)," ",J14)</f>
        <v>November 24, 2020 17:45:00</v>
      </c>
      <c r="M14" s="5" t="str">
        <f t="shared" si="32"/>
        <v>November 24, 2020 19:10:00</v>
      </c>
      <c r="N14" s="7" t="str">
        <f t="shared" si="8"/>
        <v>'November 24, 2020 17:45:00 UTC', </v>
      </c>
      <c r="O14" s="7" t="str">
        <f t="shared" si="9"/>
        <v>'November 24, 2020 19:10:00 UTC'],</v>
      </c>
      <c r="P14" s="7" t="str">
        <f t="shared" si="10"/>
        <v>['BI &amp; Analytics, Day 5 ', 'November 24, 2020 17:45:00 UTC', 'November 24, 2020 19:10:00 UTC'],</v>
      </c>
    </row>
    <row r="15">
      <c r="A15" s="4">
        <v>44161.0</v>
      </c>
      <c r="B15" s="8" t="s">
        <v>18</v>
      </c>
      <c r="C15" s="1" t="str">
        <f>IFERROR(__xludf.DUMMYFUNCTION("CONCATENATE(""Day "",TO_TEXT(A15-DATE(2020,11,20)+1))"),"Day 7")</f>
        <v>Day 7</v>
      </c>
      <c r="D15" s="5"/>
      <c r="E15" s="5" t="str">
        <f t="shared" si="3"/>
        <v>BI &amp; Analytics, Day 7 </v>
      </c>
      <c r="F15" s="5" t="str">
        <f t="shared" si="4"/>
        <v>['BI &amp; Analytics, Day 7 ', </v>
      </c>
      <c r="G15" s="5" t="str">
        <f t="shared" si="5"/>
        <v>18.00-19.30</v>
      </c>
      <c r="H15" s="6">
        <f>IFERROR(__xludf.DUMMYFUNCTION("SPLIT(G15,""-"")"),18.0)</f>
        <v>18</v>
      </c>
      <c r="I15" s="6">
        <f>IFERROR(__xludf.DUMMYFUNCTION("""COMPUTED_VALUE"""),19.3)</f>
        <v>19.3</v>
      </c>
      <c r="J15" s="5" t="str">
        <f t="shared" ref="J15:K15" si="33">CONCATENATE(LEFT(H15,2)-2,":",RIGHT(H15,2),":00")</f>
        <v>16:00:00</v>
      </c>
      <c r="K15" s="5" t="str">
        <f t="shared" si="33"/>
        <v>17:30:00</v>
      </c>
      <c r="L15" s="5" t="str">
        <f t="shared" ref="L15:M15" si="34">CONCATENATE(TEXTJOIN("",TRUE,$A15)," ",J15)</f>
        <v>November 26, 2020 16:00:00</v>
      </c>
      <c r="M15" s="5" t="str">
        <f t="shared" si="34"/>
        <v>November 26, 2020 17:30:00</v>
      </c>
      <c r="N15" s="7" t="str">
        <f t="shared" si="8"/>
        <v>'November 26, 2020 16:00:00 UTC', </v>
      </c>
      <c r="O15" s="7" t="str">
        <f t="shared" si="9"/>
        <v>'November 26, 2020 17:30:00 UTC'],</v>
      </c>
      <c r="P15" s="7" t="str">
        <f t="shared" si="10"/>
        <v>['BI &amp; Analytics, Day 7 ', 'November 26, 2020 16:00:00 UTC', 'November 26, 2020 17:30:00 UTC'],</v>
      </c>
    </row>
    <row r="16">
      <c r="A16" s="4">
        <v>44161.0</v>
      </c>
      <c r="B16" s="1" t="s">
        <v>24</v>
      </c>
      <c r="C16" s="1" t="str">
        <f>IFERROR(__xludf.DUMMYFUNCTION("CONCATENATE(""Day "",TO_TEXT(A16-DATE(2020,11,20)+1))"),"Day 7")</f>
        <v>Day 7</v>
      </c>
      <c r="D16" s="5"/>
      <c r="E16" s="5" t="str">
        <f t="shared" si="3"/>
        <v>BI &amp; Analytics, Day 7 </v>
      </c>
      <c r="F16" s="5" t="str">
        <f t="shared" si="4"/>
        <v>['BI &amp; Analytics, Day 7 ', </v>
      </c>
      <c r="G16" s="5" t="str">
        <f t="shared" si="5"/>
        <v>19.45-21.1</v>
      </c>
      <c r="H16" s="6">
        <f>IFERROR(__xludf.DUMMYFUNCTION("SPLIT(G16,""-"")"),19.45)</f>
        <v>19.45</v>
      </c>
      <c r="I16" s="6">
        <f>IFERROR(__xludf.DUMMYFUNCTION("""COMPUTED_VALUE"""),21.1)</f>
        <v>21.1</v>
      </c>
      <c r="J16" s="5" t="str">
        <f t="shared" ref="J16:K16" si="35">CONCATENATE(LEFT(H16,2)-2,":",RIGHT(H16,2),":00")</f>
        <v>17:45:00</v>
      </c>
      <c r="K16" s="5" t="str">
        <f t="shared" si="35"/>
        <v>19:10:00</v>
      </c>
      <c r="L16" s="5" t="str">
        <f t="shared" ref="L16:M16" si="36">CONCATENATE(TEXTJOIN("",TRUE,$A16)," ",J16)</f>
        <v>November 26, 2020 17:45:00</v>
      </c>
      <c r="M16" s="5" t="str">
        <f t="shared" si="36"/>
        <v>November 26, 2020 19:10:00</v>
      </c>
      <c r="N16" s="7" t="str">
        <f t="shared" si="8"/>
        <v>'November 26, 2020 17:45:00 UTC', </v>
      </c>
      <c r="O16" s="7" t="str">
        <f t="shared" si="9"/>
        <v>'November 26, 2020 19:10:00 UTC'],</v>
      </c>
      <c r="P16" s="7" t="str">
        <f t="shared" si="10"/>
        <v>['BI &amp; Analytics, Day 7 ', 'November 26, 2020 17:45:00 UTC', 'November 26, 2020 19:10:00 UTC'],</v>
      </c>
    </row>
    <row r="17">
      <c r="A17" s="4">
        <v>44163.0</v>
      </c>
      <c r="B17" s="1" t="s">
        <v>20</v>
      </c>
      <c r="C17" s="1" t="str">
        <f>IFERROR(__xludf.DUMMYFUNCTION("CONCATENATE(""Day "",TO_TEXT(A17-DATE(2020,11,20)+1))"),"Day 9")</f>
        <v>Day 9</v>
      </c>
      <c r="D17" s="5"/>
      <c r="E17" s="5" t="str">
        <f t="shared" si="3"/>
        <v>BI &amp; Analytics, Day 9 </v>
      </c>
      <c r="F17" s="5" t="str">
        <f t="shared" si="4"/>
        <v>['BI &amp; Analytics, Day 9 ', </v>
      </c>
      <c r="G17" s="5" t="str">
        <f t="shared" si="5"/>
        <v>10.15-12.00</v>
      </c>
      <c r="H17" s="6">
        <f>IFERROR(__xludf.DUMMYFUNCTION("SPLIT(G17,""-"")"),10.15)</f>
        <v>10.15</v>
      </c>
      <c r="I17" s="6">
        <f>IFERROR(__xludf.DUMMYFUNCTION("""COMPUTED_VALUE"""),12.0)</f>
        <v>12</v>
      </c>
      <c r="J17" s="5" t="str">
        <f t="shared" ref="J17:K17" si="37">CONCATENATE(LEFT(H17,2)-2,":",RIGHT(H17,2),":00")</f>
        <v>8:15:00</v>
      </c>
      <c r="K17" s="5" t="str">
        <f t="shared" si="37"/>
        <v>10:00:00</v>
      </c>
      <c r="L17" s="5" t="str">
        <f t="shared" ref="L17:M17" si="38">CONCATENATE(TEXTJOIN("",TRUE,$A17)," ",J17)</f>
        <v>November 28, 2020 8:15:00</v>
      </c>
      <c r="M17" s="5" t="str">
        <f t="shared" si="38"/>
        <v>November 28, 2020 10:00:00</v>
      </c>
      <c r="N17" s="7" t="str">
        <f t="shared" si="8"/>
        <v>'November 28, 2020 8:15:00 UTC', </v>
      </c>
      <c r="O17" s="7" t="str">
        <f t="shared" si="9"/>
        <v>'November 28, 2020 10:00:00 UTC'],</v>
      </c>
      <c r="P17" s="7" t="str">
        <f t="shared" si="10"/>
        <v>['BI &amp; Analytics, Day 9 ', 'November 28, 2020 8:15:00 UTC', 'November 28, 2020 10:00:00 UTC'],</v>
      </c>
    </row>
    <row r="18">
      <c r="A18" s="4">
        <v>44163.0</v>
      </c>
      <c r="B18" s="1" t="s">
        <v>21</v>
      </c>
      <c r="C18" s="1" t="str">
        <f>IFERROR(__xludf.DUMMYFUNCTION("CONCATENATE(""Day "",TO_TEXT(A18-DATE(2020,11,20)+1))"),"Day 9")</f>
        <v>Day 9</v>
      </c>
      <c r="D18" s="5"/>
      <c r="E18" s="5" t="str">
        <f t="shared" si="3"/>
        <v>BI &amp; Analytics, Day 9 </v>
      </c>
      <c r="F18" s="5" t="str">
        <f t="shared" si="4"/>
        <v>['BI &amp; Analytics, Day 9 ', </v>
      </c>
      <c r="G18" s="5" t="str">
        <f t="shared" si="5"/>
        <v>12.15-13.45</v>
      </c>
      <c r="H18" s="6">
        <f>IFERROR(__xludf.DUMMYFUNCTION("SPLIT(G18,""-"")"),12.15)</f>
        <v>12.15</v>
      </c>
      <c r="I18" s="6">
        <f>IFERROR(__xludf.DUMMYFUNCTION("""COMPUTED_VALUE"""),13.45)</f>
        <v>13.45</v>
      </c>
      <c r="J18" s="5" t="str">
        <f t="shared" ref="J18:K18" si="39">CONCATENATE(LEFT(H18,2)-2,":",RIGHT(H18,2),":00")</f>
        <v>10:15:00</v>
      </c>
      <c r="K18" s="5" t="str">
        <f t="shared" si="39"/>
        <v>11:45:00</v>
      </c>
      <c r="L18" s="5" t="str">
        <f t="shared" ref="L18:M18" si="40">CONCATENATE(TEXTJOIN("",TRUE,$A18)," ",J18)</f>
        <v>November 28, 2020 10:15:00</v>
      </c>
      <c r="M18" s="5" t="str">
        <f t="shared" si="40"/>
        <v>November 28, 2020 11:45:00</v>
      </c>
      <c r="N18" s="7" t="str">
        <f t="shared" si="8"/>
        <v>'November 28, 2020 10:15:00 UTC', </v>
      </c>
      <c r="O18" s="7" t="str">
        <f t="shared" si="9"/>
        <v>'November 28, 2020 11:45:00 UTC'],</v>
      </c>
      <c r="P18" s="7" t="str">
        <f t="shared" si="10"/>
        <v>['BI &amp; Analytics, Day 9 ', 'November 28, 2020 10:15:00 UTC', 'November 28, 2020 11:45:00 UTC'],</v>
      </c>
    </row>
    <row r="19">
      <c r="A19" s="4">
        <v>44163.0</v>
      </c>
      <c r="B19" s="1" t="s">
        <v>22</v>
      </c>
      <c r="C19" s="1" t="str">
        <f>IFERROR(__xludf.DUMMYFUNCTION("CONCATENATE(""Day "",TO_TEXT(A19-DATE(2020,11,20)+1))"),"Day 9")</f>
        <v>Day 9</v>
      </c>
      <c r="D19" s="5"/>
      <c r="E19" s="5" t="str">
        <f t="shared" si="3"/>
        <v>BI &amp; Analytics, Day 9 </v>
      </c>
      <c r="F19" s="5" t="str">
        <f t="shared" si="4"/>
        <v>['BI &amp; Analytics, Day 9 ', </v>
      </c>
      <c r="G19" s="5" t="str">
        <f t="shared" si="5"/>
        <v>14.30-16.00</v>
      </c>
      <c r="H19" s="6">
        <f>IFERROR(__xludf.DUMMYFUNCTION("SPLIT(G19,""-"")"),14.3)</f>
        <v>14.3</v>
      </c>
      <c r="I19" s="6">
        <f>IFERROR(__xludf.DUMMYFUNCTION("""COMPUTED_VALUE"""),16.0)</f>
        <v>16</v>
      </c>
      <c r="J19" s="5" t="str">
        <f t="shared" ref="J19:K19" si="41">CONCATENATE(LEFT(H19,2)-2,":",RIGHT(H19,2),":00")</f>
        <v>12:30:00</v>
      </c>
      <c r="K19" s="5" t="str">
        <f t="shared" si="41"/>
        <v>14:00:00</v>
      </c>
      <c r="L19" s="5" t="str">
        <f t="shared" ref="L19:M19" si="42">CONCATENATE(TEXTJOIN("",TRUE,$A19)," ",J19)</f>
        <v>November 28, 2020 12:30:00</v>
      </c>
      <c r="M19" s="5" t="str">
        <f t="shared" si="42"/>
        <v>November 28, 2020 14:00:00</v>
      </c>
      <c r="N19" s="7" t="str">
        <f t="shared" si="8"/>
        <v>'November 28, 2020 12:30:00 UTC', </v>
      </c>
      <c r="O19" s="7" t="str">
        <f t="shared" si="9"/>
        <v>'November 28, 2020 14:00:00 UTC'],</v>
      </c>
      <c r="P19" s="7" t="str">
        <f t="shared" si="10"/>
        <v>['BI &amp; Analytics, Day 9 ', 'November 28, 2020 12:30:00 UTC', 'November 28, 2020 14:00:00 UTC'],</v>
      </c>
    </row>
    <row r="20">
      <c r="A20" s="4">
        <v>44163.0</v>
      </c>
      <c r="B20" s="1" t="s">
        <v>23</v>
      </c>
      <c r="C20" s="1" t="str">
        <f>IFERROR(__xludf.DUMMYFUNCTION("CONCATENATE(""Day "",TO_TEXT(A20-DATE(2020,11,20)+1))"),"Day 9")</f>
        <v>Day 9</v>
      </c>
      <c r="D20" s="5"/>
      <c r="E20" s="5" t="str">
        <f t="shared" si="3"/>
        <v>BI &amp; Analytics, Day 9 </v>
      </c>
      <c r="F20" s="5" t="str">
        <f t="shared" si="4"/>
        <v>['BI &amp; Analytics, Day 9 ', </v>
      </c>
      <c r="G20" s="5" t="str">
        <f t="shared" si="5"/>
        <v>16.15-17.45</v>
      </c>
      <c r="H20" s="6">
        <f>IFERROR(__xludf.DUMMYFUNCTION("SPLIT(G20,""-"")"),16.15)</f>
        <v>16.15</v>
      </c>
      <c r="I20" s="6">
        <f>IFERROR(__xludf.DUMMYFUNCTION("""COMPUTED_VALUE"""),17.45)</f>
        <v>17.45</v>
      </c>
      <c r="J20" s="5" t="str">
        <f t="shared" ref="J20:K20" si="43">CONCATENATE(LEFT(H20,2)-2,":",RIGHT(H20,2),":00")</f>
        <v>14:15:00</v>
      </c>
      <c r="K20" s="5" t="str">
        <f t="shared" si="43"/>
        <v>15:45:00</v>
      </c>
      <c r="L20" s="5" t="str">
        <f t="shared" ref="L20:M20" si="44">CONCATENATE(TEXTJOIN("",TRUE,$A20)," ",J20)</f>
        <v>November 28, 2020 14:15:00</v>
      </c>
      <c r="M20" s="5" t="str">
        <f t="shared" si="44"/>
        <v>November 28, 2020 15:45:00</v>
      </c>
      <c r="N20" s="7" t="str">
        <f t="shared" si="8"/>
        <v>'November 28, 2020 14:15:00 UTC', </v>
      </c>
      <c r="O20" s="7" t="str">
        <f t="shared" si="9"/>
        <v>'November 28, 2020 15:45:00 UTC'],</v>
      </c>
      <c r="P20" s="7" t="str">
        <f t="shared" si="10"/>
        <v>['BI &amp; Analytics, Day 9 ', 'November 28, 2020 14:15:00 UTC', 'November 28, 2020 15:45:00 UTC'],</v>
      </c>
    </row>
    <row r="21">
      <c r="A21" s="4">
        <v>44165.0</v>
      </c>
      <c r="B21" s="8" t="s">
        <v>18</v>
      </c>
      <c r="C21" s="1" t="str">
        <f>IFERROR(__xludf.DUMMYFUNCTION("CONCATENATE(""Day "",TO_TEXT(A21-DATE(2020,11,20)+1))"),"Day 11")</f>
        <v>Day 11</v>
      </c>
      <c r="D21" s="5"/>
      <c r="E21" s="5" t="str">
        <f t="shared" si="3"/>
        <v>BI &amp; Analytics, Day 11 </v>
      </c>
      <c r="F21" s="5" t="str">
        <f t="shared" si="4"/>
        <v>['BI &amp; Analytics, Day 11 ', </v>
      </c>
      <c r="G21" s="5" t="str">
        <f t="shared" si="5"/>
        <v>18.00-19.30</v>
      </c>
      <c r="H21" s="6">
        <f>IFERROR(__xludf.DUMMYFUNCTION("SPLIT(G21,""-"")"),18.0)</f>
        <v>18</v>
      </c>
      <c r="I21" s="6">
        <f>IFERROR(__xludf.DUMMYFUNCTION("""COMPUTED_VALUE"""),19.3)</f>
        <v>19.3</v>
      </c>
      <c r="J21" s="5" t="str">
        <f t="shared" ref="J21:K21" si="45">CONCATENATE(LEFT(H21,2)-2,":",RIGHT(H21,2),":00")</f>
        <v>16:00:00</v>
      </c>
      <c r="K21" s="5" t="str">
        <f t="shared" si="45"/>
        <v>17:30:00</v>
      </c>
      <c r="L21" s="5" t="str">
        <f t="shared" ref="L21:M21" si="46">CONCATENATE(TEXTJOIN("",TRUE,$A21)," ",J21)</f>
        <v>November 30, 2020 16:00:00</v>
      </c>
      <c r="M21" s="5" t="str">
        <f t="shared" si="46"/>
        <v>November 30, 2020 17:30:00</v>
      </c>
      <c r="N21" s="7" t="str">
        <f t="shared" si="8"/>
        <v>'November 30, 2020 16:00:00 UTC', </v>
      </c>
      <c r="O21" s="7" t="str">
        <f t="shared" si="9"/>
        <v>'November 30, 2020 17:30:00 UTC'],</v>
      </c>
      <c r="P21" s="7" t="str">
        <f t="shared" si="10"/>
        <v>['BI &amp; Analytics, Day 11 ', 'November 30, 2020 16:00:00 UTC', 'November 30, 2020 17:30:00 UTC'],</v>
      </c>
    </row>
    <row r="22">
      <c r="A22" s="4">
        <v>44165.0</v>
      </c>
      <c r="B22" s="1" t="s">
        <v>24</v>
      </c>
      <c r="C22" s="1" t="str">
        <f>IFERROR(__xludf.DUMMYFUNCTION("CONCATENATE(""Day "",TO_TEXT(A22-DATE(2020,11,20)+1))"),"Day 11")</f>
        <v>Day 11</v>
      </c>
      <c r="D22" s="5"/>
      <c r="E22" s="5" t="str">
        <f t="shared" si="3"/>
        <v>BI &amp; Analytics, Day 11 </v>
      </c>
      <c r="F22" s="5" t="str">
        <f t="shared" si="4"/>
        <v>['BI &amp; Analytics, Day 11 ', </v>
      </c>
      <c r="G22" s="5" t="str">
        <f t="shared" si="5"/>
        <v>19.45-21.1</v>
      </c>
      <c r="H22" s="6">
        <f>IFERROR(__xludf.DUMMYFUNCTION("SPLIT(G22,""-"")"),19.45)</f>
        <v>19.45</v>
      </c>
      <c r="I22" s="6">
        <f>IFERROR(__xludf.DUMMYFUNCTION("""COMPUTED_VALUE"""),21.1)</f>
        <v>21.1</v>
      </c>
      <c r="J22" s="5" t="str">
        <f t="shared" ref="J22:K22" si="47">CONCATENATE(LEFT(H22,2)-2,":",RIGHT(H22,2),":00")</f>
        <v>17:45:00</v>
      </c>
      <c r="K22" s="5" t="str">
        <f t="shared" si="47"/>
        <v>19:10:00</v>
      </c>
      <c r="L22" s="5" t="str">
        <f t="shared" ref="L22:M22" si="48">CONCATENATE(TEXTJOIN("",TRUE,$A22)," ",J22)</f>
        <v>November 30, 2020 17:45:00</v>
      </c>
      <c r="M22" s="5" t="str">
        <f t="shared" si="48"/>
        <v>November 30, 2020 19:10:00</v>
      </c>
      <c r="N22" s="7" t="str">
        <f t="shared" si="8"/>
        <v>'November 30, 2020 17:45:00 UTC', </v>
      </c>
      <c r="O22" s="7" t="str">
        <f t="shared" si="9"/>
        <v>'November 30, 2020 19:10:00 UTC'],</v>
      </c>
      <c r="P22" s="7" t="str">
        <f t="shared" si="10"/>
        <v>['BI &amp; Analytics, Day 11 ', 'November 30, 2020 17:45:00 UTC', 'November 30, 2020 19:10:00 UTC'],</v>
      </c>
    </row>
    <row r="23">
      <c r="A23" s="4">
        <v>44167.0</v>
      </c>
      <c r="B23" s="8" t="s">
        <v>18</v>
      </c>
      <c r="C23" s="1" t="str">
        <f>IFERROR(__xludf.DUMMYFUNCTION("CONCATENATE(""Day "",TO_TEXT(A23-DATE(2020,11,20)+1))"),"Day 13")</f>
        <v>Day 13</v>
      </c>
      <c r="D23" s="5"/>
      <c r="E23" s="5" t="str">
        <f t="shared" si="3"/>
        <v>BI &amp; Analytics, Day 13 </v>
      </c>
      <c r="F23" s="5" t="str">
        <f t="shared" si="4"/>
        <v>['BI &amp; Analytics, Day 13 ', </v>
      </c>
      <c r="G23" s="5" t="str">
        <f t="shared" si="5"/>
        <v>18.00-19.30</v>
      </c>
      <c r="H23" s="6">
        <f>IFERROR(__xludf.DUMMYFUNCTION("SPLIT(G23,""-"")"),18.0)</f>
        <v>18</v>
      </c>
      <c r="I23" s="6">
        <f>IFERROR(__xludf.DUMMYFUNCTION("""COMPUTED_VALUE"""),19.3)</f>
        <v>19.3</v>
      </c>
      <c r="J23" s="5" t="str">
        <f t="shared" ref="J23:K23" si="49">CONCATENATE(LEFT(H23,2)-2,":",RIGHT(H23,2),":00")</f>
        <v>16:00:00</v>
      </c>
      <c r="K23" s="5" t="str">
        <f t="shared" si="49"/>
        <v>17:30:00</v>
      </c>
      <c r="L23" s="5" t="str">
        <f t="shared" ref="L23:M23" si="50">CONCATENATE(TEXTJOIN("",TRUE,$A23)," ",J23)</f>
        <v>December 2, 2020 16:00:00</v>
      </c>
      <c r="M23" s="5" t="str">
        <f t="shared" si="50"/>
        <v>December 2, 2020 17:30:00</v>
      </c>
      <c r="N23" s="7" t="str">
        <f t="shared" si="8"/>
        <v>'December 2, 2020 16:00:00 UTC', </v>
      </c>
      <c r="O23" s="7" t="str">
        <f t="shared" si="9"/>
        <v>'December 2, 2020 17:30:00 UTC'],</v>
      </c>
      <c r="P23" s="7" t="str">
        <f t="shared" si="10"/>
        <v>['BI &amp; Analytics, Day 13 ', 'December 2, 2020 16:00:00 UTC', 'December 2, 2020 17:30:00 UTC'],</v>
      </c>
    </row>
    <row r="24">
      <c r="A24" s="4">
        <v>44167.0</v>
      </c>
      <c r="B24" s="1" t="s">
        <v>24</v>
      </c>
      <c r="C24" s="1" t="str">
        <f>IFERROR(__xludf.DUMMYFUNCTION("CONCATENATE(""Day "",TO_TEXT(A24-DATE(2020,11,20)+1))"),"Day 13")</f>
        <v>Day 13</v>
      </c>
      <c r="D24" s="5"/>
      <c r="E24" s="5" t="str">
        <f t="shared" si="3"/>
        <v>BI &amp; Analytics, Day 13 </v>
      </c>
      <c r="F24" s="5" t="str">
        <f t="shared" si="4"/>
        <v>['BI &amp; Analytics, Day 13 ', </v>
      </c>
      <c r="G24" s="5" t="str">
        <f t="shared" si="5"/>
        <v>19.45-21.1</v>
      </c>
      <c r="H24" s="6">
        <f>IFERROR(__xludf.DUMMYFUNCTION("SPLIT(G24,""-"")"),19.45)</f>
        <v>19.45</v>
      </c>
      <c r="I24" s="6">
        <f>IFERROR(__xludf.DUMMYFUNCTION("""COMPUTED_VALUE"""),21.1)</f>
        <v>21.1</v>
      </c>
      <c r="J24" s="5" t="str">
        <f t="shared" ref="J24:K24" si="51">CONCATENATE(LEFT(H24,2)-2,":",RIGHT(H24,2),":00")</f>
        <v>17:45:00</v>
      </c>
      <c r="K24" s="5" t="str">
        <f t="shared" si="51"/>
        <v>19:10:00</v>
      </c>
      <c r="L24" s="5" t="str">
        <f t="shared" ref="L24:M24" si="52">CONCATENATE(TEXTJOIN("",TRUE,$A24)," ",J24)</f>
        <v>December 2, 2020 17:45:00</v>
      </c>
      <c r="M24" s="5" t="str">
        <f t="shared" si="52"/>
        <v>December 2, 2020 19:10:00</v>
      </c>
      <c r="N24" s="7" t="str">
        <f t="shared" si="8"/>
        <v>'December 2, 2020 17:45:00 UTC', </v>
      </c>
      <c r="O24" s="7" t="str">
        <f t="shared" si="9"/>
        <v>'December 2, 2020 19:10:00 UTC'],</v>
      </c>
      <c r="P24" s="7" t="str">
        <f t="shared" si="10"/>
        <v>['BI &amp; Analytics, Day 13 ', 'December 2, 2020 17:45:00 UTC', 'December 2, 2020 19:10:00 UTC'],</v>
      </c>
    </row>
    <row r="25">
      <c r="A25" s="4">
        <v>44168.0</v>
      </c>
      <c r="B25" s="8" t="s">
        <v>18</v>
      </c>
      <c r="C25" s="1" t="str">
        <f>IFERROR(__xludf.DUMMYFUNCTION("CONCATENATE(""Day "",TO_TEXT(A25-DATE(2020,11,20)+1))"),"Day 14")</f>
        <v>Day 14</v>
      </c>
      <c r="D25" s="5"/>
      <c r="E25" s="5" t="str">
        <f t="shared" si="3"/>
        <v>BI &amp; Analytics, Day 14 </v>
      </c>
      <c r="F25" s="5" t="str">
        <f t="shared" si="4"/>
        <v>['BI &amp; Analytics, Day 14 ', </v>
      </c>
      <c r="G25" s="5" t="str">
        <f t="shared" si="5"/>
        <v>18.00-19.30</v>
      </c>
      <c r="H25" s="6">
        <f>IFERROR(__xludf.DUMMYFUNCTION("SPLIT(G25,""-"")"),18.0)</f>
        <v>18</v>
      </c>
      <c r="I25" s="6">
        <f>IFERROR(__xludf.DUMMYFUNCTION("""COMPUTED_VALUE"""),19.3)</f>
        <v>19.3</v>
      </c>
      <c r="J25" s="5" t="str">
        <f t="shared" ref="J25:K25" si="53">CONCATENATE(LEFT(H25,2)-2,":",RIGHT(H25,2),":00")</f>
        <v>16:00:00</v>
      </c>
      <c r="K25" s="5" t="str">
        <f t="shared" si="53"/>
        <v>17:30:00</v>
      </c>
      <c r="L25" s="5" t="str">
        <f t="shared" ref="L25:M25" si="54">CONCATENATE(TEXTJOIN("",TRUE,$A25)," ",J25)</f>
        <v>December 3, 2020 16:00:00</v>
      </c>
      <c r="M25" s="5" t="str">
        <f t="shared" si="54"/>
        <v>December 3, 2020 17:30:00</v>
      </c>
      <c r="N25" s="7" t="str">
        <f t="shared" si="8"/>
        <v>'December 3, 2020 16:00:00 UTC', </v>
      </c>
      <c r="O25" s="7" t="str">
        <f t="shared" si="9"/>
        <v>'December 3, 2020 17:30:00 UTC'],</v>
      </c>
      <c r="P25" s="7" t="str">
        <f t="shared" si="10"/>
        <v>['BI &amp; Analytics, Day 14 ', 'December 3, 2020 16:00:00 UTC', 'December 3, 2020 17:30:00 UTC'],</v>
      </c>
    </row>
    <row r="26">
      <c r="A26" s="4">
        <v>44168.0</v>
      </c>
      <c r="B26" s="1" t="s">
        <v>24</v>
      </c>
      <c r="C26" s="1" t="str">
        <f>IFERROR(__xludf.DUMMYFUNCTION("CONCATENATE(""Day "",TO_TEXT(A26-DATE(2020,11,20)+1))"),"Day 14")</f>
        <v>Day 14</v>
      </c>
      <c r="D26" s="5"/>
      <c r="E26" s="5" t="str">
        <f t="shared" si="3"/>
        <v>BI &amp; Analytics, Day 14 </v>
      </c>
      <c r="F26" s="5" t="str">
        <f t="shared" si="4"/>
        <v>['BI &amp; Analytics, Day 14 ', </v>
      </c>
      <c r="G26" s="5" t="str">
        <f t="shared" si="5"/>
        <v>19.45-21.1</v>
      </c>
      <c r="H26" s="6">
        <f>IFERROR(__xludf.DUMMYFUNCTION("SPLIT(G26,""-"")"),19.45)</f>
        <v>19.45</v>
      </c>
      <c r="I26" s="6">
        <f>IFERROR(__xludf.DUMMYFUNCTION("""COMPUTED_VALUE"""),21.1)</f>
        <v>21.1</v>
      </c>
      <c r="J26" s="5" t="str">
        <f t="shared" ref="J26:K26" si="55">CONCATENATE(LEFT(H26,2)-2,":",RIGHT(H26,2),":00")</f>
        <v>17:45:00</v>
      </c>
      <c r="K26" s="5" t="str">
        <f t="shared" si="55"/>
        <v>19:10:00</v>
      </c>
      <c r="L26" s="5" t="str">
        <f t="shared" ref="L26:M26" si="56">CONCATENATE(TEXTJOIN("",TRUE,$A26)," ",J26)</f>
        <v>December 3, 2020 17:45:00</v>
      </c>
      <c r="M26" s="5" t="str">
        <f t="shared" si="56"/>
        <v>December 3, 2020 19:10:00</v>
      </c>
      <c r="N26" s="7" t="str">
        <f t="shared" si="8"/>
        <v>'December 3, 2020 17:45:00 UTC', </v>
      </c>
      <c r="O26" s="7" t="str">
        <f t="shared" si="9"/>
        <v>'December 3, 2020 19:10:00 UTC'],</v>
      </c>
      <c r="P26" s="7" t="str">
        <f t="shared" si="10"/>
        <v>['BI &amp; Analytics, Day 14 ', 'December 3, 2020 17:45:00 UTC', 'December 3, 2020 19:10:00 UTC'],</v>
      </c>
    </row>
    <row r="27">
      <c r="A27" s="4">
        <v>44170.0</v>
      </c>
      <c r="B27" s="1" t="s">
        <v>20</v>
      </c>
      <c r="C27" s="1" t="str">
        <f>IFERROR(__xludf.DUMMYFUNCTION("CONCATENATE(""Day "",TO_TEXT(A27-DATE(2020,11,20)+1))"),"Day 16")</f>
        <v>Day 16</v>
      </c>
      <c r="D27" s="5"/>
      <c r="E27" s="5" t="str">
        <f t="shared" si="3"/>
        <v>BI &amp; Analytics, Day 16 </v>
      </c>
      <c r="F27" s="5" t="str">
        <f t="shared" si="4"/>
        <v>['BI &amp; Analytics, Day 16 ', </v>
      </c>
      <c r="G27" s="5" t="str">
        <f t="shared" si="5"/>
        <v>10.15-12.00</v>
      </c>
      <c r="H27" s="6">
        <f>IFERROR(__xludf.DUMMYFUNCTION("SPLIT(G27,""-"")"),10.15)</f>
        <v>10.15</v>
      </c>
      <c r="I27" s="6">
        <f>IFERROR(__xludf.DUMMYFUNCTION("""COMPUTED_VALUE"""),12.0)</f>
        <v>12</v>
      </c>
      <c r="J27" s="5" t="str">
        <f t="shared" ref="J27:K27" si="57">CONCATENATE(LEFT(H27,2)-2,":",RIGHT(H27,2),":00")</f>
        <v>8:15:00</v>
      </c>
      <c r="K27" s="5" t="str">
        <f t="shared" si="57"/>
        <v>10:00:00</v>
      </c>
      <c r="L27" s="5" t="str">
        <f t="shared" ref="L27:M27" si="58">CONCATENATE(TEXTJOIN("",TRUE,$A27)," ",J27)</f>
        <v>December 5, 2020 8:15:00</v>
      </c>
      <c r="M27" s="5" t="str">
        <f t="shared" si="58"/>
        <v>December 5, 2020 10:00:00</v>
      </c>
      <c r="N27" s="7" t="str">
        <f t="shared" si="8"/>
        <v>'December 5, 2020 8:15:00 UTC', </v>
      </c>
      <c r="O27" s="7" t="str">
        <f t="shared" si="9"/>
        <v>'December 5, 2020 10:00:00 UTC'],</v>
      </c>
      <c r="P27" s="7" t="str">
        <f t="shared" si="10"/>
        <v>['BI &amp; Analytics, Day 16 ', 'December 5, 2020 8:15:00 UTC', 'December 5, 2020 10:00:00 UTC'],</v>
      </c>
    </row>
    <row r="28">
      <c r="A28" s="4">
        <v>44170.0</v>
      </c>
      <c r="B28" s="1" t="s">
        <v>21</v>
      </c>
      <c r="C28" s="1" t="str">
        <f>IFERROR(__xludf.DUMMYFUNCTION("CONCATENATE(""Day "",TO_TEXT(A28-DATE(2020,11,20)+1))"),"Day 16")</f>
        <v>Day 16</v>
      </c>
      <c r="D28" s="5"/>
      <c r="E28" s="5" t="str">
        <f t="shared" si="3"/>
        <v>BI &amp; Analytics, Day 16 </v>
      </c>
      <c r="F28" s="5" t="str">
        <f t="shared" si="4"/>
        <v>['BI &amp; Analytics, Day 16 ', </v>
      </c>
      <c r="G28" s="5" t="str">
        <f t="shared" si="5"/>
        <v>12.15-13.45</v>
      </c>
      <c r="H28" s="6">
        <f>IFERROR(__xludf.DUMMYFUNCTION("SPLIT(G28,""-"")"),12.15)</f>
        <v>12.15</v>
      </c>
      <c r="I28" s="6">
        <f>IFERROR(__xludf.DUMMYFUNCTION("""COMPUTED_VALUE"""),13.45)</f>
        <v>13.45</v>
      </c>
      <c r="J28" s="5" t="str">
        <f t="shared" ref="J28:K28" si="59">CONCATENATE(LEFT(H28,2)-2,":",RIGHT(H28,2),":00")</f>
        <v>10:15:00</v>
      </c>
      <c r="K28" s="5" t="str">
        <f t="shared" si="59"/>
        <v>11:45:00</v>
      </c>
      <c r="L28" s="5" t="str">
        <f t="shared" ref="L28:M28" si="60">CONCATENATE(TEXTJOIN("",TRUE,$A28)," ",J28)</f>
        <v>December 5, 2020 10:15:00</v>
      </c>
      <c r="M28" s="5" t="str">
        <f t="shared" si="60"/>
        <v>December 5, 2020 11:45:00</v>
      </c>
      <c r="N28" s="7" t="str">
        <f t="shared" si="8"/>
        <v>'December 5, 2020 10:15:00 UTC', </v>
      </c>
      <c r="O28" s="7" t="str">
        <f t="shared" si="9"/>
        <v>'December 5, 2020 11:45:00 UTC'],</v>
      </c>
      <c r="P28" s="7" t="str">
        <f t="shared" si="10"/>
        <v>['BI &amp; Analytics, Day 16 ', 'December 5, 2020 10:15:00 UTC', 'December 5, 2020 11:45:00 UTC'],</v>
      </c>
    </row>
    <row r="29">
      <c r="A29" s="4">
        <v>44170.0</v>
      </c>
      <c r="B29" s="1" t="s">
        <v>22</v>
      </c>
      <c r="C29" s="1" t="str">
        <f>IFERROR(__xludf.DUMMYFUNCTION("CONCATENATE(""Day "",TO_TEXT(A29-DATE(2020,11,20)+1))"),"Day 16")</f>
        <v>Day 16</v>
      </c>
      <c r="D29" s="5"/>
      <c r="E29" s="5" t="str">
        <f t="shared" si="3"/>
        <v>BI &amp; Analytics, Day 16 </v>
      </c>
      <c r="F29" s="5" t="str">
        <f t="shared" si="4"/>
        <v>['BI &amp; Analytics, Day 16 ', </v>
      </c>
      <c r="G29" s="5" t="str">
        <f t="shared" si="5"/>
        <v>14.30-16.00</v>
      </c>
      <c r="H29" s="6">
        <f>IFERROR(__xludf.DUMMYFUNCTION("SPLIT(G29,""-"")"),14.3)</f>
        <v>14.3</v>
      </c>
      <c r="I29" s="6">
        <f>IFERROR(__xludf.DUMMYFUNCTION("""COMPUTED_VALUE"""),16.0)</f>
        <v>16</v>
      </c>
      <c r="J29" s="5" t="str">
        <f t="shared" ref="J29:K29" si="61">CONCATENATE(LEFT(H29,2)-2,":",RIGHT(H29,2),":00")</f>
        <v>12:30:00</v>
      </c>
      <c r="K29" s="5" t="str">
        <f t="shared" si="61"/>
        <v>14:00:00</v>
      </c>
      <c r="L29" s="5" t="str">
        <f t="shared" ref="L29:M29" si="62">CONCATENATE(TEXTJOIN("",TRUE,$A29)," ",J29)</f>
        <v>December 5, 2020 12:30:00</v>
      </c>
      <c r="M29" s="5" t="str">
        <f t="shared" si="62"/>
        <v>December 5, 2020 14:00:00</v>
      </c>
      <c r="N29" s="7" t="str">
        <f t="shared" si="8"/>
        <v>'December 5, 2020 12:30:00 UTC', </v>
      </c>
      <c r="O29" s="7" t="str">
        <f t="shared" si="9"/>
        <v>'December 5, 2020 14:00:00 UTC'],</v>
      </c>
      <c r="P29" s="7" t="str">
        <f t="shared" si="10"/>
        <v>['BI &amp; Analytics, Day 16 ', 'December 5, 2020 12:30:00 UTC', 'December 5, 2020 14:00:00 UTC'],</v>
      </c>
    </row>
    <row r="30">
      <c r="A30" s="4">
        <v>44170.0</v>
      </c>
      <c r="B30" s="1" t="s">
        <v>23</v>
      </c>
      <c r="C30" s="1" t="str">
        <f>IFERROR(__xludf.DUMMYFUNCTION("CONCATENATE(""Day "",TO_TEXT(A30-DATE(2020,11,20)+1))"),"Day 16")</f>
        <v>Day 16</v>
      </c>
      <c r="D30" s="5"/>
      <c r="E30" s="5" t="str">
        <f t="shared" si="3"/>
        <v>BI &amp; Analytics, Day 16 </v>
      </c>
      <c r="F30" s="5" t="str">
        <f t="shared" si="4"/>
        <v>['BI &amp; Analytics, Day 16 ', </v>
      </c>
      <c r="G30" s="5" t="str">
        <f t="shared" si="5"/>
        <v>16.15-17.45</v>
      </c>
      <c r="H30" s="6">
        <f>IFERROR(__xludf.DUMMYFUNCTION("SPLIT(G30,""-"")"),16.15)</f>
        <v>16.15</v>
      </c>
      <c r="I30" s="6">
        <f>IFERROR(__xludf.DUMMYFUNCTION("""COMPUTED_VALUE"""),17.45)</f>
        <v>17.45</v>
      </c>
      <c r="J30" s="5" t="str">
        <f t="shared" ref="J30:K30" si="63">CONCATENATE(LEFT(H30,2)-2,":",RIGHT(H30,2),":00")</f>
        <v>14:15:00</v>
      </c>
      <c r="K30" s="5" t="str">
        <f t="shared" si="63"/>
        <v>15:45:00</v>
      </c>
      <c r="L30" s="5" t="str">
        <f t="shared" ref="L30:M30" si="64">CONCATENATE(TEXTJOIN("",TRUE,$A30)," ",J30)</f>
        <v>December 5, 2020 14:15:00</v>
      </c>
      <c r="M30" s="5" t="str">
        <f t="shared" si="64"/>
        <v>December 5, 2020 15:45:00</v>
      </c>
      <c r="N30" s="7" t="str">
        <f t="shared" si="8"/>
        <v>'December 5, 2020 14:15:00 UTC', </v>
      </c>
      <c r="O30" s="7" t="str">
        <f t="shared" si="9"/>
        <v>'December 5, 2020 15:45:00 UTC'],</v>
      </c>
      <c r="P30" s="7" t="str">
        <f t="shared" si="10"/>
        <v>['BI &amp; Analytics, Day 16 ', 'December 5, 2020 14:15:00 UTC', 'December 5, 2020 15:45:00 UTC'],</v>
      </c>
    </row>
    <row r="31">
      <c r="A31" s="4">
        <v>44172.0</v>
      </c>
      <c r="B31" s="8" t="s">
        <v>18</v>
      </c>
      <c r="C31" s="1" t="str">
        <f>IFERROR(__xludf.DUMMYFUNCTION("CONCATENATE(""Day "",TO_TEXT(A31-DATE(2020,11,20)+1))"),"Day 18")</f>
        <v>Day 18</v>
      </c>
      <c r="D31" s="5"/>
      <c r="E31" s="5" t="str">
        <f t="shared" si="3"/>
        <v>BI &amp; Analytics, Day 18 </v>
      </c>
      <c r="F31" s="5" t="str">
        <f t="shared" si="4"/>
        <v>['BI &amp; Analytics, Day 18 ', </v>
      </c>
      <c r="G31" s="5" t="str">
        <f t="shared" si="5"/>
        <v>18.00-19.30</v>
      </c>
      <c r="H31" s="6">
        <f>IFERROR(__xludf.DUMMYFUNCTION("SPLIT(G31,""-"")"),18.0)</f>
        <v>18</v>
      </c>
      <c r="I31" s="6">
        <f>IFERROR(__xludf.DUMMYFUNCTION("""COMPUTED_VALUE"""),19.3)</f>
        <v>19.3</v>
      </c>
      <c r="J31" s="5" t="str">
        <f t="shared" ref="J31:K31" si="65">CONCATENATE(LEFT(H31,2)-2,":",RIGHT(H31,2),":00")</f>
        <v>16:00:00</v>
      </c>
      <c r="K31" s="5" t="str">
        <f t="shared" si="65"/>
        <v>17:30:00</v>
      </c>
      <c r="L31" s="5" t="str">
        <f t="shared" ref="L31:M31" si="66">CONCATENATE(TEXTJOIN("",TRUE,$A31)," ",J31)</f>
        <v>December 7, 2020 16:00:00</v>
      </c>
      <c r="M31" s="5" t="str">
        <f t="shared" si="66"/>
        <v>December 7, 2020 17:30:00</v>
      </c>
      <c r="N31" s="7" t="str">
        <f t="shared" si="8"/>
        <v>'December 7, 2020 16:00:00 UTC', </v>
      </c>
      <c r="O31" s="7" t="str">
        <f t="shared" si="9"/>
        <v>'December 7, 2020 17:30:00 UTC'],</v>
      </c>
      <c r="P31" s="7" t="str">
        <f t="shared" si="10"/>
        <v>['BI &amp; Analytics, Day 18 ', 'December 7, 2020 16:00:00 UTC', 'December 7, 2020 17:30:00 UTC'],</v>
      </c>
    </row>
    <row r="32">
      <c r="A32" s="4">
        <v>44172.0</v>
      </c>
      <c r="B32" s="1" t="s">
        <v>24</v>
      </c>
      <c r="C32" s="1" t="str">
        <f>IFERROR(__xludf.DUMMYFUNCTION("CONCATENATE(""Day "",TO_TEXT(A32-DATE(2020,11,20)+1))"),"Day 18")</f>
        <v>Day 18</v>
      </c>
      <c r="D32" s="5"/>
      <c r="E32" s="5" t="str">
        <f t="shared" si="3"/>
        <v>BI &amp; Analytics, Day 18 </v>
      </c>
      <c r="F32" s="5" t="str">
        <f t="shared" si="4"/>
        <v>['BI &amp; Analytics, Day 18 ', </v>
      </c>
      <c r="G32" s="5" t="str">
        <f t="shared" si="5"/>
        <v>19.45-21.1</v>
      </c>
      <c r="H32" s="6">
        <f>IFERROR(__xludf.DUMMYFUNCTION("SPLIT(G32,""-"")"),19.45)</f>
        <v>19.45</v>
      </c>
      <c r="I32" s="6">
        <f>IFERROR(__xludf.DUMMYFUNCTION("""COMPUTED_VALUE"""),21.1)</f>
        <v>21.1</v>
      </c>
      <c r="J32" s="5" t="str">
        <f t="shared" ref="J32:K32" si="67">CONCATENATE(LEFT(H32,2)-2,":",RIGHT(H32,2),":00")</f>
        <v>17:45:00</v>
      </c>
      <c r="K32" s="5" t="str">
        <f t="shared" si="67"/>
        <v>19:10:00</v>
      </c>
      <c r="L32" s="5" t="str">
        <f t="shared" ref="L32:M32" si="68">CONCATENATE(TEXTJOIN("",TRUE,$A32)," ",J32)</f>
        <v>December 7, 2020 17:45:00</v>
      </c>
      <c r="M32" s="5" t="str">
        <f t="shared" si="68"/>
        <v>December 7, 2020 19:10:00</v>
      </c>
      <c r="N32" s="7" t="str">
        <f t="shared" si="8"/>
        <v>'December 7, 2020 17:45:00 UTC', </v>
      </c>
      <c r="O32" s="7" t="str">
        <f t="shared" si="9"/>
        <v>'December 7, 2020 19:10:00 UTC'],</v>
      </c>
      <c r="P32" s="7" t="str">
        <f t="shared" si="10"/>
        <v>['BI &amp; Analytics, Day 18 ', 'December 7, 2020 17:45:00 UTC', 'December 7, 2020 19:10:00 UTC'],</v>
      </c>
    </row>
    <row r="33">
      <c r="A33" s="4">
        <v>44173.0</v>
      </c>
      <c r="B33" s="8" t="s">
        <v>18</v>
      </c>
      <c r="C33" s="1" t="str">
        <f>IFERROR(__xludf.DUMMYFUNCTION("CONCATENATE(""Day "",TO_TEXT(A33-DATE(2020,11,20)+1))"),"Day 19")</f>
        <v>Day 19</v>
      </c>
      <c r="D33" s="5"/>
      <c r="E33" s="5" t="str">
        <f t="shared" si="3"/>
        <v>BI &amp; Analytics, Day 19 </v>
      </c>
      <c r="F33" s="5" t="str">
        <f t="shared" si="4"/>
        <v>['BI &amp; Analytics, Day 19 ', </v>
      </c>
      <c r="G33" s="5" t="str">
        <f t="shared" si="5"/>
        <v>18.00-19.30</v>
      </c>
      <c r="H33" s="6">
        <f>IFERROR(__xludf.DUMMYFUNCTION("SPLIT(G33,""-"")"),18.0)</f>
        <v>18</v>
      </c>
      <c r="I33" s="6">
        <f>IFERROR(__xludf.DUMMYFUNCTION("""COMPUTED_VALUE"""),19.3)</f>
        <v>19.3</v>
      </c>
      <c r="J33" s="5" t="str">
        <f t="shared" ref="J33:K33" si="69">CONCATENATE(LEFT(H33,2)-2,":",RIGHT(H33,2),":00")</f>
        <v>16:00:00</v>
      </c>
      <c r="K33" s="5" t="str">
        <f t="shared" si="69"/>
        <v>17:30:00</v>
      </c>
      <c r="L33" s="5" t="str">
        <f t="shared" ref="L33:M33" si="70">CONCATENATE(TEXTJOIN("",TRUE,$A33)," ",J33)</f>
        <v>December 8, 2020 16:00:00</v>
      </c>
      <c r="M33" s="5" t="str">
        <f t="shared" si="70"/>
        <v>December 8, 2020 17:30:00</v>
      </c>
      <c r="N33" s="7" t="str">
        <f t="shared" si="8"/>
        <v>'December 8, 2020 16:00:00 UTC', </v>
      </c>
      <c r="O33" s="7" t="str">
        <f t="shared" si="9"/>
        <v>'December 8, 2020 17:30:00 UTC'],</v>
      </c>
      <c r="P33" s="7" t="str">
        <f t="shared" si="10"/>
        <v>['BI &amp; Analytics, Day 19 ', 'December 8, 2020 16:00:00 UTC', 'December 8, 2020 17:30:00 UTC'],</v>
      </c>
    </row>
    <row r="34">
      <c r="A34" s="4">
        <v>44173.0</v>
      </c>
      <c r="B34" s="1" t="s">
        <v>24</v>
      </c>
      <c r="C34" s="1" t="str">
        <f>IFERROR(__xludf.DUMMYFUNCTION("CONCATENATE(""Day "",TO_TEXT(A34-DATE(2020,11,20)+1))"),"Day 19")</f>
        <v>Day 19</v>
      </c>
      <c r="D34" s="5"/>
      <c r="E34" s="5" t="str">
        <f t="shared" si="3"/>
        <v>BI &amp; Analytics, Day 19 </v>
      </c>
      <c r="F34" s="5" t="str">
        <f t="shared" si="4"/>
        <v>['BI &amp; Analytics, Day 19 ', </v>
      </c>
      <c r="G34" s="5" t="str">
        <f t="shared" si="5"/>
        <v>19.45-21.1</v>
      </c>
      <c r="H34" s="6">
        <f>IFERROR(__xludf.DUMMYFUNCTION("SPLIT(G34,""-"")"),19.45)</f>
        <v>19.45</v>
      </c>
      <c r="I34" s="6">
        <f>IFERROR(__xludf.DUMMYFUNCTION("""COMPUTED_VALUE"""),21.1)</f>
        <v>21.1</v>
      </c>
      <c r="J34" s="5" t="str">
        <f t="shared" ref="J34:K34" si="71">CONCATENATE(LEFT(H34,2)-2,":",RIGHT(H34,2),":00")</f>
        <v>17:45:00</v>
      </c>
      <c r="K34" s="5" t="str">
        <f t="shared" si="71"/>
        <v>19:10:00</v>
      </c>
      <c r="L34" s="5" t="str">
        <f t="shared" ref="L34:M34" si="72">CONCATENATE(TEXTJOIN("",TRUE,$A34)," ",J34)</f>
        <v>December 8, 2020 17:45:00</v>
      </c>
      <c r="M34" s="5" t="str">
        <f t="shared" si="72"/>
        <v>December 8, 2020 19:10:00</v>
      </c>
      <c r="N34" s="7" t="str">
        <f t="shared" si="8"/>
        <v>'December 8, 2020 17:45:00 UTC', </v>
      </c>
      <c r="O34" s="7" t="str">
        <f t="shared" si="9"/>
        <v>'December 8, 2020 19:10:00 UTC'],</v>
      </c>
      <c r="P34" s="7" t="str">
        <f t="shared" si="10"/>
        <v>['BI &amp; Analytics, Day 19 ', 'December 8, 2020 17:45:00 UTC', 'December 8, 2020 19:10:00 UTC'],</v>
      </c>
    </row>
    <row r="35">
      <c r="A35" s="4">
        <v>44175.0</v>
      </c>
      <c r="B35" s="8" t="s">
        <v>18</v>
      </c>
      <c r="C35" s="1" t="str">
        <f>IFERROR(__xludf.DUMMYFUNCTION("CONCATENATE(""Day "",TO_TEXT(A35-DATE(2020,11,20)+1))"),"Day 21")</f>
        <v>Day 21</v>
      </c>
      <c r="D35" s="5"/>
      <c r="E35" s="5" t="str">
        <f t="shared" si="3"/>
        <v>BI &amp; Analytics, Day 21 </v>
      </c>
      <c r="F35" s="5" t="str">
        <f t="shared" si="4"/>
        <v>['BI &amp; Analytics, Day 21 ', </v>
      </c>
      <c r="G35" s="5" t="str">
        <f t="shared" si="5"/>
        <v>18.00-19.30</v>
      </c>
      <c r="H35" s="6">
        <f>IFERROR(__xludf.DUMMYFUNCTION("SPLIT(G35,""-"")"),18.0)</f>
        <v>18</v>
      </c>
      <c r="I35" s="6">
        <f>IFERROR(__xludf.DUMMYFUNCTION("""COMPUTED_VALUE"""),19.3)</f>
        <v>19.3</v>
      </c>
      <c r="J35" s="5" t="str">
        <f t="shared" ref="J35:K35" si="73">CONCATENATE(LEFT(H35,2)-2,":",RIGHT(H35,2),":00")</f>
        <v>16:00:00</v>
      </c>
      <c r="K35" s="5" t="str">
        <f t="shared" si="73"/>
        <v>17:30:00</v>
      </c>
      <c r="L35" s="5" t="str">
        <f t="shared" ref="L35:M35" si="74">CONCATENATE(TEXTJOIN("",TRUE,$A35)," ",J35)</f>
        <v>December 10, 2020 16:00:00</v>
      </c>
      <c r="M35" s="5" t="str">
        <f t="shared" si="74"/>
        <v>December 10, 2020 17:30:00</v>
      </c>
      <c r="N35" s="7" t="str">
        <f t="shared" si="8"/>
        <v>'December 10, 2020 16:00:00 UTC', </v>
      </c>
      <c r="O35" s="7" t="str">
        <f t="shared" si="9"/>
        <v>'December 10, 2020 17:30:00 UTC'],</v>
      </c>
      <c r="P35" s="7" t="str">
        <f t="shared" si="10"/>
        <v>['BI &amp; Analytics, Day 21 ', 'December 10, 2020 16:00:00 UTC', 'December 10, 2020 17:30:00 UTC'],</v>
      </c>
    </row>
    <row r="36">
      <c r="A36" s="4">
        <v>44175.0</v>
      </c>
      <c r="B36" s="1" t="s">
        <v>24</v>
      </c>
      <c r="C36" s="1" t="str">
        <f>IFERROR(__xludf.DUMMYFUNCTION("CONCATENATE(""Day "",TO_TEXT(A36-DATE(2020,11,20)+1))"),"Day 21")</f>
        <v>Day 21</v>
      </c>
      <c r="D36" s="5"/>
      <c r="E36" s="5" t="str">
        <f t="shared" si="3"/>
        <v>BI &amp; Analytics, Day 21 </v>
      </c>
      <c r="F36" s="5" t="str">
        <f t="shared" si="4"/>
        <v>['BI &amp; Analytics, Day 21 ', </v>
      </c>
      <c r="G36" s="5" t="str">
        <f t="shared" si="5"/>
        <v>19.45-21.1</v>
      </c>
      <c r="H36" s="6">
        <f>IFERROR(__xludf.DUMMYFUNCTION("SPLIT(G36,""-"")"),19.45)</f>
        <v>19.45</v>
      </c>
      <c r="I36" s="6">
        <f>IFERROR(__xludf.DUMMYFUNCTION("""COMPUTED_VALUE"""),21.1)</f>
        <v>21.1</v>
      </c>
      <c r="J36" s="5" t="str">
        <f t="shared" ref="J36:K36" si="75">CONCATENATE(LEFT(H36,2)-2,":",RIGHT(H36,2),":00")</f>
        <v>17:45:00</v>
      </c>
      <c r="K36" s="5" t="str">
        <f t="shared" si="75"/>
        <v>19:10:00</v>
      </c>
      <c r="L36" s="5" t="str">
        <f t="shared" ref="L36:M36" si="76">CONCATENATE(TEXTJOIN("",TRUE,$A36)," ",J36)</f>
        <v>December 10, 2020 17:45:00</v>
      </c>
      <c r="M36" s="5" t="str">
        <f t="shared" si="76"/>
        <v>December 10, 2020 19:10:00</v>
      </c>
      <c r="N36" s="7" t="str">
        <f t="shared" si="8"/>
        <v>'December 10, 2020 17:45:00 UTC', </v>
      </c>
      <c r="O36" s="7" t="str">
        <f t="shared" si="9"/>
        <v>'December 10, 2020 19:10:00 UTC'],</v>
      </c>
      <c r="P36" s="7" t="str">
        <f t="shared" si="10"/>
        <v>['BI &amp; Analytics, Day 21 ', 'December 10, 2020 17:45:00 UTC', 'December 10, 2020 19:10:00 UTC'],</v>
      </c>
    </row>
    <row r="37">
      <c r="A37" s="4">
        <v>44177.0</v>
      </c>
      <c r="B37" s="1" t="s">
        <v>20</v>
      </c>
      <c r="C37" s="1" t="str">
        <f>IFERROR(__xludf.DUMMYFUNCTION("CONCATENATE(""Day "",TO_TEXT(A37-DATE(2020,11,20)+1))"),"Day 23")</f>
        <v>Day 23</v>
      </c>
      <c r="D37" s="5"/>
      <c r="E37" s="5" t="str">
        <f t="shared" si="3"/>
        <v>BI &amp; Analytics, Day 23 </v>
      </c>
      <c r="F37" s="5" t="str">
        <f t="shared" si="4"/>
        <v>['BI &amp; Analytics, Day 23 ', </v>
      </c>
      <c r="G37" s="5" t="str">
        <f t="shared" si="5"/>
        <v>10.15-12.00</v>
      </c>
      <c r="H37" s="6">
        <f>IFERROR(__xludf.DUMMYFUNCTION("SPLIT(G37,""-"")"),10.15)</f>
        <v>10.15</v>
      </c>
      <c r="I37" s="6">
        <f>IFERROR(__xludf.DUMMYFUNCTION("""COMPUTED_VALUE"""),12.0)</f>
        <v>12</v>
      </c>
      <c r="J37" s="5" t="str">
        <f t="shared" ref="J37:K37" si="77">CONCATENATE(LEFT(H37,2)-2,":",RIGHT(H37,2),":00")</f>
        <v>8:15:00</v>
      </c>
      <c r="K37" s="5" t="str">
        <f t="shared" si="77"/>
        <v>10:00:00</v>
      </c>
      <c r="L37" s="5" t="str">
        <f t="shared" ref="L37:M37" si="78">CONCATENATE(TEXTJOIN("",TRUE,$A37)," ",J37)</f>
        <v>December 12, 2020 8:15:00</v>
      </c>
      <c r="M37" s="5" t="str">
        <f t="shared" si="78"/>
        <v>December 12, 2020 10:00:00</v>
      </c>
      <c r="N37" s="7" t="str">
        <f t="shared" si="8"/>
        <v>'December 12, 2020 8:15:00 UTC', </v>
      </c>
      <c r="O37" s="7" t="str">
        <f t="shared" si="9"/>
        <v>'December 12, 2020 10:00:00 UTC'],</v>
      </c>
      <c r="P37" s="7" t="str">
        <f t="shared" si="10"/>
        <v>['BI &amp; Analytics, Day 23 ', 'December 12, 2020 8:15:00 UTC', 'December 12, 2020 10:00:00 UTC'],</v>
      </c>
    </row>
    <row r="38">
      <c r="A38" s="4">
        <v>44177.0</v>
      </c>
      <c r="B38" s="1" t="s">
        <v>21</v>
      </c>
      <c r="C38" s="1" t="str">
        <f>IFERROR(__xludf.DUMMYFUNCTION("CONCATENATE(""Day "",TO_TEXT(A38-DATE(2020,11,20)+1))"),"Day 23")</f>
        <v>Day 23</v>
      </c>
      <c r="D38" s="5"/>
      <c r="E38" s="5" t="str">
        <f t="shared" si="3"/>
        <v>BI &amp; Analytics, Day 23 </v>
      </c>
      <c r="F38" s="5" t="str">
        <f t="shared" si="4"/>
        <v>['BI &amp; Analytics, Day 23 ', </v>
      </c>
      <c r="G38" s="5" t="str">
        <f t="shared" si="5"/>
        <v>12.15-13.45</v>
      </c>
      <c r="H38" s="6">
        <f>IFERROR(__xludf.DUMMYFUNCTION("SPLIT(G38,""-"")"),12.15)</f>
        <v>12.15</v>
      </c>
      <c r="I38" s="6">
        <f>IFERROR(__xludf.DUMMYFUNCTION("""COMPUTED_VALUE"""),13.45)</f>
        <v>13.45</v>
      </c>
      <c r="J38" s="5" t="str">
        <f t="shared" ref="J38:K38" si="79">CONCATENATE(LEFT(H38,2)-2,":",RIGHT(H38,2),":00")</f>
        <v>10:15:00</v>
      </c>
      <c r="K38" s="5" t="str">
        <f t="shared" si="79"/>
        <v>11:45:00</v>
      </c>
      <c r="L38" s="5" t="str">
        <f t="shared" ref="L38:M38" si="80">CONCATENATE(TEXTJOIN("",TRUE,$A38)," ",J38)</f>
        <v>December 12, 2020 10:15:00</v>
      </c>
      <c r="M38" s="5" t="str">
        <f t="shared" si="80"/>
        <v>December 12, 2020 11:45:00</v>
      </c>
      <c r="N38" s="7" t="str">
        <f t="shared" si="8"/>
        <v>'December 12, 2020 10:15:00 UTC', </v>
      </c>
      <c r="O38" s="7" t="str">
        <f t="shared" si="9"/>
        <v>'December 12, 2020 11:45:00 UTC'],</v>
      </c>
      <c r="P38" s="7" t="str">
        <f t="shared" si="10"/>
        <v>['BI &amp; Analytics, Day 23 ', 'December 12, 2020 10:15:00 UTC', 'December 12, 2020 11:45:00 UTC'],</v>
      </c>
    </row>
    <row r="39">
      <c r="A39" s="4">
        <v>44177.0</v>
      </c>
      <c r="B39" s="1" t="s">
        <v>22</v>
      </c>
      <c r="C39" s="1" t="str">
        <f>IFERROR(__xludf.DUMMYFUNCTION("CONCATENATE(""Day "",TO_TEXT(A39-DATE(2020,11,20)+1))"),"Day 23")</f>
        <v>Day 23</v>
      </c>
      <c r="D39" s="5"/>
      <c r="E39" s="5" t="str">
        <f t="shared" si="3"/>
        <v>BI &amp; Analytics, Day 23 </v>
      </c>
      <c r="F39" s="5" t="str">
        <f t="shared" si="4"/>
        <v>['BI &amp; Analytics, Day 23 ', </v>
      </c>
      <c r="G39" s="5" t="str">
        <f t="shared" si="5"/>
        <v>14.30-16.00</v>
      </c>
      <c r="H39" s="6">
        <f>IFERROR(__xludf.DUMMYFUNCTION("SPLIT(G39,""-"")"),14.3)</f>
        <v>14.3</v>
      </c>
      <c r="I39" s="6">
        <f>IFERROR(__xludf.DUMMYFUNCTION("""COMPUTED_VALUE"""),16.0)</f>
        <v>16</v>
      </c>
      <c r="J39" s="5" t="str">
        <f t="shared" ref="J39:K39" si="81">CONCATENATE(LEFT(H39,2)-2,":",RIGHT(H39,2),":00")</f>
        <v>12:30:00</v>
      </c>
      <c r="K39" s="5" t="str">
        <f t="shared" si="81"/>
        <v>14:00:00</v>
      </c>
      <c r="L39" s="5" t="str">
        <f t="shared" ref="L39:M39" si="82">CONCATENATE(TEXTJOIN("",TRUE,$A39)," ",J39)</f>
        <v>December 12, 2020 12:30:00</v>
      </c>
      <c r="M39" s="5" t="str">
        <f t="shared" si="82"/>
        <v>December 12, 2020 14:00:00</v>
      </c>
      <c r="N39" s="7" t="str">
        <f t="shared" si="8"/>
        <v>'December 12, 2020 12:30:00 UTC', </v>
      </c>
      <c r="O39" s="7" t="str">
        <f t="shared" si="9"/>
        <v>'December 12, 2020 14:00:00 UTC'],</v>
      </c>
      <c r="P39" s="7" t="str">
        <f t="shared" si="10"/>
        <v>['BI &amp; Analytics, Day 23 ', 'December 12, 2020 12:30:00 UTC', 'December 12, 2020 14:00:00 UTC'],</v>
      </c>
    </row>
    <row r="40">
      <c r="A40" s="4">
        <v>44177.0</v>
      </c>
      <c r="B40" s="1" t="s">
        <v>23</v>
      </c>
      <c r="C40" s="1" t="str">
        <f>IFERROR(__xludf.DUMMYFUNCTION("CONCATENATE(""Day "",TO_TEXT(A40-DATE(2020,11,20)+1))"),"Day 23")</f>
        <v>Day 23</v>
      </c>
      <c r="D40" s="5"/>
      <c r="E40" s="5" t="str">
        <f t="shared" si="3"/>
        <v>BI &amp; Analytics, Day 23 </v>
      </c>
      <c r="F40" s="5" t="str">
        <f t="shared" si="4"/>
        <v>['BI &amp; Analytics, Day 23 ', </v>
      </c>
      <c r="G40" s="5" t="str">
        <f t="shared" si="5"/>
        <v>16.15-17.45</v>
      </c>
      <c r="H40" s="6">
        <f>IFERROR(__xludf.DUMMYFUNCTION("SPLIT(G40,""-"")"),16.15)</f>
        <v>16.15</v>
      </c>
      <c r="I40" s="6">
        <f>IFERROR(__xludf.DUMMYFUNCTION("""COMPUTED_VALUE"""),17.45)</f>
        <v>17.45</v>
      </c>
      <c r="J40" s="5" t="str">
        <f t="shared" ref="J40:K40" si="83">CONCATENATE(LEFT(H40,2)-2,":",RIGHT(H40,2),":00")</f>
        <v>14:15:00</v>
      </c>
      <c r="K40" s="5" t="str">
        <f t="shared" si="83"/>
        <v>15:45:00</v>
      </c>
      <c r="L40" s="5" t="str">
        <f t="shared" ref="L40:M40" si="84">CONCATENATE(TEXTJOIN("",TRUE,$A40)," ",J40)</f>
        <v>December 12, 2020 14:15:00</v>
      </c>
      <c r="M40" s="5" t="str">
        <f t="shared" si="84"/>
        <v>December 12, 2020 15:45:00</v>
      </c>
      <c r="N40" s="7" t="str">
        <f t="shared" si="8"/>
        <v>'December 12, 2020 14:15:00 UTC', </v>
      </c>
      <c r="O40" s="7" t="str">
        <f t="shared" si="9"/>
        <v>'December 12, 2020 15:45:00 UTC'],</v>
      </c>
      <c r="P40" s="7" t="str">
        <f t="shared" si="10"/>
        <v>['BI &amp; Analytics, Day 23 ', 'December 12, 2020 14:15:00 UTC', 'December 12, 2020 15:45:00 UTC'],</v>
      </c>
    </row>
    <row r="41">
      <c r="A41" s="4">
        <v>44179.0</v>
      </c>
      <c r="B41" s="8" t="s">
        <v>18</v>
      </c>
      <c r="C41" s="1" t="str">
        <f>IFERROR(__xludf.DUMMYFUNCTION("CONCATENATE(""Day "",TO_TEXT(A41-DATE(2020,11,20)+1))"),"Day 25")</f>
        <v>Day 25</v>
      </c>
      <c r="D41" s="5"/>
      <c r="E41" s="5" t="str">
        <f t="shared" si="3"/>
        <v>BI &amp; Analytics, Day 25 </v>
      </c>
      <c r="F41" s="5" t="str">
        <f t="shared" si="4"/>
        <v>['BI &amp; Analytics, Day 25 ', </v>
      </c>
      <c r="G41" s="5" t="str">
        <f t="shared" si="5"/>
        <v>18.00-19.30</v>
      </c>
      <c r="H41" s="6">
        <f>IFERROR(__xludf.DUMMYFUNCTION("SPLIT(G41,""-"")"),18.0)</f>
        <v>18</v>
      </c>
      <c r="I41" s="6">
        <f>IFERROR(__xludf.DUMMYFUNCTION("""COMPUTED_VALUE"""),19.3)</f>
        <v>19.3</v>
      </c>
      <c r="J41" s="5" t="str">
        <f t="shared" ref="J41:K41" si="85">CONCATENATE(LEFT(H41,2)-2,":",RIGHT(H41,2),":00")</f>
        <v>16:00:00</v>
      </c>
      <c r="K41" s="5" t="str">
        <f t="shared" si="85"/>
        <v>17:30:00</v>
      </c>
      <c r="L41" s="5" t="str">
        <f t="shared" ref="L41:M41" si="86">CONCATENATE(TEXTJOIN("",TRUE,$A41)," ",J41)</f>
        <v>December 14, 2020 16:00:00</v>
      </c>
      <c r="M41" s="5" t="str">
        <f t="shared" si="86"/>
        <v>December 14, 2020 17:30:00</v>
      </c>
      <c r="N41" s="7" t="str">
        <f t="shared" si="8"/>
        <v>'December 14, 2020 16:00:00 UTC', </v>
      </c>
      <c r="O41" s="7" t="str">
        <f t="shared" si="9"/>
        <v>'December 14, 2020 17:30:00 UTC'],</v>
      </c>
      <c r="P41" s="7" t="str">
        <f t="shared" si="10"/>
        <v>['BI &amp; Analytics, Day 25 ', 'December 14, 2020 16:00:00 UTC', 'December 14, 2020 17:30:00 UTC'],</v>
      </c>
    </row>
    <row r="42">
      <c r="A42" s="4">
        <v>44179.0</v>
      </c>
      <c r="B42" s="1" t="s">
        <v>24</v>
      </c>
      <c r="C42" s="1" t="str">
        <f>IFERROR(__xludf.DUMMYFUNCTION("CONCATENATE(""Day "",TO_TEXT(A42-DATE(2020,11,20)+1))"),"Day 25")</f>
        <v>Day 25</v>
      </c>
      <c r="D42" s="5"/>
      <c r="E42" s="5" t="str">
        <f t="shared" si="3"/>
        <v>BI &amp; Analytics, Day 25 </v>
      </c>
      <c r="F42" s="5" t="str">
        <f t="shared" si="4"/>
        <v>['BI &amp; Analytics, Day 25 ', </v>
      </c>
      <c r="G42" s="5" t="str">
        <f t="shared" si="5"/>
        <v>19.45-21.1</v>
      </c>
      <c r="H42" s="6">
        <f>IFERROR(__xludf.DUMMYFUNCTION("SPLIT(G42,""-"")"),19.45)</f>
        <v>19.45</v>
      </c>
      <c r="I42" s="6">
        <f>IFERROR(__xludf.DUMMYFUNCTION("""COMPUTED_VALUE"""),21.1)</f>
        <v>21.1</v>
      </c>
      <c r="J42" s="5" t="str">
        <f t="shared" ref="J42:K42" si="87">CONCATENATE(LEFT(H42,2)-2,":",RIGHT(H42,2),":00")</f>
        <v>17:45:00</v>
      </c>
      <c r="K42" s="5" t="str">
        <f t="shared" si="87"/>
        <v>19:10:00</v>
      </c>
      <c r="L42" s="5" t="str">
        <f t="shared" ref="L42:M42" si="88">CONCATENATE(TEXTJOIN("",TRUE,$A42)," ",J42)</f>
        <v>December 14, 2020 17:45:00</v>
      </c>
      <c r="M42" s="5" t="str">
        <f t="shared" si="88"/>
        <v>December 14, 2020 19:10:00</v>
      </c>
      <c r="N42" s="7" t="str">
        <f t="shared" si="8"/>
        <v>'December 14, 2020 17:45:00 UTC', </v>
      </c>
      <c r="O42" s="7" t="str">
        <f t="shared" si="9"/>
        <v>'December 14, 2020 19:10:00 UTC'],</v>
      </c>
      <c r="P42" s="7" t="str">
        <f t="shared" si="10"/>
        <v>['BI &amp; Analytics, Day 25 ', 'December 14, 2020 17:45:00 UTC', 'December 14, 2020 19:10:00 UTC'],</v>
      </c>
    </row>
    <row r="43">
      <c r="A43" s="4">
        <v>44180.0</v>
      </c>
      <c r="B43" s="8" t="s">
        <v>18</v>
      </c>
      <c r="C43" s="1" t="str">
        <f>IFERROR(__xludf.DUMMYFUNCTION("CONCATENATE(""Day "",TO_TEXT(A43-DATE(2020,11,20)+1))"),"Day 26")</f>
        <v>Day 26</v>
      </c>
      <c r="D43" s="5"/>
      <c r="E43" s="5" t="str">
        <f t="shared" si="3"/>
        <v>BI &amp; Analytics, Day 26 </v>
      </c>
      <c r="F43" s="5" t="str">
        <f t="shared" si="4"/>
        <v>['BI &amp; Analytics, Day 26 ', </v>
      </c>
      <c r="G43" s="5" t="str">
        <f t="shared" si="5"/>
        <v>18.00-19.30</v>
      </c>
      <c r="H43" s="6">
        <f>IFERROR(__xludf.DUMMYFUNCTION("SPLIT(G43,""-"")"),18.0)</f>
        <v>18</v>
      </c>
      <c r="I43" s="6">
        <f>IFERROR(__xludf.DUMMYFUNCTION("""COMPUTED_VALUE"""),19.3)</f>
        <v>19.3</v>
      </c>
      <c r="J43" s="5" t="str">
        <f t="shared" ref="J43:K43" si="89">CONCATENATE(LEFT(H43,2)-2,":",RIGHT(H43,2),":00")</f>
        <v>16:00:00</v>
      </c>
      <c r="K43" s="5" t="str">
        <f t="shared" si="89"/>
        <v>17:30:00</v>
      </c>
      <c r="L43" s="5" t="str">
        <f t="shared" ref="L43:M43" si="90">CONCATENATE(TEXTJOIN("",TRUE,$A43)," ",J43)</f>
        <v>December 15, 2020 16:00:00</v>
      </c>
      <c r="M43" s="5" t="str">
        <f t="shared" si="90"/>
        <v>December 15, 2020 17:30:00</v>
      </c>
      <c r="N43" s="7" t="str">
        <f t="shared" si="8"/>
        <v>'December 15, 2020 16:00:00 UTC', </v>
      </c>
      <c r="O43" s="7" t="str">
        <f t="shared" si="9"/>
        <v>'December 15, 2020 17:30:00 UTC'],</v>
      </c>
      <c r="P43" s="7" t="str">
        <f t="shared" si="10"/>
        <v>['BI &amp; Analytics, Day 26 ', 'December 15, 2020 16:00:00 UTC', 'December 15, 2020 17:30:00 UTC'],</v>
      </c>
    </row>
    <row r="44">
      <c r="A44" s="4">
        <v>44180.0</v>
      </c>
      <c r="B44" s="1" t="s">
        <v>24</v>
      </c>
      <c r="C44" s="1" t="str">
        <f>IFERROR(__xludf.DUMMYFUNCTION("CONCATENATE(""Day "",TO_TEXT(A44-DATE(2020,11,20)+1))"),"Day 26")</f>
        <v>Day 26</v>
      </c>
      <c r="D44" s="5"/>
      <c r="E44" s="5" t="str">
        <f t="shared" si="3"/>
        <v>BI &amp; Analytics, Day 26 </v>
      </c>
      <c r="F44" s="5" t="str">
        <f t="shared" si="4"/>
        <v>['BI &amp; Analytics, Day 26 ', </v>
      </c>
      <c r="G44" s="5" t="str">
        <f t="shared" si="5"/>
        <v>19.45-21.1</v>
      </c>
      <c r="H44" s="6">
        <f>IFERROR(__xludf.DUMMYFUNCTION("SPLIT(G44,""-"")"),19.45)</f>
        <v>19.45</v>
      </c>
      <c r="I44" s="6">
        <f>IFERROR(__xludf.DUMMYFUNCTION("""COMPUTED_VALUE"""),21.1)</f>
        <v>21.1</v>
      </c>
      <c r="J44" s="5" t="str">
        <f t="shared" ref="J44:K44" si="91">CONCATENATE(LEFT(H44,2)-2,":",RIGHT(H44,2),":00")</f>
        <v>17:45:00</v>
      </c>
      <c r="K44" s="5" t="str">
        <f t="shared" si="91"/>
        <v>19:10:00</v>
      </c>
      <c r="L44" s="5" t="str">
        <f t="shared" ref="L44:M44" si="92">CONCATENATE(TEXTJOIN("",TRUE,$A44)," ",J44)</f>
        <v>December 15, 2020 17:45:00</v>
      </c>
      <c r="M44" s="5" t="str">
        <f t="shared" si="92"/>
        <v>December 15, 2020 19:10:00</v>
      </c>
      <c r="N44" s="7" t="str">
        <f t="shared" si="8"/>
        <v>'December 15, 2020 17:45:00 UTC', </v>
      </c>
      <c r="O44" s="7" t="str">
        <f t="shared" si="9"/>
        <v>'December 15, 2020 19:10:00 UTC'],</v>
      </c>
      <c r="P44" s="7" t="str">
        <f t="shared" si="10"/>
        <v>['BI &amp; Analytics, Day 26 ', 'December 15, 2020 17:45:00 UTC', 'December 15, 2020 19:10:00 UTC'],</v>
      </c>
    </row>
    <row r="45">
      <c r="A45" s="4">
        <v>44183.0</v>
      </c>
      <c r="B45" s="8" t="s">
        <v>18</v>
      </c>
      <c r="C45" s="1" t="str">
        <f>IFERROR(__xludf.DUMMYFUNCTION("CONCATENATE(""Day "",TO_TEXT(A45-DATE(2020,11,20)+1))"),"Day 29")</f>
        <v>Day 29</v>
      </c>
      <c r="D45" s="5"/>
      <c r="E45" s="5" t="str">
        <f t="shared" si="3"/>
        <v>BI &amp; Analytics, Day 29 </v>
      </c>
      <c r="F45" s="5" t="str">
        <f t="shared" si="4"/>
        <v>['BI &amp; Analytics, Day 29 ', </v>
      </c>
      <c r="G45" s="5" t="str">
        <f t="shared" si="5"/>
        <v>18.00-19.30</v>
      </c>
      <c r="H45" s="6">
        <f>IFERROR(__xludf.DUMMYFUNCTION("SPLIT(G45,""-"")"),18.0)</f>
        <v>18</v>
      </c>
      <c r="I45" s="6">
        <f>IFERROR(__xludf.DUMMYFUNCTION("""COMPUTED_VALUE"""),19.3)</f>
        <v>19.3</v>
      </c>
      <c r="J45" s="5" t="str">
        <f t="shared" ref="J45:K45" si="93">CONCATENATE(LEFT(H45,2)-2,":",RIGHT(H45,2),":00")</f>
        <v>16:00:00</v>
      </c>
      <c r="K45" s="5" t="str">
        <f t="shared" si="93"/>
        <v>17:30:00</v>
      </c>
      <c r="L45" s="5" t="str">
        <f t="shared" ref="L45:M45" si="94">CONCATENATE(TEXTJOIN("",TRUE,$A45)," ",J45)</f>
        <v>December 18, 2020 16:00:00</v>
      </c>
      <c r="M45" s="5" t="str">
        <f t="shared" si="94"/>
        <v>December 18, 2020 17:30:00</v>
      </c>
      <c r="N45" s="7" t="str">
        <f t="shared" si="8"/>
        <v>'December 18, 2020 16:00:00 UTC', </v>
      </c>
      <c r="O45" s="7" t="str">
        <f t="shared" si="9"/>
        <v>'December 18, 2020 17:30:00 UTC'],</v>
      </c>
      <c r="P45" s="7" t="str">
        <f t="shared" si="10"/>
        <v>['BI &amp; Analytics, Day 29 ', 'December 18, 2020 16:00:00 UTC', 'December 18, 2020 17:30:00 UTC'],</v>
      </c>
    </row>
    <row r="46">
      <c r="A46" s="4">
        <v>44183.0</v>
      </c>
      <c r="B46" s="1" t="s">
        <v>24</v>
      </c>
      <c r="C46" s="1" t="str">
        <f>IFERROR(__xludf.DUMMYFUNCTION("CONCATENATE(""Day "",TO_TEXT(A46-DATE(2020,11,20)+1))"),"Day 29")</f>
        <v>Day 29</v>
      </c>
      <c r="D46" s="5"/>
      <c r="E46" s="5" t="str">
        <f t="shared" si="3"/>
        <v>BI &amp; Analytics, Day 29 </v>
      </c>
      <c r="F46" s="5" t="str">
        <f t="shared" si="4"/>
        <v>['BI &amp; Analytics, Day 29 ', </v>
      </c>
      <c r="G46" s="5" t="str">
        <f t="shared" si="5"/>
        <v>19.45-21.1</v>
      </c>
      <c r="H46" s="6">
        <f>IFERROR(__xludf.DUMMYFUNCTION("SPLIT(G46,""-"")"),19.45)</f>
        <v>19.45</v>
      </c>
      <c r="I46" s="6">
        <f>IFERROR(__xludf.DUMMYFUNCTION("""COMPUTED_VALUE"""),21.1)</f>
        <v>21.1</v>
      </c>
      <c r="J46" s="5" t="str">
        <f t="shared" ref="J46:K46" si="95">CONCATENATE(LEFT(H46,2)-2,":",RIGHT(H46,2),":00")</f>
        <v>17:45:00</v>
      </c>
      <c r="K46" s="5" t="str">
        <f t="shared" si="95"/>
        <v>19:10:00</v>
      </c>
      <c r="L46" s="5" t="str">
        <f t="shared" ref="L46:M46" si="96">CONCATENATE(TEXTJOIN("",TRUE,$A46)," ",J46)</f>
        <v>December 18, 2020 17:45:00</v>
      </c>
      <c r="M46" s="5" t="str">
        <f t="shared" si="96"/>
        <v>December 18, 2020 19:10:00</v>
      </c>
      <c r="N46" s="7" t="str">
        <f t="shared" si="8"/>
        <v>'December 18, 2020 17:45:00 UTC', </v>
      </c>
      <c r="O46" s="7" t="str">
        <f t="shared" si="9"/>
        <v>'December 18, 2020 19:10:00 UTC'],</v>
      </c>
      <c r="P46" s="7" t="str">
        <f t="shared" si="10"/>
        <v>['BI &amp; Analytics, Day 29 ', 'December 18, 2020 17:45:00 UTC', 'December 18, 2020 19:10:00 UTC'],</v>
      </c>
    </row>
    <row r="47">
      <c r="A47" s="4">
        <v>44184.0</v>
      </c>
      <c r="B47" s="1" t="s">
        <v>20</v>
      </c>
      <c r="C47" s="1" t="str">
        <f>IFERROR(__xludf.DUMMYFUNCTION("CONCATENATE(""Day "",TO_TEXT(A47-DATE(2020,11,20)+1))"),"Day 30")</f>
        <v>Day 30</v>
      </c>
      <c r="D47" s="5"/>
      <c r="E47" s="5" t="str">
        <f t="shared" si="3"/>
        <v>BI &amp; Analytics, Day 30 </v>
      </c>
      <c r="F47" s="5" t="str">
        <f t="shared" si="4"/>
        <v>['BI &amp; Analytics, Day 30 ', </v>
      </c>
      <c r="G47" s="5" t="str">
        <f t="shared" si="5"/>
        <v>10.15-12.00</v>
      </c>
      <c r="H47" s="6">
        <f>IFERROR(__xludf.DUMMYFUNCTION("SPLIT(G47,""-"")"),10.15)</f>
        <v>10.15</v>
      </c>
      <c r="I47" s="6">
        <f>IFERROR(__xludf.DUMMYFUNCTION("""COMPUTED_VALUE"""),12.0)</f>
        <v>12</v>
      </c>
      <c r="J47" s="5" t="str">
        <f t="shared" ref="J47:K47" si="97">CONCATENATE(LEFT(H47,2)-2,":",RIGHT(H47,2),":00")</f>
        <v>8:15:00</v>
      </c>
      <c r="K47" s="5" t="str">
        <f t="shared" si="97"/>
        <v>10:00:00</v>
      </c>
      <c r="L47" s="5" t="str">
        <f t="shared" ref="L47:M47" si="98">CONCATENATE(TEXTJOIN("",TRUE,$A47)," ",J47)</f>
        <v>December 19, 2020 8:15:00</v>
      </c>
      <c r="M47" s="5" t="str">
        <f t="shared" si="98"/>
        <v>December 19, 2020 10:00:00</v>
      </c>
      <c r="N47" s="7" t="str">
        <f t="shared" si="8"/>
        <v>'December 19, 2020 8:15:00 UTC', </v>
      </c>
      <c r="O47" s="7" t="str">
        <f t="shared" si="9"/>
        <v>'December 19, 2020 10:00:00 UTC'],</v>
      </c>
      <c r="P47" s="7" t="str">
        <f t="shared" si="10"/>
        <v>['BI &amp; Analytics, Day 30 ', 'December 19, 2020 8:15:00 UTC', 'December 19, 2020 10:00:00 UTC'],</v>
      </c>
    </row>
    <row r="48">
      <c r="A48" s="4">
        <v>44184.0</v>
      </c>
      <c r="B48" s="1" t="s">
        <v>21</v>
      </c>
      <c r="C48" s="1" t="str">
        <f>IFERROR(__xludf.DUMMYFUNCTION("CONCATENATE(""Day "",TO_TEXT(A48-DATE(2020,11,20)+1))"),"Day 30")</f>
        <v>Day 30</v>
      </c>
      <c r="D48" s="5"/>
      <c r="E48" s="5" t="str">
        <f t="shared" si="3"/>
        <v>BI &amp; Analytics, Day 30 </v>
      </c>
      <c r="F48" s="5" t="str">
        <f t="shared" si="4"/>
        <v>['BI &amp; Analytics, Day 30 ', </v>
      </c>
      <c r="G48" s="5" t="str">
        <f t="shared" si="5"/>
        <v>12.15-13.45</v>
      </c>
      <c r="H48" s="6">
        <f>IFERROR(__xludf.DUMMYFUNCTION("SPLIT(G48,""-"")"),12.15)</f>
        <v>12.15</v>
      </c>
      <c r="I48" s="6">
        <f>IFERROR(__xludf.DUMMYFUNCTION("""COMPUTED_VALUE"""),13.45)</f>
        <v>13.45</v>
      </c>
      <c r="J48" s="5" t="str">
        <f t="shared" ref="J48:K48" si="99">CONCATENATE(LEFT(H48,2)-2,":",RIGHT(H48,2),":00")</f>
        <v>10:15:00</v>
      </c>
      <c r="K48" s="5" t="str">
        <f t="shared" si="99"/>
        <v>11:45:00</v>
      </c>
      <c r="L48" s="5" t="str">
        <f t="shared" ref="L48:M48" si="100">CONCATENATE(TEXTJOIN("",TRUE,$A48)," ",J48)</f>
        <v>December 19, 2020 10:15:00</v>
      </c>
      <c r="M48" s="5" t="str">
        <f t="shared" si="100"/>
        <v>December 19, 2020 11:45:00</v>
      </c>
      <c r="N48" s="7" t="str">
        <f t="shared" si="8"/>
        <v>'December 19, 2020 10:15:00 UTC', </v>
      </c>
      <c r="O48" s="7" t="str">
        <f t="shared" si="9"/>
        <v>'December 19, 2020 11:45:00 UTC'],</v>
      </c>
      <c r="P48" s="7" t="str">
        <f t="shared" si="10"/>
        <v>['BI &amp; Analytics, Day 30 ', 'December 19, 2020 10:15:00 UTC', 'December 19, 2020 11:45:00 UTC'],</v>
      </c>
    </row>
    <row r="49">
      <c r="A49" s="4">
        <v>44184.0</v>
      </c>
      <c r="B49" s="1" t="s">
        <v>22</v>
      </c>
      <c r="C49" s="1" t="str">
        <f>IFERROR(__xludf.DUMMYFUNCTION("CONCATENATE(""Day "",TO_TEXT(A49-DATE(2020,11,20)+1))"),"Day 30")</f>
        <v>Day 30</v>
      </c>
      <c r="D49" s="5"/>
      <c r="E49" s="5" t="str">
        <f t="shared" si="3"/>
        <v>BI &amp; Analytics, Day 30 </v>
      </c>
      <c r="F49" s="5" t="str">
        <f t="shared" si="4"/>
        <v>['BI &amp; Analytics, Day 30 ', </v>
      </c>
      <c r="G49" s="5" t="str">
        <f t="shared" si="5"/>
        <v>14.30-16.00</v>
      </c>
      <c r="H49" s="6">
        <f>IFERROR(__xludf.DUMMYFUNCTION("SPLIT(G49,""-"")"),14.3)</f>
        <v>14.3</v>
      </c>
      <c r="I49" s="6">
        <f>IFERROR(__xludf.DUMMYFUNCTION("""COMPUTED_VALUE"""),16.0)</f>
        <v>16</v>
      </c>
      <c r="J49" s="5" t="str">
        <f t="shared" ref="J49:K49" si="101">CONCATENATE(LEFT(H49,2)-2,":",RIGHT(H49,2),":00")</f>
        <v>12:30:00</v>
      </c>
      <c r="K49" s="5" t="str">
        <f t="shared" si="101"/>
        <v>14:00:00</v>
      </c>
      <c r="L49" s="5" t="str">
        <f t="shared" ref="L49:M49" si="102">CONCATENATE(TEXTJOIN("",TRUE,$A49)," ",J49)</f>
        <v>December 19, 2020 12:30:00</v>
      </c>
      <c r="M49" s="5" t="str">
        <f t="shared" si="102"/>
        <v>December 19, 2020 14:00:00</v>
      </c>
      <c r="N49" s="7" t="str">
        <f t="shared" si="8"/>
        <v>'December 19, 2020 12:30:00 UTC', </v>
      </c>
      <c r="O49" s="7" t="str">
        <f t="shared" si="9"/>
        <v>'December 19, 2020 14:00:00 UTC'],</v>
      </c>
      <c r="P49" s="7" t="str">
        <f t="shared" si="10"/>
        <v>['BI &amp; Analytics, Day 30 ', 'December 19, 2020 12:30:00 UTC', 'December 19, 2020 14:00:00 UTC'],</v>
      </c>
    </row>
    <row r="50">
      <c r="A50" s="4">
        <v>44184.0</v>
      </c>
      <c r="B50" s="1" t="s">
        <v>23</v>
      </c>
      <c r="C50" s="1" t="str">
        <f>IFERROR(__xludf.DUMMYFUNCTION("CONCATENATE(""Day "",TO_TEXT(A50-DATE(2020,11,20)+1))"),"Day 30")</f>
        <v>Day 30</v>
      </c>
      <c r="D50" s="5"/>
      <c r="E50" s="5" t="str">
        <f t="shared" si="3"/>
        <v>BI &amp; Analytics, Day 30 </v>
      </c>
      <c r="F50" s="5" t="str">
        <f t="shared" si="4"/>
        <v>['BI &amp; Analytics, Day 30 ', </v>
      </c>
      <c r="G50" s="5" t="str">
        <f t="shared" si="5"/>
        <v>16.15-17.45</v>
      </c>
      <c r="H50" s="6">
        <f>IFERROR(__xludf.DUMMYFUNCTION("SPLIT(G50,""-"")"),16.15)</f>
        <v>16.15</v>
      </c>
      <c r="I50" s="6">
        <f>IFERROR(__xludf.DUMMYFUNCTION("""COMPUTED_VALUE"""),17.45)</f>
        <v>17.45</v>
      </c>
      <c r="J50" s="5" t="str">
        <f t="shared" ref="J50:K50" si="103">CONCATENATE(LEFT(H50,2)-2,":",RIGHT(H50,2),":00")</f>
        <v>14:15:00</v>
      </c>
      <c r="K50" s="5" t="str">
        <f t="shared" si="103"/>
        <v>15:45:00</v>
      </c>
      <c r="L50" s="5" t="str">
        <f t="shared" ref="L50:M50" si="104">CONCATENATE(TEXTJOIN("",TRUE,$A50)," ",J50)</f>
        <v>December 19, 2020 14:15:00</v>
      </c>
      <c r="M50" s="5" t="str">
        <f t="shared" si="104"/>
        <v>December 19, 2020 15:45:00</v>
      </c>
      <c r="N50" s="7" t="str">
        <f t="shared" si="8"/>
        <v>'December 19, 2020 14:15:00 UTC', </v>
      </c>
      <c r="O50" s="7" t="str">
        <f t="shared" si="9"/>
        <v>'December 19, 2020 15:45:00 UTC'],</v>
      </c>
      <c r="P50" s="7" t="str">
        <f t="shared" si="10"/>
        <v>['BI &amp; Analytics, Day 30 ', 'December 19, 2020 14:15:00 UTC', 'December 19, 2020 15:45:00 UTC'],</v>
      </c>
    </row>
    <row r="51">
      <c r="A51" s="4">
        <v>44186.0</v>
      </c>
      <c r="B51" s="8" t="s">
        <v>25</v>
      </c>
      <c r="C51" s="1" t="str">
        <f>IFERROR(__xludf.DUMMYFUNCTION("CONCATENATE(""Day "",TO_TEXT(A51-DATE(2020,11,20)+1))"),"Day 32")</f>
        <v>Day 32</v>
      </c>
      <c r="D51" s="1" t="s">
        <v>26</v>
      </c>
      <c r="E51" s="5" t="str">
        <f t="shared" si="3"/>
        <v>BI &amp; Analytics, Day 32 Project Presentations - Approx. Timing</v>
      </c>
      <c r="F51" s="5" t="str">
        <f t="shared" si="4"/>
        <v>['BI &amp; Analytics, Day 32 Project Presentations - Approx. Timing', </v>
      </c>
      <c r="G51" s="5" t="str">
        <f t="shared" si="5"/>
        <v>17.00-21.15</v>
      </c>
      <c r="H51" s="6">
        <f>IFERROR(__xludf.DUMMYFUNCTION("SPLIT(G51,""-"")"),17.0)</f>
        <v>17</v>
      </c>
      <c r="I51" s="6">
        <f>IFERROR(__xludf.DUMMYFUNCTION("""COMPUTED_VALUE"""),21.15)</f>
        <v>21.15</v>
      </c>
      <c r="J51" s="5" t="str">
        <f t="shared" ref="J51:K51" si="105">CONCATENATE(LEFT(H51,2)-2,":",RIGHT(H51,2),":00")</f>
        <v>15:00:00</v>
      </c>
      <c r="K51" s="5" t="str">
        <f t="shared" si="105"/>
        <v>19:15:00</v>
      </c>
      <c r="L51" s="5" t="str">
        <f t="shared" ref="L51:M51" si="106">CONCATENATE(TEXTJOIN("",TRUE,$A51)," ",J51)</f>
        <v>December 21, 2020 15:00:00</v>
      </c>
      <c r="M51" s="5" t="str">
        <f t="shared" si="106"/>
        <v>December 21, 2020 19:15:00</v>
      </c>
      <c r="N51" s="7" t="str">
        <f t="shared" si="8"/>
        <v>'December 21, 2020 15:00:00 UTC', </v>
      </c>
      <c r="O51" s="7" t="str">
        <f t="shared" si="9"/>
        <v>'December 21, 2020 19:15:00 UTC'],</v>
      </c>
      <c r="P51" s="7" t="str">
        <f t="shared" si="10"/>
        <v>['BI &amp; Analytics, Day 32 Project Presentations - Approx. Timing', 'December 21, 2020 15:00:00 UTC', 'December 21, 2020 19:15:00 UTC'],</v>
      </c>
    </row>
    <row r="52">
      <c r="A52" s="9"/>
      <c r="C52" s="5"/>
      <c r="H52" s="10"/>
      <c r="I52" s="10"/>
    </row>
    <row r="53">
      <c r="A53" s="9"/>
      <c r="C53" s="5"/>
      <c r="H53" s="10"/>
      <c r="I53" s="10"/>
    </row>
    <row r="54">
      <c r="A54" s="9"/>
      <c r="C54" s="5"/>
      <c r="H54" s="10"/>
      <c r="I54" s="10"/>
    </row>
    <row r="55">
      <c r="A55" s="9"/>
      <c r="C55" s="5"/>
      <c r="H55" s="10"/>
      <c r="I55" s="10"/>
    </row>
    <row r="56">
      <c r="A56" s="9"/>
      <c r="C56" s="5"/>
      <c r="H56" s="10"/>
      <c r="I56" s="10"/>
    </row>
    <row r="57">
      <c r="A57" s="9"/>
      <c r="C57" s="5"/>
      <c r="H57" s="10"/>
      <c r="I57" s="10"/>
    </row>
    <row r="58">
      <c r="A58" s="9"/>
      <c r="C58" s="5"/>
      <c r="H58" s="10"/>
      <c r="I58" s="10"/>
    </row>
    <row r="59">
      <c r="A59" s="9"/>
      <c r="C59" s="5"/>
      <c r="H59" s="10"/>
      <c r="I59" s="10"/>
    </row>
    <row r="60">
      <c r="A60" s="9"/>
      <c r="C60" s="5"/>
      <c r="H60" s="10"/>
      <c r="I60" s="10"/>
    </row>
    <row r="61">
      <c r="A61" s="9"/>
      <c r="C61" s="5"/>
      <c r="H61" s="10"/>
      <c r="I61" s="10"/>
    </row>
    <row r="62">
      <c r="A62" s="9"/>
      <c r="C62" s="5"/>
      <c r="H62" s="10"/>
      <c r="I62" s="10"/>
    </row>
    <row r="63">
      <c r="A63" s="9"/>
      <c r="C63" s="5"/>
      <c r="H63" s="10"/>
      <c r="I63" s="10"/>
    </row>
    <row r="64">
      <c r="A64" s="9"/>
      <c r="C64" s="5"/>
      <c r="H64" s="10"/>
      <c r="I64" s="10"/>
    </row>
    <row r="65">
      <c r="A65" s="9"/>
      <c r="C65" s="5"/>
      <c r="H65" s="10"/>
      <c r="I65" s="10"/>
    </row>
    <row r="66">
      <c r="A66" s="9"/>
      <c r="C66" s="5"/>
      <c r="H66" s="10"/>
      <c r="I66" s="10"/>
    </row>
    <row r="67">
      <c r="A67" s="9"/>
      <c r="C67" s="5"/>
      <c r="H67" s="10"/>
      <c r="I67" s="10"/>
    </row>
    <row r="68">
      <c r="A68" s="9"/>
      <c r="C68" s="5"/>
      <c r="H68" s="10"/>
      <c r="I68" s="10"/>
    </row>
    <row r="69">
      <c r="A69" s="9"/>
      <c r="C69" s="5"/>
      <c r="H69" s="10"/>
      <c r="I69" s="10"/>
    </row>
    <row r="70">
      <c r="A70" s="9"/>
      <c r="C70" s="5"/>
      <c r="H70" s="10"/>
      <c r="I70" s="10"/>
    </row>
    <row r="71">
      <c r="A71" s="9"/>
      <c r="C71" s="5"/>
      <c r="H71" s="10"/>
      <c r="I71" s="10"/>
    </row>
    <row r="72">
      <c r="A72" s="9"/>
      <c r="C72" s="5"/>
      <c r="H72" s="10"/>
      <c r="I72" s="10"/>
    </row>
    <row r="73">
      <c r="A73" s="9"/>
      <c r="C73" s="5"/>
      <c r="H73" s="10"/>
      <c r="I73" s="10"/>
    </row>
    <row r="74">
      <c r="A74" s="9"/>
      <c r="C74" s="5"/>
      <c r="H74" s="10"/>
      <c r="I74" s="10"/>
    </row>
    <row r="75">
      <c r="A75" s="9"/>
      <c r="C75" s="5"/>
      <c r="H75" s="10"/>
      <c r="I75" s="10"/>
    </row>
    <row r="76">
      <c r="A76" s="9"/>
      <c r="C76" s="5"/>
      <c r="H76" s="10"/>
      <c r="I76" s="10"/>
    </row>
    <row r="77">
      <c r="A77" s="9"/>
      <c r="C77" s="5"/>
      <c r="H77" s="10"/>
      <c r="I77" s="10"/>
    </row>
    <row r="78">
      <c r="A78" s="9"/>
      <c r="C78" s="5"/>
      <c r="H78" s="10"/>
      <c r="I78" s="10"/>
    </row>
    <row r="79">
      <c r="A79" s="9"/>
      <c r="C79" s="5"/>
      <c r="H79" s="10"/>
      <c r="I79" s="10"/>
    </row>
    <row r="80">
      <c r="A80" s="9"/>
      <c r="C80" s="5"/>
      <c r="H80" s="10"/>
      <c r="I80" s="10"/>
    </row>
    <row r="81">
      <c r="A81" s="9"/>
      <c r="C81" s="5"/>
      <c r="H81" s="10"/>
      <c r="I81" s="10"/>
    </row>
    <row r="82">
      <c r="A82" s="9"/>
      <c r="C82" s="5"/>
      <c r="H82" s="10"/>
      <c r="I82" s="10"/>
    </row>
    <row r="83">
      <c r="A83" s="9"/>
      <c r="C83" s="5"/>
      <c r="H83" s="10"/>
      <c r="I83" s="10"/>
    </row>
    <row r="84">
      <c r="A84" s="9"/>
      <c r="C84" s="5"/>
      <c r="H84" s="10"/>
      <c r="I84" s="10"/>
    </row>
    <row r="85">
      <c r="A85" s="9"/>
      <c r="C85" s="5"/>
      <c r="H85" s="10"/>
      <c r="I85" s="10"/>
    </row>
    <row r="86">
      <c r="A86" s="9"/>
      <c r="C86" s="5"/>
      <c r="H86" s="10"/>
      <c r="I86" s="10"/>
    </row>
    <row r="87">
      <c r="A87" s="9"/>
      <c r="C87" s="5"/>
      <c r="H87" s="10"/>
      <c r="I87" s="10"/>
    </row>
    <row r="88">
      <c r="A88" s="9"/>
      <c r="C88" s="5"/>
      <c r="H88" s="10"/>
      <c r="I88" s="10"/>
    </row>
    <row r="89">
      <c r="A89" s="9"/>
      <c r="C89" s="5"/>
      <c r="H89" s="10"/>
      <c r="I89" s="10"/>
    </row>
    <row r="90">
      <c r="A90" s="9"/>
      <c r="C90" s="5"/>
      <c r="H90" s="10"/>
      <c r="I90" s="10"/>
    </row>
    <row r="91">
      <c r="A91" s="9"/>
      <c r="C91" s="5"/>
      <c r="H91" s="10"/>
      <c r="I91" s="10"/>
    </row>
    <row r="92">
      <c r="A92" s="9"/>
      <c r="C92" s="5"/>
      <c r="H92" s="10"/>
      <c r="I92" s="10"/>
    </row>
    <row r="93">
      <c r="A93" s="9"/>
      <c r="C93" s="5"/>
      <c r="H93" s="10"/>
      <c r="I93" s="10"/>
    </row>
    <row r="94">
      <c r="A94" s="9"/>
      <c r="C94" s="5"/>
      <c r="H94" s="10"/>
      <c r="I94" s="10"/>
    </row>
    <row r="95">
      <c r="A95" s="9"/>
      <c r="C95" s="5"/>
      <c r="H95" s="10"/>
      <c r="I95" s="10"/>
    </row>
    <row r="96">
      <c r="A96" s="9"/>
      <c r="C96" s="5"/>
      <c r="H96" s="10"/>
      <c r="I96" s="10"/>
    </row>
    <row r="97">
      <c r="A97" s="9"/>
      <c r="C97" s="5"/>
      <c r="H97" s="10"/>
      <c r="I97" s="10"/>
    </row>
    <row r="98">
      <c r="A98" s="9"/>
      <c r="C98" s="5"/>
      <c r="H98" s="10"/>
      <c r="I98" s="10"/>
    </row>
    <row r="99">
      <c r="A99" s="9"/>
      <c r="C99" s="5"/>
      <c r="H99" s="10"/>
      <c r="I99" s="10"/>
    </row>
    <row r="100">
      <c r="A100" s="9"/>
      <c r="C100" s="5"/>
      <c r="H100" s="10"/>
      <c r="I100" s="10"/>
    </row>
    <row r="101">
      <c r="A101" s="9"/>
      <c r="C101" s="5"/>
      <c r="H101" s="10"/>
      <c r="I101" s="10"/>
    </row>
    <row r="102">
      <c r="A102" s="9"/>
      <c r="C102" s="5"/>
      <c r="H102" s="10"/>
      <c r="I102" s="10"/>
    </row>
    <row r="103">
      <c r="A103" s="9"/>
      <c r="C103" s="5"/>
      <c r="H103" s="10"/>
      <c r="I103" s="10"/>
    </row>
    <row r="104">
      <c r="A104" s="9"/>
      <c r="C104" s="5"/>
      <c r="H104" s="10"/>
      <c r="I104" s="10"/>
    </row>
    <row r="105">
      <c r="A105" s="9"/>
      <c r="C105" s="5"/>
      <c r="H105" s="10"/>
      <c r="I105" s="10"/>
    </row>
    <row r="106">
      <c r="A106" s="9"/>
      <c r="C106" s="5"/>
      <c r="H106" s="10"/>
      <c r="I106" s="10"/>
    </row>
    <row r="107">
      <c r="A107" s="9"/>
      <c r="C107" s="5"/>
      <c r="H107" s="10"/>
      <c r="I107" s="10"/>
    </row>
    <row r="108">
      <c r="A108" s="9"/>
      <c r="C108" s="5"/>
      <c r="H108" s="10"/>
      <c r="I108" s="10"/>
    </row>
    <row r="109">
      <c r="A109" s="9"/>
      <c r="C109" s="5"/>
      <c r="H109" s="10"/>
      <c r="I109" s="10"/>
    </row>
    <row r="110">
      <c r="A110" s="9"/>
      <c r="C110" s="5"/>
      <c r="H110" s="10"/>
      <c r="I110" s="10"/>
    </row>
    <row r="111">
      <c r="A111" s="9"/>
      <c r="C111" s="5"/>
      <c r="H111" s="10"/>
      <c r="I111" s="10"/>
    </row>
    <row r="112">
      <c r="A112" s="9"/>
      <c r="C112" s="5"/>
      <c r="H112" s="10"/>
      <c r="I112" s="10"/>
    </row>
    <row r="113">
      <c r="A113" s="9"/>
      <c r="C113" s="5"/>
      <c r="H113" s="10"/>
      <c r="I113" s="10"/>
    </row>
    <row r="114">
      <c r="A114" s="9"/>
      <c r="C114" s="5"/>
      <c r="H114" s="10"/>
      <c r="I114" s="10"/>
    </row>
    <row r="115">
      <c r="A115" s="9"/>
      <c r="C115" s="5"/>
      <c r="H115" s="10"/>
      <c r="I115" s="10"/>
    </row>
    <row r="116">
      <c r="A116" s="9"/>
      <c r="C116" s="5"/>
      <c r="H116" s="10"/>
      <c r="I116" s="10"/>
    </row>
    <row r="117">
      <c r="A117" s="9"/>
      <c r="C117" s="5"/>
      <c r="H117" s="10"/>
      <c r="I117" s="10"/>
    </row>
    <row r="118">
      <c r="A118" s="9"/>
      <c r="C118" s="5"/>
      <c r="H118" s="10"/>
      <c r="I118" s="10"/>
    </row>
    <row r="119">
      <c r="A119" s="9"/>
      <c r="C119" s="5"/>
      <c r="H119" s="10"/>
      <c r="I119" s="10"/>
    </row>
    <row r="120">
      <c r="A120" s="9"/>
      <c r="C120" s="5"/>
      <c r="H120" s="10"/>
      <c r="I120" s="10"/>
    </row>
    <row r="121">
      <c r="A121" s="9"/>
      <c r="C121" s="5"/>
      <c r="H121" s="10"/>
      <c r="I121" s="10"/>
    </row>
    <row r="122">
      <c r="A122" s="9"/>
      <c r="C122" s="5"/>
      <c r="H122" s="10"/>
      <c r="I122" s="10"/>
    </row>
    <row r="123">
      <c r="A123" s="9"/>
      <c r="C123" s="5"/>
      <c r="H123" s="10"/>
      <c r="I123" s="10"/>
    </row>
    <row r="124">
      <c r="A124" s="9"/>
      <c r="C124" s="5"/>
      <c r="H124" s="10"/>
      <c r="I124" s="10"/>
    </row>
    <row r="125">
      <c r="A125" s="9"/>
      <c r="C125" s="5"/>
      <c r="H125" s="10"/>
      <c r="I125" s="10"/>
    </row>
    <row r="126">
      <c r="A126" s="9"/>
      <c r="C126" s="5"/>
      <c r="H126" s="10"/>
      <c r="I126" s="10"/>
    </row>
    <row r="127">
      <c r="A127" s="9"/>
      <c r="C127" s="5"/>
      <c r="H127" s="10"/>
      <c r="I127" s="10"/>
    </row>
    <row r="128">
      <c r="A128" s="9"/>
      <c r="C128" s="5"/>
      <c r="H128" s="10"/>
      <c r="I128" s="10"/>
    </row>
    <row r="129">
      <c r="A129" s="9"/>
      <c r="C129" s="5"/>
      <c r="H129" s="10"/>
      <c r="I129" s="10"/>
    </row>
    <row r="130">
      <c r="A130" s="9"/>
      <c r="C130" s="5"/>
      <c r="H130" s="10"/>
      <c r="I130" s="10"/>
    </row>
    <row r="131">
      <c r="A131" s="9"/>
      <c r="C131" s="5"/>
      <c r="H131" s="10"/>
      <c r="I131" s="10"/>
    </row>
    <row r="132">
      <c r="A132" s="9"/>
      <c r="C132" s="5"/>
      <c r="H132" s="10"/>
      <c r="I132" s="10"/>
    </row>
    <row r="133">
      <c r="A133" s="9"/>
      <c r="C133" s="5"/>
      <c r="H133" s="10"/>
      <c r="I133" s="10"/>
    </row>
    <row r="134">
      <c r="A134" s="9"/>
      <c r="C134" s="5"/>
      <c r="H134" s="10"/>
      <c r="I134" s="10"/>
    </row>
    <row r="135">
      <c r="A135" s="9"/>
      <c r="C135" s="5"/>
      <c r="H135" s="10"/>
      <c r="I135" s="10"/>
    </row>
    <row r="136">
      <c r="A136" s="9"/>
      <c r="C136" s="5"/>
      <c r="H136" s="10"/>
      <c r="I136" s="10"/>
    </row>
    <row r="137">
      <c r="A137" s="9"/>
      <c r="C137" s="5"/>
      <c r="H137" s="10"/>
      <c r="I137" s="10"/>
    </row>
    <row r="138">
      <c r="A138" s="9"/>
      <c r="C138" s="5"/>
      <c r="H138" s="10"/>
      <c r="I138" s="10"/>
    </row>
    <row r="139">
      <c r="A139" s="9"/>
      <c r="C139" s="5"/>
      <c r="H139" s="10"/>
      <c r="I139" s="10"/>
    </row>
    <row r="140">
      <c r="A140" s="9"/>
      <c r="C140" s="5"/>
      <c r="H140" s="10"/>
      <c r="I140" s="10"/>
    </row>
    <row r="141">
      <c r="A141" s="9"/>
      <c r="C141" s="5"/>
      <c r="H141" s="10"/>
      <c r="I141" s="10"/>
    </row>
    <row r="142">
      <c r="A142" s="9"/>
      <c r="C142" s="5"/>
      <c r="H142" s="10"/>
      <c r="I142" s="10"/>
    </row>
    <row r="143">
      <c r="A143" s="9"/>
      <c r="C143" s="5"/>
      <c r="H143" s="10"/>
      <c r="I143" s="10"/>
    </row>
    <row r="144">
      <c r="A144" s="9"/>
      <c r="C144" s="5"/>
      <c r="H144" s="10"/>
      <c r="I144" s="10"/>
    </row>
    <row r="145">
      <c r="A145" s="9"/>
      <c r="C145" s="5"/>
      <c r="H145" s="10"/>
      <c r="I145" s="10"/>
    </row>
    <row r="146">
      <c r="A146" s="9"/>
      <c r="C146" s="5"/>
      <c r="H146" s="10"/>
      <c r="I146" s="10"/>
    </row>
    <row r="147">
      <c r="A147" s="9"/>
      <c r="C147" s="5"/>
      <c r="H147" s="10"/>
      <c r="I147" s="10"/>
    </row>
    <row r="148">
      <c r="A148" s="9"/>
      <c r="C148" s="5"/>
      <c r="H148" s="10"/>
      <c r="I148" s="10"/>
    </row>
    <row r="149">
      <c r="A149" s="9"/>
      <c r="C149" s="5"/>
      <c r="H149" s="10"/>
      <c r="I149" s="10"/>
    </row>
    <row r="150">
      <c r="A150" s="9"/>
      <c r="C150" s="5"/>
      <c r="H150" s="10"/>
      <c r="I150" s="10"/>
    </row>
    <row r="151">
      <c r="A151" s="9"/>
      <c r="C151" s="5"/>
      <c r="H151" s="10"/>
      <c r="I151" s="10"/>
    </row>
    <row r="152">
      <c r="A152" s="9"/>
      <c r="C152" s="5"/>
      <c r="H152" s="10"/>
      <c r="I152" s="10"/>
    </row>
    <row r="153">
      <c r="A153" s="9"/>
      <c r="C153" s="5"/>
      <c r="H153" s="10"/>
      <c r="I153" s="10"/>
    </row>
    <row r="154">
      <c r="A154" s="9"/>
      <c r="C154" s="5"/>
      <c r="H154" s="10"/>
      <c r="I154" s="10"/>
    </row>
    <row r="155">
      <c r="A155" s="9"/>
      <c r="C155" s="5"/>
      <c r="H155" s="10"/>
      <c r="I155" s="10"/>
    </row>
    <row r="156">
      <c r="A156" s="9"/>
      <c r="C156" s="5"/>
      <c r="H156" s="10"/>
      <c r="I156" s="10"/>
    </row>
    <row r="157">
      <c r="A157" s="9"/>
      <c r="C157" s="5"/>
      <c r="H157" s="10"/>
      <c r="I157" s="10"/>
    </row>
    <row r="158">
      <c r="A158" s="9"/>
      <c r="C158" s="5"/>
      <c r="H158" s="10"/>
      <c r="I158" s="10"/>
    </row>
    <row r="159">
      <c r="A159" s="9"/>
      <c r="C159" s="5"/>
      <c r="H159" s="10"/>
      <c r="I159" s="10"/>
    </row>
    <row r="160">
      <c r="A160" s="9"/>
      <c r="C160" s="5"/>
      <c r="H160" s="10"/>
      <c r="I160" s="10"/>
    </row>
    <row r="161">
      <c r="A161" s="9"/>
      <c r="C161" s="5"/>
      <c r="H161" s="10"/>
      <c r="I161" s="10"/>
    </row>
    <row r="162">
      <c r="A162" s="9"/>
      <c r="C162" s="5"/>
      <c r="H162" s="10"/>
      <c r="I162" s="10"/>
    </row>
    <row r="163">
      <c r="A163" s="9"/>
      <c r="C163" s="5"/>
      <c r="H163" s="10"/>
      <c r="I163" s="10"/>
    </row>
    <row r="164">
      <c r="A164" s="9"/>
      <c r="C164" s="5"/>
      <c r="H164" s="10"/>
      <c r="I164" s="10"/>
    </row>
    <row r="165">
      <c r="A165" s="9"/>
      <c r="C165" s="5"/>
      <c r="H165" s="10"/>
      <c r="I165" s="10"/>
    </row>
    <row r="166">
      <c r="A166" s="9"/>
      <c r="C166" s="5"/>
      <c r="H166" s="10"/>
      <c r="I166" s="10"/>
    </row>
    <row r="167">
      <c r="A167" s="9"/>
      <c r="C167" s="5"/>
      <c r="H167" s="10"/>
      <c r="I167" s="10"/>
    </row>
    <row r="168">
      <c r="A168" s="9"/>
      <c r="C168" s="5"/>
      <c r="H168" s="10"/>
      <c r="I168" s="10"/>
    </row>
    <row r="169">
      <c r="A169" s="9"/>
      <c r="C169" s="5"/>
      <c r="H169" s="10"/>
      <c r="I169" s="10"/>
    </row>
    <row r="170">
      <c r="A170" s="9"/>
      <c r="C170" s="5"/>
      <c r="H170" s="10"/>
      <c r="I170" s="10"/>
    </row>
    <row r="171">
      <c r="A171" s="9"/>
      <c r="C171" s="5"/>
      <c r="H171" s="10"/>
      <c r="I171" s="10"/>
    </row>
    <row r="172">
      <c r="A172" s="9"/>
      <c r="C172" s="5"/>
      <c r="H172" s="10"/>
      <c r="I172" s="10"/>
    </row>
    <row r="173">
      <c r="A173" s="9"/>
      <c r="C173" s="5"/>
      <c r="H173" s="10"/>
      <c r="I173" s="10"/>
    </row>
    <row r="174">
      <c r="A174" s="9"/>
      <c r="C174" s="5"/>
      <c r="H174" s="10"/>
      <c r="I174" s="10"/>
    </row>
    <row r="175">
      <c r="A175" s="9"/>
      <c r="C175" s="5"/>
      <c r="H175" s="10"/>
      <c r="I175" s="10"/>
    </row>
    <row r="176">
      <c r="A176" s="9"/>
      <c r="C176" s="5"/>
      <c r="H176" s="10"/>
      <c r="I176" s="10"/>
    </row>
    <row r="177">
      <c r="A177" s="9"/>
      <c r="C177" s="5"/>
      <c r="H177" s="10"/>
      <c r="I177" s="10"/>
    </row>
    <row r="178">
      <c r="A178" s="9"/>
      <c r="C178" s="5"/>
      <c r="H178" s="10"/>
      <c r="I178" s="10"/>
    </row>
    <row r="179">
      <c r="A179" s="9"/>
      <c r="C179" s="5"/>
      <c r="H179" s="10"/>
      <c r="I179" s="10"/>
    </row>
    <row r="180">
      <c r="A180" s="9"/>
      <c r="C180" s="5"/>
      <c r="H180" s="10"/>
      <c r="I180" s="10"/>
    </row>
    <row r="181">
      <c r="A181" s="9"/>
      <c r="C181" s="5"/>
      <c r="H181" s="10"/>
      <c r="I181" s="10"/>
    </row>
    <row r="182">
      <c r="A182" s="9"/>
      <c r="C182" s="5"/>
      <c r="H182" s="10"/>
      <c r="I182" s="10"/>
    </row>
    <row r="183">
      <c r="A183" s="9"/>
      <c r="C183" s="5"/>
      <c r="H183" s="10"/>
      <c r="I183" s="10"/>
    </row>
    <row r="184">
      <c r="A184" s="9"/>
      <c r="C184" s="5"/>
      <c r="H184" s="10"/>
      <c r="I184" s="10"/>
    </row>
    <row r="185">
      <c r="A185" s="9"/>
      <c r="C185" s="5"/>
      <c r="H185" s="10"/>
      <c r="I185" s="10"/>
    </row>
    <row r="186">
      <c r="A186" s="9"/>
      <c r="C186" s="5"/>
      <c r="H186" s="10"/>
      <c r="I186" s="10"/>
    </row>
    <row r="187">
      <c r="A187" s="9"/>
      <c r="C187" s="5"/>
      <c r="H187" s="10"/>
      <c r="I187" s="10"/>
    </row>
    <row r="188">
      <c r="A188" s="9"/>
      <c r="C188" s="5"/>
      <c r="H188" s="10"/>
      <c r="I188" s="10"/>
    </row>
    <row r="189">
      <c r="A189" s="9"/>
      <c r="C189" s="5"/>
      <c r="H189" s="10"/>
      <c r="I189" s="10"/>
    </row>
    <row r="190">
      <c r="A190" s="9"/>
      <c r="C190" s="5"/>
      <c r="H190" s="10"/>
      <c r="I190" s="10"/>
    </row>
    <row r="191">
      <c r="A191" s="9"/>
      <c r="C191" s="5"/>
      <c r="H191" s="10"/>
      <c r="I191" s="10"/>
    </row>
    <row r="192">
      <c r="A192" s="9"/>
      <c r="C192" s="5"/>
      <c r="H192" s="10"/>
      <c r="I192" s="10"/>
    </row>
    <row r="193">
      <c r="A193" s="9"/>
      <c r="C193" s="5"/>
      <c r="H193" s="10"/>
      <c r="I193" s="10"/>
    </row>
    <row r="194">
      <c r="A194" s="9"/>
      <c r="C194" s="5"/>
      <c r="H194" s="10"/>
      <c r="I194" s="10"/>
    </row>
    <row r="195">
      <c r="A195" s="9"/>
      <c r="C195" s="5"/>
      <c r="H195" s="10"/>
      <c r="I195" s="10"/>
    </row>
    <row r="196">
      <c r="A196" s="9"/>
      <c r="C196" s="5"/>
      <c r="H196" s="10"/>
      <c r="I196" s="10"/>
    </row>
    <row r="197">
      <c r="A197" s="9"/>
      <c r="C197" s="5"/>
      <c r="H197" s="10"/>
      <c r="I197" s="10"/>
    </row>
    <row r="198">
      <c r="A198" s="9"/>
      <c r="C198" s="5"/>
      <c r="H198" s="10"/>
      <c r="I198" s="10"/>
    </row>
    <row r="199">
      <c r="A199" s="9"/>
      <c r="C199" s="5"/>
      <c r="H199" s="10"/>
      <c r="I199" s="10"/>
    </row>
    <row r="200">
      <c r="A200" s="9"/>
      <c r="C200" s="5"/>
      <c r="H200" s="10"/>
      <c r="I200" s="10"/>
    </row>
    <row r="201">
      <c r="A201" s="9"/>
      <c r="C201" s="5"/>
      <c r="H201" s="10"/>
      <c r="I201" s="10"/>
    </row>
    <row r="202">
      <c r="A202" s="9"/>
      <c r="C202" s="5"/>
      <c r="H202" s="10"/>
      <c r="I202" s="10"/>
    </row>
    <row r="203">
      <c r="A203" s="9"/>
      <c r="C203" s="5"/>
      <c r="H203" s="10"/>
      <c r="I203" s="10"/>
    </row>
    <row r="204">
      <c r="A204" s="9"/>
      <c r="C204" s="5"/>
      <c r="H204" s="10"/>
      <c r="I204" s="10"/>
    </row>
    <row r="205">
      <c r="A205" s="9"/>
      <c r="C205" s="5"/>
      <c r="H205" s="10"/>
      <c r="I205" s="10"/>
    </row>
    <row r="206">
      <c r="A206" s="9"/>
      <c r="C206" s="5"/>
      <c r="H206" s="10"/>
      <c r="I206" s="10"/>
    </row>
    <row r="207">
      <c r="A207" s="9"/>
      <c r="C207" s="5"/>
      <c r="H207" s="10"/>
      <c r="I207" s="10"/>
    </row>
    <row r="208">
      <c r="A208" s="9"/>
      <c r="C208" s="5"/>
      <c r="H208" s="10"/>
      <c r="I208" s="10"/>
    </row>
    <row r="209">
      <c r="A209" s="9"/>
      <c r="C209" s="5"/>
      <c r="H209" s="10"/>
      <c r="I209" s="10"/>
    </row>
    <row r="210">
      <c r="A210" s="9"/>
      <c r="C210" s="5"/>
      <c r="H210" s="10"/>
      <c r="I210" s="10"/>
    </row>
    <row r="211">
      <c r="A211" s="9"/>
      <c r="C211" s="5"/>
      <c r="H211" s="10"/>
      <c r="I211" s="10"/>
    </row>
    <row r="212">
      <c r="A212" s="9"/>
      <c r="C212" s="5"/>
      <c r="H212" s="10"/>
      <c r="I212" s="10"/>
    </row>
    <row r="213">
      <c r="A213" s="9"/>
      <c r="C213" s="5"/>
      <c r="H213" s="10"/>
      <c r="I213" s="10"/>
    </row>
    <row r="214">
      <c r="A214" s="9"/>
      <c r="C214" s="5"/>
      <c r="H214" s="10"/>
      <c r="I214" s="10"/>
    </row>
    <row r="215">
      <c r="A215" s="9"/>
      <c r="C215" s="5"/>
      <c r="H215" s="10"/>
      <c r="I215" s="10"/>
    </row>
    <row r="216">
      <c r="A216" s="9"/>
      <c r="C216" s="5"/>
      <c r="H216" s="10"/>
      <c r="I216" s="10"/>
    </row>
    <row r="217">
      <c r="A217" s="9"/>
      <c r="C217" s="5"/>
      <c r="H217" s="10"/>
      <c r="I217" s="10"/>
    </row>
    <row r="218">
      <c r="A218" s="9"/>
      <c r="C218" s="5"/>
      <c r="H218" s="10"/>
      <c r="I218" s="10"/>
    </row>
    <row r="219">
      <c r="A219" s="9"/>
      <c r="C219" s="5"/>
      <c r="H219" s="10"/>
      <c r="I219" s="10"/>
    </row>
    <row r="220">
      <c r="A220" s="9"/>
      <c r="C220" s="5"/>
      <c r="H220" s="10"/>
      <c r="I220" s="10"/>
    </row>
    <row r="221">
      <c r="A221" s="9"/>
      <c r="C221" s="5"/>
      <c r="H221" s="10"/>
      <c r="I221" s="10"/>
    </row>
    <row r="222">
      <c r="A222" s="9"/>
      <c r="C222" s="5"/>
      <c r="H222" s="10"/>
      <c r="I222" s="10"/>
    </row>
    <row r="223">
      <c r="A223" s="9"/>
      <c r="C223" s="5"/>
      <c r="H223" s="10"/>
      <c r="I223" s="10"/>
    </row>
    <row r="224">
      <c r="A224" s="9"/>
      <c r="C224" s="5"/>
      <c r="H224" s="10"/>
      <c r="I224" s="10"/>
    </row>
    <row r="225">
      <c r="A225" s="9"/>
      <c r="C225" s="5"/>
      <c r="H225" s="10"/>
      <c r="I225" s="10"/>
    </row>
    <row r="226">
      <c r="A226" s="9"/>
      <c r="C226" s="5"/>
      <c r="H226" s="10"/>
      <c r="I226" s="10"/>
    </row>
    <row r="227">
      <c r="A227" s="9"/>
      <c r="C227" s="5"/>
      <c r="H227" s="10"/>
      <c r="I227" s="10"/>
    </row>
    <row r="228">
      <c r="A228" s="9"/>
      <c r="C228" s="5"/>
      <c r="H228" s="10"/>
      <c r="I228" s="10"/>
    </row>
    <row r="229">
      <c r="A229" s="9"/>
      <c r="C229" s="5"/>
      <c r="H229" s="10"/>
      <c r="I229" s="10"/>
    </row>
    <row r="230">
      <c r="A230" s="9"/>
      <c r="C230" s="5"/>
      <c r="H230" s="10"/>
      <c r="I230" s="10"/>
    </row>
    <row r="231">
      <c r="A231" s="9"/>
      <c r="C231" s="5"/>
      <c r="H231" s="10"/>
      <c r="I231" s="10"/>
    </row>
    <row r="232">
      <c r="A232" s="9"/>
      <c r="C232" s="5"/>
      <c r="H232" s="10"/>
      <c r="I232" s="10"/>
    </row>
    <row r="233">
      <c r="A233" s="9"/>
      <c r="C233" s="5"/>
      <c r="H233" s="10"/>
      <c r="I233" s="10"/>
    </row>
    <row r="234">
      <c r="A234" s="9"/>
      <c r="C234" s="5"/>
      <c r="H234" s="10"/>
      <c r="I234" s="10"/>
    </row>
    <row r="235">
      <c r="A235" s="9"/>
      <c r="C235" s="5"/>
      <c r="H235" s="10"/>
      <c r="I235" s="10"/>
    </row>
    <row r="236">
      <c r="A236" s="9"/>
      <c r="C236" s="5"/>
      <c r="H236" s="10"/>
      <c r="I236" s="10"/>
    </row>
    <row r="237">
      <c r="A237" s="9"/>
      <c r="C237" s="5"/>
      <c r="H237" s="10"/>
      <c r="I237" s="10"/>
    </row>
    <row r="238">
      <c r="A238" s="9"/>
      <c r="C238" s="5"/>
      <c r="H238" s="10"/>
      <c r="I238" s="10"/>
    </row>
    <row r="239">
      <c r="A239" s="9"/>
      <c r="C239" s="5"/>
      <c r="H239" s="10"/>
      <c r="I239" s="10"/>
    </row>
    <row r="240">
      <c r="A240" s="9"/>
      <c r="C240" s="5"/>
      <c r="H240" s="10"/>
      <c r="I240" s="10"/>
    </row>
    <row r="241">
      <c r="A241" s="9"/>
      <c r="C241" s="5"/>
      <c r="H241" s="10"/>
      <c r="I241" s="10"/>
    </row>
    <row r="242">
      <c r="A242" s="9"/>
      <c r="C242" s="5"/>
      <c r="H242" s="10"/>
      <c r="I242" s="10"/>
    </row>
    <row r="243">
      <c r="A243" s="9"/>
      <c r="C243" s="5"/>
      <c r="H243" s="10"/>
      <c r="I243" s="10"/>
    </row>
    <row r="244">
      <c r="A244" s="9"/>
      <c r="C244" s="5"/>
      <c r="H244" s="10"/>
      <c r="I244" s="10"/>
    </row>
    <row r="245">
      <c r="A245" s="9"/>
      <c r="C245" s="5"/>
      <c r="H245" s="10"/>
      <c r="I245" s="10"/>
    </row>
    <row r="246">
      <c r="A246" s="9"/>
      <c r="C246" s="5"/>
      <c r="H246" s="10"/>
      <c r="I246" s="10"/>
    </row>
    <row r="247">
      <c r="A247" s="9"/>
      <c r="C247" s="5"/>
      <c r="H247" s="10"/>
      <c r="I247" s="10"/>
    </row>
    <row r="248">
      <c r="A248" s="9"/>
      <c r="C248" s="5"/>
      <c r="H248" s="10"/>
      <c r="I248" s="10"/>
    </row>
    <row r="249">
      <c r="A249" s="9"/>
      <c r="C249" s="5"/>
      <c r="H249" s="10"/>
      <c r="I249" s="10"/>
    </row>
    <row r="250">
      <c r="A250" s="9"/>
      <c r="C250" s="5"/>
      <c r="H250" s="10"/>
      <c r="I250" s="10"/>
    </row>
    <row r="251">
      <c r="A251" s="9"/>
      <c r="C251" s="5"/>
      <c r="H251" s="10"/>
      <c r="I251" s="10"/>
    </row>
    <row r="252">
      <c r="A252" s="9"/>
      <c r="C252" s="5"/>
      <c r="H252" s="10"/>
      <c r="I252" s="10"/>
    </row>
    <row r="253">
      <c r="A253" s="9"/>
      <c r="C253" s="5"/>
      <c r="H253" s="10"/>
      <c r="I253" s="10"/>
    </row>
    <row r="254">
      <c r="A254" s="9"/>
      <c r="C254" s="5"/>
      <c r="H254" s="10"/>
      <c r="I254" s="10"/>
    </row>
    <row r="255">
      <c r="A255" s="9"/>
      <c r="C255" s="5"/>
      <c r="H255" s="10"/>
      <c r="I255" s="10"/>
    </row>
    <row r="256">
      <c r="A256" s="9"/>
      <c r="C256" s="5"/>
      <c r="H256" s="10"/>
      <c r="I256" s="10"/>
    </row>
    <row r="257">
      <c r="A257" s="9"/>
      <c r="C257" s="5"/>
      <c r="H257" s="10"/>
      <c r="I257" s="10"/>
    </row>
    <row r="258">
      <c r="A258" s="9"/>
      <c r="C258" s="5"/>
      <c r="H258" s="10"/>
      <c r="I258" s="10"/>
    </row>
    <row r="259">
      <c r="A259" s="9"/>
      <c r="C259" s="5"/>
      <c r="H259" s="10"/>
      <c r="I259" s="10"/>
    </row>
    <row r="260">
      <c r="A260" s="9"/>
      <c r="C260" s="5"/>
      <c r="H260" s="10"/>
      <c r="I260" s="10"/>
    </row>
    <row r="261">
      <c r="A261" s="9"/>
      <c r="C261" s="5"/>
      <c r="H261" s="10"/>
      <c r="I261" s="10"/>
    </row>
    <row r="262">
      <c r="A262" s="9"/>
      <c r="C262" s="5"/>
      <c r="H262" s="10"/>
      <c r="I262" s="10"/>
    </row>
    <row r="263">
      <c r="A263" s="9"/>
      <c r="C263" s="5"/>
      <c r="H263" s="10"/>
      <c r="I263" s="10"/>
    </row>
    <row r="264">
      <c r="A264" s="9"/>
      <c r="C264" s="5"/>
      <c r="H264" s="10"/>
      <c r="I264" s="10"/>
    </row>
    <row r="265">
      <c r="A265" s="9"/>
      <c r="C265" s="5"/>
      <c r="H265" s="10"/>
      <c r="I265" s="10"/>
    </row>
    <row r="266">
      <c r="A266" s="9"/>
      <c r="C266" s="5"/>
      <c r="H266" s="10"/>
      <c r="I266" s="10"/>
    </row>
    <row r="267">
      <c r="A267" s="9"/>
      <c r="C267" s="5"/>
      <c r="H267" s="10"/>
      <c r="I267" s="10"/>
    </row>
    <row r="268">
      <c r="A268" s="9"/>
      <c r="C268" s="5"/>
      <c r="H268" s="10"/>
      <c r="I268" s="10"/>
    </row>
    <row r="269">
      <c r="A269" s="9"/>
      <c r="C269" s="5"/>
      <c r="H269" s="10"/>
      <c r="I269" s="10"/>
    </row>
    <row r="270">
      <c r="A270" s="9"/>
      <c r="C270" s="5"/>
      <c r="H270" s="10"/>
      <c r="I270" s="10"/>
    </row>
    <row r="271">
      <c r="A271" s="9"/>
      <c r="C271" s="5"/>
      <c r="H271" s="10"/>
      <c r="I271" s="10"/>
    </row>
    <row r="272">
      <c r="A272" s="9"/>
      <c r="C272" s="5"/>
      <c r="H272" s="10"/>
      <c r="I272" s="10"/>
    </row>
    <row r="273">
      <c r="A273" s="9"/>
      <c r="C273" s="5"/>
      <c r="H273" s="10"/>
      <c r="I273" s="10"/>
    </row>
    <row r="274">
      <c r="A274" s="9"/>
      <c r="C274" s="5"/>
      <c r="H274" s="10"/>
      <c r="I274" s="10"/>
    </row>
    <row r="275">
      <c r="A275" s="9"/>
      <c r="C275" s="5"/>
      <c r="H275" s="10"/>
      <c r="I275" s="10"/>
    </row>
    <row r="276">
      <c r="A276" s="9"/>
      <c r="C276" s="5"/>
      <c r="H276" s="10"/>
      <c r="I276" s="10"/>
    </row>
    <row r="277">
      <c r="A277" s="9"/>
      <c r="C277" s="5"/>
      <c r="H277" s="10"/>
      <c r="I277" s="10"/>
    </row>
    <row r="278">
      <c r="A278" s="9"/>
      <c r="C278" s="5"/>
      <c r="H278" s="10"/>
      <c r="I278" s="10"/>
    </row>
    <row r="279">
      <c r="A279" s="9"/>
      <c r="C279" s="5"/>
      <c r="H279" s="10"/>
      <c r="I279" s="10"/>
    </row>
    <row r="280">
      <c r="A280" s="9"/>
      <c r="C280" s="5"/>
      <c r="H280" s="10"/>
      <c r="I280" s="10"/>
    </row>
    <row r="281">
      <c r="A281" s="9"/>
      <c r="C281" s="5"/>
      <c r="H281" s="10"/>
      <c r="I281" s="10"/>
    </row>
    <row r="282">
      <c r="A282" s="9"/>
      <c r="C282" s="5"/>
      <c r="H282" s="10"/>
      <c r="I282" s="10"/>
    </row>
    <row r="283">
      <c r="A283" s="9"/>
      <c r="C283" s="5"/>
      <c r="H283" s="10"/>
      <c r="I283" s="10"/>
    </row>
    <row r="284">
      <c r="A284" s="9"/>
      <c r="C284" s="5"/>
      <c r="H284" s="10"/>
      <c r="I284" s="10"/>
    </row>
    <row r="285">
      <c r="A285" s="9"/>
      <c r="C285" s="5"/>
      <c r="H285" s="10"/>
      <c r="I285" s="10"/>
    </row>
    <row r="286">
      <c r="A286" s="9"/>
      <c r="C286" s="5"/>
      <c r="H286" s="10"/>
      <c r="I286" s="10"/>
    </row>
    <row r="287">
      <c r="A287" s="9"/>
      <c r="C287" s="5"/>
      <c r="H287" s="10"/>
      <c r="I287" s="10"/>
    </row>
    <row r="288">
      <c r="A288" s="9"/>
      <c r="C288" s="5"/>
      <c r="H288" s="10"/>
      <c r="I288" s="10"/>
    </row>
    <row r="289">
      <c r="A289" s="9"/>
      <c r="C289" s="5"/>
      <c r="H289" s="10"/>
      <c r="I289" s="10"/>
    </row>
    <row r="290">
      <c r="A290" s="9"/>
      <c r="C290" s="5"/>
      <c r="H290" s="10"/>
      <c r="I290" s="10"/>
    </row>
    <row r="291">
      <c r="A291" s="9"/>
      <c r="C291" s="5"/>
      <c r="H291" s="10"/>
      <c r="I291" s="10"/>
    </row>
    <row r="292">
      <c r="A292" s="9"/>
      <c r="C292" s="5"/>
      <c r="H292" s="10"/>
      <c r="I292" s="10"/>
    </row>
    <row r="293">
      <c r="A293" s="9"/>
      <c r="C293" s="5"/>
      <c r="H293" s="10"/>
      <c r="I293" s="10"/>
    </row>
    <row r="294">
      <c r="A294" s="9"/>
      <c r="C294" s="5"/>
      <c r="H294" s="10"/>
      <c r="I294" s="10"/>
    </row>
    <row r="295">
      <c r="A295" s="9"/>
      <c r="C295" s="5"/>
      <c r="H295" s="10"/>
      <c r="I295" s="10"/>
    </row>
    <row r="296">
      <c r="A296" s="9"/>
      <c r="C296" s="5"/>
      <c r="H296" s="10"/>
      <c r="I296" s="10"/>
    </row>
    <row r="297">
      <c r="A297" s="9"/>
      <c r="C297" s="5"/>
      <c r="H297" s="10"/>
      <c r="I297" s="10"/>
    </row>
    <row r="298">
      <c r="A298" s="9"/>
      <c r="C298" s="5"/>
      <c r="H298" s="10"/>
      <c r="I298" s="10"/>
    </row>
    <row r="299">
      <c r="A299" s="9"/>
      <c r="C299" s="5"/>
      <c r="H299" s="10"/>
      <c r="I299" s="10"/>
    </row>
    <row r="300">
      <c r="A300" s="9"/>
      <c r="C300" s="5"/>
      <c r="H300" s="10"/>
      <c r="I300" s="10"/>
    </row>
    <row r="301">
      <c r="A301" s="9"/>
      <c r="C301" s="5"/>
      <c r="H301" s="10"/>
      <c r="I301" s="10"/>
    </row>
    <row r="302">
      <c r="A302" s="9"/>
      <c r="C302" s="5"/>
      <c r="H302" s="10"/>
      <c r="I302" s="10"/>
    </row>
    <row r="303">
      <c r="A303" s="9"/>
      <c r="C303" s="5"/>
      <c r="H303" s="10"/>
      <c r="I303" s="10"/>
    </row>
    <row r="304">
      <c r="A304" s="9"/>
      <c r="C304" s="5"/>
      <c r="H304" s="10"/>
      <c r="I304" s="10"/>
    </row>
    <row r="305">
      <c r="A305" s="9"/>
      <c r="C305" s="5"/>
      <c r="H305" s="10"/>
      <c r="I305" s="10"/>
    </row>
    <row r="306">
      <c r="A306" s="9"/>
      <c r="C306" s="5"/>
      <c r="H306" s="10"/>
      <c r="I306" s="10"/>
    </row>
    <row r="307">
      <c r="A307" s="9"/>
      <c r="C307" s="5"/>
      <c r="H307" s="10"/>
      <c r="I307" s="10"/>
    </row>
    <row r="308">
      <c r="A308" s="9"/>
      <c r="C308" s="5"/>
      <c r="H308" s="10"/>
      <c r="I308" s="10"/>
    </row>
    <row r="309">
      <c r="A309" s="9"/>
      <c r="C309" s="5"/>
      <c r="H309" s="10"/>
      <c r="I309" s="10"/>
    </row>
    <row r="310">
      <c r="A310" s="9"/>
      <c r="C310" s="5"/>
      <c r="H310" s="10"/>
      <c r="I310" s="10"/>
    </row>
    <row r="311">
      <c r="A311" s="9"/>
      <c r="C311" s="5"/>
      <c r="H311" s="10"/>
      <c r="I311" s="10"/>
    </row>
    <row r="312">
      <c r="A312" s="9"/>
      <c r="C312" s="5"/>
      <c r="H312" s="10"/>
      <c r="I312" s="10"/>
    </row>
    <row r="313">
      <c r="A313" s="9"/>
      <c r="C313" s="5"/>
      <c r="H313" s="10"/>
      <c r="I313" s="10"/>
    </row>
    <row r="314">
      <c r="A314" s="9"/>
      <c r="C314" s="5"/>
      <c r="H314" s="10"/>
      <c r="I314" s="10"/>
    </row>
    <row r="315">
      <c r="A315" s="9"/>
      <c r="C315" s="5"/>
      <c r="H315" s="10"/>
      <c r="I315" s="10"/>
    </row>
    <row r="316">
      <c r="A316" s="9"/>
      <c r="C316" s="5"/>
      <c r="H316" s="10"/>
      <c r="I316" s="10"/>
    </row>
    <row r="317">
      <c r="A317" s="9"/>
      <c r="C317" s="5"/>
      <c r="H317" s="10"/>
      <c r="I317" s="10"/>
    </row>
    <row r="318">
      <c r="A318" s="9"/>
      <c r="C318" s="5"/>
      <c r="H318" s="10"/>
      <c r="I318" s="10"/>
    </row>
    <row r="319">
      <c r="A319" s="9"/>
      <c r="C319" s="5"/>
      <c r="H319" s="10"/>
      <c r="I319" s="10"/>
    </row>
    <row r="320">
      <c r="A320" s="9"/>
      <c r="C320" s="5"/>
      <c r="H320" s="10"/>
      <c r="I320" s="10"/>
    </row>
    <row r="321">
      <c r="A321" s="9"/>
      <c r="C321" s="5"/>
      <c r="H321" s="10"/>
      <c r="I321" s="10"/>
    </row>
    <row r="322">
      <c r="A322" s="9"/>
      <c r="C322" s="5"/>
      <c r="H322" s="10"/>
      <c r="I322" s="10"/>
    </row>
    <row r="323">
      <c r="A323" s="9"/>
      <c r="C323" s="5"/>
      <c r="H323" s="10"/>
      <c r="I323" s="10"/>
    </row>
    <row r="324">
      <c r="A324" s="9"/>
      <c r="C324" s="5"/>
      <c r="H324" s="10"/>
      <c r="I324" s="10"/>
    </row>
    <row r="325">
      <c r="A325" s="9"/>
      <c r="C325" s="5"/>
      <c r="H325" s="10"/>
      <c r="I325" s="10"/>
    </row>
    <row r="326">
      <c r="A326" s="9"/>
      <c r="C326" s="5"/>
      <c r="H326" s="10"/>
      <c r="I326" s="10"/>
    </row>
    <row r="327">
      <c r="A327" s="9"/>
      <c r="C327" s="5"/>
      <c r="H327" s="10"/>
      <c r="I327" s="10"/>
    </row>
    <row r="328">
      <c r="A328" s="9"/>
      <c r="C328" s="5"/>
      <c r="H328" s="10"/>
      <c r="I328" s="10"/>
    </row>
    <row r="329">
      <c r="A329" s="9"/>
      <c r="C329" s="5"/>
      <c r="H329" s="10"/>
      <c r="I329" s="10"/>
    </row>
    <row r="330">
      <c r="A330" s="9"/>
      <c r="C330" s="5"/>
      <c r="H330" s="10"/>
      <c r="I330" s="10"/>
    </row>
    <row r="331">
      <c r="A331" s="9"/>
      <c r="C331" s="5"/>
      <c r="H331" s="10"/>
      <c r="I331" s="10"/>
    </row>
    <row r="332">
      <c r="A332" s="9"/>
      <c r="C332" s="5"/>
      <c r="H332" s="10"/>
      <c r="I332" s="10"/>
    </row>
    <row r="333">
      <c r="A333" s="9"/>
      <c r="C333" s="5"/>
      <c r="H333" s="10"/>
      <c r="I333" s="10"/>
    </row>
    <row r="334">
      <c r="A334" s="9"/>
      <c r="C334" s="5"/>
      <c r="H334" s="10"/>
      <c r="I334" s="10"/>
    </row>
    <row r="335">
      <c r="A335" s="9"/>
      <c r="C335" s="5"/>
      <c r="H335" s="10"/>
      <c r="I335" s="10"/>
    </row>
    <row r="336">
      <c r="A336" s="9"/>
      <c r="C336" s="5"/>
      <c r="H336" s="10"/>
      <c r="I336" s="10"/>
    </row>
    <row r="337">
      <c r="A337" s="9"/>
      <c r="C337" s="5"/>
      <c r="H337" s="10"/>
      <c r="I337" s="10"/>
    </row>
    <row r="338">
      <c r="A338" s="9"/>
      <c r="C338" s="5"/>
      <c r="H338" s="10"/>
      <c r="I338" s="10"/>
    </row>
    <row r="339">
      <c r="A339" s="9"/>
      <c r="C339" s="5"/>
      <c r="H339" s="10"/>
      <c r="I339" s="10"/>
    </row>
    <row r="340">
      <c r="A340" s="9"/>
      <c r="C340" s="5"/>
      <c r="H340" s="10"/>
      <c r="I340" s="10"/>
    </row>
    <row r="341">
      <c r="A341" s="9"/>
      <c r="C341" s="5"/>
      <c r="H341" s="10"/>
      <c r="I341" s="10"/>
    </row>
    <row r="342">
      <c r="A342" s="9"/>
      <c r="C342" s="5"/>
      <c r="H342" s="10"/>
      <c r="I342" s="10"/>
    </row>
    <row r="343">
      <c r="A343" s="9"/>
      <c r="C343" s="5"/>
      <c r="H343" s="10"/>
      <c r="I343" s="10"/>
    </row>
    <row r="344">
      <c r="A344" s="9"/>
      <c r="C344" s="5"/>
      <c r="H344" s="10"/>
      <c r="I344" s="10"/>
    </row>
    <row r="345">
      <c r="A345" s="9"/>
      <c r="C345" s="5"/>
      <c r="H345" s="10"/>
      <c r="I345" s="10"/>
    </row>
    <row r="346">
      <c r="A346" s="9"/>
      <c r="C346" s="5"/>
      <c r="H346" s="10"/>
      <c r="I346" s="10"/>
    </row>
    <row r="347">
      <c r="A347" s="9"/>
      <c r="C347" s="5"/>
      <c r="H347" s="10"/>
      <c r="I347" s="10"/>
    </row>
    <row r="348">
      <c r="A348" s="9"/>
      <c r="C348" s="5"/>
      <c r="H348" s="10"/>
      <c r="I348" s="10"/>
    </row>
    <row r="349">
      <c r="A349" s="9"/>
      <c r="C349" s="5"/>
      <c r="H349" s="10"/>
      <c r="I349" s="10"/>
    </row>
    <row r="350">
      <c r="A350" s="9"/>
      <c r="C350" s="5"/>
      <c r="H350" s="10"/>
      <c r="I350" s="10"/>
    </row>
    <row r="351">
      <c r="A351" s="9"/>
      <c r="C351" s="5"/>
      <c r="H351" s="10"/>
      <c r="I351" s="10"/>
    </row>
    <row r="352">
      <c r="A352" s="9"/>
      <c r="C352" s="5"/>
      <c r="H352" s="10"/>
      <c r="I352" s="10"/>
    </row>
    <row r="353">
      <c r="A353" s="9"/>
      <c r="C353" s="5"/>
      <c r="H353" s="10"/>
      <c r="I353" s="10"/>
    </row>
    <row r="354">
      <c r="A354" s="9"/>
      <c r="C354" s="5"/>
      <c r="H354" s="10"/>
      <c r="I354" s="10"/>
    </row>
    <row r="355">
      <c r="A355" s="9"/>
      <c r="C355" s="5"/>
      <c r="H355" s="10"/>
      <c r="I355" s="10"/>
    </row>
    <row r="356">
      <c r="A356" s="9"/>
      <c r="C356" s="5"/>
      <c r="H356" s="10"/>
      <c r="I356" s="10"/>
    </row>
    <row r="357">
      <c r="A357" s="9"/>
      <c r="C357" s="5"/>
      <c r="H357" s="10"/>
      <c r="I357" s="10"/>
    </row>
    <row r="358">
      <c r="A358" s="9"/>
      <c r="C358" s="5"/>
      <c r="H358" s="10"/>
      <c r="I358" s="10"/>
    </row>
    <row r="359">
      <c r="A359" s="9"/>
      <c r="C359" s="5"/>
      <c r="H359" s="10"/>
      <c r="I359" s="10"/>
    </row>
    <row r="360">
      <c r="A360" s="9"/>
      <c r="C360" s="5"/>
      <c r="H360" s="10"/>
      <c r="I360" s="10"/>
    </row>
    <row r="361">
      <c r="A361" s="9"/>
      <c r="C361" s="5"/>
      <c r="H361" s="10"/>
      <c r="I361" s="10"/>
    </row>
    <row r="362">
      <c r="A362" s="9"/>
      <c r="C362" s="5"/>
      <c r="H362" s="10"/>
      <c r="I362" s="10"/>
    </row>
    <row r="363">
      <c r="A363" s="9"/>
      <c r="C363" s="5"/>
      <c r="H363" s="10"/>
      <c r="I363" s="10"/>
    </row>
    <row r="364">
      <c r="A364" s="9"/>
      <c r="C364" s="5"/>
      <c r="H364" s="10"/>
      <c r="I364" s="10"/>
    </row>
    <row r="365">
      <c r="A365" s="9"/>
      <c r="C365" s="5"/>
      <c r="H365" s="10"/>
      <c r="I365" s="10"/>
    </row>
    <row r="366">
      <c r="A366" s="9"/>
      <c r="C366" s="5"/>
      <c r="H366" s="10"/>
      <c r="I366" s="10"/>
    </row>
    <row r="367">
      <c r="A367" s="9"/>
      <c r="C367" s="5"/>
      <c r="H367" s="10"/>
      <c r="I367" s="10"/>
    </row>
    <row r="368">
      <c r="A368" s="9"/>
      <c r="C368" s="5"/>
      <c r="H368" s="10"/>
      <c r="I368" s="10"/>
    </row>
    <row r="369">
      <c r="A369" s="9"/>
      <c r="C369" s="5"/>
      <c r="H369" s="10"/>
      <c r="I369" s="10"/>
    </row>
    <row r="370">
      <c r="A370" s="9"/>
      <c r="C370" s="5"/>
      <c r="H370" s="10"/>
      <c r="I370" s="10"/>
    </row>
    <row r="371">
      <c r="A371" s="9"/>
      <c r="C371" s="5"/>
      <c r="H371" s="10"/>
      <c r="I371" s="10"/>
    </row>
    <row r="372">
      <c r="A372" s="9"/>
      <c r="C372" s="5"/>
      <c r="H372" s="10"/>
      <c r="I372" s="10"/>
    </row>
    <row r="373">
      <c r="A373" s="9"/>
      <c r="C373" s="5"/>
      <c r="H373" s="10"/>
      <c r="I373" s="10"/>
    </row>
    <row r="374">
      <c r="A374" s="9"/>
      <c r="C374" s="5"/>
      <c r="H374" s="10"/>
      <c r="I374" s="10"/>
    </row>
    <row r="375">
      <c r="A375" s="9"/>
      <c r="C375" s="5"/>
      <c r="H375" s="10"/>
      <c r="I375" s="10"/>
    </row>
    <row r="376">
      <c r="A376" s="9"/>
      <c r="C376" s="5"/>
      <c r="H376" s="10"/>
      <c r="I376" s="10"/>
    </row>
    <row r="377">
      <c r="A377" s="9"/>
      <c r="C377" s="5"/>
      <c r="H377" s="10"/>
      <c r="I377" s="10"/>
    </row>
    <row r="378">
      <c r="A378" s="9"/>
      <c r="C378" s="5"/>
      <c r="H378" s="10"/>
      <c r="I378" s="10"/>
    </row>
    <row r="379">
      <c r="A379" s="9"/>
      <c r="C379" s="5"/>
      <c r="H379" s="10"/>
      <c r="I379" s="10"/>
    </row>
    <row r="380">
      <c r="A380" s="9"/>
      <c r="C380" s="5"/>
      <c r="H380" s="10"/>
      <c r="I380" s="10"/>
    </row>
    <row r="381">
      <c r="A381" s="9"/>
      <c r="C381" s="5"/>
      <c r="H381" s="10"/>
      <c r="I381" s="10"/>
    </row>
    <row r="382">
      <c r="A382" s="9"/>
      <c r="C382" s="5"/>
      <c r="H382" s="10"/>
      <c r="I382" s="10"/>
    </row>
    <row r="383">
      <c r="A383" s="9"/>
      <c r="C383" s="5"/>
      <c r="H383" s="10"/>
      <c r="I383" s="10"/>
    </row>
    <row r="384">
      <c r="A384" s="9"/>
      <c r="C384" s="5"/>
      <c r="H384" s="10"/>
      <c r="I384" s="10"/>
    </row>
    <row r="385">
      <c r="A385" s="9"/>
      <c r="C385" s="5"/>
      <c r="H385" s="10"/>
      <c r="I385" s="10"/>
    </row>
    <row r="386">
      <c r="A386" s="9"/>
      <c r="C386" s="5"/>
      <c r="H386" s="10"/>
      <c r="I386" s="10"/>
    </row>
    <row r="387">
      <c r="A387" s="9"/>
      <c r="C387" s="5"/>
      <c r="H387" s="10"/>
      <c r="I387" s="10"/>
    </row>
    <row r="388">
      <c r="A388" s="9"/>
      <c r="C388" s="5"/>
      <c r="H388" s="10"/>
      <c r="I388" s="10"/>
    </row>
    <row r="389">
      <c r="A389" s="9"/>
      <c r="C389" s="5"/>
      <c r="H389" s="10"/>
      <c r="I389" s="10"/>
    </row>
    <row r="390">
      <c r="A390" s="9"/>
      <c r="C390" s="5"/>
      <c r="H390" s="10"/>
      <c r="I390" s="10"/>
    </row>
    <row r="391">
      <c r="A391" s="9"/>
      <c r="C391" s="5"/>
      <c r="H391" s="10"/>
      <c r="I391" s="10"/>
    </row>
    <row r="392">
      <c r="A392" s="9"/>
      <c r="C392" s="5"/>
      <c r="H392" s="10"/>
      <c r="I392" s="10"/>
    </row>
    <row r="393">
      <c r="A393" s="9"/>
      <c r="C393" s="5"/>
      <c r="H393" s="10"/>
      <c r="I393" s="10"/>
    </row>
    <row r="394">
      <c r="A394" s="9"/>
      <c r="C394" s="5"/>
      <c r="H394" s="10"/>
      <c r="I394" s="10"/>
    </row>
    <row r="395">
      <c r="A395" s="9"/>
      <c r="C395" s="5"/>
      <c r="H395" s="10"/>
      <c r="I395" s="10"/>
    </row>
    <row r="396">
      <c r="A396" s="9"/>
      <c r="C396" s="5"/>
      <c r="H396" s="10"/>
      <c r="I396" s="10"/>
    </row>
    <row r="397">
      <c r="A397" s="9"/>
      <c r="C397" s="5"/>
      <c r="H397" s="10"/>
      <c r="I397" s="10"/>
    </row>
    <row r="398">
      <c r="A398" s="9"/>
      <c r="C398" s="5"/>
      <c r="H398" s="10"/>
      <c r="I398" s="10"/>
    </row>
    <row r="399">
      <c r="A399" s="9"/>
      <c r="C399" s="5"/>
      <c r="H399" s="10"/>
      <c r="I399" s="10"/>
    </row>
    <row r="400">
      <c r="A400" s="9"/>
      <c r="C400" s="5"/>
      <c r="H400" s="10"/>
      <c r="I400" s="10"/>
    </row>
    <row r="401">
      <c r="A401" s="9"/>
      <c r="C401" s="5"/>
      <c r="H401" s="10"/>
      <c r="I401" s="10"/>
    </row>
    <row r="402">
      <c r="A402" s="9"/>
      <c r="C402" s="5"/>
      <c r="H402" s="10"/>
      <c r="I402" s="10"/>
    </row>
    <row r="403">
      <c r="A403" s="9"/>
      <c r="C403" s="5"/>
      <c r="H403" s="10"/>
      <c r="I403" s="10"/>
    </row>
    <row r="404">
      <c r="A404" s="9"/>
      <c r="C404" s="5"/>
      <c r="H404" s="10"/>
      <c r="I404" s="10"/>
    </row>
    <row r="405">
      <c r="A405" s="9"/>
      <c r="C405" s="5"/>
      <c r="H405" s="10"/>
      <c r="I405" s="10"/>
    </row>
    <row r="406">
      <c r="A406" s="9"/>
      <c r="C406" s="5"/>
      <c r="H406" s="10"/>
      <c r="I406" s="10"/>
    </row>
    <row r="407">
      <c r="A407" s="9"/>
      <c r="C407" s="5"/>
      <c r="H407" s="10"/>
      <c r="I407" s="10"/>
    </row>
    <row r="408">
      <c r="A408" s="9"/>
      <c r="C408" s="5"/>
      <c r="H408" s="10"/>
      <c r="I408" s="10"/>
    </row>
    <row r="409">
      <c r="A409" s="9"/>
      <c r="C409" s="5"/>
      <c r="H409" s="10"/>
      <c r="I409" s="10"/>
    </row>
    <row r="410">
      <c r="A410" s="9"/>
      <c r="C410" s="5"/>
      <c r="H410" s="10"/>
      <c r="I410" s="10"/>
    </row>
    <row r="411">
      <c r="A411" s="9"/>
      <c r="C411" s="5"/>
      <c r="H411" s="10"/>
      <c r="I411" s="10"/>
    </row>
    <row r="412">
      <c r="A412" s="9"/>
      <c r="C412" s="5"/>
      <c r="H412" s="10"/>
      <c r="I412" s="10"/>
    </row>
    <row r="413">
      <c r="A413" s="9"/>
      <c r="C413" s="5"/>
      <c r="H413" s="10"/>
      <c r="I413" s="10"/>
    </row>
    <row r="414">
      <c r="A414" s="9"/>
      <c r="C414" s="5"/>
      <c r="H414" s="10"/>
      <c r="I414" s="10"/>
    </row>
    <row r="415">
      <c r="A415" s="9"/>
      <c r="C415" s="5"/>
      <c r="H415" s="10"/>
      <c r="I415" s="10"/>
    </row>
    <row r="416">
      <c r="A416" s="9"/>
      <c r="C416" s="5"/>
      <c r="H416" s="10"/>
      <c r="I416" s="10"/>
    </row>
    <row r="417">
      <c r="A417" s="9"/>
      <c r="C417" s="5"/>
      <c r="H417" s="10"/>
      <c r="I417" s="10"/>
    </row>
    <row r="418">
      <c r="A418" s="9"/>
      <c r="C418" s="5"/>
      <c r="H418" s="10"/>
      <c r="I418" s="10"/>
    </row>
    <row r="419">
      <c r="A419" s="9"/>
      <c r="C419" s="5"/>
      <c r="H419" s="10"/>
      <c r="I419" s="10"/>
    </row>
    <row r="420">
      <c r="A420" s="9"/>
      <c r="C420" s="5"/>
      <c r="H420" s="10"/>
      <c r="I420" s="10"/>
    </row>
    <row r="421">
      <c r="A421" s="9"/>
      <c r="C421" s="5"/>
      <c r="H421" s="10"/>
      <c r="I421" s="10"/>
    </row>
    <row r="422">
      <c r="A422" s="9"/>
      <c r="C422" s="5"/>
      <c r="H422" s="10"/>
      <c r="I422" s="10"/>
    </row>
    <row r="423">
      <c r="A423" s="9"/>
      <c r="C423" s="5"/>
      <c r="H423" s="10"/>
      <c r="I423" s="10"/>
    </row>
    <row r="424">
      <c r="A424" s="9"/>
      <c r="C424" s="5"/>
      <c r="H424" s="10"/>
      <c r="I424" s="10"/>
    </row>
    <row r="425">
      <c r="A425" s="9"/>
      <c r="C425" s="5"/>
      <c r="H425" s="10"/>
      <c r="I425" s="10"/>
    </row>
    <row r="426">
      <c r="A426" s="9"/>
      <c r="C426" s="5"/>
      <c r="H426" s="10"/>
      <c r="I426" s="10"/>
    </row>
    <row r="427">
      <c r="A427" s="9"/>
      <c r="C427" s="5"/>
      <c r="H427" s="10"/>
      <c r="I427" s="10"/>
    </row>
    <row r="428">
      <c r="A428" s="9"/>
      <c r="C428" s="5"/>
      <c r="H428" s="10"/>
      <c r="I428" s="10"/>
    </row>
    <row r="429">
      <c r="A429" s="9"/>
      <c r="C429" s="5"/>
      <c r="H429" s="10"/>
      <c r="I429" s="10"/>
    </row>
    <row r="430">
      <c r="A430" s="9"/>
      <c r="C430" s="5"/>
      <c r="H430" s="10"/>
      <c r="I430" s="10"/>
    </row>
    <row r="431">
      <c r="A431" s="9"/>
      <c r="C431" s="5"/>
      <c r="H431" s="10"/>
      <c r="I431" s="10"/>
    </row>
    <row r="432">
      <c r="A432" s="9"/>
      <c r="C432" s="5"/>
      <c r="H432" s="10"/>
      <c r="I432" s="10"/>
    </row>
    <row r="433">
      <c r="A433" s="9"/>
      <c r="C433" s="5"/>
      <c r="H433" s="10"/>
      <c r="I433" s="10"/>
    </row>
    <row r="434">
      <c r="A434" s="9"/>
      <c r="C434" s="5"/>
      <c r="H434" s="10"/>
      <c r="I434" s="10"/>
    </row>
    <row r="435">
      <c r="A435" s="9"/>
      <c r="C435" s="5"/>
      <c r="H435" s="10"/>
      <c r="I435" s="10"/>
    </row>
    <row r="436">
      <c r="A436" s="9"/>
      <c r="C436" s="5"/>
      <c r="H436" s="10"/>
      <c r="I436" s="10"/>
    </row>
    <row r="437">
      <c r="A437" s="9"/>
      <c r="C437" s="5"/>
      <c r="H437" s="10"/>
      <c r="I437" s="10"/>
    </row>
    <row r="438">
      <c r="A438" s="9"/>
      <c r="C438" s="5"/>
      <c r="H438" s="10"/>
      <c r="I438" s="10"/>
    </row>
    <row r="439">
      <c r="A439" s="9"/>
      <c r="C439" s="5"/>
      <c r="H439" s="10"/>
      <c r="I439" s="10"/>
    </row>
    <row r="440">
      <c r="A440" s="9"/>
      <c r="C440" s="5"/>
      <c r="H440" s="10"/>
      <c r="I440" s="10"/>
    </row>
    <row r="441">
      <c r="A441" s="9"/>
      <c r="C441" s="5"/>
      <c r="H441" s="10"/>
      <c r="I441" s="10"/>
    </row>
    <row r="442">
      <c r="A442" s="9"/>
      <c r="C442" s="5"/>
      <c r="H442" s="10"/>
      <c r="I442" s="10"/>
    </row>
    <row r="443">
      <c r="A443" s="9"/>
      <c r="C443" s="5"/>
      <c r="H443" s="10"/>
      <c r="I443" s="10"/>
    </row>
    <row r="444">
      <c r="A444" s="9"/>
      <c r="C444" s="5"/>
      <c r="H444" s="10"/>
      <c r="I444" s="10"/>
    </row>
    <row r="445">
      <c r="A445" s="9"/>
      <c r="C445" s="5"/>
      <c r="H445" s="10"/>
      <c r="I445" s="10"/>
    </row>
    <row r="446">
      <c r="A446" s="9"/>
      <c r="C446" s="5"/>
      <c r="H446" s="10"/>
      <c r="I446" s="10"/>
    </row>
    <row r="447">
      <c r="A447" s="9"/>
      <c r="C447" s="5"/>
      <c r="H447" s="10"/>
      <c r="I447" s="10"/>
    </row>
    <row r="448">
      <c r="A448" s="9"/>
      <c r="C448" s="5"/>
      <c r="H448" s="10"/>
      <c r="I448" s="10"/>
    </row>
    <row r="449">
      <c r="A449" s="9"/>
      <c r="C449" s="5"/>
      <c r="H449" s="10"/>
      <c r="I449" s="10"/>
    </row>
    <row r="450">
      <c r="A450" s="9"/>
      <c r="C450" s="5"/>
      <c r="H450" s="10"/>
      <c r="I450" s="10"/>
    </row>
    <row r="451">
      <c r="A451" s="9"/>
      <c r="C451" s="5"/>
      <c r="H451" s="10"/>
      <c r="I451" s="10"/>
    </row>
    <row r="452">
      <c r="A452" s="9"/>
      <c r="C452" s="5"/>
      <c r="H452" s="10"/>
      <c r="I452" s="10"/>
    </row>
    <row r="453">
      <c r="A453" s="9"/>
      <c r="C453" s="5"/>
      <c r="H453" s="10"/>
      <c r="I453" s="10"/>
    </row>
    <row r="454">
      <c r="A454" s="9"/>
      <c r="C454" s="5"/>
      <c r="H454" s="10"/>
      <c r="I454" s="10"/>
    </row>
    <row r="455">
      <c r="A455" s="9"/>
      <c r="C455" s="5"/>
      <c r="H455" s="10"/>
      <c r="I455" s="10"/>
    </row>
    <row r="456">
      <c r="A456" s="9"/>
      <c r="C456" s="5"/>
      <c r="H456" s="10"/>
      <c r="I456" s="10"/>
    </row>
    <row r="457">
      <c r="A457" s="9"/>
      <c r="C457" s="5"/>
      <c r="H457" s="10"/>
      <c r="I457" s="10"/>
    </row>
    <row r="458">
      <c r="A458" s="9"/>
      <c r="C458" s="5"/>
      <c r="H458" s="10"/>
      <c r="I458" s="10"/>
    </row>
    <row r="459">
      <c r="A459" s="9"/>
      <c r="C459" s="5"/>
      <c r="H459" s="10"/>
      <c r="I459" s="10"/>
    </row>
    <row r="460">
      <c r="A460" s="9"/>
      <c r="C460" s="5"/>
      <c r="H460" s="10"/>
      <c r="I460" s="10"/>
    </row>
    <row r="461">
      <c r="A461" s="9"/>
      <c r="C461" s="5"/>
      <c r="H461" s="10"/>
      <c r="I461" s="10"/>
    </row>
    <row r="462">
      <c r="A462" s="9"/>
      <c r="C462" s="5"/>
      <c r="H462" s="10"/>
      <c r="I462" s="10"/>
    </row>
    <row r="463">
      <c r="A463" s="9"/>
      <c r="C463" s="5"/>
      <c r="H463" s="10"/>
      <c r="I463" s="10"/>
    </row>
    <row r="464">
      <c r="A464" s="9"/>
      <c r="C464" s="5"/>
      <c r="H464" s="10"/>
      <c r="I464" s="10"/>
    </row>
    <row r="465">
      <c r="A465" s="9"/>
      <c r="C465" s="5"/>
      <c r="H465" s="10"/>
      <c r="I465" s="10"/>
    </row>
    <row r="466">
      <c r="A466" s="9"/>
      <c r="C466" s="5"/>
      <c r="H466" s="10"/>
      <c r="I466" s="10"/>
    </row>
    <row r="467">
      <c r="A467" s="9"/>
      <c r="C467" s="5"/>
      <c r="H467" s="10"/>
      <c r="I467" s="10"/>
    </row>
    <row r="468">
      <c r="A468" s="9"/>
      <c r="C468" s="5"/>
      <c r="H468" s="10"/>
      <c r="I468" s="10"/>
    </row>
    <row r="469">
      <c r="A469" s="9"/>
      <c r="C469" s="5"/>
      <c r="H469" s="10"/>
      <c r="I469" s="10"/>
    </row>
    <row r="470">
      <c r="A470" s="9"/>
      <c r="C470" s="5"/>
      <c r="H470" s="10"/>
      <c r="I470" s="10"/>
    </row>
    <row r="471">
      <c r="A471" s="9"/>
      <c r="C471" s="5"/>
      <c r="H471" s="10"/>
      <c r="I471" s="10"/>
    </row>
    <row r="472">
      <c r="A472" s="9"/>
      <c r="C472" s="5"/>
      <c r="H472" s="10"/>
      <c r="I472" s="10"/>
    </row>
    <row r="473">
      <c r="A473" s="9"/>
      <c r="C473" s="5"/>
      <c r="H473" s="10"/>
      <c r="I473" s="10"/>
    </row>
    <row r="474">
      <c r="A474" s="9"/>
      <c r="C474" s="5"/>
      <c r="H474" s="10"/>
      <c r="I474" s="10"/>
    </row>
    <row r="475">
      <c r="A475" s="9"/>
      <c r="C475" s="5"/>
      <c r="H475" s="10"/>
      <c r="I475" s="10"/>
    </row>
    <row r="476">
      <c r="A476" s="9"/>
      <c r="C476" s="5"/>
      <c r="H476" s="10"/>
      <c r="I476" s="10"/>
    </row>
    <row r="477">
      <c r="A477" s="9"/>
      <c r="C477" s="5"/>
      <c r="H477" s="10"/>
      <c r="I477" s="10"/>
    </row>
    <row r="478">
      <c r="A478" s="9"/>
      <c r="C478" s="5"/>
      <c r="H478" s="10"/>
      <c r="I478" s="10"/>
    </row>
    <row r="479">
      <c r="A479" s="9"/>
      <c r="C479" s="5"/>
      <c r="H479" s="10"/>
      <c r="I479" s="10"/>
    </row>
    <row r="480">
      <c r="A480" s="9"/>
      <c r="C480" s="5"/>
      <c r="H480" s="10"/>
      <c r="I480" s="10"/>
    </row>
    <row r="481">
      <c r="A481" s="9"/>
      <c r="C481" s="5"/>
      <c r="H481" s="10"/>
      <c r="I481" s="10"/>
    </row>
    <row r="482">
      <c r="A482" s="9"/>
      <c r="C482" s="5"/>
      <c r="H482" s="10"/>
      <c r="I482" s="10"/>
    </row>
    <row r="483">
      <c r="A483" s="9"/>
      <c r="C483" s="5"/>
      <c r="H483" s="10"/>
      <c r="I483" s="10"/>
    </row>
    <row r="484">
      <c r="A484" s="9"/>
      <c r="C484" s="5"/>
      <c r="H484" s="10"/>
      <c r="I484" s="10"/>
    </row>
    <row r="485">
      <c r="A485" s="9"/>
      <c r="C485" s="5"/>
      <c r="H485" s="10"/>
      <c r="I485" s="10"/>
    </row>
    <row r="486">
      <c r="A486" s="9"/>
      <c r="C486" s="5"/>
      <c r="H486" s="10"/>
      <c r="I486" s="10"/>
    </row>
    <row r="487">
      <c r="A487" s="9"/>
      <c r="C487" s="5"/>
      <c r="H487" s="10"/>
      <c r="I487" s="10"/>
    </row>
    <row r="488">
      <c r="A488" s="9"/>
      <c r="C488" s="5"/>
      <c r="H488" s="10"/>
      <c r="I488" s="10"/>
    </row>
    <row r="489">
      <c r="A489" s="9"/>
      <c r="C489" s="5"/>
      <c r="H489" s="10"/>
      <c r="I489" s="10"/>
    </row>
    <row r="490">
      <c r="A490" s="9"/>
      <c r="C490" s="5"/>
      <c r="H490" s="10"/>
      <c r="I490" s="10"/>
    </row>
    <row r="491">
      <c r="A491" s="9"/>
      <c r="C491" s="5"/>
      <c r="H491" s="10"/>
      <c r="I491" s="10"/>
    </row>
    <row r="492">
      <c r="A492" s="9"/>
      <c r="C492" s="5"/>
      <c r="H492" s="10"/>
      <c r="I492" s="10"/>
    </row>
    <row r="493">
      <c r="A493" s="9"/>
      <c r="C493" s="5"/>
      <c r="H493" s="10"/>
      <c r="I493" s="10"/>
    </row>
    <row r="494">
      <c r="A494" s="9"/>
      <c r="C494" s="5"/>
      <c r="H494" s="10"/>
      <c r="I494" s="10"/>
    </row>
    <row r="495">
      <c r="A495" s="9"/>
      <c r="C495" s="5"/>
      <c r="H495" s="10"/>
      <c r="I495" s="10"/>
    </row>
    <row r="496">
      <c r="A496" s="9"/>
      <c r="C496" s="5"/>
      <c r="H496" s="10"/>
      <c r="I496" s="10"/>
    </row>
    <row r="497">
      <c r="A497" s="9"/>
      <c r="C497" s="5"/>
      <c r="H497" s="10"/>
      <c r="I497" s="10"/>
    </row>
    <row r="498">
      <c r="A498" s="9"/>
      <c r="C498" s="5"/>
      <c r="H498" s="10"/>
      <c r="I498" s="10"/>
    </row>
    <row r="499">
      <c r="A499" s="9"/>
      <c r="C499" s="5"/>
      <c r="H499" s="10"/>
      <c r="I499" s="10"/>
    </row>
    <row r="500">
      <c r="A500" s="9"/>
      <c r="C500" s="5"/>
      <c r="H500" s="10"/>
      <c r="I500" s="10"/>
    </row>
    <row r="501">
      <c r="A501" s="9"/>
      <c r="C501" s="5"/>
      <c r="H501" s="10"/>
      <c r="I501" s="10"/>
    </row>
    <row r="502">
      <c r="A502" s="9"/>
      <c r="C502" s="5"/>
      <c r="H502" s="10"/>
      <c r="I502" s="10"/>
    </row>
    <row r="503">
      <c r="A503" s="9"/>
      <c r="C503" s="5"/>
      <c r="H503" s="10"/>
      <c r="I503" s="10"/>
    </row>
    <row r="504">
      <c r="A504" s="9"/>
      <c r="C504" s="5"/>
      <c r="H504" s="10"/>
      <c r="I504" s="10"/>
    </row>
    <row r="505">
      <c r="A505" s="9"/>
      <c r="C505" s="5"/>
      <c r="H505" s="10"/>
      <c r="I505" s="10"/>
    </row>
    <row r="506">
      <c r="A506" s="9"/>
      <c r="C506" s="5"/>
      <c r="H506" s="10"/>
      <c r="I506" s="10"/>
    </row>
    <row r="507">
      <c r="A507" s="9"/>
      <c r="C507" s="5"/>
      <c r="H507" s="10"/>
      <c r="I507" s="10"/>
    </row>
    <row r="508">
      <c r="A508" s="9"/>
      <c r="C508" s="5"/>
      <c r="H508" s="10"/>
      <c r="I508" s="10"/>
    </row>
    <row r="509">
      <c r="A509" s="9"/>
      <c r="C509" s="5"/>
      <c r="H509" s="10"/>
      <c r="I509" s="10"/>
    </row>
    <row r="510">
      <c r="A510" s="9"/>
      <c r="C510" s="5"/>
      <c r="H510" s="10"/>
      <c r="I510" s="10"/>
    </row>
    <row r="511">
      <c r="A511" s="9"/>
      <c r="C511" s="5"/>
      <c r="H511" s="10"/>
      <c r="I511" s="10"/>
    </row>
    <row r="512">
      <c r="A512" s="9"/>
      <c r="C512" s="5"/>
      <c r="H512" s="10"/>
      <c r="I512" s="10"/>
    </row>
    <row r="513">
      <c r="A513" s="9"/>
      <c r="C513" s="5"/>
      <c r="H513" s="10"/>
      <c r="I513" s="10"/>
    </row>
    <row r="514">
      <c r="A514" s="9"/>
      <c r="C514" s="5"/>
      <c r="H514" s="10"/>
      <c r="I514" s="10"/>
    </row>
    <row r="515">
      <c r="A515" s="9"/>
      <c r="C515" s="5"/>
      <c r="H515" s="10"/>
      <c r="I515" s="10"/>
    </row>
    <row r="516">
      <c r="A516" s="9"/>
      <c r="C516" s="5"/>
      <c r="H516" s="10"/>
      <c r="I516" s="10"/>
    </row>
    <row r="517">
      <c r="A517" s="9"/>
      <c r="C517" s="5"/>
      <c r="H517" s="10"/>
      <c r="I517" s="10"/>
    </row>
    <row r="518">
      <c r="A518" s="9"/>
      <c r="C518" s="5"/>
      <c r="H518" s="10"/>
      <c r="I518" s="10"/>
    </row>
    <row r="519">
      <c r="A519" s="9"/>
      <c r="C519" s="5"/>
      <c r="H519" s="10"/>
      <c r="I519" s="10"/>
    </row>
    <row r="520">
      <c r="A520" s="9"/>
      <c r="C520" s="5"/>
      <c r="H520" s="10"/>
      <c r="I520" s="10"/>
    </row>
    <row r="521">
      <c r="A521" s="9"/>
      <c r="C521" s="5"/>
      <c r="H521" s="10"/>
      <c r="I521" s="10"/>
    </row>
    <row r="522">
      <c r="A522" s="9"/>
      <c r="C522" s="5"/>
      <c r="H522" s="10"/>
      <c r="I522" s="10"/>
    </row>
    <row r="523">
      <c r="A523" s="9"/>
      <c r="C523" s="5"/>
      <c r="H523" s="10"/>
      <c r="I523" s="10"/>
    </row>
    <row r="524">
      <c r="A524" s="9"/>
      <c r="C524" s="5"/>
      <c r="H524" s="10"/>
      <c r="I524" s="10"/>
    </row>
    <row r="525">
      <c r="A525" s="9"/>
      <c r="C525" s="5"/>
      <c r="H525" s="10"/>
      <c r="I525" s="10"/>
    </row>
    <row r="526">
      <c r="A526" s="9"/>
      <c r="C526" s="5"/>
      <c r="H526" s="10"/>
      <c r="I526" s="10"/>
    </row>
    <row r="527">
      <c r="A527" s="9"/>
      <c r="C527" s="5"/>
      <c r="H527" s="10"/>
      <c r="I527" s="10"/>
    </row>
    <row r="528">
      <c r="A528" s="9"/>
      <c r="C528" s="5"/>
      <c r="H528" s="10"/>
      <c r="I528" s="10"/>
    </row>
    <row r="529">
      <c r="A529" s="9"/>
      <c r="C529" s="5"/>
      <c r="H529" s="10"/>
      <c r="I529" s="10"/>
    </row>
    <row r="530">
      <c r="A530" s="9"/>
      <c r="C530" s="5"/>
      <c r="H530" s="10"/>
      <c r="I530" s="10"/>
    </row>
    <row r="531">
      <c r="A531" s="9"/>
      <c r="C531" s="5"/>
      <c r="H531" s="10"/>
      <c r="I531" s="10"/>
    </row>
    <row r="532">
      <c r="A532" s="9"/>
      <c r="C532" s="5"/>
      <c r="H532" s="10"/>
      <c r="I532" s="10"/>
    </row>
    <row r="533">
      <c r="A533" s="9"/>
      <c r="C533" s="5"/>
      <c r="H533" s="10"/>
      <c r="I533" s="10"/>
    </row>
    <row r="534">
      <c r="A534" s="9"/>
      <c r="C534" s="5"/>
      <c r="H534" s="10"/>
      <c r="I534" s="10"/>
    </row>
    <row r="535">
      <c r="A535" s="9"/>
      <c r="C535" s="5"/>
      <c r="H535" s="10"/>
      <c r="I535" s="10"/>
    </row>
    <row r="536">
      <c r="A536" s="9"/>
      <c r="C536" s="5"/>
      <c r="H536" s="10"/>
      <c r="I536" s="10"/>
    </row>
    <row r="537">
      <c r="A537" s="9"/>
      <c r="C537" s="5"/>
      <c r="H537" s="10"/>
      <c r="I537" s="10"/>
    </row>
    <row r="538">
      <c r="A538" s="9"/>
      <c r="C538" s="5"/>
      <c r="H538" s="10"/>
      <c r="I538" s="10"/>
    </row>
    <row r="539">
      <c r="A539" s="9"/>
      <c r="C539" s="5"/>
      <c r="H539" s="10"/>
      <c r="I539" s="10"/>
    </row>
    <row r="540">
      <c r="A540" s="9"/>
      <c r="C540" s="5"/>
      <c r="H540" s="10"/>
      <c r="I540" s="10"/>
    </row>
    <row r="541">
      <c r="A541" s="9"/>
      <c r="C541" s="5"/>
      <c r="H541" s="10"/>
      <c r="I541" s="10"/>
    </row>
    <row r="542">
      <c r="A542" s="9"/>
      <c r="C542" s="5"/>
      <c r="H542" s="10"/>
      <c r="I542" s="10"/>
    </row>
    <row r="543">
      <c r="A543" s="9"/>
      <c r="C543" s="5"/>
      <c r="H543" s="10"/>
      <c r="I543" s="10"/>
    </row>
    <row r="544">
      <c r="A544" s="9"/>
      <c r="C544" s="5"/>
      <c r="H544" s="10"/>
      <c r="I544" s="10"/>
    </row>
    <row r="545">
      <c r="A545" s="9"/>
      <c r="C545" s="5"/>
      <c r="H545" s="10"/>
      <c r="I545" s="10"/>
    </row>
    <row r="546">
      <c r="A546" s="9"/>
      <c r="C546" s="5"/>
      <c r="H546" s="10"/>
      <c r="I546" s="10"/>
    </row>
    <row r="547">
      <c r="A547" s="9"/>
      <c r="C547" s="5"/>
      <c r="H547" s="10"/>
      <c r="I547" s="10"/>
    </row>
    <row r="548">
      <c r="A548" s="9"/>
      <c r="C548" s="5"/>
      <c r="H548" s="10"/>
      <c r="I548" s="10"/>
    </row>
    <row r="549">
      <c r="A549" s="9"/>
      <c r="C549" s="5"/>
      <c r="H549" s="10"/>
      <c r="I549" s="10"/>
    </row>
    <row r="550">
      <c r="A550" s="9"/>
      <c r="C550" s="5"/>
      <c r="H550" s="10"/>
      <c r="I550" s="10"/>
    </row>
    <row r="551">
      <c r="A551" s="9"/>
      <c r="C551" s="5"/>
      <c r="H551" s="10"/>
      <c r="I551" s="10"/>
    </row>
    <row r="552">
      <c r="A552" s="9"/>
      <c r="C552" s="5"/>
      <c r="H552" s="10"/>
      <c r="I552" s="10"/>
    </row>
    <row r="553">
      <c r="A553" s="9"/>
      <c r="C553" s="5"/>
      <c r="H553" s="10"/>
      <c r="I553" s="10"/>
    </row>
    <row r="554">
      <c r="A554" s="9"/>
      <c r="C554" s="5"/>
      <c r="H554" s="10"/>
      <c r="I554" s="10"/>
    </row>
    <row r="555">
      <c r="A555" s="9"/>
      <c r="C555" s="5"/>
      <c r="H555" s="10"/>
      <c r="I555" s="10"/>
    </row>
    <row r="556">
      <c r="A556" s="9"/>
      <c r="C556" s="5"/>
      <c r="H556" s="10"/>
      <c r="I556" s="10"/>
    </row>
    <row r="557">
      <c r="A557" s="9"/>
      <c r="C557" s="5"/>
      <c r="H557" s="10"/>
      <c r="I557" s="10"/>
    </row>
    <row r="558">
      <c r="A558" s="9"/>
      <c r="C558" s="5"/>
      <c r="H558" s="10"/>
      <c r="I558" s="10"/>
    </row>
    <row r="559">
      <c r="A559" s="9"/>
      <c r="C559" s="5"/>
      <c r="H559" s="10"/>
      <c r="I559" s="10"/>
    </row>
    <row r="560">
      <c r="A560" s="9"/>
      <c r="C560" s="5"/>
      <c r="H560" s="10"/>
      <c r="I560" s="10"/>
    </row>
    <row r="561">
      <c r="A561" s="9"/>
      <c r="C561" s="5"/>
      <c r="H561" s="10"/>
      <c r="I561" s="10"/>
    </row>
    <row r="562">
      <c r="A562" s="9"/>
      <c r="C562" s="5"/>
      <c r="H562" s="10"/>
      <c r="I562" s="10"/>
    </row>
    <row r="563">
      <c r="A563" s="9"/>
      <c r="C563" s="5"/>
      <c r="H563" s="10"/>
      <c r="I563" s="10"/>
    </row>
    <row r="564">
      <c r="A564" s="9"/>
      <c r="C564" s="5"/>
      <c r="H564" s="10"/>
      <c r="I564" s="10"/>
    </row>
    <row r="565">
      <c r="A565" s="9"/>
      <c r="C565" s="5"/>
      <c r="H565" s="10"/>
      <c r="I565" s="10"/>
    </row>
    <row r="566">
      <c r="A566" s="9"/>
      <c r="C566" s="5"/>
      <c r="H566" s="10"/>
      <c r="I566" s="10"/>
    </row>
    <row r="567">
      <c r="A567" s="9"/>
      <c r="C567" s="5"/>
      <c r="H567" s="10"/>
      <c r="I567" s="10"/>
    </row>
    <row r="568">
      <c r="A568" s="9"/>
      <c r="C568" s="5"/>
      <c r="H568" s="10"/>
      <c r="I568" s="10"/>
    </row>
    <row r="569">
      <c r="A569" s="9"/>
      <c r="C569" s="5"/>
      <c r="H569" s="10"/>
      <c r="I569" s="10"/>
    </row>
    <row r="570">
      <c r="A570" s="9"/>
      <c r="C570" s="5"/>
      <c r="H570" s="10"/>
      <c r="I570" s="10"/>
    </row>
    <row r="571">
      <c r="A571" s="9"/>
      <c r="C571" s="5"/>
      <c r="H571" s="10"/>
      <c r="I571" s="10"/>
    </row>
    <row r="572">
      <c r="A572" s="9"/>
      <c r="C572" s="5"/>
      <c r="H572" s="10"/>
      <c r="I572" s="10"/>
    </row>
    <row r="573">
      <c r="A573" s="9"/>
      <c r="C573" s="5"/>
      <c r="H573" s="10"/>
      <c r="I573" s="10"/>
    </row>
    <row r="574">
      <c r="A574" s="9"/>
      <c r="C574" s="5"/>
      <c r="H574" s="10"/>
      <c r="I574" s="10"/>
    </row>
    <row r="575">
      <c r="A575" s="9"/>
      <c r="C575" s="5"/>
      <c r="H575" s="10"/>
      <c r="I575" s="10"/>
    </row>
    <row r="576">
      <c r="A576" s="9"/>
      <c r="C576" s="5"/>
      <c r="H576" s="10"/>
      <c r="I576" s="10"/>
    </row>
    <row r="577">
      <c r="A577" s="9"/>
      <c r="C577" s="5"/>
      <c r="H577" s="10"/>
      <c r="I577" s="10"/>
    </row>
    <row r="578">
      <c r="A578" s="9"/>
      <c r="C578" s="5"/>
      <c r="H578" s="10"/>
      <c r="I578" s="10"/>
    </row>
    <row r="579">
      <c r="A579" s="9"/>
      <c r="C579" s="5"/>
      <c r="H579" s="10"/>
      <c r="I579" s="10"/>
    </row>
    <row r="580">
      <c r="A580" s="9"/>
      <c r="C580" s="5"/>
      <c r="H580" s="10"/>
      <c r="I580" s="10"/>
    </row>
    <row r="581">
      <c r="A581" s="9"/>
      <c r="C581" s="5"/>
      <c r="H581" s="10"/>
      <c r="I581" s="10"/>
    </row>
    <row r="582">
      <c r="A582" s="9"/>
      <c r="C582" s="5"/>
      <c r="H582" s="10"/>
      <c r="I582" s="10"/>
    </row>
    <row r="583">
      <c r="A583" s="9"/>
      <c r="C583" s="5"/>
      <c r="H583" s="10"/>
      <c r="I583" s="10"/>
    </row>
    <row r="584">
      <c r="A584" s="9"/>
      <c r="C584" s="5"/>
      <c r="H584" s="10"/>
      <c r="I584" s="10"/>
    </row>
    <row r="585">
      <c r="A585" s="9"/>
      <c r="C585" s="5"/>
      <c r="H585" s="10"/>
      <c r="I585" s="10"/>
    </row>
    <row r="586">
      <c r="A586" s="9"/>
      <c r="C586" s="5"/>
      <c r="H586" s="10"/>
      <c r="I586" s="10"/>
    </row>
    <row r="587">
      <c r="A587" s="9"/>
      <c r="C587" s="5"/>
      <c r="H587" s="10"/>
      <c r="I587" s="10"/>
    </row>
    <row r="588">
      <c r="A588" s="9"/>
      <c r="C588" s="5"/>
      <c r="H588" s="10"/>
      <c r="I588" s="10"/>
    </row>
    <row r="589">
      <c r="A589" s="9"/>
      <c r="C589" s="5"/>
      <c r="H589" s="10"/>
      <c r="I589" s="10"/>
    </row>
    <row r="590">
      <c r="A590" s="9"/>
      <c r="C590" s="5"/>
      <c r="H590" s="10"/>
      <c r="I590" s="10"/>
    </row>
    <row r="591">
      <c r="A591" s="9"/>
      <c r="C591" s="5"/>
      <c r="H591" s="10"/>
      <c r="I591" s="10"/>
    </row>
    <row r="592">
      <c r="A592" s="9"/>
      <c r="C592" s="5"/>
      <c r="H592" s="10"/>
      <c r="I592" s="10"/>
    </row>
    <row r="593">
      <c r="A593" s="9"/>
      <c r="C593" s="5"/>
      <c r="H593" s="10"/>
      <c r="I593" s="10"/>
    </row>
    <row r="594">
      <c r="A594" s="9"/>
      <c r="C594" s="5"/>
      <c r="H594" s="10"/>
      <c r="I594" s="10"/>
    </row>
    <row r="595">
      <c r="A595" s="9"/>
      <c r="C595" s="5"/>
      <c r="H595" s="10"/>
      <c r="I595" s="10"/>
    </row>
    <row r="596">
      <c r="A596" s="9"/>
      <c r="C596" s="5"/>
      <c r="H596" s="10"/>
      <c r="I596" s="10"/>
    </row>
    <row r="597">
      <c r="A597" s="9"/>
      <c r="C597" s="5"/>
      <c r="H597" s="10"/>
      <c r="I597" s="10"/>
    </row>
    <row r="598">
      <c r="A598" s="9"/>
      <c r="C598" s="5"/>
      <c r="H598" s="10"/>
      <c r="I598" s="10"/>
    </row>
    <row r="599">
      <c r="A599" s="9"/>
      <c r="C599" s="5"/>
      <c r="H599" s="10"/>
      <c r="I599" s="10"/>
    </row>
    <row r="600">
      <c r="A600" s="9"/>
      <c r="C600" s="5"/>
      <c r="H600" s="10"/>
      <c r="I600" s="10"/>
    </row>
    <row r="601">
      <c r="A601" s="9"/>
      <c r="C601" s="5"/>
      <c r="H601" s="10"/>
      <c r="I601" s="10"/>
    </row>
    <row r="602">
      <c r="A602" s="9"/>
      <c r="C602" s="5"/>
      <c r="H602" s="10"/>
      <c r="I602" s="10"/>
    </row>
    <row r="603">
      <c r="A603" s="9"/>
      <c r="C603" s="5"/>
      <c r="H603" s="10"/>
      <c r="I603" s="10"/>
    </row>
    <row r="604">
      <c r="A604" s="9"/>
      <c r="C604" s="5"/>
      <c r="H604" s="10"/>
      <c r="I604" s="10"/>
    </row>
    <row r="605">
      <c r="A605" s="9"/>
      <c r="C605" s="5"/>
      <c r="H605" s="10"/>
      <c r="I605" s="10"/>
    </row>
    <row r="606">
      <c r="A606" s="9"/>
      <c r="C606" s="5"/>
      <c r="H606" s="10"/>
      <c r="I606" s="10"/>
    </row>
    <row r="607">
      <c r="A607" s="9"/>
      <c r="C607" s="5"/>
      <c r="H607" s="10"/>
      <c r="I607" s="10"/>
    </row>
    <row r="608">
      <c r="A608" s="9"/>
      <c r="C608" s="5"/>
      <c r="H608" s="10"/>
      <c r="I608" s="10"/>
    </row>
    <row r="609">
      <c r="A609" s="9"/>
      <c r="C609" s="5"/>
      <c r="H609" s="10"/>
      <c r="I609" s="10"/>
    </row>
    <row r="610">
      <c r="A610" s="9"/>
      <c r="C610" s="5"/>
      <c r="H610" s="10"/>
      <c r="I610" s="10"/>
    </row>
    <row r="611">
      <c r="A611" s="9"/>
      <c r="C611" s="5"/>
      <c r="H611" s="10"/>
      <c r="I611" s="10"/>
    </row>
    <row r="612">
      <c r="A612" s="9"/>
      <c r="C612" s="5"/>
      <c r="H612" s="10"/>
      <c r="I612" s="10"/>
    </row>
    <row r="613">
      <c r="A613" s="9"/>
      <c r="C613" s="5"/>
      <c r="H613" s="10"/>
      <c r="I613" s="10"/>
    </row>
    <row r="614">
      <c r="A614" s="9"/>
      <c r="C614" s="5"/>
      <c r="H614" s="10"/>
      <c r="I614" s="10"/>
    </row>
    <row r="615">
      <c r="A615" s="9"/>
      <c r="C615" s="5"/>
      <c r="H615" s="10"/>
      <c r="I615" s="10"/>
    </row>
    <row r="616">
      <c r="A616" s="9"/>
      <c r="C616" s="5"/>
      <c r="H616" s="10"/>
      <c r="I616" s="10"/>
    </row>
    <row r="617">
      <c r="A617" s="9"/>
      <c r="C617" s="5"/>
      <c r="H617" s="10"/>
      <c r="I617" s="10"/>
    </row>
    <row r="618">
      <c r="A618" s="9"/>
      <c r="C618" s="5"/>
      <c r="H618" s="10"/>
      <c r="I618" s="10"/>
    </row>
    <row r="619">
      <c r="A619" s="9"/>
      <c r="C619" s="5"/>
      <c r="H619" s="10"/>
      <c r="I619" s="10"/>
    </row>
    <row r="620">
      <c r="A620" s="9"/>
      <c r="C620" s="5"/>
      <c r="H620" s="10"/>
      <c r="I620" s="10"/>
    </row>
    <row r="621">
      <c r="A621" s="9"/>
      <c r="C621" s="5"/>
      <c r="H621" s="10"/>
      <c r="I621" s="10"/>
    </row>
    <row r="622">
      <c r="A622" s="9"/>
      <c r="C622" s="5"/>
      <c r="H622" s="10"/>
      <c r="I622" s="10"/>
    </row>
    <row r="623">
      <c r="A623" s="9"/>
      <c r="C623" s="5"/>
      <c r="H623" s="10"/>
      <c r="I623" s="10"/>
    </row>
    <row r="624">
      <c r="A624" s="9"/>
      <c r="C624" s="5"/>
      <c r="H624" s="10"/>
      <c r="I624" s="10"/>
    </row>
    <row r="625">
      <c r="A625" s="9"/>
      <c r="C625" s="5"/>
      <c r="H625" s="10"/>
      <c r="I625" s="10"/>
    </row>
    <row r="626">
      <c r="A626" s="9"/>
      <c r="C626" s="5"/>
      <c r="H626" s="10"/>
      <c r="I626" s="10"/>
    </row>
    <row r="627">
      <c r="A627" s="9"/>
      <c r="C627" s="5"/>
      <c r="H627" s="10"/>
      <c r="I627" s="10"/>
    </row>
    <row r="628">
      <c r="A628" s="9"/>
      <c r="C628" s="5"/>
      <c r="H628" s="10"/>
      <c r="I628" s="10"/>
    </row>
    <row r="629">
      <c r="A629" s="9"/>
      <c r="C629" s="5"/>
      <c r="H629" s="10"/>
      <c r="I629" s="10"/>
    </row>
    <row r="630">
      <c r="A630" s="9"/>
      <c r="C630" s="5"/>
      <c r="H630" s="10"/>
      <c r="I630" s="10"/>
    </row>
    <row r="631">
      <c r="A631" s="9"/>
      <c r="C631" s="5"/>
      <c r="H631" s="10"/>
      <c r="I631" s="10"/>
    </row>
    <row r="632">
      <c r="A632" s="9"/>
      <c r="C632" s="5"/>
      <c r="H632" s="10"/>
      <c r="I632" s="10"/>
    </row>
    <row r="633">
      <c r="A633" s="9"/>
      <c r="C633" s="5"/>
      <c r="H633" s="10"/>
      <c r="I633" s="10"/>
    </row>
    <row r="634">
      <c r="A634" s="9"/>
      <c r="C634" s="5"/>
      <c r="H634" s="10"/>
      <c r="I634" s="10"/>
    </row>
    <row r="635">
      <c r="A635" s="9"/>
      <c r="C635" s="5"/>
      <c r="H635" s="10"/>
      <c r="I635" s="10"/>
    </row>
    <row r="636">
      <c r="A636" s="9"/>
      <c r="C636" s="5"/>
      <c r="H636" s="10"/>
      <c r="I636" s="10"/>
    </row>
    <row r="637">
      <c r="A637" s="9"/>
      <c r="C637" s="5"/>
      <c r="H637" s="10"/>
      <c r="I637" s="10"/>
    </row>
    <row r="638">
      <c r="A638" s="9"/>
      <c r="C638" s="5"/>
      <c r="H638" s="10"/>
      <c r="I638" s="10"/>
    </row>
    <row r="639">
      <c r="A639" s="9"/>
      <c r="C639" s="5"/>
      <c r="H639" s="10"/>
      <c r="I639" s="10"/>
    </row>
    <row r="640">
      <c r="A640" s="9"/>
      <c r="C640" s="5"/>
      <c r="H640" s="10"/>
      <c r="I640" s="10"/>
    </row>
    <row r="641">
      <c r="A641" s="9"/>
      <c r="C641" s="5"/>
      <c r="H641" s="10"/>
      <c r="I641" s="10"/>
    </row>
    <row r="642">
      <c r="A642" s="9"/>
      <c r="C642" s="5"/>
      <c r="H642" s="10"/>
      <c r="I642" s="10"/>
    </row>
    <row r="643">
      <c r="A643" s="9"/>
      <c r="C643" s="5"/>
      <c r="H643" s="10"/>
      <c r="I643" s="10"/>
    </row>
    <row r="644">
      <c r="A644" s="9"/>
      <c r="C644" s="5"/>
      <c r="H644" s="10"/>
      <c r="I644" s="10"/>
    </row>
    <row r="645">
      <c r="A645" s="9"/>
      <c r="C645" s="5"/>
      <c r="H645" s="10"/>
      <c r="I645" s="10"/>
    </row>
    <row r="646">
      <c r="A646" s="9"/>
      <c r="C646" s="5"/>
      <c r="H646" s="10"/>
      <c r="I646" s="10"/>
    </row>
    <row r="647">
      <c r="A647" s="9"/>
      <c r="C647" s="5"/>
      <c r="H647" s="10"/>
      <c r="I647" s="10"/>
    </row>
    <row r="648">
      <c r="A648" s="9"/>
      <c r="C648" s="5"/>
      <c r="H648" s="10"/>
      <c r="I648" s="10"/>
    </row>
    <row r="649">
      <c r="A649" s="9"/>
      <c r="C649" s="5"/>
      <c r="H649" s="10"/>
      <c r="I649" s="10"/>
    </row>
    <row r="650">
      <c r="A650" s="9"/>
      <c r="C650" s="5"/>
      <c r="H650" s="10"/>
      <c r="I650" s="10"/>
    </row>
    <row r="651">
      <c r="A651" s="9"/>
      <c r="C651" s="5"/>
      <c r="H651" s="10"/>
      <c r="I651" s="10"/>
    </row>
    <row r="652">
      <c r="A652" s="9"/>
      <c r="C652" s="5"/>
      <c r="H652" s="10"/>
      <c r="I652" s="10"/>
    </row>
    <row r="653">
      <c r="A653" s="9"/>
      <c r="C653" s="5"/>
      <c r="H653" s="10"/>
      <c r="I653" s="10"/>
    </row>
    <row r="654">
      <c r="A654" s="9"/>
      <c r="C654" s="5"/>
      <c r="H654" s="10"/>
      <c r="I654" s="10"/>
    </row>
    <row r="655">
      <c r="A655" s="9"/>
      <c r="C655" s="5"/>
      <c r="H655" s="10"/>
      <c r="I655" s="10"/>
    </row>
    <row r="656">
      <c r="A656" s="9"/>
      <c r="C656" s="5"/>
      <c r="H656" s="10"/>
      <c r="I656" s="10"/>
    </row>
    <row r="657">
      <c r="A657" s="9"/>
      <c r="C657" s="5"/>
      <c r="H657" s="10"/>
      <c r="I657" s="10"/>
    </row>
    <row r="658">
      <c r="A658" s="9"/>
      <c r="C658" s="5"/>
      <c r="H658" s="10"/>
      <c r="I658" s="10"/>
    </row>
    <row r="659">
      <c r="A659" s="9"/>
      <c r="C659" s="5"/>
      <c r="H659" s="10"/>
      <c r="I659" s="10"/>
    </row>
    <row r="660">
      <c r="A660" s="9"/>
      <c r="C660" s="5"/>
      <c r="H660" s="10"/>
      <c r="I660" s="10"/>
    </row>
    <row r="661">
      <c r="A661" s="9"/>
      <c r="C661" s="5"/>
      <c r="H661" s="10"/>
      <c r="I661" s="10"/>
    </row>
    <row r="662">
      <c r="A662" s="9"/>
      <c r="C662" s="5"/>
      <c r="H662" s="10"/>
      <c r="I662" s="10"/>
    </row>
    <row r="663">
      <c r="A663" s="9"/>
      <c r="C663" s="5"/>
      <c r="H663" s="10"/>
      <c r="I663" s="10"/>
    </row>
    <row r="664">
      <c r="A664" s="9"/>
      <c r="C664" s="5"/>
      <c r="H664" s="10"/>
      <c r="I664" s="10"/>
    </row>
    <row r="665">
      <c r="A665" s="9"/>
      <c r="C665" s="5"/>
      <c r="H665" s="10"/>
      <c r="I665" s="10"/>
    </row>
    <row r="666">
      <c r="A666" s="9"/>
      <c r="C666" s="5"/>
      <c r="H666" s="10"/>
      <c r="I666" s="10"/>
    </row>
    <row r="667">
      <c r="A667" s="9"/>
      <c r="C667" s="5"/>
      <c r="H667" s="10"/>
      <c r="I667" s="10"/>
    </row>
    <row r="668">
      <c r="A668" s="9"/>
      <c r="C668" s="5"/>
      <c r="H668" s="10"/>
      <c r="I668" s="10"/>
    </row>
    <row r="669">
      <c r="A669" s="9"/>
      <c r="C669" s="5"/>
      <c r="H669" s="10"/>
      <c r="I669" s="10"/>
    </row>
    <row r="670">
      <c r="A670" s="9"/>
      <c r="C670" s="5"/>
      <c r="H670" s="10"/>
      <c r="I670" s="10"/>
    </row>
    <row r="671">
      <c r="A671" s="9"/>
      <c r="C671" s="5"/>
      <c r="H671" s="10"/>
      <c r="I671" s="10"/>
    </row>
    <row r="672">
      <c r="A672" s="9"/>
      <c r="C672" s="5"/>
      <c r="H672" s="10"/>
      <c r="I672" s="10"/>
    </row>
    <row r="673">
      <c r="A673" s="9"/>
      <c r="C673" s="5"/>
      <c r="H673" s="10"/>
      <c r="I673" s="10"/>
    </row>
    <row r="674">
      <c r="A674" s="9"/>
      <c r="C674" s="5"/>
      <c r="H674" s="10"/>
      <c r="I674" s="10"/>
    </row>
    <row r="675">
      <c r="A675" s="9"/>
      <c r="C675" s="5"/>
      <c r="H675" s="10"/>
      <c r="I675" s="10"/>
    </row>
    <row r="676">
      <c r="A676" s="9"/>
      <c r="C676" s="5"/>
      <c r="H676" s="10"/>
      <c r="I676" s="10"/>
    </row>
    <row r="677">
      <c r="A677" s="9"/>
      <c r="C677" s="5"/>
      <c r="H677" s="10"/>
      <c r="I677" s="10"/>
    </row>
    <row r="678">
      <c r="A678" s="9"/>
      <c r="C678" s="5"/>
      <c r="H678" s="10"/>
      <c r="I678" s="10"/>
    </row>
    <row r="679">
      <c r="A679" s="9"/>
      <c r="C679" s="5"/>
      <c r="H679" s="10"/>
      <c r="I679" s="10"/>
    </row>
    <row r="680">
      <c r="A680" s="9"/>
      <c r="C680" s="5"/>
      <c r="H680" s="10"/>
      <c r="I680" s="10"/>
    </row>
    <row r="681">
      <c r="A681" s="9"/>
      <c r="C681" s="5"/>
      <c r="H681" s="10"/>
      <c r="I681" s="10"/>
    </row>
    <row r="682">
      <c r="A682" s="9"/>
      <c r="C682" s="5"/>
      <c r="H682" s="10"/>
      <c r="I682" s="10"/>
    </row>
    <row r="683">
      <c r="A683" s="9"/>
      <c r="C683" s="5"/>
      <c r="H683" s="10"/>
      <c r="I683" s="10"/>
    </row>
    <row r="684">
      <c r="A684" s="9"/>
      <c r="C684" s="5"/>
      <c r="H684" s="10"/>
      <c r="I684" s="10"/>
    </row>
    <row r="685">
      <c r="A685" s="9"/>
      <c r="C685" s="5"/>
      <c r="H685" s="10"/>
      <c r="I685" s="10"/>
    </row>
    <row r="686">
      <c r="A686" s="9"/>
      <c r="C686" s="5"/>
      <c r="H686" s="10"/>
      <c r="I686" s="10"/>
    </row>
    <row r="687">
      <c r="A687" s="9"/>
      <c r="C687" s="5"/>
      <c r="H687" s="10"/>
      <c r="I687" s="10"/>
    </row>
    <row r="688">
      <c r="A688" s="9"/>
      <c r="C688" s="5"/>
      <c r="H688" s="10"/>
      <c r="I688" s="10"/>
    </row>
    <row r="689">
      <c r="A689" s="9"/>
      <c r="C689" s="5"/>
      <c r="H689" s="10"/>
      <c r="I689" s="10"/>
    </row>
    <row r="690">
      <c r="A690" s="9"/>
      <c r="C690" s="5"/>
      <c r="H690" s="10"/>
      <c r="I690" s="10"/>
    </row>
    <row r="691">
      <c r="A691" s="9"/>
      <c r="C691" s="5"/>
      <c r="H691" s="10"/>
      <c r="I691" s="10"/>
    </row>
    <row r="692">
      <c r="A692" s="9"/>
      <c r="C692" s="5"/>
      <c r="H692" s="10"/>
      <c r="I692" s="10"/>
    </row>
    <row r="693">
      <c r="A693" s="9"/>
      <c r="C693" s="5"/>
      <c r="H693" s="10"/>
      <c r="I693" s="10"/>
    </row>
    <row r="694">
      <c r="A694" s="9"/>
      <c r="C694" s="5"/>
      <c r="H694" s="10"/>
      <c r="I694" s="10"/>
    </row>
    <row r="695">
      <c r="A695" s="9"/>
      <c r="C695" s="5"/>
      <c r="H695" s="10"/>
      <c r="I695" s="10"/>
    </row>
    <row r="696">
      <c r="A696" s="9"/>
      <c r="C696" s="5"/>
      <c r="H696" s="10"/>
      <c r="I696" s="10"/>
    </row>
    <row r="697">
      <c r="A697" s="9"/>
      <c r="C697" s="5"/>
      <c r="H697" s="10"/>
      <c r="I697" s="10"/>
    </row>
    <row r="698">
      <c r="A698" s="9"/>
      <c r="C698" s="5"/>
      <c r="H698" s="10"/>
      <c r="I698" s="10"/>
    </row>
    <row r="699">
      <c r="A699" s="9"/>
      <c r="C699" s="5"/>
      <c r="H699" s="10"/>
      <c r="I699" s="10"/>
    </row>
    <row r="700">
      <c r="A700" s="9"/>
      <c r="C700" s="5"/>
      <c r="H700" s="10"/>
      <c r="I700" s="10"/>
    </row>
    <row r="701">
      <c r="A701" s="9"/>
      <c r="C701" s="5"/>
      <c r="H701" s="10"/>
      <c r="I701" s="10"/>
    </row>
    <row r="702">
      <c r="A702" s="9"/>
      <c r="C702" s="5"/>
      <c r="H702" s="10"/>
      <c r="I702" s="10"/>
    </row>
    <row r="703">
      <c r="A703" s="9"/>
      <c r="C703" s="5"/>
      <c r="H703" s="10"/>
      <c r="I703" s="10"/>
    </row>
    <row r="704">
      <c r="A704" s="9"/>
      <c r="C704" s="5"/>
      <c r="H704" s="10"/>
      <c r="I704" s="10"/>
    </row>
    <row r="705">
      <c r="A705" s="9"/>
      <c r="C705" s="5"/>
      <c r="H705" s="10"/>
      <c r="I705" s="10"/>
    </row>
    <row r="706">
      <c r="A706" s="9"/>
      <c r="C706" s="5"/>
      <c r="H706" s="10"/>
      <c r="I706" s="10"/>
    </row>
    <row r="707">
      <c r="A707" s="9"/>
      <c r="C707" s="5"/>
      <c r="H707" s="10"/>
      <c r="I707" s="10"/>
    </row>
    <row r="708">
      <c r="A708" s="9"/>
      <c r="C708" s="5"/>
      <c r="H708" s="10"/>
      <c r="I708" s="10"/>
    </row>
    <row r="709">
      <c r="A709" s="9"/>
      <c r="C709" s="5"/>
      <c r="H709" s="10"/>
      <c r="I709" s="10"/>
    </row>
    <row r="710">
      <c r="A710" s="9"/>
      <c r="C710" s="5"/>
      <c r="H710" s="10"/>
      <c r="I710" s="10"/>
    </row>
    <row r="711">
      <c r="A711" s="9"/>
      <c r="C711" s="5"/>
      <c r="H711" s="10"/>
      <c r="I711" s="10"/>
    </row>
    <row r="712">
      <c r="A712" s="9"/>
      <c r="C712" s="5"/>
      <c r="H712" s="10"/>
      <c r="I712" s="10"/>
    </row>
    <row r="713">
      <c r="A713" s="9"/>
      <c r="C713" s="5"/>
      <c r="H713" s="10"/>
      <c r="I713" s="10"/>
    </row>
    <row r="714">
      <c r="A714" s="9"/>
      <c r="C714" s="5"/>
      <c r="H714" s="10"/>
      <c r="I714" s="10"/>
    </row>
    <row r="715">
      <c r="A715" s="9"/>
      <c r="C715" s="5"/>
      <c r="H715" s="10"/>
      <c r="I715" s="10"/>
    </row>
    <row r="716">
      <c r="A716" s="9"/>
      <c r="C716" s="5"/>
      <c r="H716" s="10"/>
      <c r="I716" s="10"/>
    </row>
    <row r="717">
      <c r="A717" s="9"/>
      <c r="C717" s="5"/>
      <c r="H717" s="10"/>
      <c r="I717" s="10"/>
    </row>
    <row r="718">
      <c r="A718" s="9"/>
      <c r="C718" s="5"/>
      <c r="H718" s="10"/>
      <c r="I718" s="10"/>
    </row>
    <row r="719">
      <c r="A719" s="9"/>
      <c r="C719" s="5"/>
      <c r="H719" s="10"/>
      <c r="I719" s="10"/>
    </row>
    <row r="720">
      <c r="A720" s="9"/>
      <c r="C720" s="5"/>
      <c r="H720" s="10"/>
      <c r="I720" s="10"/>
    </row>
    <row r="721">
      <c r="A721" s="9"/>
      <c r="C721" s="5"/>
      <c r="H721" s="10"/>
      <c r="I721" s="10"/>
    </row>
    <row r="722">
      <c r="A722" s="9"/>
      <c r="C722" s="5"/>
      <c r="H722" s="10"/>
      <c r="I722" s="10"/>
    </row>
    <row r="723">
      <c r="A723" s="9"/>
      <c r="C723" s="5"/>
      <c r="H723" s="10"/>
      <c r="I723" s="10"/>
    </row>
    <row r="724">
      <c r="A724" s="9"/>
      <c r="C724" s="5"/>
      <c r="H724" s="10"/>
      <c r="I724" s="10"/>
    </row>
    <row r="725">
      <c r="A725" s="9"/>
      <c r="C725" s="5"/>
      <c r="H725" s="10"/>
      <c r="I725" s="10"/>
    </row>
    <row r="726">
      <c r="A726" s="9"/>
      <c r="C726" s="5"/>
      <c r="H726" s="10"/>
      <c r="I726" s="10"/>
    </row>
    <row r="727">
      <c r="A727" s="9"/>
      <c r="C727" s="5"/>
      <c r="H727" s="10"/>
      <c r="I727" s="10"/>
    </row>
    <row r="728">
      <c r="A728" s="9"/>
      <c r="C728" s="5"/>
      <c r="H728" s="10"/>
      <c r="I728" s="10"/>
    </row>
    <row r="729">
      <c r="A729" s="9"/>
      <c r="C729" s="5"/>
      <c r="H729" s="10"/>
      <c r="I729" s="10"/>
    </row>
    <row r="730">
      <c r="A730" s="9"/>
      <c r="C730" s="5"/>
      <c r="H730" s="10"/>
      <c r="I730" s="10"/>
    </row>
    <row r="731">
      <c r="A731" s="9"/>
      <c r="C731" s="5"/>
      <c r="H731" s="10"/>
      <c r="I731" s="10"/>
    </row>
    <row r="732">
      <c r="A732" s="9"/>
      <c r="C732" s="5"/>
      <c r="H732" s="10"/>
      <c r="I732" s="10"/>
    </row>
    <row r="733">
      <c r="A733" s="9"/>
      <c r="C733" s="5"/>
      <c r="H733" s="10"/>
      <c r="I733" s="10"/>
    </row>
    <row r="734">
      <c r="A734" s="9"/>
      <c r="C734" s="5"/>
      <c r="H734" s="10"/>
      <c r="I734" s="10"/>
    </row>
    <row r="735">
      <c r="A735" s="9"/>
      <c r="C735" s="5"/>
      <c r="H735" s="10"/>
      <c r="I735" s="10"/>
    </row>
    <row r="736">
      <c r="A736" s="9"/>
      <c r="C736" s="5"/>
      <c r="H736" s="10"/>
      <c r="I736" s="10"/>
    </row>
    <row r="737">
      <c r="A737" s="9"/>
      <c r="C737" s="5"/>
      <c r="H737" s="10"/>
      <c r="I737" s="10"/>
    </row>
    <row r="738">
      <c r="A738" s="9"/>
      <c r="C738" s="5"/>
      <c r="H738" s="10"/>
      <c r="I738" s="10"/>
    </row>
    <row r="739">
      <c r="A739" s="9"/>
      <c r="C739" s="5"/>
      <c r="H739" s="10"/>
      <c r="I739" s="10"/>
    </row>
    <row r="740">
      <c r="A740" s="9"/>
      <c r="C740" s="5"/>
      <c r="H740" s="10"/>
      <c r="I740" s="10"/>
    </row>
    <row r="741">
      <c r="A741" s="9"/>
      <c r="C741" s="5"/>
      <c r="H741" s="10"/>
      <c r="I741" s="10"/>
    </row>
    <row r="742">
      <c r="A742" s="9"/>
      <c r="C742" s="5"/>
      <c r="H742" s="10"/>
      <c r="I742" s="10"/>
    </row>
    <row r="743">
      <c r="A743" s="9"/>
      <c r="C743" s="5"/>
      <c r="H743" s="10"/>
      <c r="I743" s="10"/>
    </row>
    <row r="744">
      <c r="A744" s="9"/>
      <c r="C744" s="5"/>
      <c r="H744" s="10"/>
      <c r="I744" s="10"/>
    </row>
    <row r="745">
      <c r="A745" s="9"/>
      <c r="C745" s="5"/>
      <c r="H745" s="10"/>
      <c r="I745" s="10"/>
    </row>
    <row r="746">
      <c r="A746" s="9"/>
      <c r="C746" s="5"/>
      <c r="H746" s="10"/>
      <c r="I746" s="10"/>
    </row>
    <row r="747">
      <c r="A747" s="9"/>
      <c r="C747" s="5"/>
      <c r="H747" s="10"/>
      <c r="I747" s="10"/>
    </row>
    <row r="748">
      <c r="A748" s="9"/>
      <c r="C748" s="5"/>
      <c r="H748" s="10"/>
      <c r="I748" s="10"/>
    </row>
    <row r="749">
      <c r="A749" s="9"/>
      <c r="C749" s="5"/>
      <c r="H749" s="10"/>
      <c r="I749" s="10"/>
    </row>
    <row r="750">
      <c r="A750" s="9"/>
      <c r="C750" s="5"/>
      <c r="H750" s="10"/>
      <c r="I750" s="10"/>
    </row>
    <row r="751">
      <c r="A751" s="9"/>
      <c r="C751" s="5"/>
      <c r="H751" s="10"/>
      <c r="I751" s="10"/>
    </row>
    <row r="752">
      <c r="A752" s="9"/>
      <c r="C752" s="5"/>
      <c r="H752" s="10"/>
      <c r="I752" s="10"/>
    </row>
    <row r="753">
      <c r="A753" s="9"/>
      <c r="C753" s="5"/>
      <c r="H753" s="10"/>
      <c r="I753" s="10"/>
    </row>
    <row r="754">
      <c r="A754" s="9"/>
      <c r="C754" s="5"/>
      <c r="H754" s="10"/>
      <c r="I754" s="10"/>
    </row>
    <row r="755">
      <c r="A755" s="9"/>
      <c r="C755" s="5"/>
      <c r="H755" s="10"/>
      <c r="I755" s="10"/>
    </row>
    <row r="756">
      <c r="A756" s="9"/>
      <c r="C756" s="5"/>
      <c r="H756" s="10"/>
      <c r="I756" s="10"/>
    </row>
    <row r="757">
      <c r="A757" s="9"/>
      <c r="C757" s="5"/>
      <c r="H757" s="10"/>
      <c r="I757" s="10"/>
    </row>
    <row r="758">
      <c r="A758" s="9"/>
      <c r="C758" s="5"/>
      <c r="H758" s="10"/>
      <c r="I758" s="10"/>
    </row>
    <row r="759">
      <c r="A759" s="9"/>
      <c r="C759" s="5"/>
      <c r="H759" s="10"/>
      <c r="I759" s="10"/>
    </row>
    <row r="760">
      <c r="A760" s="9"/>
      <c r="C760" s="5"/>
      <c r="H760" s="10"/>
      <c r="I760" s="10"/>
    </row>
    <row r="761">
      <c r="A761" s="9"/>
      <c r="C761" s="5"/>
      <c r="H761" s="10"/>
      <c r="I761" s="10"/>
    </row>
    <row r="762">
      <c r="A762" s="9"/>
      <c r="C762" s="5"/>
      <c r="H762" s="10"/>
      <c r="I762" s="10"/>
    </row>
    <row r="763">
      <c r="A763" s="9"/>
      <c r="C763" s="5"/>
      <c r="H763" s="10"/>
      <c r="I763" s="10"/>
    </row>
    <row r="764">
      <c r="A764" s="9"/>
      <c r="C764" s="5"/>
      <c r="H764" s="10"/>
      <c r="I764" s="10"/>
    </row>
    <row r="765">
      <c r="A765" s="9"/>
      <c r="C765" s="5"/>
      <c r="H765" s="10"/>
      <c r="I765" s="10"/>
    </row>
    <row r="766">
      <c r="A766" s="9"/>
      <c r="C766" s="5"/>
      <c r="H766" s="10"/>
      <c r="I766" s="10"/>
    </row>
    <row r="767">
      <c r="A767" s="9"/>
      <c r="C767" s="5"/>
      <c r="H767" s="10"/>
      <c r="I767" s="10"/>
    </row>
    <row r="768">
      <c r="A768" s="9"/>
      <c r="C768" s="5"/>
      <c r="H768" s="10"/>
      <c r="I768" s="10"/>
    </row>
    <row r="769">
      <c r="A769" s="9"/>
      <c r="C769" s="5"/>
      <c r="H769" s="10"/>
      <c r="I769" s="10"/>
    </row>
    <row r="770">
      <c r="A770" s="9"/>
      <c r="C770" s="5"/>
      <c r="H770" s="10"/>
      <c r="I770" s="10"/>
    </row>
    <row r="771">
      <c r="A771" s="9"/>
      <c r="C771" s="5"/>
      <c r="H771" s="10"/>
      <c r="I771" s="10"/>
    </row>
    <row r="772">
      <c r="A772" s="9"/>
      <c r="C772" s="5"/>
      <c r="H772" s="10"/>
      <c r="I772" s="10"/>
    </row>
    <row r="773">
      <c r="A773" s="9"/>
      <c r="C773" s="5"/>
      <c r="H773" s="10"/>
      <c r="I773" s="10"/>
    </row>
    <row r="774">
      <c r="A774" s="9"/>
      <c r="C774" s="5"/>
      <c r="H774" s="10"/>
      <c r="I774" s="10"/>
    </row>
    <row r="775">
      <c r="A775" s="9"/>
      <c r="C775" s="5"/>
      <c r="H775" s="10"/>
      <c r="I775" s="10"/>
    </row>
    <row r="776">
      <c r="A776" s="9"/>
      <c r="C776" s="5"/>
      <c r="H776" s="10"/>
      <c r="I776" s="10"/>
    </row>
    <row r="777">
      <c r="A777" s="9"/>
      <c r="C777" s="5"/>
      <c r="H777" s="10"/>
      <c r="I777" s="10"/>
    </row>
    <row r="778">
      <c r="A778" s="9"/>
      <c r="C778" s="5"/>
      <c r="H778" s="10"/>
      <c r="I778" s="10"/>
    </row>
    <row r="779">
      <c r="A779" s="9"/>
      <c r="C779" s="5"/>
      <c r="H779" s="10"/>
      <c r="I779" s="10"/>
    </row>
    <row r="780">
      <c r="A780" s="9"/>
      <c r="C780" s="5"/>
      <c r="H780" s="10"/>
      <c r="I780" s="10"/>
    </row>
    <row r="781">
      <c r="A781" s="9"/>
      <c r="C781" s="5"/>
      <c r="H781" s="10"/>
      <c r="I781" s="10"/>
    </row>
    <row r="782">
      <c r="A782" s="9"/>
      <c r="C782" s="5"/>
      <c r="H782" s="10"/>
      <c r="I782" s="10"/>
    </row>
    <row r="783">
      <c r="A783" s="9"/>
      <c r="C783" s="5"/>
      <c r="H783" s="10"/>
      <c r="I783" s="10"/>
    </row>
    <row r="784">
      <c r="A784" s="9"/>
      <c r="C784" s="5"/>
      <c r="H784" s="10"/>
      <c r="I784" s="10"/>
    </row>
    <row r="785">
      <c r="A785" s="9"/>
      <c r="C785" s="5"/>
      <c r="H785" s="10"/>
      <c r="I785" s="10"/>
    </row>
    <row r="786">
      <c r="A786" s="9"/>
      <c r="C786" s="5"/>
      <c r="H786" s="10"/>
      <c r="I786" s="10"/>
    </row>
    <row r="787">
      <c r="A787" s="9"/>
      <c r="C787" s="5"/>
      <c r="H787" s="10"/>
      <c r="I787" s="10"/>
    </row>
    <row r="788">
      <c r="A788" s="9"/>
      <c r="C788" s="5"/>
      <c r="H788" s="10"/>
      <c r="I788" s="10"/>
    </row>
    <row r="789">
      <c r="A789" s="9"/>
      <c r="C789" s="5"/>
      <c r="H789" s="10"/>
      <c r="I789" s="10"/>
    </row>
    <row r="790">
      <c r="A790" s="9"/>
      <c r="C790" s="5"/>
      <c r="H790" s="10"/>
      <c r="I790" s="10"/>
    </row>
    <row r="791">
      <c r="A791" s="9"/>
      <c r="C791" s="5"/>
      <c r="H791" s="10"/>
      <c r="I791" s="10"/>
    </row>
    <row r="792">
      <c r="A792" s="9"/>
      <c r="C792" s="5"/>
      <c r="H792" s="10"/>
      <c r="I792" s="10"/>
    </row>
    <row r="793">
      <c r="A793" s="9"/>
      <c r="C793" s="5"/>
      <c r="H793" s="10"/>
      <c r="I793" s="10"/>
    </row>
    <row r="794">
      <c r="A794" s="9"/>
      <c r="C794" s="5"/>
      <c r="H794" s="10"/>
      <c r="I794" s="10"/>
    </row>
    <row r="795">
      <c r="A795" s="9"/>
      <c r="C795" s="5"/>
      <c r="H795" s="10"/>
      <c r="I795" s="10"/>
    </row>
    <row r="796">
      <c r="A796" s="9"/>
      <c r="C796" s="5"/>
      <c r="H796" s="10"/>
      <c r="I796" s="10"/>
    </row>
    <row r="797">
      <c r="A797" s="9"/>
      <c r="C797" s="5"/>
      <c r="H797" s="10"/>
      <c r="I797" s="10"/>
    </row>
    <row r="798">
      <c r="A798" s="9"/>
      <c r="C798" s="5"/>
      <c r="H798" s="10"/>
      <c r="I798" s="10"/>
    </row>
    <row r="799">
      <c r="A799" s="9"/>
      <c r="C799" s="5"/>
      <c r="H799" s="10"/>
      <c r="I799" s="10"/>
    </row>
    <row r="800">
      <c r="A800" s="9"/>
      <c r="C800" s="5"/>
      <c r="H800" s="10"/>
      <c r="I800" s="10"/>
    </row>
    <row r="801">
      <c r="A801" s="9"/>
      <c r="C801" s="5"/>
      <c r="H801" s="10"/>
      <c r="I801" s="10"/>
    </row>
    <row r="802">
      <c r="A802" s="9"/>
      <c r="C802" s="5"/>
      <c r="H802" s="10"/>
      <c r="I802" s="10"/>
    </row>
    <row r="803">
      <c r="A803" s="9"/>
      <c r="C803" s="5"/>
      <c r="H803" s="10"/>
      <c r="I803" s="10"/>
    </row>
    <row r="804">
      <c r="A804" s="9"/>
      <c r="C804" s="5"/>
      <c r="H804" s="10"/>
      <c r="I804" s="10"/>
    </row>
    <row r="805">
      <c r="A805" s="9"/>
      <c r="C805" s="5"/>
      <c r="H805" s="10"/>
      <c r="I805" s="10"/>
    </row>
    <row r="806">
      <c r="A806" s="9"/>
      <c r="C806" s="5"/>
      <c r="H806" s="10"/>
      <c r="I806" s="10"/>
    </row>
    <row r="807">
      <c r="A807" s="9"/>
      <c r="C807" s="5"/>
      <c r="H807" s="10"/>
      <c r="I807" s="10"/>
    </row>
    <row r="808">
      <c r="A808" s="9"/>
      <c r="C808" s="5"/>
      <c r="H808" s="10"/>
      <c r="I808" s="10"/>
    </row>
    <row r="809">
      <c r="A809" s="9"/>
      <c r="C809" s="5"/>
      <c r="H809" s="10"/>
      <c r="I809" s="10"/>
    </row>
    <row r="810">
      <c r="A810" s="9"/>
      <c r="C810" s="5"/>
      <c r="H810" s="10"/>
      <c r="I810" s="10"/>
    </row>
    <row r="811">
      <c r="A811" s="9"/>
      <c r="C811" s="5"/>
      <c r="H811" s="10"/>
      <c r="I811" s="10"/>
    </row>
    <row r="812">
      <c r="A812" s="9"/>
      <c r="C812" s="5"/>
      <c r="H812" s="10"/>
      <c r="I812" s="10"/>
    </row>
    <row r="813">
      <c r="A813" s="9"/>
      <c r="C813" s="5"/>
      <c r="H813" s="10"/>
      <c r="I813" s="10"/>
    </row>
    <row r="814">
      <c r="A814" s="9"/>
      <c r="C814" s="5"/>
      <c r="H814" s="10"/>
      <c r="I814" s="10"/>
    </row>
    <row r="815">
      <c r="A815" s="9"/>
      <c r="C815" s="5"/>
      <c r="H815" s="10"/>
      <c r="I815" s="10"/>
    </row>
    <row r="816">
      <c r="A816" s="9"/>
      <c r="C816" s="5"/>
      <c r="H816" s="10"/>
      <c r="I816" s="10"/>
    </row>
    <row r="817">
      <c r="A817" s="9"/>
      <c r="C817" s="5"/>
      <c r="H817" s="10"/>
      <c r="I817" s="10"/>
    </row>
    <row r="818">
      <c r="A818" s="9"/>
      <c r="C818" s="5"/>
      <c r="H818" s="10"/>
      <c r="I818" s="10"/>
    </row>
    <row r="819">
      <c r="A819" s="9"/>
      <c r="C819" s="5"/>
      <c r="H819" s="10"/>
      <c r="I819" s="10"/>
    </row>
    <row r="820">
      <c r="A820" s="9"/>
      <c r="C820" s="5"/>
      <c r="H820" s="10"/>
      <c r="I820" s="10"/>
    </row>
    <row r="821">
      <c r="A821" s="9"/>
      <c r="C821" s="5"/>
      <c r="H821" s="10"/>
      <c r="I821" s="10"/>
    </row>
    <row r="822">
      <c r="A822" s="9"/>
      <c r="C822" s="5"/>
      <c r="H822" s="10"/>
      <c r="I822" s="10"/>
    </row>
    <row r="823">
      <c r="A823" s="9"/>
      <c r="C823" s="5"/>
      <c r="H823" s="10"/>
      <c r="I823" s="10"/>
    </row>
    <row r="824">
      <c r="A824" s="9"/>
      <c r="C824" s="5"/>
      <c r="H824" s="10"/>
      <c r="I824" s="10"/>
    </row>
    <row r="825">
      <c r="A825" s="9"/>
      <c r="C825" s="5"/>
      <c r="H825" s="10"/>
      <c r="I825" s="10"/>
    </row>
    <row r="826">
      <c r="A826" s="9"/>
      <c r="C826" s="5"/>
      <c r="H826" s="10"/>
      <c r="I826" s="10"/>
    </row>
    <row r="827">
      <c r="A827" s="9"/>
      <c r="C827" s="5"/>
      <c r="H827" s="10"/>
      <c r="I827" s="10"/>
    </row>
    <row r="828">
      <c r="A828" s="9"/>
      <c r="C828" s="5"/>
      <c r="H828" s="10"/>
      <c r="I828" s="10"/>
    </row>
    <row r="829">
      <c r="A829" s="9"/>
      <c r="C829" s="5"/>
      <c r="H829" s="10"/>
      <c r="I829" s="10"/>
    </row>
    <row r="830">
      <c r="A830" s="9"/>
      <c r="C830" s="5"/>
      <c r="H830" s="10"/>
      <c r="I830" s="10"/>
    </row>
    <row r="831">
      <c r="A831" s="9"/>
      <c r="C831" s="5"/>
      <c r="H831" s="10"/>
      <c r="I831" s="10"/>
    </row>
    <row r="832">
      <c r="A832" s="9"/>
      <c r="C832" s="5"/>
      <c r="H832" s="10"/>
      <c r="I832" s="10"/>
    </row>
    <row r="833">
      <c r="A833" s="9"/>
      <c r="C833" s="5"/>
      <c r="H833" s="10"/>
      <c r="I833" s="10"/>
    </row>
    <row r="834">
      <c r="A834" s="9"/>
      <c r="C834" s="5"/>
      <c r="H834" s="10"/>
      <c r="I834" s="10"/>
    </row>
    <row r="835">
      <c r="A835" s="9"/>
      <c r="C835" s="5"/>
      <c r="H835" s="10"/>
      <c r="I835" s="10"/>
    </row>
    <row r="836">
      <c r="A836" s="9"/>
      <c r="C836" s="5"/>
      <c r="H836" s="10"/>
      <c r="I836" s="10"/>
    </row>
    <row r="837">
      <c r="A837" s="9"/>
      <c r="C837" s="5"/>
      <c r="H837" s="10"/>
      <c r="I837" s="10"/>
    </row>
    <row r="838">
      <c r="A838" s="9"/>
      <c r="C838" s="5"/>
      <c r="H838" s="10"/>
      <c r="I838" s="10"/>
    </row>
    <row r="839">
      <c r="A839" s="9"/>
      <c r="C839" s="5"/>
      <c r="H839" s="10"/>
      <c r="I839" s="10"/>
    </row>
    <row r="840">
      <c r="A840" s="9"/>
      <c r="C840" s="5"/>
      <c r="H840" s="10"/>
      <c r="I840" s="10"/>
    </row>
    <row r="841">
      <c r="A841" s="9"/>
      <c r="C841" s="5"/>
      <c r="H841" s="10"/>
      <c r="I841" s="10"/>
    </row>
    <row r="842">
      <c r="A842" s="9"/>
      <c r="C842" s="5"/>
      <c r="H842" s="10"/>
      <c r="I842" s="10"/>
    </row>
    <row r="843">
      <c r="A843" s="9"/>
      <c r="C843" s="5"/>
      <c r="H843" s="10"/>
      <c r="I843" s="10"/>
    </row>
    <row r="844">
      <c r="A844" s="9"/>
      <c r="C844" s="5"/>
      <c r="H844" s="10"/>
      <c r="I844" s="10"/>
    </row>
    <row r="845">
      <c r="A845" s="9"/>
      <c r="C845" s="5"/>
      <c r="H845" s="10"/>
      <c r="I845" s="10"/>
    </row>
    <row r="846">
      <c r="A846" s="9"/>
      <c r="C846" s="5"/>
      <c r="H846" s="10"/>
      <c r="I846" s="10"/>
    </row>
    <row r="847">
      <c r="A847" s="9"/>
      <c r="C847" s="5"/>
      <c r="H847" s="10"/>
      <c r="I847" s="10"/>
    </row>
    <row r="848">
      <c r="A848" s="9"/>
      <c r="C848" s="5"/>
      <c r="H848" s="10"/>
      <c r="I848" s="10"/>
    </row>
    <row r="849">
      <c r="A849" s="9"/>
      <c r="C849" s="5"/>
      <c r="H849" s="10"/>
      <c r="I849" s="10"/>
    </row>
    <row r="850">
      <c r="A850" s="9"/>
      <c r="C850" s="5"/>
      <c r="H850" s="10"/>
      <c r="I850" s="10"/>
    </row>
    <row r="851">
      <c r="A851" s="9"/>
      <c r="C851" s="5"/>
      <c r="H851" s="10"/>
      <c r="I851" s="10"/>
    </row>
    <row r="852">
      <c r="A852" s="9"/>
      <c r="C852" s="5"/>
      <c r="H852" s="10"/>
      <c r="I852" s="10"/>
    </row>
    <row r="853">
      <c r="A853" s="9"/>
      <c r="C853" s="5"/>
      <c r="H853" s="10"/>
      <c r="I853" s="10"/>
    </row>
    <row r="854">
      <c r="A854" s="9"/>
      <c r="C854" s="5"/>
      <c r="H854" s="10"/>
      <c r="I854" s="10"/>
    </row>
    <row r="855">
      <c r="A855" s="9"/>
      <c r="C855" s="5"/>
      <c r="H855" s="10"/>
      <c r="I855" s="10"/>
    </row>
    <row r="856">
      <c r="A856" s="9"/>
      <c r="C856" s="5"/>
      <c r="H856" s="10"/>
      <c r="I856" s="10"/>
    </row>
    <row r="857">
      <c r="A857" s="9"/>
      <c r="C857" s="5"/>
      <c r="H857" s="10"/>
      <c r="I857" s="10"/>
    </row>
    <row r="858">
      <c r="A858" s="9"/>
      <c r="C858" s="5"/>
      <c r="H858" s="10"/>
      <c r="I858" s="10"/>
    </row>
    <row r="859">
      <c r="A859" s="9"/>
      <c r="C859" s="5"/>
      <c r="H859" s="10"/>
      <c r="I859" s="10"/>
    </row>
    <row r="860">
      <c r="A860" s="9"/>
      <c r="C860" s="5"/>
      <c r="H860" s="10"/>
      <c r="I860" s="10"/>
    </row>
    <row r="861">
      <c r="A861" s="9"/>
      <c r="C861" s="5"/>
      <c r="H861" s="10"/>
      <c r="I861" s="10"/>
    </row>
    <row r="862">
      <c r="A862" s="9"/>
      <c r="C862" s="5"/>
      <c r="H862" s="10"/>
      <c r="I862" s="10"/>
    </row>
    <row r="863">
      <c r="A863" s="9"/>
      <c r="C863" s="5"/>
      <c r="H863" s="10"/>
      <c r="I863" s="10"/>
    </row>
    <row r="864">
      <c r="A864" s="9"/>
      <c r="C864" s="5"/>
      <c r="H864" s="10"/>
      <c r="I864" s="10"/>
    </row>
    <row r="865">
      <c r="A865" s="9"/>
      <c r="C865" s="5"/>
      <c r="H865" s="10"/>
      <c r="I865" s="10"/>
    </row>
    <row r="866">
      <c r="A866" s="9"/>
      <c r="C866" s="5"/>
      <c r="H866" s="10"/>
      <c r="I866" s="10"/>
    </row>
    <row r="867">
      <c r="A867" s="9"/>
      <c r="C867" s="5"/>
      <c r="H867" s="10"/>
      <c r="I867" s="10"/>
    </row>
    <row r="868">
      <c r="A868" s="9"/>
      <c r="C868" s="5"/>
      <c r="H868" s="10"/>
      <c r="I868" s="10"/>
    </row>
    <row r="869">
      <c r="A869" s="9"/>
      <c r="C869" s="5"/>
      <c r="H869" s="10"/>
      <c r="I869" s="10"/>
    </row>
    <row r="870">
      <c r="A870" s="9"/>
      <c r="C870" s="5"/>
      <c r="H870" s="10"/>
      <c r="I870" s="10"/>
    </row>
    <row r="871">
      <c r="A871" s="9"/>
      <c r="C871" s="5"/>
      <c r="H871" s="10"/>
      <c r="I871" s="10"/>
    </row>
    <row r="872">
      <c r="A872" s="9"/>
      <c r="C872" s="5"/>
      <c r="H872" s="10"/>
      <c r="I872" s="10"/>
    </row>
    <row r="873">
      <c r="A873" s="9"/>
      <c r="C873" s="5"/>
      <c r="H873" s="10"/>
      <c r="I873" s="10"/>
    </row>
    <row r="874">
      <c r="A874" s="9"/>
      <c r="C874" s="5"/>
      <c r="H874" s="10"/>
      <c r="I874" s="10"/>
    </row>
    <row r="875">
      <c r="A875" s="9"/>
      <c r="C875" s="5"/>
      <c r="H875" s="10"/>
      <c r="I875" s="10"/>
    </row>
    <row r="876">
      <c r="A876" s="9"/>
      <c r="C876" s="5"/>
      <c r="H876" s="10"/>
      <c r="I876" s="10"/>
    </row>
    <row r="877">
      <c r="A877" s="9"/>
      <c r="C877" s="5"/>
      <c r="H877" s="10"/>
      <c r="I877" s="10"/>
    </row>
    <row r="878">
      <c r="A878" s="9"/>
      <c r="C878" s="5"/>
      <c r="H878" s="10"/>
      <c r="I878" s="10"/>
    </row>
    <row r="879">
      <c r="A879" s="9"/>
      <c r="C879" s="5"/>
      <c r="H879" s="10"/>
      <c r="I879" s="10"/>
    </row>
    <row r="880">
      <c r="A880" s="9"/>
      <c r="C880" s="5"/>
      <c r="H880" s="10"/>
      <c r="I880" s="10"/>
    </row>
    <row r="881">
      <c r="A881" s="9"/>
      <c r="C881" s="5"/>
      <c r="H881" s="10"/>
      <c r="I881" s="10"/>
    </row>
    <row r="882">
      <c r="A882" s="9"/>
      <c r="C882" s="5"/>
      <c r="H882" s="10"/>
      <c r="I882" s="10"/>
    </row>
    <row r="883">
      <c r="A883" s="9"/>
      <c r="C883" s="5"/>
      <c r="H883" s="10"/>
      <c r="I883" s="10"/>
    </row>
    <row r="884">
      <c r="A884" s="9"/>
      <c r="C884" s="5"/>
      <c r="H884" s="10"/>
      <c r="I884" s="10"/>
    </row>
    <row r="885">
      <c r="A885" s="9"/>
      <c r="C885" s="5"/>
      <c r="H885" s="10"/>
      <c r="I885" s="10"/>
    </row>
    <row r="886">
      <c r="A886" s="9"/>
      <c r="C886" s="5"/>
      <c r="H886" s="10"/>
      <c r="I886" s="10"/>
    </row>
    <row r="887">
      <c r="A887" s="9"/>
      <c r="C887" s="5"/>
      <c r="H887" s="10"/>
      <c r="I887" s="10"/>
    </row>
    <row r="888">
      <c r="A888" s="9"/>
      <c r="C888" s="5"/>
      <c r="H888" s="10"/>
      <c r="I888" s="10"/>
    </row>
    <row r="889">
      <c r="A889" s="9"/>
      <c r="C889" s="5"/>
      <c r="H889" s="10"/>
      <c r="I889" s="10"/>
    </row>
    <row r="890">
      <c r="A890" s="9"/>
      <c r="C890" s="5"/>
      <c r="H890" s="10"/>
      <c r="I890" s="10"/>
    </row>
    <row r="891">
      <c r="A891" s="9"/>
      <c r="C891" s="5"/>
      <c r="H891" s="10"/>
      <c r="I891" s="10"/>
    </row>
    <row r="892">
      <c r="A892" s="9"/>
      <c r="C892" s="5"/>
      <c r="H892" s="10"/>
      <c r="I892" s="10"/>
    </row>
    <row r="893">
      <c r="A893" s="9"/>
      <c r="C893" s="5"/>
      <c r="H893" s="10"/>
      <c r="I893" s="10"/>
    </row>
    <row r="894">
      <c r="A894" s="9"/>
      <c r="C894" s="5"/>
      <c r="H894" s="10"/>
      <c r="I894" s="10"/>
    </row>
    <row r="895">
      <c r="A895" s="9"/>
      <c r="C895" s="5"/>
      <c r="H895" s="10"/>
      <c r="I895" s="10"/>
    </row>
    <row r="896">
      <c r="A896" s="9"/>
      <c r="C896" s="5"/>
      <c r="H896" s="10"/>
      <c r="I896" s="10"/>
    </row>
    <row r="897">
      <c r="A897" s="9"/>
      <c r="C897" s="5"/>
      <c r="H897" s="10"/>
      <c r="I897" s="10"/>
    </row>
    <row r="898">
      <c r="A898" s="9"/>
      <c r="C898" s="5"/>
      <c r="H898" s="10"/>
      <c r="I898" s="10"/>
    </row>
    <row r="899">
      <c r="A899" s="9"/>
      <c r="C899" s="5"/>
      <c r="H899" s="10"/>
      <c r="I899" s="10"/>
    </row>
    <row r="900">
      <c r="A900" s="9"/>
      <c r="C900" s="5"/>
      <c r="H900" s="10"/>
      <c r="I900" s="10"/>
    </row>
    <row r="901">
      <c r="A901" s="9"/>
      <c r="C901" s="5"/>
      <c r="H901" s="10"/>
      <c r="I901" s="10"/>
    </row>
    <row r="902">
      <c r="A902" s="9"/>
      <c r="C902" s="5"/>
      <c r="H902" s="10"/>
      <c r="I902" s="10"/>
    </row>
    <row r="903">
      <c r="A903" s="9"/>
      <c r="C903" s="5"/>
      <c r="H903" s="10"/>
      <c r="I903" s="10"/>
    </row>
    <row r="904">
      <c r="A904" s="9"/>
      <c r="C904" s="5"/>
      <c r="H904" s="10"/>
      <c r="I904" s="10"/>
    </row>
    <row r="905">
      <c r="A905" s="9"/>
      <c r="C905" s="5"/>
      <c r="H905" s="10"/>
      <c r="I905" s="10"/>
    </row>
    <row r="906">
      <c r="A906" s="9"/>
      <c r="C906" s="5"/>
      <c r="H906" s="10"/>
      <c r="I906" s="10"/>
    </row>
    <row r="907">
      <c r="A907" s="9"/>
      <c r="C907" s="5"/>
      <c r="H907" s="10"/>
      <c r="I907" s="10"/>
    </row>
    <row r="908">
      <c r="A908" s="9"/>
      <c r="C908" s="5"/>
      <c r="H908" s="10"/>
      <c r="I908" s="10"/>
    </row>
    <row r="909">
      <c r="A909" s="9"/>
      <c r="C909" s="5"/>
      <c r="H909" s="10"/>
      <c r="I909" s="10"/>
    </row>
    <row r="910">
      <c r="A910" s="9"/>
      <c r="C910" s="5"/>
      <c r="H910" s="10"/>
      <c r="I910" s="10"/>
    </row>
    <row r="911">
      <c r="A911" s="9"/>
      <c r="C911" s="5"/>
      <c r="H911" s="10"/>
      <c r="I911" s="10"/>
    </row>
    <row r="912">
      <c r="A912" s="9"/>
      <c r="C912" s="5"/>
      <c r="H912" s="10"/>
      <c r="I912" s="10"/>
    </row>
    <row r="913">
      <c r="A913" s="9"/>
      <c r="C913" s="5"/>
      <c r="H913" s="10"/>
      <c r="I913" s="10"/>
    </row>
    <row r="914">
      <c r="A914" s="9"/>
      <c r="C914" s="5"/>
      <c r="H914" s="10"/>
      <c r="I914" s="10"/>
    </row>
    <row r="915">
      <c r="A915" s="9"/>
      <c r="C915" s="5"/>
      <c r="H915" s="10"/>
      <c r="I915" s="10"/>
    </row>
    <row r="916">
      <c r="A916" s="9"/>
      <c r="C916" s="5"/>
      <c r="H916" s="10"/>
      <c r="I916" s="10"/>
    </row>
    <row r="917">
      <c r="A917" s="9"/>
      <c r="C917" s="5"/>
      <c r="H917" s="10"/>
      <c r="I917" s="10"/>
    </row>
    <row r="918">
      <c r="A918" s="9"/>
      <c r="C918" s="5"/>
      <c r="H918" s="10"/>
      <c r="I918" s="10"/>
    </row>
    <row r="919">
      <c r="A919" s="9"/>
      <c r="C919" s="5"/>
      <c r="H919" s="10"/>
      <c r="I919" s="10"/>
    </row>
    <row r="920">
      <c r="A920" s="9"/>
      <c r="C920" s="5"/>
      <c r="H920" s="10"/>
      <c r="I920" s="10"/>
    </row>
    <row r="921">
      <c r="A921" s="9"/>
      <c r="C921" s="5"/>
      <c r="H921" s="10"/>
      <c r="I921" s="10"/>
    </row>
    <row r="922">
      <c r="A922" s="9"/>
      <c r="C922" s="5"/>
      <c r="H922" s="10"/>
      <c r="I922" s="10"/>
    </row>
    <row r="923">
      <c r="A923" s="9"/>
      <c r="C923" s="5"/>
      <c r="H923" s="10"/>
      <c r="I923" s="10"/>
    </row>
    <row r="924">
      <c r="A924" s="9"/>
      <c r="C924" s="5"/>
      <c r="H924" s="10"/>
      <c r="I924" s="10"/>
    </row>
    <row r="925">
      <c r="A925" s="9"/>
      <c r="C925" s="5"/>
      <c r="H925" s="10"/>
      <c r="I925" s="10"/>
    </row>
    <row r="926">
      <c r="A926" s="9"/>
      <c r="C926" s="5"/>
      <c r="H926" s="10"/>
      <c r="I926" s="10"/>
    </row>
    <row r="927">
      <c r="A927" s="9"/>
      <c r="C927" s="5"/>
      <c r="H927" s="10"/>
      <c r="I927" s="10"/>
    </row>
    <row r="928">
      <c r="A928" s="9"/>
      <c r="C928" s="5"/>
      <c r="H928" s="10"/>
      <c r="I928" s="10"/>
    </row>
    <row r="929">
      <c r="A929" s="9"/>
      <c r="C929" s="5"/>
      <c r="H929" s="10"/>
      <c r="I929" s="10"/>
    </row>
    <row r="930">
      <c r="A930" s="9"/>
      <c r="C930" s="5"/>
      <c r="H930" s="10"/>
      <c r="I930" s="10"/>
    </row>
    <row r="931">
      <c r="A931" s="9"/>
      <c r="C931" s="5"/>
      <c r="H931" s="10"/>
      <c r="I931" s="10"/>
    </row>
    <row r="932">
      <c r="A932" s="9"/>
      <c r="C932" s="5"/>
      <c r="H932" s="10"/>
      <c r="I932" s="10"/>
    </row>
    <row r="933">
      <c r="A933" s="9"/>
      <c r="C933" s="5"/>
      <c r="H933" s="10"/>
      <c r="I933" s="10"/>
    </row>
    <row r="934">
      <c r="A934" s="9"/>
      <c r="C934" s="5"/>
      <c r="H934" s="10"/>
      <c r="I934" s="10"/>
    </row>
    <row r="935">
      <c r="A935" s="9"/>
      <c r="C935" s="5"/>
      <c r="H935" s="10"/>
      <c r="I935" s="10"/>
    </row>
    <row r="936">
      <c r="A936" s="9"/>
      <c r="C936" s="5"/>
      <c r="H936" s="10"/>
      <c r="I936" s="10"/>
    </row>
    <row r="937">
      <c r="A937" s="9"/>
      <c r="C937" s="5"/>
      <c r="H937" s="10"/>
      <c r="I937" s="10"/>
    </row>
    <row r="938">
      <c r="A938" s="9"/>
      <c r="C938" s="5"/>
      <c r="H938" s="10"/>
      <c r="I938" s="10"/>
    </row>
    <row r="939">
      <c r="A939" s="9"/>
      <c r="C939" s="5"/>
      <c r="H939" s="10"/>
      <c r="I939" s="10"/>
    </row>
    <row r="940">
      <c r="A940" s="9"/>
      <c r="C940" s="5"/>
      <c r="H940" s="10"/>
      <c r="I940" s="10"/>
    </row>
    <row r="941">
      <c r="A941" s="9"/>
      <c r="C941" s="5"/>
      <c r="H941" s="10"/>
      <c r="I941" s="10"/>
    </row>
    <row r="942">
      <c r="A942" s="9"/>
      <c r="C942" s="5"/>
      <c r="H942" s="10"/>
      <c r="I942" s="10"/>
    </row>
    <row r="943">
      <c r="A943" s="9"/>
      <c r="C943" s="5"/>
      <c r="H943" s="10"/>
      <c r="I943" s="10"/>
    </row>
    <row r="944">
      <c r="A944" s="9"/>
      <c r="C944" s="5"/>
      <c r="H944" s="10"/>
      <c r="I944" s="10"/>
    </row>
    <row r="945">
      <c r="A945" s="9"/>
      <c r="C945" s="5"/>
      <c r="H945" s="10"/>
      <c r="I945" s="10"/>
    </row>
    <row r="946">
      <c r="A946" s="9"/>
      <c r="C946" s="5"/>
      <c r="H946" s="10"/>
      <c r="I946" s="10"/>
    </row>
    <row r="947">
      <c r="A947" s="9"/>
      <c r="C947" s="5"/>
      <c r="H947" s="10"/>
      <c r="I947" s="10"/>
    </row>
    <row r="948">
      <c r="A948" s="9"/>
      <c r="C948" s="5"/>
      <c r="H948" s="10"/>
      <c r="I948" s="10"/>
    </row>
    <row r="949">
      <c r="A949" s="9"/>
      <c r="C949" s="5"/>
      <c r="H949" s="10"/>
      <c r="I949" s="10"/>
    </row>
    <row r="950">
      <c r="A950" s="9"/>
      <c r="C950" s="5"/>
      <c r="H950" s="10"/>
      <c r="I950" s="10"/>
    </row>
    <row r="951">
      <c r="A951" s="9"/>
      <c r="C951" s="5"/>
      <c r="H951" s="10"/>
      <c r="I951" s="10"/>
    </row>
    <row r="952">
      <c r="A952" s="9"/>
      <c r="C952" s="5"/>
      <c r="H952" s="10"/>
      <c r="I952" s="10"/>
    </row>
    <row r="953">
      <c r="A953" s="9"/>
      <c r="C953" s="5"/>
      <c r="H953" s="10"/>
      <c r="I953" s="10"/>
    </row>
    <row r="954">
      <c r="A954" s="9"/>
      <c r="C954" s="5"/>
      <c r="H954" s="10"/>
      <c r="I954" s="10"/>
    </row>
    <row r="955">
      <c r="A955" s="9"/>
      <c r="C955" s="5"/>
      <c r="H955" s="10"/>
      <c r="I955" s="10"/>
    </row>
    <row r="956">
      <c r="A956" s="9"/>
      <c r="C956" s="5"/>
      <c r="H956" s="10"/>
      <c r="I956" s="10"/>
    </row>
    <row r="957">
      <c r="A957" s="9"/>
      <c r="C957" s="5"/>
      <c r="H957" s="10"/>
      <c r="I957" s="10"/>
    </row>
    <row r="958">
      <c r="A958" s="9"/>
      <c r="C958" s="5"/>
      <c r="H958" s="10"/>
      <c r="I958" s="10"/>
    </row>
    <row r="959">
      <c r="A959" s="9"/>
      <c r="C959" s="5"/>
      <c r="H959" s="10"/>
      <c r="I959" s="10"/>
    </row>
    <row r="960">
      <c r="A960" s="9"/>
      <c r="C960" s="5"/>
      <c r="H960" s="10"/>
      <c r="I960" s="10"/>
    </row>
    <row r="961">
      <c r="A961" s="9"/>
      <c r="C961" s="5"/>
      <c r="H961" s="10"/>
      <c r="I961" s="10"/>
    </row>
    <row r="962">
      <c r="A962" s="9"/>
      <c r="C962" s="5"/>
      <c r="H962" s="10"/>
      <c r="I962" s="10"/>
    </row>
    <row r="963">
      <c r="A963" s="9"/>
      <c r="C963" s="5"/>
      <c r="H963" s="10"/>
      <c r="I963" s="10"/>
    </row>
    <row r="964">
      <c r="A964" s="9"/>
      <c r="C964" s="5"/>
      <c r="H964" s="10"/>
      <c r="I964" s="10"/>
    </row>
    <row r="965">
      <c r="A965" s="9"/>
      <c r="C965" s="5"/>
      <c r="H965" s="10"/>
      <c r="I965" s="10"/>
    </row>
    <row r="966">
      <c r="A966" s="9"/>
      <c r="C966" s="5"/>
      <c r="H966" s="10"/>
      <c r="I966" s="10"/>
    </row>
    <row r="967">
      <c r="A967" s="9"/>
      <c r="C967" s="5"/>
      <c r="H967" s="10"/>
      <c r="I967" s="10"/>
    </row>
    <row r="968">
      <c r="A968" s="9"/>
      <c r="C968" s="5"/>
      <c r="H968" s="10"/>
      <c r="I968" s="10"/>
    </row>
    <row r="969">
      <c r="A969" s="9"/>
      <c r="C969" s="5"/>
      <c r="H969" s="10"/>
      <c r="I969" s="10"/>
    </row>
    <row r="970">
      <c r="A970" s="9"/>
      <c r="C970" s="5"/>
      <c r="H970" s="10"/>
      <c r="I970" s="10"/>
    </row>
    <row r="971">
      <c r="A971" s="9"/>
      <c r="C971" s="5"/>
      <c r="H971" s="10"/>
      <c r="I971" s="10"/>
    </row>
    <row r="972">
      <c r="A972" s="9"/>
      <c r="C972" s="5"/>
      <c r="H972" s="10"/>
      <c r="I972" s="10"/>
    </row>
    <row r="973">
      <c r="A973" s="9"/>
      <c r="C973" s="5"/>
      <c r="H973" s="10"/>
      <c r="I973" s="10"/>
    </row>
    <row r="974">
      <c r="A974" s="9"/>
      <c r="C974" s="5"/>
      <c r="H974" s="10"/>
      <c r="I974" s="10"/>
    </row>
    <row r="975">
      <c r="A975" s="9"/>
      <c r="C975" s="5"/>
      <c r="H975" s="10"/>
      <c r="I975" s="10"/>
    </row>
    <row r="976">
      <c r="A976" s="9"/>
      <c r="C976" s="5"/>
      <c r="H976" s="10"/>
      <c r="I976" s="10"/>
    </row>
    <row r="977">
      <c r="A977" s="9"/>
      <c r="C977" s="5"/>
      <c r="H977" s="10"/>
      <c r="I977" s="10"/>
    </row>
    <row r="978">
      <c r="A978" s="9"/>
      <c r="C978" s="5"/>
      <c r="H978" s="10"/>
      <c r="I978" s="10"/>
    </row>
    <row r="979">
      <c r="A979" s="9"/>
      <c r="C979" s="5"/>
      <c r="H979" s="10"/>
      <c r="I979" s="10"/>
    </row>
    <row r="980">
      <c r="A980" s="9"/>
      <c r="C980" s="5"/>
      <c r="H980" s="10"/>
      <c r="I980" s="10"/>
    </row>
    <row r="981">
      <c r="A981" s="9"/>
      <c r="C981" s="5"/>
      <c r="H981" s="10"/>
      <c r="I981" s="10"/>
    </row>
    <row r="982">
      <c r="A982" s="9"/>
      <c r="C982" s="5"/>
      <c r="H982" s="10"/>
      <c r="I982" s="10"/>
    </row>
    <row r="983">
      <c r="A983" s="9"/>
      <c r="C983" s="5"/>
      <c r="H983" s="10"/>
      <c r="I983" s="10"/>
    </row>
    <row r="984">
      <c r="A984" s="9"/>
      <c r="C984" s="5"/>
      <c r="H984" s="10"/>
      <c r="I984" s="10"/>
    </row>
    <row r="985">
      <c r="A985" s="9"/>
      <c r="C985" s="5"/>
      <c r="H985" s="10"/>
      <c r="I985" s="10"/>
    </row>
    <row r="986">
      <c r="A986" s="9"/>
      <c r="C986" s="5"/>
      <c r="H986" s="10"/>
      <c r="I986" s="10"/>
    </row>
  </sheetData>
  <drawing r:id="rId1"/>
</worksheet>
</file>