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b Financial Statement" sheetId="1" state="visible" r:id="rId2"/>
    <sheet name="Investments" sheetId="2" state="visible" r:id="rId3"/>
    <sheet name="Account Statement" sheetId="3" state="visible" r:id="rId4"/>
    <sheet name="Loans " sheetId="4" state="visible" r:id="rId5"/>
    <sheet name="Etuket Dennis" sheetId="5" state="visible" r:id="rId6"/>
    <sheet name="Mulindwa" sheetId="6" state="visible" r:id="rId7"/>
    <sheet name="Birungi Gavin" sheetId="7" state="visible" r:id="rId8"/>
    <sheet name="Monica M" sheetId="8" state="visible" r:id="rId9"/>
    <sheet name="Ronnie Byaleero" sheetId="9" state="visible" r:id="rId10"/>
  </sheets>
  <definedNames>
    <definedName function="false" hidden="false" localSheetId="0" name="_xlnm.Print_Area" vbProcedure="false">'Club Financial Statement'!$A$1:$G$83</definedName>
    <definedName function="false" hidden="false" localSheetId="0" name="_xlnm.Print_Titles" vbProcedure="false">'Club Financial Statement'!$1:$1</definedName>
    <definedName function="false" hidden="false" localSheetId="0" name="_xlnm.Print_Area" vbProcedure="false">'Club Financial Statement'!$A$1:$G$83</definedName>
    <definedName function="false" hidden="false" localSheetId="0" name="_xlnm.Print_Titles" vbProcedure="false">'Club Financial Statement'!$1:$1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<sst xmlns="http://schemas.openxmlformats.org/spreadsheetml/2006/main" count="235" uniqueCount="120">
  <si>
    <r>
      <rPr>
        <b val="true"/>
        <sz val="24"/>
        <color rgb="FF0070C0"/>
        <rFont val="Bookman Old Style"/>
        <family val="1"/>
        <charset val="1"/>
      </rPr>
      <t xml:space="preserve">PROSPER INVESTMENT CLUB
</t>
    </r>
    <r>
      <rPr>
        <b val="true"/>
        <sz val="20"/>
        <color rgb="FF000000"/>
        <rFont val="Bookman Old Style"/>
        <family val="1"/>
        <charset val="1"/>
      </rPr>
      <t xml:space="preserve">BOOKS OF ACCOUNTS</t>
    </r>
  </si>
  <si>
    <t xml:space="preserve">DATE:</t>
  </si>
  <si>
    <t xml:space="preserve">CLUB SUMMARY</t>
  </si>
  <si>
    <t xml:space="preserve">Start Date</t>
  </si>
  <si>
    <t xml:space="preserve">Current date</t>
  </si>
  <si>
    <t xml:space="preserve">No of months in operation </t>
  </si>
  <si>
    <t xml:space="preserve">Total Membership</t>
  </si>
  <si>
    <t xml:space="preserve">Mounthly Rate</t>
  </si>
  <si>
    <t xml:space="preserve">Expected Total contribution per member</t>
  </si>
  <si>
    <t xml:space="preserve">Expected Total Club contribution Todate</t>
  </si>
  <si>
    <t xml:space="preserve">SUMMARY OF CONTRIBUTIONS</t>
  </si>
  <si>
    <t xml:space="preserve">Name</t>
  </si>
  <si>
    <t xml:space="preserve">Membership Status</t>
  </si>
  <si>
    <t xml:space="preserve">Total paid</t>
  </si>
  <si>
    <t xml:space="preserve">Total Outstanding</t>
  </si>
  <si>
    <t xml:space="preserve">ANDREW MUGISHA</t>
  </si>
  <si>
    <t xml:space="preserve">Active</t>
  </si>
  <si>
    <t xml:space="preserve">ANITA NYANGWESO</t>
  </si>
  <si>
    <t xml:space="preserve">Exiting</t>
  </si>
  <si>
    <t xml:space="preserve">DENNIS ETUKET</t>
  </si>
  <si>
    <t xml:space="preserve">DIANA AGABA</t>
  </si>
  <si>
    <t xml:space="preserve">EDGAR KALEMA</t>
  </si>
  <si>
    <t xml:space="preserve">Inactive</t>
  </si>
  <si>
    <t xml:space="preserve">GAVIN BIRUNGI </t>
  </si>
  <si>
    <t xml:space="preserve">GLORIA MUSIMENTA</t>
  </si>
  <si>
    <t xml:space="preserve">JAMES SENDAULA</t>
  </si>
  <si>
    <t xml:space="preserve">JOHN MASEMBE</t>
  </si>
  <si>
    <t xml:space="preserve">JOSEPH MULINDWA</t>
  </si>
  <si>
    <t xml:space="preserve">MARIAH NNVANUNGI</t>
  </si>
  <si>
    <t xml:space="preserve">MONICA MUGISHA </t>
  </si>
  <si>
    <t xml:space="preserve">NORAH BANOBA D</t>
  </si>
  <si>
    <t xml:space="preserve">PIUS OKULLO</t>
  </si>
  <si>
    <t xml:space="preserve">RACHAEL KIGGUNDU</t>
  </si>
  <si>
    <t xml:space="preserve">RONALD BYALEERO</t>
  </si>
  <si>
    <t xml:space="preserve">THERESA NAKAMANYA</t>
  </si>
  <si>
    <t xml:space="preserve">Total to date</t>
  </si>
  <si>
    <t xml:space="preserve">SUMMARY OF LOANS</t>
  </si>
  <si>
    <t xml:space="preserve">Disperse date</t>
  </si>
  <si>
    <t xml:space="preserve">Total Loan Amount Dispersed</t>
  </si>
  <si>
    <t xml:space="preserve">Total Amout repaid</t>
  </si>
  <si>
    <t xml:space="preserve">Interest Earned</t>
  </si>
  <si>
    <t xml:space="preserve">SUMMARY OF INVESTMENTS</t>
  </si>
  <si>
    <t xml:space="preserve">Description</t>
  </si>
  <si>
    <t xml:space="preserve">Amount Invested</t>
  </si>
  <si>
    <t xml:space="preserve">Total recouped (principal &amp;Interest)</t>
  </si>
  <si>
    <t xml:space="preserve">Return on Investment</t>
  </si>
  <si>
    <t xml:space="preserve">UAP Unit Fund</t>
  </si>
  <si>
    <t xml:space="preserve">Agricultural Project</t>
  </si>
  <si>
    <t xml:space="preserve">SUMMARY OF EXPENSES</t>
  </si>
  <si>
    <t xml:space="preserve">Bank Charges</t>
  </si>
  <si>
    <t xml:space="preserve">Account Set up</t>
  </si>
  <si>
    <t xml:space="preserve">Club registration</t>
  </si>
  <si>
    <t xml:space="preserve">Company Registration</t>
  </si>
  <si>
    <t xml:space="preserve">Branding &amp; Stationery</t>
  </si>
  <si>
    <t xml:space="preserve">Filing of Returns (FoR) to URA</t>
  </si>
  <si>
    <t xml:space="preserve">Penalties for late FoR</t>
  </si>
  <si>
    <t xml:space="preserve">AGMs &amp; Meetings</t>
  </si>
  <si>
    <t xml:space="preserve">Meeting Allowance</t>
  </si>
  <si>
    <t xml:space="preserve">Loans dispersed</t>
  </si>
  <si>
    <t xml:space="preserve">INCOME STATEMENT</t>
  </si>
  <si>
    <t xml:space="preserve">Debit</t>
  </si>
  <si>
    <t xml:space="preserve">Credit</t>
  </si>
  <si>
    <t xml:space="preserve">Expected Account Balance</t>
  </si>
  <si>
    <t xml:space="preserve">Total Contribution</t>
  </si>
  <si>
    <t xml:space="preserve">Total Expenses</t>
  </si>
  <si>
    <t xml:space="preserve">Bank Interest</t>
  </si>
  <si>
    <t xml:space="preserve">CASH AT HAND</t>
  </si>
  <si>
    <t xml:space="preserve">Amount (Ugx)</t>
  </si>
  <si>
    <t xml:space="preserve">Expected Total cash at hand</t>
  </si>
  <si>
    <t xml:space="preserve">Actual Banked Balance</t>
  </si>
  <si>
    <t xml:space="preserve">Actual unbanked Balance</t>
  </si>
  <si>
    <t xml:space="preserve">Variance</t>
  </si>
  <si>
    <r>
      <rPr>
        <b val="true"/>
        <u val="single"/>
        <sz val="10"/>
        <color rgb="FF000000"/>
        <rFont val="Calibri"/>
        <family val="2"/>
        <charset val="1"/>
      </rPr>
      <t xml:space="preserve">NOTES:
Variance is the difference between the expected cash at hand and the actual cash at hand.
</t>
    </r>
    <r>
      <rPr>
        <b val="true"/>
        <sz val="10"/>
        <color rgb="FFFF0000"/>
        <rFont val="Calibri"/>
        <family val="2"/>
        <charset val="1"/>
      </rPr>
      <t xml:space="preserve">Negative </t>
    </r>
    <r>
      <rPr>
        <b val="true"/>
        <sz val="10"/>
        <color rgb="FF000000"/>
        <rFont val="Calibri"/>
        <family val="2"/>
        <charset val="1"/>
      </rPr>
      <t xml:space="preserve">(Shortage)</t>
    </r>
    <r>
      <rPr>
        <sz val="10"/>
        <color rgb="FF000000"/>
        <rFont val="Calibri"/>
        <family val="2"/>
        <charset val="1"/>
      </rPr>
      <t xml:space="preserve">: Means that the cash at hand IS LESS than the expected cash . This is a bad position
</t>
    </r>
    <r>
      <rPr>
        <b val="true"/>
        <sz val="10"/>
        <color rgb="FF000000"/>
        <rFont val="Calibri"/>
        <family val="2"/>
        <charset val="1"/>
      </rPr>
      <t xml:space="preserve">Postive (Over Cashed)</t>
    </r>
    <r>
      <rPr>
        <sz val="10"/>
        <color rgb="FF000000"/>
        <rFont val="Calibri"/>
        <family val="2"/>
        <charset val="1"/>
      </rPr>
      <t xml:space="preserve">:Means that the cash at hand IS MORE than the expected cash . 
</t>
    </r>
    <r>
      <rPr>
        <b val="true"/>
        <sz val="10"/>
        <color rgb="FF000000"/>
        <rFont val="Calibri"/>
        <family val="2"/>
        <charset val="1"/>
      </rPr>
      <t xml:space="preserve">RECONCILIATION</t>
    </r>
    <r>
      <rPr>
        <sz val="10"/>
        <color rgb="FF000000"/>
        <rFont val="Calibri"/>
        <family val="2"/>
        <charset val="1"/>
      </rPr>
      <t xml:space="preserve">: The Treasurer is to ensure that all transactions are well documented and accounted for, if there is a variance then the treasure and committe are review/ reconcile to ensure this figure is </t>
    </r>
    <r>
      <rPr>
        <b val="true"/>
        <sz val="10"/>
        <color rgb="FF000000"/>
        <rFont val="Calibri"/>
        <family val="2"/>
        <charset val="1"/>
      </rPr>
      <t xml:space="preserve">ZERO</t>
    </r>
    <r>
      <rPr>
        <sz val="10"/>
        <color rgb="FF000000"/>
        <rFont val="Calibri"/>
        <family val="2"/>
        <charset val="1"/>
      </rPr>
      <t xml:space="preserve">.</t>
    </r>
  </si>
  <si>
    <t xml:space="preserve">Membership:</t>
  </si>
  <si>
    <r>
      <rPr>
        <b val="true"/>
        <sz val="24"/>
        <color rgb="FF0070C0"/>
        <rFont val="Bookman Old Style"/>
        <family val="1"/>
        <charset val="1"/>
      </rPr>
      <t xml:space="preserve">PROSPER INVESTMENT CLUB
</t>
    </r>
    <r>
      <rPr>
        <b val="true"/>
        <sz val="20"/>
        <color rgb="FF000000"/>
        <rFont val="Bookman Old Style"/>
        <family val="1"/>
        <charset val="1"/>
      </rPr>
      <t xml:space="preserve">INVESTMENT REPORT</t>
    </r>
  </si>
  <si>
    <t xml:space="preserve">UAP UNIT FUND</t>
  </si>
  <si>
    <t xml:space="preserve">Project Mgr &amp; Team:</t>
  </si>
  <si>
    <r>
      <rPr>
        <b val="true"/>
        <sz val="12"/>
        <color rgb="FF000000"/>
        <rFont val="Calibri"/>
        <family val="2"/>
        <charset val="1"/>
      </rPr>
      <t xml:space="preserve">Birungi Gavin (TL)
</t>
    </r>
    <r>
      <rPr>
        <b val="true"/>
        <sz val="11"/>
        <color rgb="FF000000"/>
        <rFont val="Calibri"/>
        <family val="2"/>
        <charset val="1"/>
      </rPr>
      <t xml:space="preserve">Diana Agaba</t>
    </r>
  </si>
  <si>
    <r>
      <rPr>
        <b val="true"/>
        <sz val="12"/>
        <color rgb="FF000000"/>
        <rFont val="Calibri"/>
        <family val="2"/>
        <charset val="1"/>
      </rPr>
      <t xml:space="preserve">Age</t>
    </r>
    <r>
      <rPr>
        <sz val="11"/>
        <color rgb="FF000000"/>
        <rFont val="Calibri"/>
        <family val="2"/>
        <charset val="1"/>
      </rPr>
      <t xml:space="preserve"> (in months)</t>
    </r>
  </si>
  <si>
    <t xml:space="preserve">EXECUTIVE PROJECT SUMMARY</t>
  </si>
  <si>
    <t xml:space="preserve">Performance rating:
Postive highlights/Achievements:
Challenges:
Lessons Learnt:
Way forward/ Key Focus:</t>
  </si>
  <si>
    <t xml:space="preserve">FINANCIAL STAMENT</t>
  </si>
  <si>
    <t xml:space="preserve">Age/ Duration</t>
  </si>
  <si>
    <t xml:space="preserve">Capital Invested</t>
  </si>
  <si>
    <t xml:space="preserve">Amount Returned/ Banked</t>
  </si>
  <si>
    <r>
      <rPr>
        <b val="true"/>
        <sz val="11"/>
        <color rgb="FF000000"/>
        <rFont val="Calibri"/>
        <family val="2"/>
        <charset val="1"/>
      </rPr>
      <t xml:space="preserve">Interest/</t>
    </r>
    <r>
      <rPr>
        <b val="true"/>
        <sz val="10"/>
        <color rgb="FFFF0000"/>
        <rFont val="Arial"/>
        <family val="2"/>
        <charset val="1"/>
      </rPr>
      <t xml:space="preserve">Loss</t>
    </r>
  </si>
  <si>
    <t xml:space="preserve">ACCOUNTABILITY DECLARATION</t>
  </si>
  <si>
    <t xml:space="preserve">Date</t>
  </si>
  <si>
    <t xml:space="preserve">Particulars</t>
  </si>
  <si>
    <t xml:space="preserve">Amount Spent/ Received</t>
  </si>
  <si>
    <t xml:space="preserve">Amount Banked/ Returned to Treasurer</t>
  </si>
  <si>
    <t xml:space="preserve">Cash At Hand</t>
  </si>
  <si>
    <t xml:space="preserve">AGRICULTURAL PROJECT</t>
  </si>
  <si>
    <t xml:space="preserve">Andrew Mugisha</t>
  </si>
  <si>
    <t xml:space="preserve">INVESTMENT 3</t>
  </si>
  <si>
    <t xml:space="preserve">A/C Name</t>
  </si>
  <si>
    <t xml:space="preserve">Transactions</t>
  </si>
  <si>
    <t xml:space="preserve">Amount Ushs</t>
  </si>
  <si>
    <t xml:space="preserve">Deposit</t>
  </si>
  <si>
    <t xml:space="preserve">Charges</t>
  </si>
  <si>
    <t xml:space="preserve">Total Paid</t>
  </si>
  <si>
    <t xml:space="preserve">Total Paid to date</t>
  </si>
  <si>
    <t xml:space="preserve">Loan Activity</t>
  </si>
  <si>
    <t xml:space="preserve">Narrative</t>
  </si>
  <si>
    <t xml:space="preserve">Duration of loan (months)</t>
  </si>
  <si>
    <t xml:space="preserve">Monthly rate</t>
  </si>
  <si>
    <t xml:space="preserve">Total Interest(%)</t>
  </si>
  <si>
    <t xml:space="preserve">Interest amount</t>
  </si>
  <si>
    <t xml:space="preserve">Total Amount Due</t>
  </si>
  <si>
    <t xml:space="preserve">Paid so far</t>
  </si>
  <si>
    <t xml:space="preserve">surcharge</t>
  </si>
  <si>
    <t xml:space="preserve">Sub Total</t>
  </si>
  <si>
    <t xml:space="preserve">Outstanding Balance</t>
  </si>
  <si>
    <t xml:space="preserve">Profit Earned</t>
  </si>
  <si>
    <t xml:space="preserve">Dennis</t>
  </si>
  <si>
    <t xml:space="preserve">Penalty</t>
  </si>
  <si>
    <t xml:space="preserve">Joesph</t>
  </si>
  <si>
    <t xml:space="preserve">Gavin</t>
  </si>
  <si>
    <t xml:space="preserve">Monica</t>
  </si>
  <si>
    <t xml:space="preserve">RONNIE 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</si>
</sst>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DD\-MMM\-YYYY"/>
    <numFmt numFmtId="167" formatCode="MMM\-YY"/>
    <numFmt numFmtId="168" formatCode="#,##0"/>
    <numFmt numFmtId="169" formatCode="_(* #,##0_);_(* \(#,##0\);_(* \-??_);_(@_)"/>
    <numFmt numFmtId="170" formatCode="M/D/YYYY"/>
    <numFmt numFmtId="171" formatCode="#,##0_);[RED]\(#,##0\)"/>
    <numFmt numFmtId="172" formatCode="0%"/>
    <numFmt numFmtId="173" formatCode="0.00"/>
    <numFmt numFmtId="174" formatCode="_ * #,##0.00_ ;_ * \-#,##0.00_ ;_ * \-??_ ;_ @_ "/>
    <numFmt numFmtId="175" formatCode="D\-MMM\-YY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70C0"/>
      <name val="Bookman Old Style"/>
      <family val="1"/>
      <charset val="1"/>
    </font>
    <font>
      <b val="true"/>
      <sz val="20"/>
      <color rgb="FF000000"/>
      <name val="Bookman Old Style"/>
      <family val="1"/>
      <charset val="1"/>
    </font>
    <font>
      <b val="true"/>
      <sz val="13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3"/>
      <name val="Arial"/>
      <family val="2"/>
      <charset val="1"/>
    </font>
    <font>
      <sz val="8"/>
      <color rgb="FF242729"/>
      <name val="Consolas"/>
      <family val="3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4"/>
      <color rgb="FF000000"/>
      <name val="Bookman Old Style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sz val="21"/>
      <name val="Arial"/>
      <family val="2"/>
      <charset val="1"/>
    </font>
    <font>
      <sz val="13"/>
      <name val="Arial"/>
      <family val="2"/>
      <charset val="1"/>
    </font>
    <font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DD9C3"/>
      </patternFill>
    </fill>
    <fill>
      <patternFill patternType="solid">
        <fgColor rgb="FFBFBFBF"/>
        <bgColor rgb="FFB9CDE5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B3A2C7"/>
      </patternFill>
    </fill>
    <fill>
      <patternFill patternType="solid">
        <fgColor rgb="FFDDD9C3"/>
        <bgColor rgb="FFD9D9D9"/>
      </patternFill>
    </fill>
    <fill>
      <patternFill patternType="solid">
        <fgColor rgb="FFB9CDE5"/>
        <bgColor rgb="FFBFBFBF"/>
      </patternFill>
    </fill>
    <fill>
      <patternFill patternType="solid">
        <fgColor rgb="FFB3A2C7"/>
        <bgColor rgb="FFA6A6A6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0" fillId="0" borderId="1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1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0" fillId="0" borderId="1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0" borderId="1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9" fillId="0" borderId="1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9" fillId="0" borderId="14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6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0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0" fillId="0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2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2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8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4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4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4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3A2C7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427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0" activeCellId="0" sqref="A40"/>
    </sheetView>
  </sheetViews>
  <sheetFormatPr defaultRowHeight="14.4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29.44"/>
    <col collapsed="false" customWidth="true" hidden="false" outlineLevel="0" max="3" min="3" style="0" width="17"/>
    <col collapsed="false" customWidth="true" hidden="false" outlineLevel="0" max="4" min="4" style="0" width="23.34"/>
    <col collapsed="false" customWidth="true" hidden="false" outlineLevel="0" max="5" min="5" style="0" width="13.55"/>
    <col collapsed="false" customWidth="true" hidden="false" outlineLevel="0" max="7" min="6" style="0" width="14.88"/>
    <col collapsed="false" customWidth="true" hidden="false" outlineLevel="0" max="8" min="8" style="0" width="10.56"/>
    <col collapsed="false" customWidth="true" hidden="false" outlineLevel="0" max="1025" min="9" style="0" width="8.67"/>
  </cols>
  <sheetData>
    <row r="1" customFormat="false" ht="61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6.8" hidden="false" customHeight="true" outlineLevel="0" collapsed="false">
      <c r="A2" s="2"/>
      <c r="B2" s="3"/>
      <c r="C2" s="4"/>
      <c r="D2" s="4"/>
      <c r="E2" s="4"/>
      <c r="F2" s="5" t="s">
        <v>1</v>
      </c>
      <c r="G2" s="6" t="n">
        <f aca="true">TODAY()</f>
        <v>43020</v>
      </c>
    </row>
    <row r="3" customFormat="false" ht="16.8" hidden="false" customHeight="true" outlineLevel="0" collapsed="false">
      <c r="A3" s="7" t="s">
        <v>2</v>
      </c>
      <c r="B3" s="7"/>
      <c r="C3" s="7"/>
      <c r="D3" s="7"/>
      <c r="E3" s="7"/>
      <c r="F3" s="7"/>
      <c r="G3" s="7"/>
    </row>
    <row r="4" customFormat="false" ht="16.8" hidden="false" customHeight="true" outlineLevel="0" collapsed="false">
      <c r="A4" s="8"/>
      <c r="B4" s="9"/>
      <c r="C4" s="10"/>
      <c r="D4" s="10"/>
      <c r="E4" s="10"/>
      <c r="F4" s="11"/>
      <c r="G4" s="12"/>
    </row>
    <row r="5" customFormat="false" ht="52.8" hidden="false" customHeight="false" outlineLevel="0" collapsed="false">
      <c r="A5" s="13" t="s">
        <v>3</v>
      </c>
      <c r="B5" s="14" t="s">
        <v>4</v>
      </c>
      <c r="C5" s="14" t="s">
        <v>5</v>
      </c>
      <c r="D5" s="15" t="s">
        <v>6</v>
      </c>
      <c r="E5" s="15" t="s">
        <v>7</v>
      </c>
      <c r="F5" s="15" t="s">
        <v>8</v>
      </c>
      <c r="G5" s="16" t="s">
        <v>9</v>
      </c>
    </row>
    <row r="6" customFormat="false" ht="21" hidden="false" customHeight="true" outlineLevel="0" collapsed="false">
      <c r="A6" s="17" t="n">
        <v>41913</v>
      </c>
      <c r="B6" s="18" t="n">
        <v>42430</v>
      </c>
      <c r="C6" s="19" t="n">
        <f aca="false">ROUND((B6-A6)/30,0)</f>
        <v>17</v>
      </c>
      <c r="D6" s="20" t="n">
        <v>15</v>
      </c>
      <c r="E6" s="21" t="n">
        <v>150000</v>
      </c>
      <c r="F6" s="22" t="n">
        <f aca="false">E6*C6</f>
        <v>2550000</v>
      </c>
      <c r="G6" s="23" t="n">
        <f aca="false">F6*D6</f>
        <v>38250000</v>
      </c>
    </row>
    <row r="7" customFormat="false" ht="21" hidden="false" customHeight="true" outlineLevel="0" collapsed="false">
      <c r="A7" s="24" t="n">
        <v>42461</v>
      </c>
      <c r="B7" s="25" t="n">
        <f aca="true">TODAY()</f>
        <v>43020</v>
      </c>
      <c r="C7" s="26" t="n">
        <f aca="false">ROUND((B7-A7)/30,0)</f>
        <v>19</v>
      </c>
      <c r="D7" s="27" t="n">
        <v>15</v>
      </c>
      <c r="E7" s="28" t="n">
        <v>200000</v>
      </c>
      <c r="F7" s="29" t="n">
        <f aca="false">E7*C7</f>
        <v>3800000</v>
      </c>
      <c r="G7" s="30" t="n">
        <f aca="false">F7*D7</f>
        <v>57000000</v>
      </c>
    </row>
    <row r="8" customFormat="false" ht="24.6" hidden="false" customHeight="true" outlineLevel="0" collapsed="false">
      <c r="A8" s="31"/>
      <c r="B8" s="31"/>
      <c r="C8" s="31"/>
      <c r="D8" s="31"/>
      <c r="E8" s="31"/>
      <c r="F8" s="31"/>
      <c r="G8" s="32" t="n">
        <f aca="false">SUM(G6:G7)</f>
        <v>95250000</v>
      </c>
    </row>
    <row r="9" customFormat="false" ht="18" hidden="false" customHeight="true" outlineLevel="0" collapsed="false">
      <c r="A9" s="7" t="s">
        <v>10</v>
      </c>
      <c r="B9" s="7"/>
      <c r="C9" s="7"/>
      <c r="D9" s="7"/>
      <c r="E9" s="7"/>
      <c r="F9" s="7"/>
      <c r="G9" s="7"/>
      <c r="H9" s="33"/>
    </row>
    <row r="10" customFormat="false" ht="18.6" hidden="false" customHeight="false" outlineLevel="0" collapsed="false">
      <c r="A10" s="34"/>
      <c r="B10" s="35"/>
      <c r="C10" s="35"/>
      <c r="D10" s="35"/>
      <c r="E10" s="35"/>
      <c r="F10" s="35"/>
      <c r="G10" s="36"/>
      <c r="H10" s="33"/>
    </row>
    <row r="11" customFormat="false" ht="26.4" hidden="false" customHeight="false" outlineLevel="0" collapsed="false">
      <c r="A11" s="8"/>
      <c r="B11" s="37" t="s">
        <v>11</v>
      </c>
      <c r="C11" s="38" t="s">
        <v>12</v>
      </c>
      <c r="D11" s="38" t="s">
        <v>13</v>
      </c>
      <c r="E11" s="39" t="s">
        <v>14</v>
      </c>
      <c r="F11" s="10"/>
      <c r="G11" s="40"/>
    </row>
    <row r="12" customFormat="false" ht="16.8" hidden="false" customHeight="false" outlineLevel="0" collapsed="false">
      <c r="A12" s="8"/>
      <c r="B12" s="41" t="s">
        <v>15</v>
      </c>
      <c r="C12" s="42" t="s">
        <v>16</v>
      </c>
      <c r="D12" s="43"/>
      <c r="E12" s="44"/>
      <c r="F12" s="10"/>
      <c r="G12" s="40"/>
    </row>
    <row r="13" customFormat="false" ht="16.8" hidden="false" customHeight="false" outlineLevel="0" collapsed="false">
      <c r="A13" s="8"/>
      <c r="B13" s="41" t="s">
        <v>17</v>
      </c>
      <c r="C13" s="42" t="s">
        <v>18</v>
      </c>
      <c r="D13" s="43"/>
      <c r="E13" s="44"/>
      <c r="F13" s="10"/>
      <c r="G13" s="40"/>
    </row>
    <row r="14" customFormat="false" ht="16.8" hidden="false" customHeight="false" outlineLevel="0" collapsed="false">
      <c r="A14" s="8"/>
      <c r="B14" s="41" t="s">
        <v>19</v>
      </c>
      <c r="C14" s="42" t="s">
        <v>16</v>
      </c>
      <c r="D14" s="43"/>
      <c r="E14" s="44"/>
      <c r="F14" s="10"/>
      <c r="G14" s="40"/>
    </row>
    <row r="15" customFormat="false" ht="16.8" hidden="false" customHeight="false" outlineLevel="0" collapsed="false">
      <c r="A15" s="8"/>
      <c r="B15" s="41" t="s">
        <v>20</v>
      </c>
      <c r="C15" s="42" t="s">
        <v>16</v>
      </c>
      <c r="D15" s="43"/>
      <c r="E15" s="44"/>
      <c r="F15" s="10"/>
      <c r="G15" s="40"/>
    </row>
    <row r="16" customFormat="false" ht="16.8" hidden="false" customHeight="false" outlineLevel="0" collapsed="false">
      <c r="A16" s="8"/>
      <c r="B16" s="41" t="s">
        <v>21</v>
      </c>
      <c r="C16" s="42" t="s">
        <v>22</v>
      </c>
      <c r="D16" s="43"/>
      <c r="E16" s="44"/>
      <c r="F16" s="10"/>
      <c r="G16" s="40"/>
    </row>
    <row r="17" customFormat="false" ht="16.8" hidden="false" customHeight="false" outlineLevel="0" collapsed="false">
      <c r="A17" s="8"/>
      <c r="B17" s="41" t="s">
        <v>23</v>
      </c>
      <c r="C17" s="42" t="s">
        <v>16</v>
      </c>
      <c r="D17" s="43"/>
      <c r="E17" s="44"/>
      <c r="F17" s="10"/>
      <c r="G17" s="40"/>
    </row>
    <row r="18" customFormat="false" ht="16.8" hidden="false" customHeight="false" outlineLevel="0" collapsed="false">
      <c r="A18" s="8"/>
      <c r="B18" s="41" t="s">
        <v>24</v>
      </c>
      <c r="C18" s="42" t="s">
        <v>18</v>
      </c>
      <c r="D18" s="43"/>
      <c r="E18" s="44"/>
      <c r="F18" s="10"/>
      <c r="G18" s="40"/>
    </row>
    <row r="19" customFormat="false" ht="16.8" hidden="false" customHeight="false" outlineLevel="0" collapsed="false">
      <c r="A19" s="8"/>
      <c r="B19" s="45" t="s">
        <v>25</v>
      </c>
      <c r="C19" s="42" t="s">
        <v>16</v>
      </c>
      <c r="D19" s="43"/>
      <c r="E19" s="44"/>
      <c r="F19" s="10"/>
      <c r="G19" s="40"/>
    </row>
    <row r="20" customFormat="false" ht="16.8" hidden="false" customHeight="false" outlineLevel="0" collapsed="false">
      <c r="A20" s="8"/>
      <c r="B20" s="41" t="s">
        <v>26</v>
      </c>
      <c r="C20" s="42" t="s">
        <v>22</v>
      </c>
      <c r="D20" s="43"/>
      <c r="E20" s="44"/>
      <c r="F20" s="10"/>
      <c r="G20" s="40"/>
    </row>
    <row r="21" customFormat="false" ht="16.8" hidden="false" customHeight="false" outlineLevel="0" collapsed="false">
      <c r="A21" s="8"/>
      <c r="B21" s="41" t="s">
        <v>27</v>
      </c>
      <c r="C21" s="42" t="s">
        <v>16</v>
      </c>
      <c r="D21" s="43"/>
      <c r="E21" s="44"/>
      <c r="F21" s="10"/>
      <c r="G21" s="40"/>
    </row>
    <row r="22" customFormat="false" ht="16.8" hidden="false" customHeight="false" outlineLevel="0" collapsed="false">
      <c r="A22" s="8"/>
      <c r="B22" s="45" t="s">
        <v>28</v>
      </c>
      <c r="C22" s="42" t="s">
        <v>16</v>
      </c>
      <c r="D22" s="43"/>
      <c r="E22" s="44"/>
      <c r="F22" s="10"/>
      <c r="G22" s="40"/>
    </row>
    <row r="23" customFormat="false" ht="16.8" hidden="false" customHeight="false" outlineLevel="0" collapsed="false">
      <c r="A23" s="8"/>
      <c r="B23" s="41" t="s">
        <v>29</v>
      </c>
      <c r="C23" s="42" t="s">
        <v>16</v>
      </c>
      <c r="D23" s="43"/>
      <c r="E23" s="44"/>
      <c r="F23" s="10"/>
      <c r="G23" s="40"/>
    </row>
    <row r="24" customFormat="false" ht="16.8" hidden="false" customHeight="false" outlineLevel="0" collapsed="false">
      <c r="A24" s="8"/>
      <c r="B24" s="41" t="s">
        <v>30</v>
      </c>
      <c r="C24" s="42" t="s">
        <v>16</v>
      </c>
      <c r="D24" s="43"/>
      <c r="E24" s="44"/>
      <c r="F24" s="10"/>
      <c r="G24" s="40"/>
    </row>
    <row r="25" customFormat="false" ht="16.8" hidden="false" customHeight="false" outlineLevel="0" collapsed="false">
      <c r="A25" s="8"/>
      <c r="B25" s="41" t="s">
        <v>31</v>
      </c>
      <c r="C25" s="42" t="s">
        <v>16</v>
      </c>
      <c r="D25" s="43"/>
      <c r="E25" s="44"/>
      <c r="F25" s="10"/>
      <c r="G25" s="40"/>
    </row>
    <row r="26" customFormat="false" ht="16.8" hidden="false" customHeight="false" outlineLevel="0" collapsed="false">
      <c r="A26" s="8"/>
      <c r="B26" s="41" t="s">
        <v>32</v>
      </c>
      <c r="C26" s="42" t="s">
        <v>22</v>
      </c>
      <c r="D26" s="43"/>
      <c r="E26" s="44"/>
      <c r="F26" s="10"/>
      <c r="G26" s="40"/>
    </row>
    <row r="27" customFormat="false" ht="15.6" hidden="false" customHeight="false" outlineLevel="0" collapsed="false">
      <c r="A27" s="8"/>
      <c r="B27" s="41" t="s">
        <v>33</v>
      </c>
      <c r="C27" s="42" t="s">
        <v>16</v>
      </c>
      <c r="D27" s="46" t="n">
        <f aca="false">'Birungi Gavin'!F22</f>
        <v>-46300</v>
      </c>
      <c r="E27" s="47" t="n">
        <f aca="false">D27-$E$6</f>
        <v>-196300</v>
      </c>
      <c r="F27" s="10"/>
      <c r="G27" s="40"/>
    </row>
    <row r="28" customFormat="false" ht="15.6" hidden="false" customHeight="false" outlineLevel="0" collapsed="false">
      <c r="A28" s="8"/>
      <c r="B28" s="41" t="s">
        <v>34</v>
      </c>
      <c r="C28" s="42" t="s">
        <v>16</v>
      </c>
      <c r="D28" s="46" t="n">
        <f aca="false">'Etuket Dennis'!E23</f>
        <v>0</v>
      </c>
      <c r="E28" s="47" t="n">
        <f aca="false">D28-$E$6</f>
        <v>-150000</v>
      </c>
      <c r="F28" s="10"/>
      <c r="G28" s="40"/>
    </row>
    <row r="29" customFormat="false" ht="16.2" hidden="false" customHeight="false" outlineLevel="0" collapsed="false">
      <c r="A29" s="8"/>
      <c r="B29" s="48" t="s">
        <v>35</v>
      </c>
      <c r="C29" s="49"/>
      <c r="D29" s="50" t="n">
        <f aca="false">SUM(D27:D28)</f>
        <v>-46300</v>
      </c>
      <c r="E29" s="51" t="n">
        <f aca="false">SUM(E27:E28)</f>
        <v>-346300</v>
      </c>
      <c r="F29" s="10"/>
      <c r="G29" s="40"/>
    </row>
    <row r="30" customFormat="false" ht="16.2" hidden="false" customHeight="false" outlineLevel="0" collapsed="false">
      <c r="A30" s="52"/>
      <c r="B30" s="53"/>
      <c r="C30" s="54"/>
      <c r="D30" s="55"/>
      <c r="E30" s="56"/>
      <c r="F30" s="57"/>
      <c r="G30" s="58"/>
    </row>
    <row r="31" customFormat="false" ht="18" hidden="false" customHeight="true" outlineLevel="0" collapsed="false">
      <c r="A31" s="59" t="s">
        <v>36</v>
      </c>
      <c r="B31" s="59"/>
      <c r="C31" s="59"/>
      <c r="D31" s="59"/>
      <c r="E31" s="59"/>
      <c r="F31" s="59"/>
      <c r="G31" s="59"/>
      <c r="H31" s="33"/>
    </row>
    <row r="32" customFormat="false" ht="18.6" hidden="false" customHeight="false" outlineLevel="0" collapsed="false">
      <c r="A32" s="34"/>
      <c r="B32" s="10"/>
      <c r="C32" s="35"/>
      <c r="D32" s="35"/>
      <c r="E32" s="35"/>
      <c r="F32" s="35"/>
      <c r="G32" s="36"/>
      <c r="H32" s="33"/>
    </row>
    <row r="33" customFormat="false" ht="36" hidden="false" customHeight="false" outlineLevel="0" collapsed="false">
      <c r="A33" s="60" t="s">
        <v>37</v>
      </c>
      <c r="B33" s="15" t="s">
        <v>38</v>
      </c>
      <c r="C33" s="15" t="s">
        <v>39</v>
      </c>
      <c r="D33" s="15" t="s">
        <v>14</v>
      </c>
      <c r="E33" s="15" t="s">
        <v>40</v>
      </c>
      <c r="F33" s="16"/>
      <c r="G33" s="36"/>
      <c r="H33" s="33"/>
    </row>
    <row r="34" customFormat="false" ht="18" hidden="false" customHeight="false" outlineLevel="0" collapsed="false">
      <c r="A34" s="61"/>
      <c r="B34" s="62"/>
      <c r="C34" s="62"/>
      <c r="D34" s="62"/>
      <c r="E34" s="62"/>
      <c r="F34" s="63"/>
      <c r="G34" s="36"/>
      <c r="H34" s="33"/>
    </row>
    <row r="35" customFormat="false" ht="18" hidden="false" customHeight="false" outlineLevel="0" collapsed="false">
      <c r="A35" s="61"/>
      <c r="B35" s="62"/>
      <c r="C35" s="62"/>
      <c r="D35" s="62"/>
      <c r="E35" s="62"/>
      <c r="F35" s="63"/>
      <c r="G35" s="36"/>
      <c r="H35" s="33"/>
    </row>
    <row r="36" customFormat="false" ht="18" hidden="false" customHeight="false" outlineLevel="0" collapsed="false">
      <c r="A36" s="61"/>
      <c r="B36" s="62"/>
      <c r="C36" s="62"/>
      <c r="D36" s="62"/>
      <c r="E36" s="62"/>
      <c r="F36" s="63"/>
      <c r="G36" s="36"/>
      <c r="H36" s="33"/>
    </row>
    <row r="37" customFormat="false" ht="18" hidden="false" customHeight="false" outlineLevel="0" collapsed="false">
      <c r="A37" s="61"/>
      <c r="B37" s="62"/>
      <c r="C37" s="62"/>
      <c r="D37" s="62"/>
      <c r="E37" s="62"/>
      <c r="F37" s="63"/>
      <c r="G37" s="36"/>
      <c r="H37" s="33"/>
    </row>
    <row r="38" customFormat="false" ht="18.6" hidden="false" customHeight="false" outlineLevel="0" collapsed="false">
      <c r="A38" s="64"/>
      <c r="B38" s="65"/>
      <c r="C38" s="65"/>
      <c r="D38" s="65"/>
      <c r="E38" s="65"/>
      <c r="F38" s="66"/>
      <c r="G38" s="36"/>
      <c r="H38" s="33"/>
    </row>
    <row r="39" customFormat="false" ht="15" hidden="false" customHeight="false" outlineLevel="0" collapsed="false">
      <c r="A39" s="67"/>
      <c r="B39" s="10"/>
      <c r="C39" s="10"/>
      <c r="D39" s="10"/>
      <c r="E39" s="68"/>
      <c r="F39" s="10"/>
      <c r="G39" s="40"/>
      <c r="H39" s="69"/>
    </row>
    <row r="40" customFormat="false" ht="18" hidden="false" customHeight="true" outlineLevel="0" collapsed="false">
      <c r="A40" s="59" t="s">
        <v>41</v>
      </c>
      <c r="B40" s="59"/>
      <c r="C40" s="59"/>
      <c r="D40" s="59"/>
      <c r="E40" s="59"/>
      <c r="F40" s="59"/>
      <c r="G40" s="59"/>
      <c r="H40" s="33"/>
    </row>
    <row r="41" customFormat="false" ht="18.6" hidden="false" customHeight="false" outlineLevel="0" collapsed="false">
      <c r="A41" s="34"/>
      <c r="B41" s="10"/>
      <c r="C41" s="35"/>
      <c r="D41" s="35"/>
      <c r="E41" s="35"/>
      <c r="F41" s="35"/>
      <c r="G41" s="36"/>
      <c r="H41" s="33"/>
    </row>
    <row r="42" customFormat="false" ht="26.4" hidden="false" customHeight="false" outlineLevel="0" collapsed="false">
      <c r="A42" s="13" t="s">
        <v>3</v>
      </c>
      <c r="B42" s="15" t="s">
        <v>42</v>
      </c>
      <c r="C42" s="15" t="s">
        <v>43</v>
      </c>
      <c r="D42" s="15" t="s">
        <v>44</v>
      </c>
      <c r="E42" s="15" t="s">
        <v>40</v>
      </c>
      <c r="F42" s="16" t="s">
        <v>45</v>
      </c>
      <c r="G42" s="36"/>
      <c r="H42" s="33"/>
    </row>
    <row r="43" customFormat="false" ht="18" hidden="false" customHeight="false" outlineLevel="0" collapsed="false">
      <c r="A43" s="61"/>
      <c r="B43" s="70" t="s">
        <v>46</v>
      </c>
      <c r="C43" s="62"/>
      <c r="D43" s="62"/>
      <c r="E43" s="62"/>
      <c r="F43" s="63"/>
      <c r="G43" s="36"/>
      <c r="H43" s="33"/>
    </row>
    <row r="44" customFormat="false" ht="18" hidden="false" customHeight="false" outlineLevel="0" collapsed="false">
      <c r="A44" s="61"/>
      <c r="B44" s="70" t="s">
        <v>47</v>
      </c>
      <c r="C44" s="62"/>
      <c r="D44" s="62"/>
      <c r="E44" s="62"/>
      <c r="F44" s="63"/>
      <c r="G44" s="36"/>
      <c r="H44" s="33"/>
    </row>
    <row r="45" customFormat="false" ht="18" hidden="false" customHeight="false" outlineLevel="0" collapsed="false">
      <c r="A45" s="61"/>
      <c r="B45" s="62"/>
      <c r="C45" s="62"/>
      <c r="D45" s="62"/>
      <c r="E45" s="62"/>
      <c r="F45" s="63"/>
      <c r="G45" s="36"/>
      <c r="H45" s="33"/>
    </row>
    <row r="46" customFormat="false" ht="18.6" hidden="false" customHeight="false" outlineLevel="0" collapsed="false">
      <c r="A46" s="71"/>
      <c r="B46" s="28"/>
      <c r="C46" s="29"/>
      <c r="D46" s="72"/>
      <c r="E46" s="28"/>
      <c r="F46" s="30"/>
      <c r="G46" s="36"/>
      <c r="H46" s="33"/>
    </row>
    <row r="47" customFormat="false" ht="15" hidden="false" customHeight="false" outlineLevel="0" collapsed="false">
      <c r="A47" s="73"/>
      <c r="B47" s="57"/>
      <c r="C47" s="57"/>
      <c r="D47" s="57"/>
      <c r="E47" s="74"/>
      <c r="F47" s="57"/>
      <c r="G47" s="58"/>
      <c r="H47" s="69"/>
    </row>
    <row r="48" customFormat="false" ht="18" hidden="false" customHeight="true" outlineLevel="0" collapsed="false">
      <c r="A48" s="59" t="s">
        <v>48</v>
      </c>
      <c r="B48" s="59"/>
      <c r="C48" s="59"/>
      <c r="D48" s="59"/>
      <c r="E48" s="59"/>
      <c r="F48" s="59"/>
      <c r="G48" s="59"/>
      <c r="H48" s="33"/>
    </row>
    <row r="49" customFormat="false" ht="18.6" hidden="false" customHeight="false" outlineLevel="0" collapsed="false">
      <c r="A49" s="34"/>
      <c r="B49" s="10"/>
      <c r="C49" s="35"/>
      <c r="D49" s="35"/>
      <c r="E49" s="35"/>
      <c r="F49" s="35"/>
      <c r="G49" s="36"/>
      <c r="H49" s="33"/>
    </row>
    <row r="50" customFormat="false" ht="26.4" hidden="false" customHeight="false" outlineLevel="0" collapsed="false">
      <c r="A50" s="75"/>
      <c r="B50" s="13" t="s">
        <v>42</v>
      </c>
      <c r="C50" s="15" t="s">
        <v>43</v>
      </c>
      <c r="D50" s="15" t="s">
        <v>44</v>
      </c>
      <c r="E50" s="15" t="s">
        <v>40</v>
      </c>
      <c r="F50" s="16" t="s">
        <v>45</v>
      </c>
      <c r="G50" s="36"/>
      <c r="H50" s="33"/>
    </row>
    <row r="51" customFormat="false" ht="18" hidden="false" customHeight="false" outlineLevel="0" collapsed="false">
      <c r="A51" s="75"/>
      <c r="B51" s="70" t="s">
        <v>49</v>
      </c>
      <c r="C51" s="62"/>
      <c r="D51" s="62"/>
      <c r="E51" s="62"/>
      <c r="F51" s="63"/>
      <c r="G51" s="36"/>
      <c r="H51" s="33"/>
    </row>
    <row r="52" customFormat="false" ht="18" hidden="false" customHeight="false" outlineLevel="0" collapsed="false">
      <c r="A52" s="75"/>
      <c r="B52" s="70" t="s">
        <v>50</v>
      </c>
      <c r="C52" s="62"/>
      <c r="D52" s="62"/>
      <c r="E52" s="62"/>
      <c r="F52" s="63"/>
      <c r="G52" s="36"/>
      <c r="H52" s="33"/>
    </row>
    <row r="53" customFormat="false" ht="18" hidden="false" customHeight="false" outlineLevel="0" collapsed="false">
      <c r="A53" s="75"/>
      <c r="B53" s="70" t="s">
        <v>51</v>
      </c>
      <c r="C53" s="62"/>
      <c r="D53" s="62"/>
      <c r="E53" s="62"/>
      <c r="F53" s="63"/>
      <c r="G53" s="36"/>
      <c r="H53" s="33"/>
    </row>
    <row r="54" customFormat="false" ht="18" hidden="false" customHeight="false" outlineLevel="0" collapsed="false">
      <c r="A54" s="75"/>
      <c r="B54" s="70" t="s">
        <v>52</v>
      </c>
      <c r="C54" s="62"/>
      <c r="D54" s="62"/>
      <c r="E54" s="62"/>
      <c r="F54" s="63"/>
      <c r="G54" s="36"/>
      <c r="H54" s="33"/>
    </row>
    <row r="55" customFormat="false" ht="18" hidden="false" customHeight="false" outlineLevel="0" collapsed="false">
      <c r="A55" s="75"/>
      <c r="B55" s="70" t="s">
        <v>53</v>
      </c>
      <c r="C55" s="62"/>
      <c r="D55" s="62"/>
      <c r="E55" s="62"/>
      <c r="F55" s="63"/>
      <c r="G55" s="36"/>
      <c r="H55" s="33"/>
    </row>
    <row r="56" customFormat="false" ht="18" hidden="false" customHeight="false" outlineLevel="0" collapsed="false">
      <c r="A56" s="75"/>
      <c r="B56" s="70" t="s">
        <v>54</v>
      </c>
      <c r="C56" s="62"/>
      <c r="D56" s="62"/>
      <c r="E56" s="62"/>
      <c r="F56" s="63"/>
      <c r="G56" s="36"/>
      <c r="H56" s="33"/>
    </row>
    <row r="57" customFormat="false" ht="18" hidden="false" customHeight="false" outlineLevel="0" collapsed="false">
      <c r="A57" s="75"/>
      <c r="B57" s="70" t="s">
        <v>55</v>
      </c>
      <c r="C57" s="62"/>
      <c r="D57" s="62"/>
      <c r="E57" s="62"/>
      <c r="F57" s="63"/>
      <c r="G57" s="36"/>
      <c r="H57" s="33"/>
    </row>
    <row r="58" customFormat="false" ht="18" hidden="false" customHeight="false" outlineLevel="0" collapsed="false">
      <c r="A58" s="75"/>
      <c r="B58" s="70" t="s">
        <v>56</v>
      </c>
      <c r="C58" s="62"/>
      <c r="D58" s="62"/>
      <c r="E58" s="62"/>
      <c r="F58" s="63"/>
      <c r="G58" s="36"/>
      <c r="H58" s="33"/>
    </row>
    <row r="59" customFormat="false" ht="18" hidden="false" customHeight="false" outlineLevel="0" collapsed="false">
      <c r="A59" s="75"/>
      <c r="B59" s="70" t="s">
        <v>57</v>
      </c>
      <c r="C59" s="62"/>
      <c r="D59" s="62"/>
      <c r="E59" s="62"/>
      <c r="F59" s="63"/>
      <c r="G59" s="36"/>
      <c r="H59" s="33"/>
    </row>
    <row r="60" customFormat="false" ht="18" hidden="false" customHeight="false" outlineLevel="0" collapsed="false">
      <c r="A60" s="75"/>
      <c r="B60" s="70" t="s">
        <v>46</v>
      </c>
      <c r="C60" s="62"/>
      <c r="D60" s="62"/>
      <c r="E60" s="62"/>
      <c r="F60" s="63"/>
      <c r="G60" s="36"/>
      <c r="H60" s="33"/>
    </row>
    <row r="61" customFormat="false" ht="18" hidden="false" customHeight="false" outlineLevel="0" collapsed="false">
      <c r="A61" s="75"/>
      <c r="B61" s="70" t="s">
        <v>47</v>
      </c>
      <c r="C61" s="62"/>
      <c r="D61" s="62"/>
      <c r="E61" s="62"/>
      <c r="F61" s="63"/>
      <c r="G61" s="36"/>
      <c r="H61" s="33"/>
    </row>
    <row r="62" customFormat="false" ht="18" hidden="false" customHeight="false" outlineLevel="0" collapsed="false">
      <c r="A62" s="75"/>
      <c r="B62" s="76" t="s">
        <v>58</v>
      </c>
      <c r="C62" s="77"/>
      <c r="D62" s="77"/>
      <c r="E62" s="77"/>
      <c r="F62" s="78"/>
      <c r="G62" s="36"/>
      <c r="H62" s="33"/>
    </row>
    <row r="63" customFormat="false" ht="18.6" hidden="false" customHeight="false" outlineLevel="0" collapsed="false">
      <c r="A63" s="79"/>
      <c r="B63" s="80"/>
      <c r="C63" s="29"/>
      <c r="D63" s="72"/>
      <c r="E63" s="28"/>
      <c r="F63" s="30"/>
      <c r="G63" s="36"/>
      <c r="H63" s="33"/>
    </row>
    <row r="64" customFormat="false" ht="15" hidden="false" customHeight="false" outlineLevel="0" collapsed="false">
      <c r="A64" s="73"/>
      <c r="B64" s="57"/>
      <c r="C64" s="57"/>
      <c r="D64" s="57"/>
      <c r="E64" s="74"/>
      <c r="F64" s="57"/>
      <c r="G64" s="58"/>
      <c r="H64" s="69"/>
    </row>
    <row r="65" customFormat="false" ht="18" hidden="false" customHeight="true" outlineLevel="0" collapsed="false">
      <c r="A65" s="59" t="s">
        <v>59</v>
      </c>
      <c r="B65" s="59"/>
      <c r="C65" s="59"/>
      <c r="D65" s="59"/>
      <c r="E65" s="59"/>
      <c r="F65" s="59"/>
      <c r="G65" s="59"/>
      <c r="H65" s="33"/>
    </row>
    <row r="66" customFormat="false" ht="18.6" hidden="false" customHeight="false" outlineLevel="0" collapsed="false">
      <c r="A66" s="34"/>
      <c r="B66" s="10"/>
      <c r="C66" s="35"/>
      <c r="D66" s="35"/>
      <c r="E66" s="35"/>
      <c r="F66" s="35"/>
      <c r="G66" s="36"/>
      <c r="H66" s="33"/>
    </row>
    <row r="67" customFormat="false" ht="39.6" hidden="false" customHeight="false" outlineLevel="0" collapsed="false">
      <c r="A67" s="75"/>
      <c r="B67" s="13" t="s">
        <v>42</v>
      </c>
      <c r="C67" s="15" t="s">
        <v>60</v>
      </c>
      <c r="D67" s="15" t="s">
        <v>61</v>
      </c>
      <c r="E67" s="81" t="s">
        <v>62</v>
      </c>
      <c r="F67" s="75"/>
      <c r="G67" s="82"/>
      <c r="H67" s="33"/>
    </row>
    <row r="68" customFormat="false" ht="14.4" hidden="false" customHeight="false" outlineLevel="0" collapsed="false">
      <c r="A68" s="75"/>
      <c r="B68" s="70" t="s">
        <v>63</v>
      </c>
      <c r="C68" s="62"/>
      <c r="D68" s="83" t="n">
        <v>10000000</v>
      </c>
      <c r="E68" s="84"/>
      <c r="F68" s="75"/>
      <c r="G68" s="82"/>
      <c r="H68" s="33"/>
    </row>
    <row r="69" customFormat="false" ht="14.4" hidden="false" customHeight="false" outlineLevel="0" collapsed="false">
      <c r="A69" s="75"/>
      <c r="B69" s="70" t="s">
        <v>64</v>
      </c>
      <c r="C69" s="62" t="n">
        <v>5000000</v>
      </c>
      <c r="D69" s="83"/>
      <c r="E69" s="84"/>
      <c r="F69" s="75"/>
      <c r="G69" s="82"/>
      <c r="H69" s="33"/>
    </row>
    <row r="70" customFormat="false" ht="26.4" hidden="false" customHeight="false" outlineLevel="0" collapsed="false">
      <c r="A70" s="75"/>
      <c r="B70" s="70" t="s">
        <v>44</v>
      </c>
      <c r="C70" s="62"/>
      <c r="D70" s="83" t="n">
        <v>4000000</v>
      </c>
      <c r="E70" s="84"/>
      <c r="F70" s="75"/>
      <c r="G70" s="82"/>
      <c r="H70" s="33"/>
    </row>
    <row r="71" customFormat="false" ht="14.4" hidden="false" customHeight="false" outlineLevel="0" collapsed="false">
      <c r="A71" s="75"/>
      <c r="B71" s="76" t="s">
        <v>65</v>
      </c>
      <c r="C71" s="62"/>
      <c r="D71" s="83" t="n">
        <v>300000</v>
      </c>
      <c r="E71" s="84"/>
      <c r="F71" s="75"/>
      <c r="G71" s="82"/>
      <c r="H71" s="33"/>
    </row>
    <row r="72" customFormat="false" ht="14.4" hidden="false" customHeight="false" outlineLevel="0" collapsed="false">
      <c r="A72" s="75"/>
      <c r="B72" s="76"/>
      <c r="C72" s="62"/>
      <c r="D72" s="83"/>
      <c r="E72" s="84"/>
      <c r="F72" s="75"/>
      <c r="G72" s="82"/>
      <c r="H72" s="33"/>
    </row>
    <row r="73" customFormat="false" ht="18.6" hidden="false" customHeight="false" outlineLevel="0" collapsed="false">
      <c r="A73" s="79"/>
      <c r="B73" s="80"/>
      <c r="C73" s="85" t="n">
        <f aca="false">SUM(C68:C72)</f>
        <v>5000000</v>
      </c>
      <c r="D73" s="85" t="n">
        <f aca="false">SUM(D68:D72)</f>
        <v>14300000</v>
      </c>
      <c r="E73" s="86" t="n">
        <f aca="false">SUM(D73,-C73)</f>
        <v>9300000</v>
      </c>
      <c r="F73" s="87"/>
      <c r="G73" s="88"/>
      <c r="H73" s="33"/>
    </row>
    <row r="74" customFormat="false" ht="15" hidden="false" customHeight="false" outlineLevel="0" collapsed="false">
      <c r="A74" s="73"/>
      <c r="B74" s="57"/>
      <c r="C74" s="57"/>
      <c r="D74" s="57"/>
      <c r="E74" s="74"/>
      <c r="F74" s="57"/>
      <c r="G74" s="58"/>
      <c r="H74" s="69"/>
    </row>
    <row r="75" customFormat="false" ht="18" hidden="false" customHeight="true" outlineLevel="0" collapsed="false">
      <c r="A75" s="59" t="s">
        <v>66</v>
      </c>
      <c r="B75" s="59"/>
      <c r="C75" s="59"/>
      <c r="D75" s="59"/>
      <c r="E75" s="59"/>
      <c r="F75" s="59"/>
      <c r="G75" s="59"/>
      <c r="H75" s="33"/>
    </row>
    <row r="76" customFormat="false" ht="18.6" hidden="false" customHeight="false" outlineLevel="0" collapsed="false">
      <c r="A76" s="34"/>
      <c r="B76" s="10"/>
      <c r="C76" s="35"/>
      <c r="D76" s="35"/>
      <c r="E76" s="35"/>
      <c r="F76" s="35"/>
      <c r="G76" s="36"/>
      <c r="H76" s="33"/>
    </row>
    <row r="77" customFormat="false" ht="18.6" hidden="false" customHeight="true" outlineLevel="0" collapsed="false">
      <c r="A77" s="34"/>
      <c r="B77" s="10"/>
      <c r="C77" s="89" t="s">
        <v>67</v>
      </c>
      <c r="D77" s="89"/>
      <c r="E77" s="35"/>
      <c r="F77" s="35"/>
      <c r="G77" s="36"/>
      <c r="H77" s="33"/>
    </row>
    <row r="78" customFormat="false" ht="18.6" hidden="false" customHeight="false" outlineLevel="0" collapsed="false">
      <c r="A78" s="34"/>
      <c r="B78" s="90" t="s">
        <v>68</v>
      </c>
      <c r="C78" s="91" t="n">
        <f aca="false">E73</f>
        <v>9300000</v>
      </c>
      <c r="D78" s="91"/>
      <c r="E78" s="35"/>
      <c r="F78" s="35"/>
      <c r="G78" s="36"/>
      <c r="H78" s="33"/>
    </row>
    <row r="79" customFormat="false" ht="18.6" hidden="false" customHeight="false" outlineLevel="0" collapsed="false">
      <c r="A79" s="34"/>
      <c r="B79" s="15" t="s">
        <v>69</v>
      </c>
      <c r="C79" s="91" t="n">
        <v>8000000</v>
      </c>
      <c r="D79" s="91"/>
      <c r="E79" s="35"/>
      <c r="F79" s="35"/>
      <c r="G79" s="36"/>
      <c r="H79" s="33"/>
    </row>
    <row r="80" customFormat="false" ht="18" hidden="false" customHeight="false" outlineLevel="0" collapsed="false">
      <c r="A80" s="8"/>
      <c r="B80" s="15" t="s">
        <v>70</v>
      </c>
      <c r="C80" s="91" t="n">
        <v>1500000</v>
      </c>
      <c r="D80" s="91"/>
      <c r="E80" s="68"/>
      <c r="F80" s="10"/>
      <c r="G80" s="40"/>
    </row>
    <row r="81" customFormat="false" ht="24" hidden="false" customHeight="false" outlineLevel="0" collapsed="false">
      <c r="A81" s="8"/>
      <c r="B81" s="92" t="s">
        <v>71</v>
      </c>
      <c r="C81" s="93" t="n">
        <f aca="false">SUM(C79:D80,-C78)</f>
        <v>200000</v>
      </c>
      <c r="D81" s="93"/>
      <c r="E81" s="10"/>
      <c r="F81" s="10"/>
      <c r="G81" s="40"/>
      <c r="H81" s="69"/>
    </row>
    <row r="82" customFormat="false" ht="14.4" hidden="false" customHeight="false" outlineLevel="0" collapsed="false">
      <c r="A82" s="8"/>
      <c r="B82" s="10"/>
      <c r="C82" s="68"/>
      <c r="D82" s="10"/>
      <c r="E82" s="10"/>
      <c r="F82" s="10"/>
      <c r="G82" s="40"/>
      <c r="H82" s="69"/>
    </row>
    <row r="83" customFormat="false" ht="85.8" hidden="false" customHeight="true" outlineLevel="0" collapsed="false">
      <c r="A83" s="94" t="s">
        <v>72</v>
      </c>
      <c r="B83" s="94"/>
      <c r="C83" s="94"/>
      <c r="D83" s="94"/>
      <c r="E83" s="94"/>
      <c r="F83" s="94"/>
      <c r="G83" s="94"/>
      <c r="H83" s="69"/>
    </row>
    <row r="85" customFormat="false" ht="14.4" hidden="false" customHeight="false" outlineLevel="0" collapsed="false">
      <c r="B85" s="95" t="s">
        <v>73</v>
      </c>
    </row>
    <row r="86" customFormat="false" ht="14.4" hidden="false" customHeight="false" outlineLevel="0" collapsed="false">
      <c r="B86" s="95" t="s">
        <v>16</v>
      </c>
    </row>
    <row r="87" customFormat="false" ht="14.4" hidden="false" customHeight="false" outlineLevel="0" collapsed="false">
      <c r="B87" s="95" t="s">
        <v>22</v>
      </c>
    </row>
    <row r="88" customFormat="false" ht="14.4" hidden="false" customHeight="false" outlineLevel="0" collapsed="false">
      <c r="B88" s="95" t="s">
        <v>18</v>
      </c>
    </row>
  </sheetData>
  <mergeCells count="20">
    <mergeCell ref="A1:G1"/>
    <mergeCell ref="A3:G3"/>
    <mergeCell ref="A8:F8"/>
    <mergeCell ref="A9:G9"/>
    <mergeCell ref="A31:G31"/>
    <mergeCell ref="C32:D32"/>
    <mergeCell ref="A40:G40"/>
    <mergeCell ref="C41:D41"/>
    <mergeCell ref="A48:G48"/>
    <mergeCell ref="C49:D49"/>
    <mergeCell ref="A65:G65"/>
    <mergeCell ref="C66:D66"/>
    <mergeCell ref="A75:G75"/>
    <mergeCell ref="C76:D76"/>
    <mergeCell ref="C77:D77"/>
    <mergeCell ref="C78:D78"/>
    <mergeCell ref="C79:D79"/>
    <mergeCell ref="C80:D80"/>
    <mergeCell ref="C81:D81"/>
    <mergeCell ref="A83:G83"/>
  </mergeCells>
  <dataValidations count="1">
    <dataValidation allowBlank="true" operator="between" showDropDown="false" showErrorMessage="true" showInputMessage="true" sqref="C12:C28" type="list">
      <formula1>$B$86:$B$88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0" activeCellId="0" sqref="G60"/>
    </sheetView>
  </sheetViews>
  <sheetFormatPr defaultRowHeight="14.4" zeroHeight="false" outlineLevelRow="0" outlineLevelCol="0"/>
  <cols>
    <col collapsed="false" customWidth="true" hidden="false" outlineLevel="0" max="1" min="1" style="0" width="9.66"/>
    <col collapsed="false" customWidth="true" hidden="false" outlineLevel="0" max="2" min="2" style="0" width="13.33"/>
    <col collapsed="false" customWidth="true" hidden="false" outlineLevel="0" max="3" min="3" style="0" width="32.56"/>
    <col collapsed="false" customWidth="true" hidden="false" outlineLevel="0" max="4" min="4" style="0" width="14.66"/>
    <col collapsed="false" customWidth="true" hidden="false" outlineLevel="0" max="5" min="5" style="0" width="19.56"/>
    <col collapsed="false" customWidth="true" hidden="false" outlineLevel="0" max="6" min="6" style="0" width="17.67"/>
    <col collapsed="false" customWidth="true" hidden="false" outlineLevel="0" max="7" min="7" style="96" width="11.66"/>
    <col collapsed="false" customWidth="true" hidden="false" outlineLevel="0" max="1025" min="8" style="0" width="8.67"/>
  </cols>
  <sheetData>
    <row r="1" customFormat="false" ht="49.2" hidden="false" customHeight="true" outlineLevel="0" collapsed="false">
      <c r="A1" s="1" t="s">
        <v>74</v>
      </c>
      <c r="B1" s="1"/>
      <c r="C1" s="1"/>
      <c r="D1" s="1"/>
      <c r="E1" s="1"/>
      <c r="F1" s="1"/>
      <c r="G1" s="1"/>
    </row>
    <row r="2" customFormat="false" ht="16.8" hidden="false" customHeight="true" outlineLevel="0" collapsed="false">
      <c r="A2" s="97"/>
      <c r="B2" s="3"/>
      <c r="C2" s="4"/>
      <c r="D2" s="4"/>
      <c r="E2" s="98" t="s">
        <v>1</v>
      </c>
      <c r="F2" s="99" t="n">
        <f aca="true">TODAY()</f>
        <v>43021</v>
      </c>
      <c r="G2" s="99"/>
    </row>
    <row r="3" customFormat="false" ht="24" hidden="false" customHeight="true" outlineLevel="0" collapsed="false">
      <c r="A3" s="100" t="s">
        <v>75</v>
      </c>
      <c r="B3" s="100"/>
      <c r="C3" s="100"/>
      <c r="D3" s="100"/>
      <c r="E3" s="100"/>
      <c r="F3" s="100"/>
      <c r="G3" s="100"/>
    </row>
    <row r="4" customFormat="false" ht="30.6" hidden="false" customHeight="true" outlineLevel="0" collapsed="false">
      <c r="A4" s="101" t="s">
        <v>76</v>
      </c>
      <c r="B4" s="101"/>
      <c r="C4" s="102" t="s">
        <v>77</v>
      </c>
      <c r="D4" s="103" t="s">
        <v>3</v>
      </c>
      <c r="E4" s="104" t="n">
        <v>42768</v>
      </c>
      <c r="F4" s="103" t="s">
        <v>78</v>
      </c>
      <c r="G4" s="105" t="n">
        <f aca="true">ROUND((TODAY()-E4)/30,0)</f>
        <v>8</v>
      </c>
    </row>
    <row r="5" customFormat="false" ht="18.6" hidden="false" customHeight="true" outlineLevel="0" collapsed="false">
      <c r="A5" s="106" t="s">
        <v>79</v>
      </c>
      <c r="B5" s="106"/>
      <c r="C5" s="106"/>
      <c r="D5" s="106"/>
      <c r="E5" s="106"/>
      <c r="F5" s="106"/>
      <c r="G5" s="106"/>
    </row>
    <row r="6" customFormat="false" ht="75.6" hidden="false" customHeight="true" outlineLevel="0" collapsed="false">
      <c r="A6" s="107" t="s">
        <v>80</v>
      </c>
      <c r="B6" s="107"/>
      <c r="C6" s="107"/>
      <c r="D6" s="107"/>
      <c r="E6" s="107"/>
      <c r="F6" s="107"/>
      <c r="G6" s="107"/>
    </row>
    <row r="7" customFormat="false" ht="18" hidden="false" customHeight="true" outlineLevel="0" collapsed="false">
      <c r="A7" s="106" t="s">
        <v>81</v>
      </c>
      <c r="B7" s="106"/>
      <c r="C7" s="106"/>
      <c r="D7" s="106"/>
      <c r="E7" s="106"/>
      <c r="F7" s="106"/>
      <c r="G7" s="106"/>
    </row>
    <row r="8" customFormat="false" ht="18.6" hidden="false" customHeight="false" outlineLevel="0" collapsed="false">
      <c r="A8" s="8"/>
      <c r="B8" s="35"/>
      <c r="C8" s="35"/>
      <c r="D8" s="35"/>
      <c r="E8" s="35"/>
      <c r="F8" s="35"/>
      <c r="G8" s="108"/>
    </row>
    <row r="9" s="110" customFormat="true" ht="29.4" hidden="false" customHeight="true" outlineLevel="0" collapsed="false">
      <c r="A9" s="109" t="s">
        <v>3</v>
      </c>
      <c r="B9" s="109" t="s">
        <v>82</v>
      </c>
      <c r="C9" s="109" t="s">
        <v>42</v>
      </c>
      <c r="D9" s="109" t="s">
        <v>83</v>
      </c>
      <c r="E9" s="109" t="s">
        <v>84</v>
      </c>
      <c r="F9" s="109" t="s">
        <v>85</v>
      </c>
      <c r="G9" s="109"/>
    </row>
    <row r="10" customFormat="false" ht="15" hidden="false" customHeight="false" outlineLevel="0" collapsed="false">
      <c r="A10" s="111"/>
      <c r="B10" s="111"/>
      <c r="C10" s="111"/>
      <c r="D10" s="111"/>
      <c r="E10" s="111"/>
      <c r="F10" s="112"/>
      <c r="G10" s="112"/>
    </row>
    <row r="11" customFormat="false" ht="15" hidden="false" customHeight="false" outlineLevel="0" collapsed="false">
      <c r="A11" s="8"/>
      <c r="B11" s="10"/>
      <c r="C11" s="10"/>
      <c r="D11" s="10"/>
      <c r="E11" s="10"/>
      <c r="F11" s="113"/>
      <c r="G11" s="114"/>
    </row>
    <row r="12" customFormat="false" ht="18" hidden="false" customHeight="true" outlineLevel="0" collapsed="false">
      <c r="A12" s="115" t="s">
        <v>86</v>
      </c>
      <c r="B12" s="115"/>
      <c r="C12" s="115"/>
      <c r="D12" s="115"/>
      <c r="E12" s="115"/>
      <c r="F12" s="115"/>
      <c r="G12" s="115"/>
    </row>
    <row r="13" customFormat="false" ht="15" hidden="false" customHeight="false" outlineLevel="0" collapsed="false">
      <c r="A13" s="8"/>
      <c r="B13" s="10"/>
      <c r="C13" s="10"/>
      <c r="D13" s="10"/>
      <c r="E13" s="10"/>
      <c r="F13" s="10"/>
      <c r="G13" s="116"/>
    </row>
    <row r="14" customFormat="false" ht="28.8" hidden="false" customHeight="false" outlineLevel="0" collapsed="false">
      <c r="A14" s="8"/>
      <c r="B14" s="117" t="s">
        <v>87</v>
      </c>
      <c r="C14" s="118" t="s">
        <v>88</v>
      </c>
      <c r="D14" s="118" t="s">
        <v>89</v>
      </c>
      <c r="E14" s="118" t="s">
        <v>90</v>
      </c>
      <c r="F14" s="119" t="s">
        <v>91</v>
      </c>
      <c r="G14" s="120"/>
    </row>
    <row r="15" customFormat="false" ht="14.4" hidden="false" customHeight="false" outlineLevel="0" collapsed="false">
      <c r="A15" s="8"/>
      <c r="B15" s="121"/>
      <c r="C15" s="122"/>
      <c r="D15" s="122"/>
      <c r="E15" s="122"/>
      <c r="F15" s="123"/>
      <c r="G15" s="116"/>
    </row>
    <row r="16" customFormat="false" ht="14.4" hidden="false" customHeight="false" outlineLevel="0" collapsed="false">
      <c r="A16" s="8"/>
      <c r="B16" s="121"/>
      <c r="C16" s="122"/>
      <c r="D16" s="122"/>
      <c r="E16" s="122"/>
      <c r="F16" s="123"/>
      <c r="G16" s="116"/>
    </row>
    <row r="17" customFormat="false" ht="14.4" hidden="false" customHeight="false" outlineLevel="0" collapsed="false">
      <c r="A17" s="8"/>
      <c r="B17" s="121"/>
      <c r="C17" s="122"/>
      <c r="D17" s="122"/>
      <c r="E17" s="122"/>
      <c r="F17" s="123"/>
      <c r="G17" s="116"/>
    </row>
    <row r="18" customFormat="false" ht="14.4" hidden="false" customHeight="false" outlineLevel="0" collapsed="false">
      <c r="A18" s="8"/>
      <c r="B18" s="121"/>
      <c r="C18" s="122"/>
      <c r="D18" s="122"/>
      <c r="E18" s="122"/>
      <c r="F18" s="123"/>
      <c r="G18" s="116"/>
    </row>
    <row r="19" customFormat="false" ht="14.4" hidden="false" customHeight="false" outlineLevel="0" collapsed="false">
      <c r="A19" s="8"/>
      <c r="B19" s="121"/>
      <c r="C19" s="122"/>
      <c r="D19" s="122"/>
      <c r="E19" s="122"/>
      <c r="F19" s="123"/>
      <c r="G19" s="116"/>
    </row>
    <row r="20" customFormat="false" ht="14.4" hidden="false" customHeight="false" outlineLevel="0" collapsed="false">
      <c r="A20" s="8"/>
      <c r="B20" s="121"/>
      <c r="C20" s="122"/>
      <c r="D20" s="122"/>
      <c r="E20" s="122"/>
      <c r="F20" s="123"/>
      <c r="G20" s="116"/>
    </row>
    <row r="21" customFormat="false" ht="14.4" hidden="false" customHeight="false" outlineLevel="0" collapsed="false">
      <c r="A21" s="8"/>
      <c r="B21" s="121"/>
      <c r="C21" s="122"/>
      <c r="D21" s="122"/>
      <c r="E21" s="122"/>
      <c r="F21" s="123"/>
      <c r="G21" s="116"/>
    </row>
    <row r="22" customFormat="false" ht="14.4" hidden="false" customHeight="false" outlineLevel="0" collapsed="false">
      <c r="A22" s="8"/>
      <c r="B22" s="121"/>
      <c r="C22" s="122"/>
      <c r="D22" s="122"/>
      <c r="E22" s="122"/>
      <c r="F22" s="123"/>
      <c r="G22" s="116"/>
    </row>
    <row r="23" customFormat="false" ht="14.4" hidden="false" customHeight="false" outlineLevel="0" collapsed="false">
      <c r="A23" s="8"/>
      <c r="B23" s="121"/>
      <c r="C23" s="122"/>
      <c r="D23" s="122"/>
      <c r="E23" s="122"/>
      <c r="F23" s="123"/>
      <c r="G23" s="116"/>
    </row>
    <row r="24" customFormat="false" ht="14.4" hidden="false" customHeight="false" outlineLevel="0" collapsed="false">
      <c r="A24" s="8"/>
      <c r="B24" s="121"/>
      <c r="C24" s="122"/>
      <c r="D24" s="122"/>
      <c r="E24" s="122"/>
      <c r="F24" s="123"/>
      <c r="G24" s="116"/>
    </row>
    <row r="25" customFormat="false" ht="14.4" hidden="false" customHeight="false" outlineLevel="0" collapsed="false">
      <c r="A25" s="8"/>
      <c r="B25" s="121"/>
      <c r="C25" s="122"/>
      <c r="D25" s="122"/>
      <c r="E25" s="122"/>
      <c r="F25" s="123"/>
      <c r="G25" s="116"/>
    </row>
    <row r="26" customFormat="false" ht="14.4" hidden="false" customHeight="false" outlineLevel="0" collapsed="false">
      <c r="A26" s="8"/>
      <c r="B26" s="121"/>
      <c r="C26" s="122"/>
      <c r="D26" s="122"/>
      <c r="E26" s="122"/>
      <c r="F26" s="123"/>
      <c r="G26" s="116"/>
    </row>
    <row r="27" customFormat="false" ht="14.4" hidden="false" customHeight="false" outlineLevel="0" collapsed="false">
      <c r="A27" s="8"/>
      <c r="B27" s="121"/>
      <c r="C27" s="122"/>
      <c r="D27" s="122"/>
      <c r="E27" s="122"/>
      <c r="F27" s="123"/>
      <c r="G27" s="116"/>
    </row>
    <row r="28" customFormat="false" ht="14.4" hidden="false" customHeight="false" outlineLevel="0" collapsed="false">
      <c r="A28" s="8"/>
      <c r="B28" s="121"/>
      <c r="C28" s="122"/>
      <c r="D28" s="122"/>
      <c r="E28" s="122"/>
      <c r="F28" s="123"/>
      <c r="G28" s="116"/>
    </row>
    <row r="29" customFormat="false" ht="15" hidden="false" customHeight="false" outlineLevel="0" collapsed="false">
      <c r="A29" s="8"/>
      <c r="B29" s="124" t="n">
        <f aca="true">TODAY()</f>
        <v>43021</v>
      </c>
      <c r="C29" s="125"/>
      <c r="D29" s="125"/>
      <c r="E29" s="125"/>
      <c r="F29" s="126"/>
      <c r="G29" s="116"/>
    </row>
    <row r="30" customFormat="false" ht="15" hidden="false" customHeight="false" outlineLevel="0" collapsed="false">
      <c r="A30" s="8"/>
      <c r="B30" s="10"/>
      <c r="C30" s="10"/>
      <c r="D30" s="10"/>
      <c r="E30" s="10"/>
      <c r="F30" s="10"/>
      <c r="G30" s="116"/>
    </row>
    <row r="31" customFormat="false" ht="24" hidden="false" customHeight="true" outlineLevel="0" collapsed="false">
      <c r="A31" s="100" t="s">
        <v>92</v>
      </c>
      <c r="B31" s="100"/>
      <c r="C31" s="100"/>
      <c r="D31" s="100"/>
      <c r="E31" s="100"/>
      <c r="F31" s="100"/>
      <c r="G31" s="100"/>
    </row>
    <row r="32" customFormat="false" ht="18.6" hidden="false" customHeight="true" outlineLevel="0" collapsed="false">
      <c r="A32" s="101" t="s">
        <v>76</v>
      </c>
      <c r="B32" s="101"/>
      <c r="C32" s="102" t="s">
        <v>93</v>
      </c>
      <c r="D32" s="103" t="s">
        <v>3</v>
      </c>
      <c r="E32" s="104" t="n">
        <v>42584</v>
      </c>
      <c r="F32" s="103" t="s">
        <v>78</v>
      </c>
      <c r="G32" s="105" t="n">
        <f aca="true">ROUND((TODAY()-E32)/30,0)</f>
        <v>15</v>
      </c>
    </row>
    <row r="33" customFormat="false" ht="18.6" hidden="false" customHeight="true" outlineLevel="0" collapsed="false">
      <c r="A33" s="106" t="s">
        <v>79</v>
      </c>
      <c r="B33" s="106"/>
      <c r="C33" s="106"/>
      <c r="D33" s="106"/>
      <c r="E33" s="106"/>
      <c r="F33" s="106"/>
      <c r="G33" s="106"/>
    </row>
    <row r="34" customFormat="false" ht="75.6" hidden="false" customHeight="true" outlineLevel="0" collapsed="false">
      <c r="A34" s="107" t="s">
        <v>80</v>
      </c>
      <c r="B34" s="107"/>
      <c r="C34" s="107"/>
      <c r="D34" s="107"/>
      <c r="E34" s="107"/>
      <c r="F34" s="107"/>
      <c r="G34" s="107"/>
    </row>
    <row r="35" customFormat="false" ht="18" hidden="false" customHeight="true" outlineLevel="0" collapsed="false">
      <c r="A35" s="106" t="s">
        <v>81</v>
      </c>
      <c r="B35" s="106"/>
      <c r="C35" s="106"/>
      <c r="D35" s="106"/>
      <c r="E35" s="106"/>
      <c r="F35" s="106"/>
      <c r="G35" s="106"/>
    </row>
    <row r="36" customFormat="false" ht="18.6" hidden="false" customHeight="false" outlineLevel="0" collapsed="false">
      <c r="A36" s="8"/>
      <c r="B36" s="35"/>
      <c r="C36" s="35"/>
      <c r="D36" s="35"/>
      <c r="E36" s="35"/>
      <c r="F36" s="35"/>
      <c r="G36" s="108"/>
    </row>
    <row r="37" s="110" customFormat="true" ht="29.4" hidden="false" customHeight="true" outlineLevel="0" collapsed="false">
      <c r="A37" s="109" t="s">
        <v>3</v>
      </c>
      <c r="B37" s="109" t="s">
        <v>82</v>
      </c>
      <c r="C37" s="109" t="s">
        <v>42</v>
      </c>
      <c r="D37" s="109" t="s">
        <v>83</v>
      </c>
      <c r="E37" s="109" t="s">
        <v>84</v>
      </c>
      <c r="F37" s="109" t="s">
        <v>85</v>
      </c>
      <c r="G37" s="109"/>
    </row>
    <row r="38" customFormat="false" ht="15" hidden="false" customHeight="false" outlineLevel="0" collapsed="false">
      <c r="A38" s="111"/>
      <c r="B38" s="111"/>
      <c r="C38" s="111"/>
      <c r="D38" s="111"/>
      <c r="E38" s="111"/>
      <c r="F38" s="112"/>
      <c r="G38" s="112"/>
    </row>
    <row r="39" customFormat="false" ht="15" hidden="false" customHeight="false" outlineLevel="0" collapsed="false">
      <c r="A39" s="8"/>
      <c r="B39" s="10"/>
      <c r="C39" s="10"/>
      <c r="D39" s="10"/>
      <c r="E39" s="10"/>
      <c r="F39" s="113"/>
      <c r="G39" s="114"/>
    </row>
    <row r="40" customFormat="false" ht="18" hidden="false" customHeight="true" outlineLevel="0" collapsed="false">
      <c r="A40" s="115" t="s">
        <v>86</v>
      </c>
      <c r="B40" s="115"/>
      <c r="C40" s="115"/>
      <c r="D40" s="115"/>
      <c r="E40" s="115"/>
      <c r="F40" s="115"/>
      <c r="G40" s="115"/>
    </row>
    <row r="41" customFormat="false" ht="15" hidden="false" customHeight="false" outlineLevel="0" collapsed="false">
      <c r="A41" s="8"/>
      <c r="B41" s="10"/>
      <c r="C41" s="10"/>
      <c r="D41" s="10"/>
      <c r="E41" s="10"/>
      <c r="F41" s="10"/>
      <c r="G41" s="116"/>
    </row>
    <row r="42" customFormat="false" ht="28.8" hidden="false" customHeight="false" outlineLevel="0" collapsed="false">
      <c r="A42" s="8"/>
      <c r="B42" s="117" t="s">
        <v>87</v>
      </c>
      <c r="C42" s="118" t="s">
        <v>88</v>
      </c>
      <c r="D42" s="118" t="s">
        <v>89</v>
      </c>
      <c r="E42" s="118" t="s">
        <v>90</v>
      </c>
      <c r="F42" s="119" t="s">
        <v>91</v>
      </c>
      <c r="G42" s="120"/>
    </row>
    <row r="43" customFormat="false" ht="14.4" hidden="false" customHeight="false" outlineLevel="0" collapsed="false">
      <c r="A43" s="8"/>
      <c r="B43" s="127"/>
      <c r="C43" s="122"/>
      <c r="D43" s="122"/>
      <c r="E43" s="122"/>
      <c r="F43" s="123"/>
      <c r="G43" s="116"/>
    </row>
    <row r="44" customFormat="false" ht="14.4" hidden="false" customHeight="false" outlineLevel="0" collapsed="false">
      <c r="A44" s="8"/>
      <c r="B44" s="127"/>
      <c r="C44" s="122"/>
      <c r="D44" s="122"/>
      <c r="E44" s="122"/>
      <c r="F44" s="123"/>
      <c r="G44" s="116"/>
    </row>
    <row r="45" customFormat="false" ht="14.4" hidden="false" customHeight="false" outlineLevel="0" collapsed="false">
      <c r="A45" s="8"/>
      <c r="B45" s="127"/>
      <c r="C45" s="122"/>
      <c r="D45" s="122"/>
      <c r="E45" s="122"/>
      <c r="F45" s="123"/>
      <c r="G45" s="116"/>
    </row>
    <row r="46" customFormat="false" ht="14.4" hidden="false" customHeight="false" outlineLevel="0" collapsed="false">
      <c r="A46" s="8"/>
      <c r="B46" s="127"/>
      <c r="C46" s="122"/>
      <c r="D46" s="122"/>
      <c r="E46" s="122"/>
      <c r="F46" s="123"/>
      <c r="G46" s="116"/>
    </row>
    <row r="47" customFormat="false" ht="14.4" hidden="false" customHeight="false" outlineLevel="0" collapsed="false">
      <c r="A47" s="8"/>
      <c r="B47" s="127"/>
      <c r="C47" s="122"/>
      <c r="D47" s="122"/>
      <c r="E47" s="122"/>
      <c r="F47" s="123"/>
      <c r="G47" s="116"/>
    </row>
    <row r="48" customFormat="false" ht="14.4" hidden="false" customHeight="false" outlineLevel="0" collapsed="false">
      <c r="A48" s="8"/>
      <c r="B48" s="127"/>
      <c r="C48" s="122"/>
      <c r="D48" s="122"/>
      <c r="E48" s="122"/>
      <c r="F48" s="123"/>
      <c r="G48" s="116"/>
    </row>
    <row r="49" customFormat="false" ht="14.4" hidden="false" customHeight="false" outlineLevel="0" collapsed="false">
      <c r="A49" s="8"/>
      <c r="B49" s="127"/>
      <c r="C49" s="122"/>
      <c r="D49" s="122"/>
      <c r="E49" s="122"/>
      <c r="F49" s="123"/>
      <c r="G49" s="116"/>
    </row>
    <row r="50" customFormat="false" ht="14.4" hidden="false" customHeight="false" outlineLevel="0" collapsed="false">
      <c r="A50" s="8"/>
      <c r="B50" s="127"/>
      <c r="C50" s="122"/>
      <c r="D50" s="122"/>
      <c r="E50" s="122"/>
      <c r="F50" s="123"/>
      <c r="G50" s="116"/>
    </row>
    <row r="51" customFormat="false" ht="14.4" hidden="false" customHeight="false" outlineLevel="0" collapsed="false">
      <c r="A51" s="8"/>
      <c r="B51" s="127"/>
      <c r="C51" s="122"/>
      <c r="D51" s="122"/>
      <c r="E51" s="122"/>
      <c r="F51" s="123"/>
      <c r="G51" s="116"/>
    </row>
    <row r="52" customFormat="false" ht="14.4" hidden="false" customHeight="false" outlineLevel="0" collapsed="false">
      <c r="A52" s="8"/>
      <c r="B52" s="127"/>
      <c r="C52" s="122"/>
      <c r="D52" s="122"/>
      <c r="E52" s="122"/>
      <c r="F52" s="123"/>
      <c r="G52" s="116"/>
    </row>
    <row r="53" customFormat="false" ht="14.4" hidden="false" customHeight="false" outlineLevel="0" collapsed="false">
      <c r="A53" s="8"/>
      <c r="B53" s="127"/>
      <c r="C53" s="122"/>
      <c r="D53" s="122"/>
      <c r="E53" s="122"/>
      <c r="F53" s="123"/>
      <c r="G53" s="116"/>
    </row>
    <row r="54" customFormat="false" ht="14.4" hidden="false" customHeight="false" outlineLevel="0" collapsed="false">
      <c r="A54" s="8"/>
      <c r="B54" s="127"/>
      <c r="C54" s="122"/>
      <c r="D54" s="122"/>
      <c r="E54" s="122"/>
      <c r="F54" s="123"/>
      <c r="G54" s="116"/>
    </row>
    <row r="55" customFormat="false" ht="14.4" hidden="false" customHeight="false" outlineLevel="0" collapsed="false">
      <c r="A55" s="8"/>
      <c r="B55" s="127"/>
      <c r="C55" s="122"/>
      <c r="D55" s="122"/>
      <c r="E55" s="122"/>
      <c r="F55" s="123"/>
      <c r="G55" s="116"/>
    </row>
    <row r="56" customFormat="false" ht="14.4" hidden="false" customHeight="false" outlineLevel="0" collapsed="false">
      <c r="A56" s="8"/>
      <c r="B56" s="127"/>
      <c r="C56" s="122"/>
      <c r="D56" s="122"/>
      <c r="E56" s="122"/>
      <c r="F56" s="123"/>
      <c r="G56" s="116"/>
    </row>
    <row r="57" customFormat="false" ht="15" hidden="false" customHeight="false" outlineLevel="0" collapsed="false">
      <c r="A57" s="8"/>
      <c r="B57" s="128"/>
      <c r="C57" s="125"/>
      <c r="D57" s="125"/>
      <c r="E57" s="125"/>
      <c r="F57" s="126"/>
      <c r="G57" s="116"/>
    </row>
    <row r="58" customFormat="false" ht="15" hidden="false" customHeight="false" outlineLevel="0" collapsed="false">
      <c r="A58" s="129"/>
      <c r="B58" s="57"/>
      <c r="C58" s="57"/>
      <c r="D58" s="57"/>
      <c r="E58" s="57"/>
      <c r="F58" s="57"/>
      <c r="G58" s="130"/>
    </row>
    <row r="59" customFormat="false" ht="24" hidden="false" customHeight="true" outlineLevel="0" collapsed="false">
      <c r="A59" s="100" t="s">
        <v>94</v>
      </c>
      <c r="B59" s="100"/>
      <c r="C59" s="100"/>
      <c r="D59" s="100"/>
      <c r="E59" s="100"/>
      <c r="F59" s="100"/>
      <c r="G59" s="100"/>
    </row>
    <row r="60" customFormat="false" ht="18.6" hidden="false" customHeight="true" outlineLevel="0" collapsed="false">
      <c r="A60" s="101" t="s">
        <v>76</v>
      </c>
      <c r="B60" s="101"/>
      <c r="C60" s="102"/>
      <c r="D60" s="103" t="s">
        <v>3</v>
      </c>
      <c r="E60" s="104"/>
      <c r="F60" s="103" t="s">
        <v>78</v>
      </c>
      <c r="G60" s="105" t="n">
        <f aca="true">ROUND((TODAY()-E60)/30,0)</f>
        <v>1434</v>
      </c>
    </row>
    <row r="61" customFormat="false" ht="18.6" hidden="false" customHeight="true" outlineLevel="0" collapsed="false">
      <c r="A61" s="106" t="s">
        <v>79</v>
      </c>
      <c r="B61" s="106"/>
      <c r="C61" s="106"/>
      <c r="D61" s="106"/>
      <c r="E61" s="106"/>
      <c r="F61" s="106"/>
      <c r="G61" s="106"/>
    </row>
    <row r="62" customFormat="false" ht="75.6" hidden="false" customHeight="true" outlineLevel="0" collapsed="false">
      <c r="A62" s="107" t="s">
        <v>80</v>
      </c>
      <c r="B62" s="107"/>
      <c r="C62" s="107"/>
      <c r="D62" s="107"/>
      <c r="E62" s="107"/>
      <c r="F62" s="107"/>
      <c r="G62" s="107"/>
    </row>
    <row r="63" customFormat="false" ht="18" hidden="false" customHeight="true" outlineLevel="0" collapsed="false">
      <c r="A63" s="106" t="s">
        <v>81</v>
      </c>
      <c r="B63" s="106"/>
      <c r="C63" s="106"/>
      <c r="D63" s="106"/>
      <c r="E63" s="106"/>
      <c r="F63" s="106"/>
      <c r="G63" s="106"/>
    </row>
    <row r="64" customFormat="false" ht="18.6" hidden="false" customHeight="false" outlineLevel="0" collapsed="false">
      <c r="A64" s="8"/>
      <c r="B64" s="35"/>
      <c r="C64" s="35"/>
      <c r="D64" s="35"/>
      <c r="E64" s="35"/>
      <c r="F64" s="35"/>
      <c r="G64" s="108"/>
    </row>
    <row r="65" s="110" customFormat="true" ht="29.4" hidden="false" customHeight="true" outlineLevel="0" collapsed="false">
      <c r="A65" s="109" t="s">
        <v>3</v>
      </c>
      <c r="B65" s="109" t="s">
        <v>82</v>
      </c>
      <c r="C65" s="109" t="s">
        <v>42</v>
      </c>
      <c r="D65" s="109" t="s">
        <v>83</v>
      </c>
      <c r="E65" s="109" t="s">
        <v>84</v>
      </c>
      <c r="F65" s="109" t="s">
        <v>85</v>
      </c>
      <c r="G65" s="109"/>
    </row>
    <row r="66" customFormat="false" ht="15" hidden="false" customHeight="false" outlineLevel="0" collapsed="false">
      <c r="A66" s="111"/>
      <c r="B66" s="111"/>
      <c r="C66" s="111"/>
      <c r="D66" s="111"/>
      <c r="E66" s="111"/>
      <c r="F66" s="112"/>
      <c r="G66" s="112"/>
    </row>
    <row r="67" customFormat="false" ht="15" hidden="false" customHeight="false" outlineLevel="0" collapsed="false">
      <c r="A67" s="8"/>
      <c r="B67" s="10"/>
      <c r="C67" s="10"/>
      <c r="D67" s="10"/>
      <c r="E67" s="10"/>
      <c r="F67" s="113"/>
      <c r="G67" s="114"/>
    </row>
    <row r="68" customFormat="false" ht="18" hidden="false" customHeight="true" outlineLevel="0" collapsed="false">
      <c r="A68" s="115" t="s">
        <v>86</v>
      </c>
      <c r="B68" s="115"/>
      <c r="C68" s="115"/>
      <c r="D68" s="115"/>
      <c r="E68" s="115"/>
      <c r="F68" s="115"/>
      <c r="G68" s="115"/>
    </row>
    <row r="69" customFormat="false" ht="15" hidden="false" customHeight="false" outlineLevel="0" collapsed="false">
      <c r="A69" s="8"/>
      <c r="B69" s="10"/>
      <c r="C69" s="10"/>
      <c r="D69" s="10"/>
      <c r="E69" s="10"/>
      <c r="F69" s="10"/>
      <c r="G69" s="116"/>
    </row>
    <row r="70" customFormat="false" ht="28.8" hidden="false" customHeight="false" outlineLevel="0" collapsed="false">
      <c r="A70" s="8"/>
      <c r="B70" s="117" t="s">
        <v>87</v>
      </c>
      <c r="C70" s="118" t="s">
        <v>88</v>
      </c>
      <c r="D70" s="118" t="s">
        <v>89</v>
      </c>
      <c r="E70" s="118" t="s">
        <v>90</v>
      </c>
      <c r="F70" s="119" t="s">
        <v>91</v>
      </c>
      <c r="G70" s="120"/>
    </row>
    <row r="71" customFormat="false" ht="14.4" hidden="false" customHeight="false" outlineLevel="0" collapsed="false">
      <c r="A71" s="8"/>
      <c r="B71" s="127"/>
      <c r="C71" s="122"/>
      <c r="D71" s="122"/>
      <c r="E71" s="122"/>
      <c r="F71" s="123"/>
      <c r="G71" s="116"/>
    </row>
    <row r="72" customFormat="false" ht="14.4" hidden="false" customHeight="false" outlineLevel="0" collapsed="false">
      <c r="A72" s="8"/>
      <c r="B72" s="127"/>
      <c r="C72" s="122"/>
      <c r="D72" s="122"/>
      <c r="E72" s="122"/>
      <c r="F72" s="123"/>
      <c r="G72" s="116"/>
    </row>
    <row r="73" customFormat="false" ht="14.4" hidden="false" customHeight="false" outlineLevel="0" collapsed="false">
      <c r="A73" s="8"/>
      <c r="B73" s="127"/>
      <c r="C73" s="122"/>
      <c r="D73" s="122"/>
      <c r="E73" s="122"/>
      <c r="F73" s="123"/>
      <c r="G73" s="116"/>
    </row>
    <row r="74" customFormat="false" ht="14.4" hidden="false" customHeight="false" outlineLevel="0" collapsed="false">
      <c r="A74" s="8"/>
      <c r="B74" s="127"/>
      <c r="C74" s="122"/>
      <c r="D74" s="122"/>
      <c r="E74" s="122"/>
      <c r="F74" s="123"/>
      <c r="G74" s="116"/>
    </row>
    <row r="75" customFormat="false" ht="14.4" hidden="false" customHeight="false" outlineLevel="0" collapsed="false">
      <c r="A75" s="8"/>
      <c r="B75" s="127"/>
      <c r="C75" s="122"/>
      <c r="D75" s="122"/>
      <c r="E75" s="122"/>
      <c r="F75" s="123"/>
      <c r="G75" s="116"/>
    </row>
    <row r="76" customFormat="false" ht="14.4" hidden="false" customHeight="false" outlineLevel="0" collapsed="false">
      <c r="A76" s="8"/>
      <c r="B76" s="127"/>
      <c r="C76" s="122"/>
      <c r="D76" s="122"/>
      <c r="E76" s="122"/>
      <c r="F76" s="123"/>
      <c r="G76" s="116"/>
    </row>
    <row r="77" customFormat="false" ht="14.4" hidden="false" customHeight="false" outlineLevel="0" collapsed="false">
      <c r="A77" s="8"/>
      <c r="B77" s="127"/>
      <c r="C77" s="122"/>
      <c r="D77" s="122"/>
      <c r="E77" s="122"/>
      <c r="F77" s="123"/>
      <c r="G77" s="116"/>
    </row>
    <row r="78" customFormat="false" ht="14.4" hidden="false" customHeight="false" outlineLevel="0" collapsed="false">
      <c r="A78" s="8"/>
      <c r="B78" s="127"/>
      <c r="C78" s="122"/>
      <c r="D78" s="122"/>
      <c r="E78" s="122"/>
      <c r="F78" s="123"/>
      <c r="G78" s="116"/>
    </row>
    <row r="79" customFormat="false" ht="14.4" hidden="false" customHeight="false" outlineLevel="0" collapsed="false">
      <c r="A79" s="8"/>
      <c r="B79" s="127"/>
      <c r="C79" s="122"/>
      <c r="D79" s="122"/>
      <c r="E79" s="122"/>
      <c r="F79" s="123"/>
      <c r="G79" s="116"/>
    </row>
    <row r="80" customFormat="false" ht="14.4" hidden="false" customHeight="false" outlineLevel="0" collapsed="false">
      <c r="A80" s="8"/>
      <c r="B80" s="127"/>
      <c r="C80" s="122"/>
      <c r="D80" s="122"/>
      <c r="E80" s="122"/>
      <c r="F80" s="123"/>
      <c r="G80" s="116"/>
    </row>
    <row r="81" customFormat="false" ht="14.4" hidden="false" customHeight="false" outlineLevel="0" collapsed="false">
      <c r="A81" s="8"/>
      <c r="B81" s="127"/>
      <c r="C81" s="122"/>
      <c r="D81" s="122"/>
      <c r="E81" s="122"/>
      <c r="F81" s="123"/>
      <c r="G81" s="116"/>
    </row>
    <row r="82" customFormat="false" ht="14.4" hidden="false" customHeight="false" outlineLevel="0" collapsed="false">
      <c r="A82" s="8"/>
      <c r="B82" s="127"/>
      <c r="C82" s="122"/>
      <c r="D82" s="122"/>
      <c r="E82" s="122"/>
      <c r="F82" s="123"/>
      <c r="G82" s="116"/>
    </row>
    <row r="83" customFormat="false" ht="14.4" hidden="false" customHeight="false" outlineLevel="0" collapsed="false">
      <c r="A83" s="8"/>
      <c r="B83" s="127"/>
      <c r="C83" s="122"/>
      <c r="D83" s="122"/>
      <c r="E83" s="122"/>
      <c r="F83" s="123"/>
      <c r="G83" s="116"/>
    </row>
    <row r="84" customFormat="false" ht="14.4" hidden="false" customHeight="false" outlineLevel="0" collapsed="false">
      <c r="A84" s="8"/>
      <c r="B84" s="127"/>
      <c r="C84" s="122"/>
      <c r="D84" s="122"/>
      <c r="E84" s="122"/>
      <c r="F84" s="123"/>
      <c r="G84" s="116"/>
    </row>
    <row r="85" customFormat="false" ht="15" hidden="false" customHeight="false" outlineLevel="0" collapsed="false">
      <c r="A85" s="8"/>
      <c r="B85" s="128"/>
      <c r="C85" s="125"/>
      <c r="D85" s="125"/>
      <c r="E85" s="125"/>
      <c r="F85" s="126"/>
      <c r="G85" s="116"/>
    </row>
    <row r="86" customFormat="false" ht="15" hidden="false" customHeight="false" outlineLevel="0" collapsed="false">
      <c r="A86" s="129"/>
      <c r="B86" s="57"/>
      <c r="C86" s="57"/>
      <c r="D86" s="57"/>
      <c r="E86" s="57"/>
      <c r="F86" s="57"/>
      <c r="G86" s="130"/>
    </row>
  </sheetData>
  <mergeCells count="29">
    <mergeCell ref="A1:G1"/>
    <mergeCell ref="F2:G2"/>
    <mergeCell ref="A3:G3"/>
    <mergeCell ref="A4:B4"/>
    <mergeCell ref="A5:G5"/>
    <mergeCell ref="A6:G6"/>
    <mergeCell ref="A7:G7"/>
    <mergeCell ref="B8:C8"/>
    <mergeCell ref="F9:G9"/>
    <mergeCell ref="F10:G10"/>
    <mergeCell ref="A12:G12"/>
    <mergeCell ref="A31:G31"/>
    <mergeCell ref="A32:B32"/>
    <mergeCell ref="A33:G33"/>
    <mergeCell ref="A34:G34"/>
    <mergeCell ref="A35:G35"/>
    <mergeCell ref="B36:C36"/>
    <mergeCell ref="F37:G37"/>
    <mergeCell ref="F38:G38"/>
    <mergeCell ref="A40:G40"/>
    <mergeCell ref="A59:G59"/>
    <mergeCell ref="A60:B60"/>
    <mergeCell ref="A61:G61"/>
    <mergeCell ref="A62:G62"/>
    <mergeCell ref="A63:G63"/>
    <mergeCell ref="B64:C64"/>
    <mergeCell ref="F65:G65"/>
    <mergeCell ref="F66:G66"/>
    <mergeCell ref="A68:G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68.89"/>
    <col collapsed="false" customWidth="true" hidden="false" outlineLevel="0" max="3" min="3" style="0" width="12.44"/>
    <col collapsed="false" customWidth="true" hidden="false" outlineLevel="0" max="4" min="4" style="0" width="11.56"/>
    <col collapsed="false" customWidth="true" hidden="false" outlineLevel="0" max="5" min="5" style="0" width="13.89"/>
    <col collapsed="false" customWidth="true" hidden="false" outlineLevel="0" max="1025" min="6" style="0" width="8.67"/>
  </cols>
  <sheetData>
    <row r="2" customFormat="false" ht="17.4" hidden="false" customHeight="false" outlineLevel="0" collapsed="false">
      <c r="A2" s="131" t="s">
        <v>95</v>
      </c>
      <c r="B2" s="132" t="s">
        <v>96</v>
      </c>
      <c r="C2" s="133"/>
      <c r="D2" s="131"/>
      <c r="E2" s="131"/>
    </row>
    <row r="3" customFormat="false" ht="27" hidden="false" customHeight="false" outlineLevel="0" collapsed="false">
      <c r="A3" s="134"/>
      <c r="B3" s="134"/>
      <c r="C3" s="135"/>
      <c r="D3" s="134"/>
      <c r="E3" s="134"/>
    </row>
    <row r="4" customFormat="false" ht="17.4" hidden="false" customHeight="false" outlineLevel="0" collapsed="false">
      <c r="A4" s="136" t="s">
        <v>87</v>
      </c>
      <c r="B4" s="136" t="s">
        <v>88</v>
      </c>
      <c r="C4" s="137" t="s">
        <v>97</v>
      </c>
      <c r="D4" s="137"/>
      <c r="E4" s="137"/>
    </row>
    <row r="5" customFormat="false" ht="16.5" hidden="false" customHeight="true" outlineLevel="0" collapsed="false">
      <c r="A5" s="138"/>
      <c r="B5" s="139"/>
      <c r="C5" s="140" t="s">
        <v>98</v>
      </c>
      <c r="D5" s="141" t="s">
        <v>99</v>
      </c>
      <c r="E5" s="142" t="s">
        <v>100</v>
      </c>
    </row>
    <row r="6" customFormat="false" ht="16.5" hidden="false" customHeight="true" outlineLevel="0" collapsed="false">
      <c r="A6" s="138"/>
      <c r="B6" s="139"/>
      <c r="C6" s="143" t="n">
        <v>404000</v>
      </c>
      <c r="D6" s="143"/>
      <c r="E6" s="144" t="n">
        <f aca="false">C6-D6</f>
        <v>404000</v>
      </c>
    </row>
    <row r="7" customFormat="false" ht="16.5" hidden="false" customHeight="true" outlineLevel="0" collapsed="false">
      <c r="A7" s="138" t="n">
        <v>42627</v>
      </c>
      <c r="B7" s="139"/>
      <c r="C7" s="145" t="n">
        <v>-255000</v>
      </c>
      <c r="D7" s="144" t="n">
        <v>2400</v>
      </c>
      <c r="E7" s="144" t="n">
        <f aca="false">E6+C7-D7</f>
        <v>146600</v>
      </c>
      <c r="F7" s="146"/>
    </row>
    <row r="8" customFormat="false" ht="16.5" hidden="false" customHeight="true" outlineLevel="0" collapsed="false">
      <c r="A8" s="138" t="n">
        <v>42634</v>
      </c>
      <c r="B8" s="139"/>
      <c r="C8" s="145" t="n">
        <v>50000</v>
      </c>
      <c r="D8" s="144"/>
      <c r="E8" s="144" t="n">
        <f aca="false">E7+C8-D8</f>
        <v>196600</v>
      </c>
    </row>
    <row r="9" customFormat="false" ht="16.5" hidden="false" customHeight="true" outlineLevel="0" collapsed="false">
      <c r="A9" s="138"/>
      <c r="B9" s="147"/>
      <c r="C9" s="145"/>
      <c r="D9" s="144"/>
      <c r="E9" s="144"/>
    </row>
    <row r="10" customFormat="false" ht="16.5" hidden="false" customHeight="true" outlineLevel="0" collapsed="false">
      <c r="A10" s="138"/>
      <c r="B10" s="147"/>
      <c r="C10" s="145"/>
      <c r="D10" s="144"/>
      <c r="E10" s="144"/>
    </row>
    <row r="11" customFormat="false" ht="16.5" hidden="false" customHeight="true" outlineLevel="0" collapsed="false">
      <c r="A11" s="138"/>
      <c r="B11" s="139"/>
      <c r="C11" s="145"/>
      <c r="D11" s="144"/>
      <c r="E11" s="144"/>
    </row>
    <row r="12" customFormat="false" ht="16.5" hidden="false" customHeight="true" outlineLevel="0" collapsed="false">
      <c r="A12" s="138"/>
      <c r="B12" s="139"/>
      <c r="C12" s="145"/>
      <c r="D12" s="144"/>
      <c r="E12" s="144"/>
    </row>
    <row r="13" customFormat="false" ht="16.5" hidden="false" customHeight="true" outlineLevel="0" collapsed="false">
      <c r="A13" s="138"/>
      <c r="B13" s="139"/>
      <c r="C13" s="145"/>
      <c r="D13" s="144"/>
      <c r="E13" s="144"/>
    </row>
    <row r="14" customFormat="false" ht="16.5" hidden="false" customHeight="true" outlineLevel="0" collapsed="false">
      <c r="A14" s="138"/>
      <c r="B14" s="139"/>
      <c r="C14" s="145"/>
      <c r="D14" s="144"/>
      <c r="E14" s="144"/>
    </row>
    <row r="15" customFormat="false" ht="16.5" hidden="false" customHeight="true" outlineLevel="0" collapsed="false">
      <c r="A15" s="138"/>
      <c r="B15" s="139"/>
      <c r="C15" s="145"/>
      <c r="D15" s="144"/>
      <c r="E15" s="144"/>
    </row>
    <row r="16" customFormat="false" ht="16.5" hidden="false" customHeight="true" outlineLevel="0" collapsed="false">
      <c r="A16" s="138"/>
      <c r="B16" s="139"/>
      <c r="C16" s="145"/>
      <c r="D16" s="144"/>
      <c r="E16" s="144"/>
    </row>
    <row r="17" customFormat="false" ht="16.5" hidden="false" customHeight="true" outlineLevel="0" collapsed="false">
      <c r="A17" s="138"/>
      <c r="B17" s="139"/>
      <c r="C17" s="145"/>
      <c r="D17" s="144"/>
      <c r="E17" s="144"/>
    </row>
    <row r="18" customFormat="false" ht="16.5" hidden="false" customHeight="true" outlineLevel="0" collapsed="false">
      <c r="A18" s="138"/>
      <c r="B18" s="139"/>
      <c r="C18" s="145"/>
      <c r="D18" s="144"/>
      <c r="E18" s="144"/>
    </row>
    <row r="19" customFormat="false" ht="16.5" hidden="false" customHeight="true" outlineLevel="0" collapsed="false">
      <c r="A19" s="138"/>
      <c r="B19" s="139"/>
      <c r="C19" s="145"/>
      <c r="D19" s="144"/>
      <c r="E19" s="144"/>
    </row>
    <row r="20" customFormat="false" ht="16.5" hidden="false" customHeight="true" outlineLevel="0" collapsed="false">
      <c r="A20" s="138"/>
      <c r="B20" s="139"/>
      <c r="C20" s="145"/>
      <c r="D20" s="144"/>
      <c r="E20" s="144"/>
    </row>
    <row r="21" customFormat="false" ht="16.5" hidden="false" customHeight="true" outlineLevel="0" collapsed="false">
      <c r="A21" s="138"/>
      <c r="B21" s="139"/>
      <c r="C21" s="145"/>
      <c r="D21" s="144"/>
      <c r="E21" s="144"/>
      <c r="H21" s="146"/>
    </row>
    <row r="22" customFormat="false" ht="16.5" hidden="false" customHeight="true" outlineLevel="0" collapsed="false">
      <c r="A22" s="138"/>
      <c r="B22" s="139"/>
      <c r="C22" s="145"/>
      <c r="D22" s="144"/>
      <c r="E22" s="144"/>
    </row>
    <row r="23" customFormat="false" ht="16.5" hidden="false" customHeight="true" outlineLevel="0" collapsed="false">
      <c r="A23" s="138"/>
      <c r="B23" s="139"/>
      <c r="C23" s="145"/>
      <c r="D23" s="144"/>
      <c r="E23" s="144"/>
    </row>
    <row r="24" customFormat="false" ht="16.5" hidden="false" customHeight="true" outlineLevel="0" collapsed="false">
      <c r="A24" s="138"/>
      <c r="B24" s="139"/>
      <c r="C24" s="145"/>
      <c r="D24" s="144"/>
      <c r="E24" s="144"/>
    </row>
    <row r="25" customFormat="false" ht="16.5" hidden="false" customHeight="true" outlineLevel="0" collapsed="false">
      <c r="A25" s="138"/>
      <c r="B25" s="139"/>
      <c r="C25" s="145"/>
      <c r="D25" s="144"/>
      <c r="E25" s="144"/>
    </row>
    <row r="26" customFormat="false" ht="16.5" hidden="false" customHeight="true" outlineLevel="0" collapsed="false">
      <c r="A26" s="138"/>
      <c r="B26" s="139"/>
      <c r="C26" s="145"/>
      <c r="D26" s="144"/>
      <c r="E26" s="144"/>
    </row>
    <row r="27" customFormat="false" ht="16.5" hidden="false" customHeight="true" outlineLevel="0" collapsed="false">
      <c r="A27" s="138"/>
      <c r="B27" s="139"/>
      <c r="C27" s="145"/>
      <c r="D27" s="144"/>
      <c r="E27" s="144"/>
    </row>
    <row r="28" customFormat="false" ht="16.8" hidden="false" customHeight="false" outlineLevel="0" collapsed="false">
      <c r="A28" s="138"/>
      <c r="B28" s="139"/>
      <c r="C28" s="145"/>
      <c r="D28" s="144"/>
      <c r="E28" s="144"/>
    </row>
    <row r="29" customFormat="false" ht="16.8" hidden="false" customHeight="false" outlineLevel="0" collapsed="false">
      <c r="A29" s="138"/>
      <c r="B29" s="139"/>
      <c r="C29" s="145"/>
      <c r="D29" s="144"/>
      <c r="E29" s="144"/>
    </row>
    <row r="30" customFormat="false" ht="16.8" hidden="false" customHeight="false" outlineLevel="0" collapsed="false">
      <c r="A30" s="138"/>
      <c r="B30" s="139"/>
      <c r="C30" s="145"/>
      <c r="D30" s="144"/>
      <c r="E30" s="144"/>
    </row>
    <row r="31" customFormat="false" ht="16.8" hidden="false" customHeight="false" outlineLevel="0" collapsed="false">
      <c r="A31" s="138"/>
      <c r="B31" s="139"/>
      <c r="C31" s="145"/>
      <c r="D31" s="144"/>
      <c r="E31" s="144"/>
    </row>
    <row r="32" customFormat="false" ht="16.8" hidden="false" customHeight="false" outlineLevel="0" collapsed="false">
      <c r="A32" s="138"/>
      <c r="B32" s="139"/>
      <c r="C32" s="145"/>
      <c r="D32" s="144"/>
      <c r="E32" s="144"/>
    </row>
    <row r="33" customFormat="false" ht="16.8" hidden="false" customHeight="false" outlineLevel="0" collapsed="false">
      <c r="A33" s="138"/>
      <c r="B33" s="139"/>
      <c r="C33" s="145"/>
      <c r="D33" s="144"/>
      <c r="E33" s="144"/>
    </row>
    <row r="34" customFormat="false" ht="16.8" hidden="false" customHeight="false" outlineLevel="0" collapsed="false">
      <c r="A34" s="138"/>
      <c r="B34" s="139"/>
      <c r="C34" s="145"/>
      <c r="D34" s="144"/>
      <c r="E34" s="144"/>
    </row>
    <row r="35" customFormat="false" ht="16.8" hidden="false" customHeight="false" outlineLevel="0" collapsed="false">
      <c r="A35" s="138"/>
      <c r="B35" s="139"/>
      <c r="C35" s="145"/>
      <c r="D35" s="144"/>
      <c r="E35" s="144"/>
    </row>
    <row r="36" customFormat="false" ht="16.8" hidden="false" customHeight="false" outlineLevel="0" collapsed="false">
      <c r="A36" s="138"/>
      <c r="B36" s="139"/>
      <c r="C36" s="145"/>
      <c r="D36" s="144"/>
      <c r="E36" s="144"/>
    </row>
    <row r="37" customFormat="false" ht="16.8" hidden="false" customHeight="false" outlineLevel="0" collapsed="false">
      <c r="A37" s="138"/>
      <c r="B37" s="139"/>
      <c r="C37" s="145"/>
      <c r="D37" s="144"/>
      <c r="E37" s="144"/>
    </row>
    <row r="38" customFormat="false" ht="16.8" hidden="false" customHeight="false" outlineLevel="0" collapsed="false">
      <c r="A38" s="138"/>
      <c r="B38" s="139"/>
      <c r="C38" s="145"/>
      <c r="D38" s="144"/>
      <c r="E38" s="144"/>
    </row>
    <row r="39" customFormat="false" ht="16.8" hidden="false" customHeight="false" outlineLevel="0" collapsed="false">
      <c r="A39" s="138"/>
      <c r="B39" s="139"/>
      <c r="C39" s="145"/>
      <c r="D39" s="144"/>
      <c r="E39" s="144"/>
    </row>
    <row r="40" customFormat="false" ht="16.8" hidden="false" customHeight="false" outlineLevel="0" collapsed="false">
      <c r="A40" s="138"/>
      <c r="B40" s="139"/>
      <c r="C40" s="145"/>
      <c r="D40" s="144"/>
      <c r="E40" s="144"/>
    </row>
    <row r="41" customFormat="false" ht="16.8" hidden="false" customHeight="false" outlineLevel="0" collapsed="false">
      <c r="A41" s="138"/>
      <c r="B41" s="139"/>
      <c r="C41" s="145"/>
      <c r="D41" s="144"/>
      <c r="E41" s="144"/>
    </row>
    <row r="42" customFormat="false" ht="16.8" hidden="false" customHeight="false" outlineLevel="0" collapsed="false">
      <c r="A42" s="138"/>
      <c r="B42" s="139"/>
      <c r="C42" s="145"/>
      <c r="D42" s="144"/>
      <c r="E42" s="144"/>
    </row>
    <row r="43" customFormat="false" ht="16.8" hidden="false" customHeight="false" outlineLevel="0" collapsed="false">
      <c r="A43" s="138"/>
      <c r="B43" s="139"/>
      <c r="C43" s="145"/>
      <c r="D43" s="144"/>
      <c r="E43" s="144"/>
    </row>
    <row r="44" customFormat="false" ht="16.8" hidden="false" customHeight="false" outlineLevel="0" collapsed="false">
      <c r="A44" s="138"/>
      <c r="B44" s="139"/>
      <c r="C44" s="145"/>
      <c r="D44" s="144"/>
      <c r="E44" s="144"/>
    </row>
    <row r="45" customFormat="false" ht="16.8" hidden="false" customHeight="false" outlineLevel="0" collapsed="false">
      <c r="A45" s="138"/>
      <c r="B45" s="139"/>
      <c r="C45" s="145"/>
      <c r="D45" s="144"/>
      <c r="E45" s="144"/>
    </row>
    <row r="46" customFormat="false" ht="16.8" hidden="false" customHeight="false" outlineLevel="0" collapsed="false">
      <c r="A46" s="138"/>
      <c r="B46" s="139"/>
      <c r="C46" s="145"/>
      <c r="D46" s="144"/>
      <c r="E46" s="144"/>
    </row>
    <row r="47" customFormat="false" ht="16.8" hidden="false" customHeight="false" outlineLevel="0" collapsed="false">
      <c r="A47" s="138"/>
      <c r="B47" s="139"/>
      <c r="C47" s="145"/>
      <c r="D47" s="144"/>
      <c r="E47" s="144"/>
    </row>
    <row r="48" customFormat="false" ht="16.8" hidden="false" customHeight="false" outlineLevel="0" collapsed="false">
      <c r="A48" s="138"/>
      <c r="B48" s="139"/>
      <c r="C48" s="145"/>
      <c r="D48" s="144"/>
      <c r="E48" s="144"/>
    </row>
    <row r="49" customFormat="false" ht="16.8" hidden="false" customHeight="false" outlineLevel="0" collapsed="false">
      <c r="A49" s="138"/>
      <c r="B49" s="139"/>
      <c r="C49" s="145"/>
      <c r="D49" s="144"/>
      <c r="E49" s="144"/>
    </row>
    <row r="50" customFormat="false" ht="16.8" hidden="false" customHeight="false" outlineLevel="0" collapsed="false">
      <c r="A50" s="138"/>
      <c r="B50" s="139"/>
      <c r="C50" s="145"/>
      <c r="D50" s="144"/>
      <c r="E50" s="144"/>
    </row>
    <row r="51" customFormat="false" ht="16.8" hidden="false" customHeight="false" outlineLevel="0" collapsed="false">
      <c r="A51" s="138"/>
      <c r="B51" s="139"/>
      <c r="C51" s="145"/>
      <c r="D51" s="144"/>
      <c r="E51" s="144"/>
    </row>
    <row r="52" customFormat="false" ht="16.8" hidden="false" customHeight="false" outlineLevel="0" collapsed="false">
      <c r="A52" s="138"/>
      <c r="B52" s="139"/>
      <c r="C52" s="145"/>
      <c r="D52" s="144"/>
      <c r="E52" s="144"/>
    </row>
    <row r="53" customFormat="false" ht="16.8" hidden="false" customHeight="false" outlineLevel="0" collapsed="false">
      <c r="A53" s="138"/>
      <c r="B53" s="139"/>
      <c r="C53" s="145"/>
      <c r="D53" s="144"/>
      <c r="E53" s="144"/>
    </row>
    <row r="54" customFormat="false" ht="16.8" hidden="false" customHeight="false" outlineLevel="0" collapsed="false">
      <c r="A54" s="138"/>
      <c r="B54" s="139"/>
      <c r="C54" s="145"/>
      <c r="D54" s="144"/>
      <c r="E54" s="144"/>
    </row>
    <row r="55" customFormat="false" ht="17.4" hidden="false" customHeight="true" outlineLevel="0" collapsed="false">
      <c r="A55" s="138"/>
      <c r="B55" s="139"/>
      <c r="C55" s="145"/>
      <c r="D55" s="144"/>
      <c r="E55" s="144"/>
    </row>
    <row r="56" customFormat="false" ht="16.8" hidden="false" customHeight="false" outlineLevel="0" collapsed="false">
      <c r="A56" s="138"/>
      <c r="B56" s="139"/>
      <c r="C56" s="145"/>
      <c r="D56" s="144"/>
      <c r="E56" s="144"/>
    </row>
    <row r="57" customFormat="false" ht="16.8" hidden="false" customHeight="false" outlineLevel="0" collapsed="false">
      <c r="A57" s="138"/>
      <c r="B57" s="148" t="s">
        <v>101</v>
      </c>
      <c r="C57" s="145" t="n">
        <f aca="false">SUM(C8:C56)+E7</f>
        <v>196600</v>
      </c>
      <c r="D57" s="145" t="n">
        <f aca="false">SUM(D7:D56)</f>
        <v>2400</v>
      </c>
      <c r="E57" s="144" t="n">
        <f aca="false">C57-D57</f>
        <v>194200</v>
      </c>
      <c r="F57" s="146" t="n">
        <v>2976900</v>
      </c>
    </row>
  </sheetData>
  <mergeCells count="1">
    <mergeCell ref="C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Q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4.4" zeroHeight="false" outlineLevelRow="0" outlineLevelCol="0"/>
  <cols>
    <col collapsed="false" customWidth="true" hidden="false" outlineLevel="0" max="4" min="1" style="0" width="8.67"/>
    <col collapsed="false" customWidth="true" hidden="false" outlineLevel="0" max="6" min="5" style="0" width="16.44"/>
    <col collapsed="false" customWidth="true" hidden="false" outlineLevel="0" max="7" min="7" style="0" width="23.01"/>
    <col collapsed="false" customWidth="true" hidden="false" outlineLevel="0" max="8" min="8" style="0" width="13.66"/>
    <col collapsed="false" customWidth="true" hidden="false" outlineLevel="0" max="9" min="9" style="0" width="11.99"/>
    <col collapsed="false" customWidth="true" hidden="false" outlineLevel="0" max="10" min="10" style="0" width="15"/>
    <col collapsed="false" customWidth="true" hidden="false" outlineLevel="0" max="12" min="11" style="0" width="16.44"/>
    <col collapsed="false" customWidth="true" hidden="false" outlineLevel="0" max="13" min="13" style="0" width="12.66"/>
    <col collapsed="false" customWidth="true" hidden="false" outlineLevel="0" max="14" min="14" style="0" width="12.22"/>
    <col collapsed="false" customWidth="true" hidden="false" outlineLevel="0" max="15" min="15" style="0" width="12.89"/>
    <col collapsed="false" customWidth="true" hidden="false" outlineLevel="0" max="16" min="16" style="0" width="19.45"/>
    <col collapsed="false" customWidth="true" hidden="false" outlineLevel="0" max="17" min="17" style="0" width="27.11"/>
    <col collapsed="false" customWidth="true" hidden="false" outlineLevel="0" max="18" min="18" style="0" width="18.22"/>
    <col collapsed="false" customWidth="true" hidden="false" outlineLevel="0" max="1025" min="19" style="0" width="8.67"/>
  </cols>
  <sheetData>
    <row r="1" customFormat="false" ht="14.4" hidden="false" customHeight="false" outlineLevel="0" collapsed="false">
      <c r="G1" s="149" t="s">
        <v>102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3" customFormat="false" ht="14.4" hidden="false" customHeight="false" outlineLevel="0" collapsed="false">
      <c r="E3" s="150" t="s">
        <v>103</v>
      </c>
      <c r="F3" s="150"/>
      <c r="G3" s="150"/>
      <c r="H3" s="150" t="s">
        <v>67</v>
      </c>
      <c r="I3" s="150"/>
      <c r="J3" s="150"/>
      <c r="K3" s="150"/>
      <c r="L3" s="150"/>
      <c r="M3" s="150"/>
      <c r="N3" s="150"/>
      <c r="O3" s="150"/>
      <c r="P3" s="150"/>
      <c r="Q3" s="150"/>
    </row>
    <row r="4" customFormat="false" ht="14.4" hidden="false" customHeight="false" outlineLevel="0" collapsed="false">
      <c r="E4" s="151" t="s">
        <v>87</v>
      </c>
      <c r="F4" s="151" t="s">
        <v>11</v>
      </c>
      <c r="G4" s="151" t="s">
        <v>104</v>
      </c>
      <c r="H4" s="152" t="s">
        <v>67</v>
      </c>
      <c r="I4" s="152" t="s">
        <v>105</v>
      </c>
      <c r="J4" s="152" t="s">
        <v>106</v>
      </c>
      <c r="K4" s="152" t="s">
        <v>107</v>
      </c>
      <c r="L4" s="152" t="s">
        <v>108</v>
      </c>
      <c r="M4" s="152" t="s">
        <v>109</v>
      </c>
      <c r="N4" s="152" t="s">
        <v>110</v>
      </c>
      <c r="O4" s="152" t="s">
        <v>111</v>
      </c>
      <c r="P4" s="152" t="s">
        <v>112</v>
      </c>
      <c r="Q4" s="152" t="s">
        <v>113</v>
      </c>
    </row>
    <row r="5" customFormat="false" ht="15.6" hidden="false" customHeight="false" outlineLevel="0" collapsed="false">
      <c r="E5" s="153" t="n">
        <v>42651</v>
      </c>
      <c r="F5" s="154"/>
      <c r="G5" s="122" t="n">
        <v>6</v>
      </c>
      <c r="H5" s="155" t="n">
        <v>250000</v>
      </c>
      <c r="I5" s="155" t="n">
        <v>0</v>
      </c>
      <c r="J5" s="156" t="n">
        <f aca="false">IF(G5&lt;=2,I5,I5+((G5-2)*10))</f>
        <v>40</v>
      </c>
      <c r="K5" s="156" t="n">
        <f aca="false">H5*(J5/100)</f>
        <v>100000</v>
      </c>
      <c r="L5" s="156" t="n">
        <f aca="false">K5+H5</f>
        <v>350000</v>
      </c>
      <c r="M5" s="157" t="n">
        <v>130000</v>
      </c>
      <c r="N5" s="157" t="n">
        <v>0</v>
      </c>
      <c r="O5" s="157" t="n">
        <f aca="false">M5+N5</f>
        <v>130000</v>
      </c>
      <c r="P5" s="158" t="n">
        <f aca="false">L5-M5</f>
        <v>220000</v>
      </c>
      <c r="Q5" s="158" t="n">
        <f aca="false">IF(M5&gt;=L5,(M5-H5)+N5,0)</f>
        <v>0</v>
      </c>
    </row>
    <row r="6" customFormat="false" ht="15.6" hidden="false" customHeight="false" outlineLevel="0" collapsed="false">
      <c r="E6" s="153" t="n">
        <v>42776</v>
      </c>
      <c r="F6" s="154"/>
      <c r="G6" s="122"/>
      <c r="H6" s="155"/>
      <c r="I6" s="155"/>
      <c r="J6" s="156" t="n">
        <f aca="false">IF(G6&lt;=2,I6,I6+((G6-2)*10))</f>
        <v>0</v>
      </c>
      <c r="K6" s="156" t="n">
        <f aca="false">H6*(J6/100)</f>
        <v>0</v>
      </c>
      <c r="L6" s="156" t="n">
        <f aca="false">K6+H6</f>
        <v>0</v>
      </c>
      <c r="M6" s="157" t="n">
        <v>682500</v>
      </c>
      <c r="N6" s="157" t="n">
        <v>37500</v>
      </c>
      <c r="O6" s="157" t="n">
        <f aca="false">M6+N6</f>
        <v>720000</v>
      </c>
      <c r="P6" s="158" t="n">
        <f aca="false">L6-M6</f>
        <v>-682500</v>
      </c>
      <c r="Q6" s="158" t="n">
        <f aca="false">IF(M6&gt;=L6,(M6-H6)+N6,0)</f>
        <v>720000</v>
      </c>
    </row>
    <row r="7" customFormat="false" ht="15.6" hidden="false" customHeight="false" outlineLevel="0" collapsed="false">
      <c r="E7" s="153" t="n">
        <v>42898</v>
      </c>
      <c r="F7" s="154"/>
      <c r="G7" s="122"/>
      <c r="H7" s="155"/>
      <c r="I7" s="155"/>
      <c r="J7" s="156" t="n">
        <f aca="false">IF(G7&lt;=2,I7,I7+((G7-2)*10))</f>
        <v>0</v>
      </c>
      <c r="K7" s="156" t="n">
        <f aca="false">H7*(J7/100)</f>
        <v>0</v>
      </c>
      <c r="L7" s="156" t="n">
        <f aca="false">K7+H7</f>
        <v>0</v>
      </c>
      <c r="M7" s="157" t="n">
        <v>1152530</v>
      </c>
      <c r="N7" s="157" t="n">
        <v>2470</v>
      </c>
      <c r="O7" s="157" t="n">
        <f aca="false">M7+N7</f>
        <v>1155000</v>
      </c>
      <c r="P7" s="158" t="n">
        <f aca="false">L7-M7</f>
        <v>-1152530</v>
      </c>
      <c r="Q7" s="158" t="n">
        <f aca="false">IF(M7&gt;=L7,(M7-H7)+N7,0)</f>
        <v>1155000</v>
      </c>
    </row>
    <row r="8" customFormat="false" ht="14.4" hidden="false" customHeight="false" outlineLevel="0" collapsed="false">
      <c r="E8" s="122"/>
      <c r="F8" s="122"/>
      <c r="G8" s="122"/>
      <c r="H8" s="122"/>
      <c r="I8" s="122"/>
      <c r="J8" s="156" t="n">
        <f aca="false">IF(G8&lt;=2,I8,I8+((G8-2)*10))</f>
        <v>0</v>
      </c>
      <c r="K8" s="156" t="n">
        <f aca="false">H8*(J8/100)</f>
        <v>0</v>
      </c>
      <c r="L8" s="156" t="n">
        <f aca="false">K8+H8</f>
        <v>0</v>
      </c>
      <c r="M8" s="158"/>
      <c r="N8" s="158"/>
      <c r="O8" s="158"/>
      <c r="P8" s="158" t="n">
        <f aca="false">L8-M8</f>
        <v>0</v>
      </c>
      <c r="Q8" s="158" t="n">
        <f aca="false">IF(M8&gt;=L8,(M8-H8)+N8,0)</f>
        <v>0</v>
      </c>
    </row>
    <row r="9" customFormat="false" ht="14.4" hidden="false" customHeight="false" outlineLevel="0" collapsed="false">
      <c r="E9" s="122"/>
      <c r="F9" s="122"/>
      <c r="G9" s="122"/>
      <c r="H9" s="122"/>
      <c r="I9" s="122"/>
      <c r="J9" s="156" t="n">
        <f aca="false">IF(G9&lt;=2,I9,I9+((G9-2)*10))</f>
        <v>0</v>
      </c>
      <c r="K9" s="156" t="n">
        <f aca="false">H9*(J9/100)</f>
        <v>0</v>
      </c>
      <c r="L9" s="156" t="n">
        <f aca="false">K9+H9</f>
        <v>0</v>
      </c>
      <c r="M9" s="158"/>
      <c r="N9" s="158"/>
      <c r="O9" s="158"/>
      <c r="P9" s="158" t="n">
        <f aca="false">L9-M9</f>
        <v>0</v>
      </c>
      <c r="Q9" s="158" t="n">
        <f aca="false">IF(M9&gt;=L9,(M9-H9)+N9,0)</f>
        <v>0</v>
      </c>
    </row>
    <row r="10" customFormat="false" ht="14.4" hidden="false" customHeight="false" outlineLevel="0" collapsed="false">
      <c r="E10" s="122"/>
      <c r="F10" s="122"/>
      <c r="G10" s="122"/>
      <c r="H10" s="122"/>
      <c r="I10" s="122"/>
      <c r="J10" s="156" t="n">
        <f aca="false">IF(G10&lt;=2,I10,I10+((G10-2)*10))</f>
        <v>0</v>
      </c>
      <c r="K10" s="156" t="n">
        <f aca="false">H10*(J10/100)</f>
        <v>0</v>
      </c>
      <c r="L10" s="156" t="n">
        <f aca="false">K10+H10</f>
        <v>0</v>
      </c>
      <c r="M10" s="158"/>
      <c r="N10" s="158"/>
      <c r="O10" s="158"/>
      <c r="P10" s="158" t="n">
        <f aca="false">L10-M10</f>
        <v>0</v>
      </c>
      <c r="Q10" s="158" t="n">
        <f aca="false">IF(M10&gt;=L10,(M10-H10)+N10,0)</f>
        <v>0</v>
      </c>
    </row>
    <row r="11" customFormat="false" ht="14.4" hidden="false" customHeight="false" outlineLevel="0" collapsed="false">
      <c r="E11" s="122"/>
      <c r="F11" s="122"/>
      <c r="G11" s="122"/>
      <c r="H11" s="122"/>
      <c r="I11" s="122"/>
      <c r="J11" s="156" t="n">
        <f aca="false">IF(G11&lt;=2,I11,I11+((G11-2)*10))</f>
        <v>0</v>
      </c>
      <c r="K11" s="156" t="n">
        <f aca="false">H11*(J11/100)</f>
        <v>0</v>
      </c>
      <c r="L11" s="156" t="n">
        <f aca="false">K11+H11</f>
        <v>0</v>
      </c>
      <c r="M11" s="158"/>
      <c r="N11" s="158"/>
      <c r="O11" s="158"/>
      <c r="P11" s="158" t="n">
        <f aca="false">L11-M11</f>
        <v>0</v>
      </c>
      <c r="Q11" s="158" t="n">
        <f aca="false">IF(M11&gt;=L11,(M11-H11)+N11,0)</f>
        <v>0</v>
      </c>
    </row>
    <row r="12" customFormat="false" ht="14.4" hidden="false" customHeight="false" outlineLevel="0" collapsed="false">
      <c r="E12" s="122"/>
      <c r="F12" s="122"/>
      <c r="G12" s="122"/>
      <c r="H12" s="122"/>
      <c r="I12" s="122"/>
      <c r="J12" s="156" t="n">
        <f aca="false">IF(G12&lt;=2,I12,I12+((G12-2)*10))</f>
        <v>0</v>
      </c>
      <c r="K12" s="156" t="n">
        <f aca="false">H12*(J12/100)</f>
        <v>0</v>
      </c>
      <c r="L12" s="156" t="n">
        <f aca="false">K12+H12</f>
        <v>0</v>
      </c>
      <c r="M12" s="158"/>
      <c r="N12" s="158"/>
      <c r="O12" s="158"/>
      <c r="P12" s="158" t="n">
        <f aca="false">L12-M12</f>
        <v>0</v>
      </c>
      <c r="Q12" s="158" t="n">
        <f aca="false">IF(M12&gt;=L12,(M12-H12)+N12,0)</f>
        <v>0</v>
      </c>
    </row>
    <row r="13" customFormat="false" ht="14.4" hidden="false" customHeight="false" outlineLevel="0" collapsed="false">
      <c r="E13" s="122"/>
      <c r="F13" s="122"/>
      <c r="G13" s="122"/>
      <c r="H13" s="122"/>
      <c r="I13" s="122"/>
      <c r="J13" s="156" t="n">
        <f aca="false">IF(G13&lt;=2,I13,I13+((G13-2)*10))</f>
        <v>0</v>
      </c>
      <c r="K13" s="156" t="n">
        <f aca="false">H13*(J13/100)</f>
        <v>0</v>
      </c>
      <c r="L13" s="156" t="n">
        <f aca="false">K13+H13</f>
        <v>0</v>
      </c>
      <c r="M13" s="158"/>
      <c r="N13" s="158"/>
      <c r="O13" s="158"/>
      <c r="P13" s="158" t="n">
        <f aca="false">L13-M13</f>
        <v>0</v>
      </c>
      <c r="Q13" s="158" t="n">
        <f aca="false">IF(M13&gt;=L13,(M13-H13)+N13,0)</f>
        <v>0</v>
      </c>
    </row>
    <row r="14" customFormat="false" ht="14.4" hidden="false" customHeight="false" outlineLevel="0" collapsed="false">
      <c r="E14" s="122"/>
      <c r="F14" s="122"/>
      <c r="G14" s="122"/>
      <c r="H14" s="122"/>
      <c r="I14" s="122"/>
      <c r="J14" s="156" t="n">
        <f aca="false">IF(G14&lt;=2,I14,I14+((G14-2)*10))</f>
        <v>0</v>
      </c>
      <c r="K14" s="156" t="n">
        <f aca="false">H14*(J14/100)</f>
        <v>0</v>
      </c>
      <c r="L14" s="156" t="n">
        <f aca="false">K14+H14</f>
        <v>0</v>
      </c>
      <c r="M14" s="158"/>
      <c r="N14" s="158"/>
      <c r="O14" s="158"/>
      <c r="P14" s="158" t="n">
        <f aca="false">L14-M14</f>
        <v>0</v>
      </c>
      <c r="Q14" s="158" t="n">
        <f aca="false">IF(M14&gt;=L14,(M14-H14)+N14,0)</f>
        <v>0</v>
      </c>
    </row>
    <row r="15" customFormat="false" ht="14.4" hidden="false" customHeight="false" outlineLevel="0" collapsed="false">
      <c r="E15" s="122"/>
      <c r="F15" s="122"/>
      <c r="G15" s="122"/>
      <c r="H15" s="122"/>
      <c r="I15" s="122"/>
      <c r="J15" s="156" t="n">
        <f aca="false">IF(G15&lt;=2,I15,I15+((G15-2)*10))</f>
        <v>0</v>
      </c>
      <c r="K15" s="156" t="n">
        <f aca="false">H15*(J15/100)</f>
        <v>0</v>
      </c>
      <c r="L15" s="156" t="n">
        <f aca="false">K15+H15</f>
        <v>0</v>
      </c>
      <c r="M15" s="158"/>
      <c r="N15" s="158"/>
      <c r="O15" s="158"/>
      <c r="P15" s="158" t="n">
        <f aca="false">L15-M15</f>
        <v>0</v>
      </c>
      <c r="Q15" s="158" t="n">
        <f aca="false">IF(M15&gt;=L15,(M15-H15)+N15,0)</f>
        <v>0</v>
      </c>
    </row>
    <row r="16" customFormat="false" ht="14.4" hidden="false" customHeight="false" outlineLevel="0" collapsed="false">
      <c r="E16" s="122"/>
      <c r="F16" s="122"/>
      <c r="G16" s="122"/>
      <c r="H16" s="122"/>
      <c r="I16" s="122"/>
      <c r="J16" s="156" t="n">
        <f aca="false">IF(G16&lt;=2,I16,I16+((G16-2)*10))</f>
        <v>0</v>
      </c>
      <c r="K16" s="156" t="n">
        <f aca="false">H16*(J16/100)</f>
        <v>0</v>
      </c>
      <c r="L16" s="156" t="n">
        <f aca="false">K16+H16</f>
        <v>0</v>
      </c>
      <c r="M16" s="158"/>
      <c r="N16" s="158"/>
      <c r="O16" s="158"/>
      <c r="P16" s="158" t="n">
        <f aca="false">L16-M16</f>
        <v>0</v>
      </c>
      <c r="Q16" s="158" t="n">
        <f aca="false">IF(M16&gt;=L16,(M16-H16)+N16,0)</f>
        <v>0</v>
      </c>
    </row>
    <row r="17" customFormat="false" ht="14.4" hidden="false" customHeight="false" outlineLevel="0" collapsed="false">
      <c r="E17" s="122"/>
      <c r="F17" s="122"/>
      <c r="G17" s="122"/>
      <c r="H17" s="122"/>
      <c r="I17" s="122"/>
      <c r="J17" s="156" t="n">
        <f aca="false">IF(G17&lt;=2,I17,I17+((G17-2)*10))</f>
        <v>0</v>
      </c>
      <c r="K17" s="156" t="n">
        <f aca="false">H17*(J17/100)</f>
        <v>0</v>
      </c>
      <c r="L17" s="156" t="n">
        <f aca="false">K17+H17</f>
        <v>0</v>
      </c>
      <c r="M17" s="158"/>
      <c r="N17" s="158"/>
      <c r="O17" s="158"/>
      <c r="P17" s="158" t="n">
        <f aca="false">L17-M17</f>
        <v>0</v>
      </c>
      <c r="Q17" s="158" t="n">
        <f aca="false">IF(M17&gt;=L17,(M17-H17)+N17,0)</f>
        <v>0</v>
      </c>
    </row>
    <row r="18" customFormat="false" ht="14.4" hidden="false" customHeight="false" outlineLevel="0" collapsed="false">
      <c r="E18" s="122"/>
      <c r="F18" s="122"/>
      <c r="G18" s="122"/>
      <c r="H18" s="122"/>
      <c r="I18" s="122"/>
      <c r="J18" s="156" t="n">
        <f aca="false">IF(G18&lt;=2,I18,I18+((G18-2)*10))</f>
        <v>0</v>
      </c>
      <c r="K18" s="156" t="n">
        <f aca="false">H18*(J18/100)</f>
        <v>0</v>
      </c>
      <c r="L18" s="156" t="n">
        <f aca="false">K18+H18</f>
        <v>0</v>
      </c>
      <c r="M18" s="158"/>
      <c r="N18" s="158"/>
      <c r="O18" s="158"/>
      <c r="P18" s="158" t="n">
        <f aca="false">L18-M18</f>
        <v>0</v>
      </c>
      <c r="Q18" s="158" t="n">
        <f aca="false">IF(M18&gt;=L18,(M18-H18)+N18,0)</f>
        <v>0</v>
      </c>
    </row>
    <row r="19" customFormat="false" ht="14.4" hidden="false" customHeight="false" outlineLevel="0" collapsed="false">
      <c r="E19" s="122"/>
      <c r="F19" s="122"/>
      <c r="G19" s="122"/>
      <c r="H19" s="122"/>
      <c r="I19" s="122"/>
      <c r="J19" s="156" t="n">
        <f aca="false">IF(G19&lt;=2,I19,I19+((G19-2)*10))</f>
        <v>0</v>
      </c>
      <c r="K19" s="156" t="n">
        <f aca="false">H19*(J19/100)</f>
        <v>0</v>
      </c>
      <c r="L19" s="156" t="n">
        <f aca="false">K19+H19</f>
        <v>0</v>
      </c>
      <c r="M19" s="158"/>
      <c r="N19" s="158"/>
      <c r="O19" s="158"/>
      <c r="P19" s="158" t="n">
        <f aca="false">L19-M19</f>
        <v>0</v>
      </c>
      <c r="Q19" s="158" t="n">
        <f aca="false">IF(M19&gt;=L19,(M19-H19)+N19,0)</f>
        <v>0</v>
      </c>
    </row>
    <row r="20" customFormat="false" ht="14.4" hidden="false" customHeight="false" outlineLevel="0" collapsed="false">
      <c r="E20" s="122"/>
      <c r="F20" s="122"/>
      <c r="G20" s="122"/>
      <c r="H20" s="122"/>
      <c r="I20" s="122"/>
      <c r="J20" s="156" t="n">
        <f aca="false">IF(G20&lt;=2,I20,I20+((G20-2)*10))</f>
        <v>0</v>
      </c>
      <c r="K20" s="156" t="n">
        <f aca="false">H20*(J20/100)</f>
        <v>0</v>
      </c>
      <c r="L20" s="156" t="n">
        <f aca="false">K20+H20</f>
        <v>0</v>
      </c>
      <c r="M20" s="158"/>
      <c r="N20" s="158"/>
      <c r="O20" s="158"/>
      <c r="P20" s="158" t="n">
        <f aca="false">L20-M20</f>
        <v>0</v>
      </c>
      <c r="Q20" s="158" t="n">
        <f aca="false">IF(M20&gt;=L20,(M20-H20)+N20,0)</f>
        <v>0</v>
      </c>
    </row>
    <row r="21" customFormat="false" ht="14.4" hidden="false" customHeight="false" outlineLevel="0" collapsed="false">
      <c r="E21" s="122"/>
      <c r="F21" s="122"/>
      <c r="G21" s="122"/>
      <c r="H21" s="122"/>
      <c r="I21" s="122"/>
      <c r="J21" s="156" t="n">
        <f aca="false">IF(G21&lt;=2,I21,I21+((G21-2)*10))</f>
        <v>0</v>
      </c>
      <c r="K21" s="156" t="n">
        <f aca="false">H21*(J21/100)</f>
        <v>0</v>
      </c>
      <c r="L21" s="156" t="n">
        <f aca="false">K21+H21</f>
        <v>0</v>
      </c>
      <c r="M21" s="158"/>
      <c r="N21" s="158"/>
      <c r="O21" s="158"/>
      <c r="P21" s="158" t="n">
        <f aca="false">L21-M21</f>
        <v>0</v>
      </c>
      <c r="Q21" s="158" t="n">
        <f aca="false">IF(M21&gt;=L21,(M21-H21)+N21,0)</f>
        <v>0</v>
      </c>
    </row>
    <row r="22" customFormat="false" ht="14.4" hidden="false" customHeight="false" outlineLevel="0" collapsed="false">
      <c r="E22" s="122"/>
      <c r="F22" s="122"/>
      <c r="G22" s="122"/>
      <c r="H22" s="122"/>
      <c r="I22" s="122"/>
      <c r="J22" s="156" t="n">
        <f aca="false">IF(G22&lt;=2,I22,I22+((G22-2)*10))</f>
        <v>0</v>
      </c>
      <c r="K22" s="156" t="n">
        <f aca="false">H22*(J22/100)</f>
        <v>0</v>
      </c>
      <c r="L22" s="156" t="n">
        <f aca="false">K22+H22</f>
        <v>0</v>
      </c>
      <c r="M22" s="158"/>
      <c r="N22" s="158"/>
      <c r="O22" s="158"/>
      <c r="P22" s="158" t="n">
        <f aca="false">L22-M22</f>
        <v>0</v>
      </c>
      <c r="Q22" s="158" t="n">
        <f aca="false">IF(M22&gt;=L22,(M22-H22)+N22,0)</f>
        <v>0</v>
      </c>
    </row>
    <row r="23" customFormat="false" ht="14.4" hidden="false" customHeight="false" outlineLevel="0" collapsed="false">
      <c r="E23" s="122"/>
      <c r="F23" s="122"/>
      <c r="G23" s="122"/>
      <c r="H23" s="122"/>
      <c r="I23" s="122"/>
      <c r="J23" s="156" t="n">
        <f aca="false">IF(G23&lt;=2,I23,I23+((G23-2)*10))</f>
        <v>0</v>
      </c>
      <c r="K23" s="156" t="n">
        <f aca="false">H23*(J23/100)</f>
        <v>0</v>
      </c>
      <c r="L23" s="156" t="n">
        <f aca="false">K23+H23</f>
        <v>0</v>
      </c>
      <c r="M23" s="158"/>
      <c r="N23" s="158"/>
      <c r="O23" s="158"/>
      <c r="P23" s="158" t="n">
        <f aca="false">L23-M23</f>
        <v>0</v>
      </c>
      <c r="Q23" s="158" t="n">
        <f aca="false">IF(M23&gt;=L23,(M23-H23)+N23,0)</f>
        <v>0</v>
      </c>
    </row>
    <row r="24" customFormat="false" ht="14.4" hidden="false" customHeight="false" outlineLevel="0" collapsed="false">
      <c r="E24" s="122"/>
      <c r="F24" s="122"/>
      <c r="G24" s="122"/>
      <c r="H24" s="122"/>
      <c r="I24" s="122"/>
      <c r="J24" s="156" t="n">
        <f aca="false">IF(G24&lt;=2,I24,I24+((G24-2)*10))</f>
        <v>0</v>
      </c>
      <c r="K24" s="156" t="n">
        <f aca="false">H24*(J24/100)</f>
        <v>0</v>
      </c>
      <c r="L24" s="156" t="n">
        <f aca="false">K24+H24</f>
        <v>0</v>
      </c>
      <c r="M24" s="158"/>
      <c r="N24" s="158"/>
      <c r="O24" s="158"/>
      <c r="P24" s="158" t="n">
        <f aca="false">L24-M24</f>
        <v>0</v>
      </c>
      <c r="Q24" s="158" t="n">
        <f aca="false">IF(M24&gt;=L24,(M24-H24)+N24,0)</f>
        <v>0</v>
      </c>
    </row>
    <row r="25" customFormat="false" ht="14.4" hidden="false" customHeight="false" outlineLevel="0" collapsed="false">
      <c r="E25" s="122"/>
      <c r="F25" s="122"/>
      <c r="G25" s="122"/>
      <c r="H25" s="122"/>
      <c r="I25" s="122"/>
      <c r="J25" s="156" t="n">
        <f aca="false">IF(G25&lt;=2,I25,I25+((G25-2)*10))</f>
        <v>0</v>
      </c>
      <c r="K25" s="156" t="n">
        <f aca="false">H25*(J25/100)</f>
        <v>0</v>
      </c>
      <c r="L25" s="156" t="n">
        <f aca="false">K25+H25</f>
        <v>0</v>
      </c>
      <c r="M25" s="158"/>
      <c r="N25" s="158"/>
      <c r="O25" s="158"/>
      <c r="P25" s="158" t="n">
        <f aca="false">L25-M25</f>
        <v>0</v>
      </c>
      <c r="Q25" s="158" t="n">
        <f aca="false">IF(M25&gt;=L25,(M25-H25)+N25,0)</f>
        <v>0</v>
      </c>
    </row>
    <row r="26" customFormat="false" ht="14.4" hidden="false" customHeight="false" outlineLevel="0" collapsed="false">
      <c r="E26" s="122"/>
      <c r="F26" s="122"/>
      <c r="G26" s="122"/>
      <c r="H26" s="122"/>
      <c r="I26" s="122"/>
      <c r="J26" s="156" t="n">
        <f aca="false">IF(G26&lt;=2,I26,I26+((G26-2)*10))</f>
        <v>0</v>
      </c>
      <c r="K26" s="156" t="n">
        <f aca="false">H26*(J26/100)</f>
        <v>0</v>
      </c>
      <c r="L26" s="156" t="n">
        <f aca="false">K26+H26</f>
        <v>0</v>
      </c>
      <c r="M26" s="158"/>
      <c r="N26" s="158"/>
      <c r="O26" s="158"/>
      <c r="P26" s="158" t="n">
        <f aca="false">L26-M26</f>
        <v>0</v>
      </c>
      <c r="Q26" s="158" t="n">
        <f aca="false">IF(M26&gt;=L26,(M26-H26)+N26,0)</f>
        <v>0</v>
      </c>
    </row>
    <row r="27" customFormat="false" ht="14.4" hidden="false" customHeight="false" outlineLevel="0" collapsed="false">
      <c r="E27" s="122"/>
      <c r="F27" s="122"/>
      <c r="G27" s="122"/>
      <c r="H27" s="122"/>
      <c r="I27" s="122"/>
      <c r="J27" s="156" t="n">
        <f aca="false">IF(G27&lt;=2,I27,I27+((G27-2)*10))</f>
        <v>0</v>
      </c>
      <c r="K27" s="156" t="n">
        <f aca="false">H27*(J27/100)</f>
        <v>0</v>
      </c>
      <c r="L27" s="156" t="n">
        <f aca="false">K27+H27</f>
        <v>0</v>
      </c>
      <c r="M27" s="158"/>
      <c r="N27" s="158"/>
      <c r="O27" s="158"/>
      <c r="P27" s="158" t="n">
        <f aca="false">L27-M27</f>
        <v>0</v>
      </c>
      <c r="Q27" s="158" t="n">
        <f aca="false">IF(M27&gt;=L27,(M27-H27)+N27,0)</f>
        <v>0</v>
      </c>
    </row>
    <row r="28" customFormat="false" ht="14.4" hidden="false" customHeight="false" outlineLevel="0" collapsed="false">
      <c r="E28" s="122"/>
      <c r="F28" s="122"/>
      <c r="G28" s="122"/>
      <c r="H28" s="122"/>
      <c r="I28" s="122"/>
      <c r="J28" s="156" t="n">
        <f aca="false">IF(G28&lt;=2,I28,I28+((G28-2)*10))</f>
        <v>0</v>
      </c>
      <c r="K28" s="156" t="n">
        <f aca="false">H28*(J28/100)</f>
        <v>0</v>
      </c>
      <c r="L28" s="156" t="n">
        <f aca="false">K28+H28</f>
        <v>0</v>
      </c>
      <c r="M28" s="158"/>
      <c r="N28" s="158"/>
      <c r="O28" s="158"/>
      <c r="P28" s="158" t="n">
        <f aca="false">L28-M28</f>
        <v>0</v>
      </c>
      <c r="Q28" s="158" t="n">
        <f aca="false">IF(M28&gt;=L28,(M28-H28)+N28,0)</f>
        <v>0</v>
      </c>
    </row>
    <row r="29" customFormat="false" ht="14.4" hidden="false" customHeight="false" outlineLevel="0" collapsed="false">
      <c r="E29" s="122"/>
      <c r="F29" s="122"/>
      <c r="G29" s="122"/>
      <c r="H29" s="122"/>
      <c r="I29" s="122"/>
      <c r="J29" s="156" t="n">
        <f aca="false">IF(G29&lt;=2,I29,I29+((G29-2)*10))</f>
        <v>0</v>
      </c>
      <c r="K29" s="156" t="n">
        <f aca="false">H29*(J29/100)</f>
        <v>0</v>
      </c>
      <c r="L29" s="156" t="n">
        <f aca="false">K29+H29</f>
        <v>0</v>
      </c>
      <c r="M29" s="158"/>
      <c r="N29" s="158"/>
      <c r="O29" s="158"/>
      <c r="P29" s="158" t="n">
        <f aca="false">L29-M29</f>
        <v>0</v>
      </c>
      <c r="Q29" s="158" t="n">
        <f aca="false">IF(M29&gt;=L29,(M29-H29)+N29,0)</f>
        <v>0</v>
      </c>
    </row>
    <row r="30" customFormat="false" ht="14.4" hidden="false" customHeight="false" outlineLevel="0" collapsed="false">
      <c r="E30" s="122"/>
      <c r="F30" s="122"/>
      <c r="G30" s="122"/>
      <c r="H30" s="122"/>
      <c r="I30" s="122"/>
      <c r="J30" s="156" t="n">
        <f aca="false">IF(G30&lt;=2,I30,I30+((G30-2)*10))</f>
        <v>0</v>
      </c>
      <c r="K30" s="156" t="n">
        <f aca="false">H30*(J30/100)</f>
        <v>0</v>
      </c>
      <c r="L30" s="156" t="n">
        <f aca="false">K30+H30</f>
        <v>0</v>
      </c>
      <c r="M30" s="158"/>
      <c r="N30" s="158"/>
      <c r="O30" s="158"/>
      <c r="P30" s="158" t="n">
        <f aca="false">L30-M30</f>
        <v>0</v>
      </c>
      <c r="Q30" s="158" t="n">
        <f aca="false">IF(M30&gt;=L30,(M30-H30)+N30,0)</f>
        <v>0</v>
      </c>
    </row>
    <row r="31" customFormat="false" ht="14.4" hidden="false" customHeight="false" outlineLevel="0" collapsed="false">
      <c r="E31" s="122"/>
      <c r="F31" s="122"/>
      <c r="G31" s="122"/>
      <c r="H31" s="122"/>
      <c r="I31" s="122"/>
      <c r="J31" s="156" t="n">
        <f aca="false">IF(G31&lt;=2,I31,I31+((G31-2)*10))</f>
        <v>0</v>
      </c>
      <c r="K31" s="156" t="n">
        <f aca="false">H31*(J31/100)</f>
        <v>0</v>
      </c>
      <c r="L31" s="156" t="n">
        <f aca="false">K31+H31</f>
        <v>0</v>
      </c>
      <c r="M31" s="158"/>
      <c r="N31" s="158"/>
      <c r="O31" s="158"/>
      <c r="P31" s="158" t="n">
        <f aca="false">L31-M31</f>
        <v>0</v>
      </c>
      <c r="Q31" s="158" t="n">
        <f aca="false">IF(M31&gt;=L31,(M31-H31)+N31,0)</f>
        <v>0</v>
      </c>
    </row>
    <row r="32" customFormat="false" ht="14.4" hidden="false" customHeight="false" outlineLevel="0" collapsed="false">
      <c r="E32" s="122"/>
      <c r="F32" s="122"/>
      <c r="G32" s="122"/>
      <c r="H32" s="122"/>
      <c r="I32" s="122"/>
      <c r="J32" s="156" t="n">
        <f aca="false">IF(G32&lt;=2,I32,I32+((G32-2)*10))</f>
        <v>0</v>
      </c>
      <c r="K32" s="156" t="n">
        <f aca="false">H32*(J32/100)</f>
        <v>0</v>
      </c>
      <c r="L32" s="156" t="n">
        <f aca="false">K32+H32</f>
        <v>0</v>
      </c>
      <c r="M32" s="158"/>
      <c r="N32" s="158"/>
      <c r="O32" s="158"/>
      <c r="P32" s="158" t="n">
        <f aca="false">L32-M32</f>
        <v>0</v>
      </c>
      <c r="Q32" s="158" t="n">
        <f aca="false">IF(M32&gt;=L32,(M32-H32)+N32,0)</f>
        <v>0</v>
      </c>
    </row>
    <row r="33" customFormat="false" ht="14.4" hidden="false" customHeight="false" outlineLevel="0" collapsed="false">
      <c r="E33" s="122"/>
      <c r="F33" s="122"/>
      <c r="G33" s="122"/>
      <c r="H33" s="122"/>
      <c r="I33" s="122"/>
      <c r="J33" s="156" t="n">
        <f aca="false">IF(G33&lt;=2,I33,I33+((G33-2)*10))</f>
        <v>0</v>
      </c>
      <c r="K33" s="156" t="n">
        <f aca="false">H33*(J33/100)</f>
        <v>0</v>
      </c>
      <c r="L33" s="156" t="n">
        <f aca="false">K33+H33</f>
        <v>0</v>
      </c>
      <c r="M33" s="158"/>
      <c r="N33" s="158"/>
      <c r="O33" s="158"/>
      <c r="P33" s="158" t="n">
        <f aca="false">L33-M33</f>
        <v>0</v>
      </c>
      <c r="Q33" s="158" t="n">
        <f aca="false">IF(M33&gt;=L33,(M33-H33)+N33,0)</f>
        <v>0</v>
      </c>
    </row>
    <row r="34" customFormat="false" ht="14.4" hidden="false" customHeight="false" outlineLevel="0" collapsed="false">
      <c r="E34" s="122"/>
      <c r="F34" s="122"/>
      <c r="G34" s="122"/>
      <c r="H34" s="122"/>
      <c r="I34" s="122"/>
      <c r="J34" s="156" t="n">
        <f aca="false">IF(G34&lt;=2,I34,I34+((G34-2)*10))</f>
        <v>0</v>
      </c>
      <c r="K34" s="156" t="n">
        <f aca="false">H34*(J34/100)</f>
        <v>0</v>
      </c>
      <c r="L34" s="156" t="n">
        <f aca="false">K34+H34</f>
        <v>0</v>
      </c>
      <c r="M34" s="158"/>
      <c r="N34" s="158"/>
      <c r="O34" s="158"/>
      <c r="P34" s="158" t="n">
        <f aca="false">L34-M34</f>
        <v>0</v>
      </c>
      <c r="Q34" s="158" t="n">
        <f aca="false">IF(M34&gt;=L34,(M34-H34)+N34,0)</f>
        <v>0</v>
      </c>
    </row>
    <row r="35" customFormat="false" ht="14.4" hidden="false" customHeight="false" outlineLevel="0" collapsed="false">
      <c r="E35" s="122"/>
      <c r="F35" s="122"/>
      <c r="G35" s="122"/>
      <c r="H35" s="122"/>
      <c r="I35" s="122"/>
      <c r="J35" s="156" t="n">
        <f aca="false">IF(G35&lt;=2,I35,I35+((G35-2)*10))</f>
        <v>0</v>
      </c>
      <c r="K35" s="156" t="n">
        <f aca="false">H35*(J35/100)</f>
        <v>0</v>
      </c>
      <c r="L35" s="156" t="n">
        <f aca="false">K35+H35</f>
        <v>0</v>
      </c>
      <c r="M35" s="158"/>
      <c r="N35" s="158"/>
      <c r="O35" s="158"/>
      <c r="P35" s="158" t="n">
        <f aca="false">L35-M35</f>
        <v>0</v>
      </c>
      <c r="Q35" s="158" t="n">
        <f aca="false">IF(M35&gt;=L35,(M35-H35)+N35,0)</f>
        <v>0</v>
      </c>
    </row>
    <row r="36" customFormat="false" ht="14.4" hidden="false" customHeight="false" outlineLevel="0" collapsed="false">
      <c r="E36" s="122"/>
      <c r="F36" s="122"/>
      <c r="G36" s="122"/>
      <c r="H36" s="122"/>
      <c r="I36" s="122"/>
      <c r="J36" s="156" t="n">
        <f aca="false">IF(G36&lt;=2,I36,I36+((G36-2)*10))</f>
        <v>0</v>
      </c>
      <c r="K36" s="156" t="n">
        <f aca="false">H36*(J36/100)</f>
        <v>0</v>
      </c>
      <c r="L36" s="156" t="n">
        <f aca="false">K36+H36</f>
        <v>0</v>
      </c>
      <c r="M36" s="158"/>
      <c r="N36" s="158"/>
      <c r="O36" s="158"/>
      <c r="P36" s="158" t="n">
        <f aca="false">L36-M36</f>
        <v>0</v>
      </c>
      <c r="Q36" s="158" t="n">
        <f aca="false">IF(M36&gt;=L36,(M36-H36)+N36,0)</f>
        <v>0</v>
      </c>
    </row>
    <row r="37" customFormat="false" ht="14.4" hidden="false" customHeight="false" outlineLevel="0" collapsed="false">
      <c r="E37" s="122"/>
      <c r="F37" s="122"/>
      <c r="G37" s="122"/>
      <c r="H37" s="122"/>
      <c r="I37" s="122"/>
      <c r="J37" s="156" t="n">
        <f aca="false">IF(G37&lt;=2,I37,I37+((G37-2)*10))</f>
        <v>0</v>
      </c>
      <c r="K37" s="156" t="n">
        <f aca="false">H37*(J37/100)</f>
        <v>0</v>
      </c>
      <c r="L37" s="156" t="n">
        <f aca="false">K37+H37</f>
        <v>0</v>
      </c>
      <c r="M37" s="158"/>
      <c r="N37" s="158"/>
      <c r="O37" s="158"/>
      <c r="P37" s="158" t="n">
        <f aca="false">L37-M37</f>
        <v>0</v>
      </c>
      <c r="Q37" s="158" t="n">
        <f aca="false">IF(M37&gt;=L37,(M37-H37)+N37,0)</f>
        <v>0</v>
      </c>
    </row>
    <row r="38" customFormat="false" ht="14.4" hidden="false" customHeight="false" outlineLevel="0" collapsed="false">
      <c r="E38" s="122"/>
      <c r="F38" s="122"/>
      <c r="G38" s="122"/>
      <c r="H38" s="122"/>
      <c r="I38" s="122"/>
      <c r="J38" s="156" t="n">
        <f aca="false">IF(G38&lt;=2,I38,I38+((G38-2)*10))</f>
        <v>0</v>
      </c>
      <c r="K38" s="156" t="n">
        <f aca="false">H38*(J38/100)</f>
        <v>0</v>
      </c>
      <c r="L38" s="156" t="n">
        <f aca="false">K38+H38</f>
        <v>0</v>
      </c>
      <c r="M38" s="158"/>
      <c r="N38" s="158"/>
      <c r="O38" s="158"/>
      <c r="P38" s="158" t="n">
        <f aca="false">L38-M38</f>
        <v>0</v>
      </c>
      <c r="Q38" s="158" t="n">
        <f aca="false">IF(M38&gt;=L38,(M38-H38)+N38,0)</f>
        <v>0</v>
      </c>
    </row>
    <row r="39" customFormat="false" ht="14.4" hidden="false" customHeight="false" outlineLevel="0" collapsed="false">
      <c r="E39" s="122"/>
      <c r="F39" s="122"/>
      <c r="G39" s="122"/>
      <c r="H39" s="122"/>
      <c r="I39" s="122"/>
      <c r="J39" s="156" t="n">
        <f aca="false">IF(G39&lt;=2,I39,I39+((G39-2)*10))</f>
        <v>0</v>
      </c>
      <c r="K39" s="156" t="n">
        <f aca="false">H39*(J39/100)</f>
        <v>0</v>
      </c>
      <c r="L39" s="156" t="n">
        <f aca="false">K39+H39</f>
        <v>0</v>
      </c>
      <c r="M39" s="158"/>
      <c r="N39" s="158"/>
      <c r="O39" s="158"/>
      <c r="P39" s="158" t="n">
        <f aca="false">L39-M39</f>
        <v>0</v>
      </c>
      <c r="Q39" s="158" t="n">
        <f aca="false">IF(M39&gt;=L39,(M39-H39)+N39,0)</f>
        <v>0</v>
      </c>
    </row>
    <row r="40" customFormat="false" ht="14.4" hidden="false" customHeight="false" outlineLevel="0" collapsed="false">
      <c r="E40" s="122"/>
      <c r="F40" s="122"/>
      <c r="G40" s="122"/>
      <c r="H40" s="122"/>
      <c r="I40" s="122"/>
      <c r="J40" s="156" t="n">
        <f aca="false">IF(G40&lt;=2,I40,I40+((G40-2)*10))</f>
        <v>0</v>
      </c>
      <c r="K40" s="156" t="n">
        <f aca="false">H40*(J40/100)</f>
        <v>0</v>
      </c>
      <c r="L40" s="156" t="n">
        <f aca="false">K40+H40</f>
        <v>0</v>
      </c>
      <c r="M40" s="158"/>
      <c r="N40" s="158"/>
      <c r="O40" s="158"/>
      <c r="P40" s="158" t="n">
        <f aca="false">L40-M40</f>
        <v>0</v>
      </c>
      <c r="Q40" s="158" t="n">
        <f aca="false">IF(M40&gt;=L40,(M40-H40)+N40,0)</f>
        <v>0</v>
      </c>
    </row>
    <row r="41" customFormat="false" ht="14.4" hidden="false" customHeight="false" outlineLevel="0" collapsed="false">
      <c r="E41" s="122"/>
      <c r="F41" s="122"/>
      <c r="G41" s="122"/>
      <c r="H41" s="122"/>
      <c r="I41" s="122"/>
      <c r="J41" s="156" t="n">
        <f aca="false">IF(G41&lt;=2,I41,I41+((G41-2)*10))</f>
        <v>0</v>
      </c>
      <c r="K41" s="156" t="n">
        <f aca="false">H41*(J41/100)</f>
        <v>0</v>
      </c>
      <c r="L41" s="156" t="n">
        <f aca="false">K41+H41</f>
        <v>0</v>
      </c>
      <c r="M41" s="158"/>
      <c r="N41" s="158"/>
      <c r="O41" s="158"/>
      <c r="P41" s="158" t="n">
        <f aca="false">L41-M41</f>
        <v>0</v>
      </c>
      <c r="Q41" s="158" t="n">
        <f aca="false">IF(M41&gt;=L41,(M41-H41)+N41,0)</f>
        <v>0</v>
      </c>
    </row>
    <row r="42" customFormat="false" ht="14.4" hidden="false" customHeight="false" outlineLevel="0" collapsed="false">
      <c r="E42" s="122"/>
      <c r="F42" s="122"/>
      <c r="G42" s="122"/>
      <c r="H42" s="122"/>
      <c r="I42" s="122"/>
      <c r="J42" s="156" t="n">
        <f aca="false">IF(G42&lt;=2,I42,I42+((G42-2)*10))</f>
        <v>0</v>
      </c>
      <c r="K42" s="156" t="n">
        <f aca="false">H42*(J42/100)</f>
        <v>0</v>
      </c>
      <c r="L42" s="156" t="n">
        <f aca="false">K42+H42</f>
        <v>0</v>
      </c>
      <c r="M42" s="158"/>
      <c r="N42" s="158"/>
      <c r="O42" s="158"/>
      <c r="P42" s="158" t="n">
        <f aca="false">L42-M42</f>
        <v>0</v>
      </c>
      <c r="Q42" s="158" t="n">
        <f aca="false">IF(M42&gt;=L42,(M42-H42)+N42,0)</f>
        <v>0</v>
      </c>
    </row>
    <row r="43" customFormat="false" ht="14.4" hidden="false" customHeight="false" outlineLevel="0" collapsed="false">
      <c r="E43" s="122"/>
      <c r="F43" s="122"/>
      <c r="G43" s="122"/>
      <c r="H43" s="122"/>
      <c r="I43" s="122"/>
      <c r="J43" s="156" t="n">
        <f aca="false">IF(G43&lt;=2,I43,I43+((G43-2)*10))</f>
        <v>0</v>
      </c>
      <c r="K43" s="156" t="n">
        <f aca="false">H43*(J43/100)</f>
        <v>0</v>
      </c>
      <c r="L43" s="156" t="n">
        <f aca="false">K43+H43</f>
        <v>0</v>
      </c>
      <c r="M43" s="158"/>
      <c r="N43" s="158"/>
      <c r="O43" s="158"/>
      <c r="P43" s="158" t="n">
        <f aca="false">L43-M43</f>
        <v>0</v>
      </c>
      <c r="Q43" s="158" t="n">
        <f aca="false">IF(M43&gt;=L43,(M43-H43)+N43,0)</f>
        <v>0</v>
      </c>
    </row>
    <row r="44" customFormat="false" ht="14.4" hidden="false" customHeight="false" outlineLevel="0" collapsed="false">
      <c r="E44" s="122"/>
      <c r="F44" s="122"/>
      <c r="G44" s="122"/>
      <c r="H44" s="122"/>
      <c r="I44" s="122"/>
      <c r="J44" s="156" t="n">
        <f aca="false">IF(G44&lt;=2,I44,I44+((G44-2)*10))</f>
        <v>0</v>
      </c>
      <c r="K44" s="156" t="n">
        <f aca="false">H44*(J44/100)</f>
        <v>0</v>
      </c>
      <c r="L44" s="156" t="n">
        <f aca="false">K44+H44</f>
        <v>0</v>
      </c>
      <c r="M44" s="158"/>
      <c r="N44" s="158"/>
      <c r="O44" s="158"/>
      <c r="P44" s="158" t="n">
        <f aca="false">L44-M44</f>
        <v>0</v>
      </c>
      <c r="Q44" s="158" t="n">
        <f aca="false">IF(M44&gt;=L44,(M44-H44)+N44,0)</f>
        <v>0</v>
      </c>
    </row>
    <row r="45" customFormat="false" ht="14.4" hidden="false" customHeight="false" outlineLevel="0" collapsed="false">
      <c r="E45" s="122"/>
      <c r="F45" s="122"/>
      <c r="G45" s="122"/>
      <c r="H45" s="122"/>
      <c r="I45" s="122"/>
      <c r="J45" s="156" t="n">
        <f aca="false">IF(G45&lt;=2,I45,I45+((G45-2)*10))</f>
        <v>0</v>
      </c>
      <c r="K45" s="156" t="n">
        <f aca="false">H45*(J45/100)</f>
        <v>0</v>
      </c>
      <c r="L45" s="156" t="n">
        <f aca="false">K45+H45</f>
        <v>0</v>
      </c>
      <c r="M45" s="158"/>
      <c r="N45" s="158"/>
      <c r="O45" s="158"/>
      <c r="P45" s="158" t="n">
        <f aca="false">L45-M45</f>
        <v>0</v>
      </c>
      <c r="Q45" s="158" t="n">
        <f aca="false">IF(M45&gt;=L45,(M45-H45)+N45,0)</f>
        <v>0</v>
      </c>
    </row>
    <row r="46" customFormat="false" ht="14.4" hidden="false" customHeight="false" outlineLevel="0" collapsed="false">
      <c r="E46" s="122"/>
      <c r="F46" s="122"/>
      <c r="G46" s="122"/>
      <c r="H46" s="122"/>
      <c r="I46" s="122"/>
      <c r="J46" s="156" t="n">
        <f aca="false">IF(G46&lt;=2,I46,I46+((G46-2)*10))</f>
        <v>0</v>
      </c>
      <c r="K46" s="156" t="n">
        <f aca="false">H46*(J46/100)</f>
        <v>0</v>
      </c>
      <c r="L46" s="156" t="n">
        <f aca="false">K46+H46</f>
        <v>0</v>
      </c>
      <c r="M46" s="158"/>
      <c r="N46" s="158"/>
      <c r="O46" s="158"/>
      <c r="P46" s="158" t="n">
        <f aca="false">L46-M46</f>
        <v>0</v>
      </c>
      <c r="Q46" s="158" t="n">
        <f aca="false">IF(M46&gt;=L46,(M46-H46)+N46,0)</f>
        <v>0</v>
      </c>
    </row>
    <row r="47" customFormat="false" ht="14.4" hidden="false" customHeight="false" outlineLevel="0" collapsed="false">
      <c r="E47" s="122"/>
      <c r="F47" s="122"/>
      <c r="G47" s="122"/>
      <c r="H47" s="122"/>
      <c r="I47" s="122"/>
      <c r="J47" s="156" t="n">
        <f aca="false">IF(G47&lt;=2,I47,I47+((G47-2)*10))</f>
        <v>0</v>
      </c>
      <c r="K47" s="156" t="n">
        <f aca="false">H47*(J47/100)</f>
        <v>0</v>
      </c>
      <c r="L47" s="156" t="n">
        <f aca="false">K47+H47</f>
        <v>0</v>
      </c>
      <c r="M47" s="158"/>
      <c r="N47" s="158"/>
      <c r="O47" s="158"/>
      <c r="P47" s="158" t="n">
        <f aca="false">L47-M47</f>
        <v>0</v>
      </c>
      <c r="Q47" s="158" t="n">
        <f aca="false">IF(M47&gt;=L47,(M47-H47)+N47,0)</f>
        <v>0</v>
      </c>
    </row>
    <row r="48" customFormat="false" ht="14.4" hidden="false" customHeight="false" outlineLevel="0" collapsed="false">
      <c r="E48" s="122"/>
      <c r="F48" s="122"/>
      <c r="G48" s="122"/>
      <c r="H48" s="122"/>
      <c r="I48" s="122"/>
      <c r="J48" s="156" t="n">
        <f aca="false">IF(G48&lt;=2,I48,I48+((G48-2)*10))</f>
        <v>0</v>
      </c>
      <c r="K48" s="156" t="n">
        <f aca="false">H48*(J48/100)</f>
        <v>0</v>
      </c>
      <c r="L48" s="156" t="n">
        <f aca="false">K48+H48</f>
        <v>0</v>
      </c>
      <c r="M48" s="158"/>
      <c r="N48" s="158"/>
      <c r="O48" s="158"/>
      <c r="P48" s="158" t="n">
        <f aca="false">L48-M48</f>
        <v>0</v>
      </c>
      <c r="Q48" s="158" t="n">
        <f aca="false">IF(M48&gt;=L48,(M48-H48)+N48,0)</f>
        <v>0</v>
      </c>
    </row>
    <row r="49" customFormat="false" ht="15" hidden="false" customHeight="false" outlineLevel="0" collapsed="false">
      <c r="E49" s="159"/>
      <c r="F49" s="159"/>
      <c r="G49" s="159"/>
      <c r="H49" s="159"/>
      <c r="I49" s="159"/>
      <c r="J49" s="156" t="n">
        <f aca="false">IF(G49&lt;=2,I49,I49+((G49-2)*10))</f>
        <v>0</v>
      </c>
      <c r="K49" s="156" t="n">
        <f aca="false">H49*(J49/100)</f>
        <v>0</v>
      </c>
      <c r="L49" s="156" t="n">
        <f aca="false">K49+H49</f>
        <v>0</v>
      </c>
      <c r="M49" s="158"/>
      <c r="N49" s="158"/>
      <c r="O49" s="158"/>
      <c r="P49" s="158" t="n">
        <f aca="false">L49-M49</f>
        <v>0</v>
      </c>
      <c r="Q49" s="158" t="n">
        <f aca="false">IF(M49&gt;=L49,(M49-H49)+N49,0)</f>
        <v>0</v>
      </c>
    </row>
    <row r="50" customFormat="false" ht="15" hidden="false" customHeight="false" outlineLevel="0" collapsed="false">
      <c r="E50" s="160"/>
      <c r="F50" s="161" t="n">
        <f aca="false">SUM(F5:F49)</f>
        <v>0</v>
      </c>
      <c r="G50" s="161"/>
      <c r="H50" s="161" t="n">
        <f aca="false">SUM(H5:H49)</f>
        <v>250000</v>
      </c>
      <c r="I50" s="161"/>
      <c r="J50" s="161"/>
      <c r="K50" s="161" t="n">
        <f aca="false">SUM(K5:K49)</f>
        <v>100000</v>
      </c>
      <c r="L50" s="161" t="n">
        <f aca="false">SUM(L5:L49)</f>
        <v>350000</v>
      </c>
      <c r="M50" s="161" t="n">
        <f aca="false">SUM(M5:M49)</f>
        <v>1965030</v>
      </c>
      <c r="N50" s="161"/>
      <c r="O50" s="161" t="n">
        <f aca="false">SUM(O5:O49)</f>
        <v>2005000</v>
      </c>
      <c r="P50" s="161" t="n">
        <f aca="false">SUM(P5:P49)</f>
        <v>-1615030</v>
      </c>
      <c r="Q50" s="161" t="n">
        <f aca="false">SUM(Q5:Q49)</f>
        <v>1875000</v>
      </c>
    </row>
  </sheetData>
  <mergeCells count="3">
    <mergeCell ref="G1:Q1"/>
    <mergeCell ref="E3:G3"/>
    <mergeCell ref="H3:Q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20.99"/>
    <col collapsed="false" customWidth="true" hidden="false" outlineLevel="0" max="3" min="3" style="0" width="13.44"/>
    <col collapsed="false" customWidth="true" hidden="false" outlineLevel="0" max="4" min="4" style="0" width="13.55"/>
    <col collapsed="false" customWidth="true" hidden="false" outlineLevel="0" max="5" min="5" style="0" width="16.67"/>
    <col collapsed="false" customWidth="true" hidden="false" outlineLevel="0" max="1025" min="6" style="0" width="8.67"/>
  </cols>
  <sheetData>
    <row r="2" customFormat="false" ht="17.4" hidden="false" customHeight="false" outlineLevel="0" collapsed="false">
      <c r="A2" s="131" t="s">
        <v>95</v>
      </c>
      <c r="B2" s="132" t="s">
        <v>114</v>
      </c>
      <c r="C2" s="133"/>
      <c r="D2" s="131"/>
      <c r="E2" s="131"/>
    </row>
    <row r="3" customFormat="false" ht="27" hidden="false" customHeight="false" outlineLevel="0" collapsed="false">
      <c r="A3" s="134"/>
      <c r="B3" s="134"/>
      <c r="C3" s="135"/>
      <c r="D3" s="134"/>
      <c r="E3" s="134"/>
    </row>
    <row r="4" customFormat="false" ht="17.4" hidden="false" customHeight="false" outlineLevel="0" collapsed="false">
      <c r="A4" s="136" t="s">
        <v>87</v>
      </c>
      <c r="B4" s="136" t="s">
        <v>88</v>
      </c>
      <c r="C4" s="137" t="s">
        <v>97</v>
      </c>
      <c r="D4" s="137"/>
      <c r="E4" s="137"/>
    </row>
    <row r="5" customFormat="false" ht="17.4" hidden="false" customHeight="false" outlineLevel="0" collapsed="false">
      <c r="A5" s="138"/>
      <c r="B5" s="139"/>
      <c r="C5" s="162" t="s">
        <v>98</v>
      </c>
      <c r="D5" s="163" t="s">
        <v>115</v>
      </c>
      <c r="E5" s="164" t="s">
        <v>100</v>
      </c>
    </row>
    <row r="6" customFormat="false" ht="15.6" hidden="false" customHeight="false" outlineLevel="0" collapsed="false">
      <c r="A6" s="153"/>
      <c r="B6" s="154"/>
      <c r="C6" s="155"/>
      <c r="D6" s="155"/>
      <c r="E6" s="165" t="n">
        <f aca="false">C6+D6</f>
        <v>0</v>
      </c>
    </row>
    <row r="7" customFormat="false" ht="15.6" hidden="false" customHeight="false" outlineLevel="0" collapsed="false">
      <c r="A7" s="153"/>
      <c r="B7" s="154"/>
      <c r="C7" s="155"/>
      <c r="D7" s="155"/>
      <c r="E7" s="165" t="n">
        <f aca="false">E6+C7+D7</f>
        <v>0</v>
      </c>
    </row>
    <row r="8" customFormat="false" ht="15.6" hidden="false" customHeight="false" outlineLevel="0" collapsed="false">
      <c r="A8" s="153"/>
      <c r="B8" s="154"/>
      <c r="C8" s="155"/>
      <c r="D8" s="155"/>
      <c r="E8" s="165" t="n">
        <f aca="false">E7+C8+D8</f>
        <v>0</v>
      </c>
    </row>
    <row r="9" customFormat="false" ht="15.6" hidden="false" customHeight="false" outlineLevel="0" collapsed="false">
      <c r="A9" s="153"/>
      <c r="B9" s="154"/>
      <c r="C9" s="155"/>
      <c r="D9" s="155"/>
      <c r="E9" s="165" t="n">
        <f aca="false">E8+C9+D9</f>
        <v>0</v>
      </c>
    </row>
    <row r="10" customFormat="false" ht="15.6" hidden="false" customHeight="false" outlineLevel="0" collapsed="false">
      <c r="A10" s="153"/>
      <c r="B10" s="154"/>
      <c r="C10" s="155"/>
      <c r="D10" s="155"/>
      <c r="E10" s="165" t="n">
        <f aca="false">E9+C10+D10</f>
        <v>0</v>
      </c>
    </row>
    <row r="11" customFormat="false" ht="15.6" hidden="false" customHeight="false" outlineLevel="0" collapsed="false">
      <c r="A11" s="153"/>
      <c r="B11" s="154"/>
      <c r="C11" s="155"/>
      <c r="D11" s="155"/>
      <c r="E11" s="165" t="n">
        <f aca="false">E10+C11+D11</f>
        <v>0</v>
      </c>
    </row>
    <row r="12" customFormat="false" ht="15.6" hidden="false" customHeight="false" outlineLevel="0" collapsed="false">
      <c r="A12" s="153"/>
      <c r="B12" s="154"/>
      <c r="C12" s="155"/>
      <c r="D12" s="155"/>
      <c r="E12" s="165" t="n">
        <f aca="false">E11+C12+D12</f>
        <v>0</v>
      </c>
    </row>
    <row r="13" customFormat="false" ht="15.6" hidden="false" customHeight="false" outlineLevel="0" collapsed="false">
      <c r="A13" s="153"/>
      <c r="B13" s="154"/>
      <c r="C13" s="155"/>
      <c r="D13" s="155"/>
      <c r="E13" s="165" t="n">
        <f aca="false">E12+C13+D13</f>
        <v>0</v>
      </c>
    </row>
    <row r="14" customFormat="false" ht="15.6" hidden="false" customHeight="false" outlineLevel="0" collapsed="false">
      <c r="A14" s="153"/>
      <c r="B14" s="154"/>
      <c r="C14" s="155"/>
      <c r="D14" s="155"/>
      <c r="E14" s="165" t="n">
        <f aca="false">E13+C14+D14</f>
        <v>0</v>
      </c>
    </row>
    <row r="15" customFormat="false" ht="15.6" hidden="false" customHeight="false" outlineLevel="0" collapsed="false">
      <c r="A15" s="153"/>
      <c r="B15" s="154"/>
      <c r="C15" s="155"/>
      <c r="D15" s="155"/>
      <c r="E15" s="165" t="n">
        <f aca="false">E14+C15+D15</f>
        <v>0</v>
      </c>
    </row>
    <row r="16" customFormat="false" ht="15.6" hidden="false" customHeight="false" outlineLevel="0" collapsed="false">
      <c r="A16" s="153"/>
      <c r="B16" s="154"/>
      <c r="C16" s="155"/>
      <c r="D16" s="155"/>
      <c r="E16" s="165" t="n">
        <f aca="false">E15+C16+D16</f>
        <v>0</v>
      </c>
    </row>
    <row r="17" customFormat="false" ht="15.6" hidden="false" customHeight="false" outlineLevel="0" collapsed="false">
      <c r="A17" s="153"/>
      <c r="B17" s="154"/>
      <c r="C17" s="155"/>
      <c r="D17" s="155"/>
      <c r="E17" s="165" t="n">
        <f aca="false">E16+C17+D17</f>
        <v>0</v>
      </c>
    </row>
    <row r="18" customFormat="false" ht="15.6" hidden="false" customHeight="false" outlineLevel="0" collapsed="false">
      <c r="A18" s="153"/>
      <c r="B18" s="154"/>
      <c r="C18" s="155"/>
      <c r="D18" s="155"/>
      <c r="E18" s="165" t="n">
        <f aca="false">E17+C18+D18</f>
        <v>0</v>
      </c>
    </row>
    <row r="19" customFormat="false" ht="15.6" hidden="false" customHeight="false" outlineLevel="0" collapsed="false">
      <c r="A19" s="153"/>
      <c r="B19" s="154"/>
      <c r="C19" s="155"/>
      <c r="D19" s="155"/>
      <c r="E19" s="165" t="n">
        <f aca="false">E18+C19+D19</f>
        <v>0</v>
      </c>
    </row>
    <row r="20" customFormat="false" ht="15.6" hidden="false" customHeight="false" outlineLevel="0" collapsed="false">
      <c r="A20" s="153"/>
      <c r="B20" s="154"/>
      <c r="C20" s="155"/>
      <c r="D20" s="155"/>
      <c r="E20" s="165" t="n">
        <f aca="false">E19+C20+D20</f>
        <v>0</v>
      </c>
    </row>
    <row r="21" customFormat="false" ht="15.6" hidden="false" customHeight="false" outlineLevel="0" collapsed="false">
      <c r="A21" s="153"/>
      <c r="B21" s="154"/>
      <c r="C21" s="155"/>
      <c r="D21" s="155"/>
      <c r="E21" s="165" t="n">
        <f aca="false">E20+C21+D21</f>
        <v>0</v>
      </c>
    </row>
    <row r="22" customFormat="false" ht="15.6" hidden="false" customHeight="false" outlineLevel="0" collapsed="false">
      <c r="A22" s="153"/>
      <c r="B22" s="154"/>
      <c r="C22" s="155"/>
      <c r="D22" s="155"/>
      <c r="E22" s="165" t="n">
        <f aca="false">E21+C22+D22</f>
        <v>0</v>
      </c>
    </row>
    <row r="23" customFormat="false" ht="15.6" hidden="false" customHeight="false" outlineLevel="0" collapsed="false">
      <c r="A23" s="166"/>
      <c r="B23" s="148" t="s">
        <v>101</v>
      </c>
      <c r="C23" s="167"/>
      <c r="D23" s="168"/>
      <c r="E23" s="165" t="n">
        <f aca="false">E22+C23+D23</f>
        <v>0</v>
      </c>
    </row>
    <row r="24" customFormat="false" ht="15.6" hidden="false" customHeight="false" outlineLevel="0" collapsed="false">
      <c r="C24" s="169" t="n">
        <f aca="false">SUM(C6:C23)</f>
        <v>0</v>
      </c>
      <c r="D24" s="169" t="n">
        <f aca="false">SUM(D6:D23)</f>
        <v>0</v>
      </c>
    </row>
  </sheetData>
  <mergeCells count="1">
    <mergeCell ref="C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20.99"/>
    <col collapsed="false" customWidth="true" hidden="false" outlineLevel="0" max="3" min="3" style="0" width="13.44"/>
    <col collapsed="false" customWidth="true" hidden="false" outlineLevel="0" max="4" min="4" style="0" width="13.55"/>
    <col collapsed="false" customWidth="true" hidden="false" outlineLevel="0" max="5" min="5" style="0" width="16.67"/>
    <col collapsed="false" customWidth="true" hidden="false" outlineLevel="0" max="1025" min="6" style="0" width="8.67"/>
  </cols>
  <sheetData>
    <row r="1" customFormat="false" ht="16.8" hidden="false" customHeight="false" outlineLevel="0" collapsed="false">
      <c r="B1" s="170"/>
      <c r="C1" s="146"/>
    </row>
    <row r="2" customFormat="false" ht="17.4" hidden="false" customHeight="false" outlineLevel="0" collapsed="false">
      <c r="A2" s="131" t="s">
        <v>95</v>
      </c>
      <c r="B2" s="132" t="s">
        <v>116</v>
      </c>
      <c r="C2" s="133"/>
      <c r="D2" s="131"/>
      <c r="E2" s="131"/>
    </row>
    <row r="3" customFormat="false" ht="27" hidden="false" customHeight="false" outlineLevel="0" collapsed="false">
      <c r="A3" s="134"/>
      <c r="B3" s="134"/>
      <c r="C3" s="135"/>
      <c r="D3" s="134"/>
      <c r="E3" s="134"/>
    </row>
    <row r="4" customFormat="false" ht="17.4" hidden="false" customHeight="false" outlineLevel="0" collapsed="false">
      <c r="A4" s="136" t="s">
        <v>87</v>
      </c>
      <c r="B4" s="136" t="s">
        <v>88</v>
      </c>
      <c r="C4" s="137" t="s">
        <v>97</v>
      </c>
      <c r="D4" s="137"/>
      <c r="E4" s="137"/>
    </row>
    <row r="5" customFormat="false" ht="17.4" hidden="false" customHeight="false" outlineLevel="0" collapsed="false">
      <c r="A5" s="138"/>
      <c r="B5" s="139"/>
      <c r="C5" s="162" t="s">
        <v>98</v>
      </c>
      <c r="D5" s="163" t="s">
        <v>115</v>
      </c>
      <c r="E5" s="164" t="s">
        <v>100</v>
      </c>
    </row>
    <row r="6" customFormat="false" ht="15.75" hidden="false" customHeight="true" outlineLevel="0" collapsed="false">
      <c r="A6" s="153"/>
      <c r="B6" s="154"/>
      <c r="C6" s="155"/>
      <c r="D6" s="155"/>
      <c r="E6" s="165" t="n">
        <f aca="false">C6+D6</f>
        <v>0</v>
      </c>
    </row>
    <row r="7" customFormat="false" ht="15.75" hidden="false" customHeight="true" outlineLevel="0" collapsed="false">
      <c r="A7" s="153"/>
      <c r="B7" s="154"/>
      <c r="C7" s="155"/>
      <c r="D7" s="155"/>
      <c r="E7" s="165" t="n">
        <f aca="false">E6+C7+D7</f>
        <v>0</v>
      </c>
    </row>
    <row r="8" customFormat="false" ht="15.75" hidden="false" customHeight="true" outlineLevel="0" collapsed="false">
      <c r="A8" s="153"/>
      <c r="B8" s="154"/>
      <c r="C8" s="155"/>
      <c r="D8" s="155"/>
      <c r="E8" s="165" t="n">
        <f aca="false">E7+C8+D8</f>
        <v>0</v>
      </c>
    </row>
    <row r="9" customFormat="false" ht="15.75" hidden="false" customHeight="true" outlineLevel="0" collapsed="false">
      <c r="A9" s="153"/>
      <c r="B9" s="154"/>
      <c r="C9" s="155"/>
      <c r="D9" s="155"/>
      <c r="E9" s="165" t="n">
        <f aca="false">E8+C9+D9</f>
        <v>0</v>
      </c>
    </row>
    <row r="10" customFormat="false" ht="15.75" hidden="false" customHeight="true" outlineLevel="0" collapsed="false">
      <c r="A10" s="153"/>
      <c r="B10" s="154"/>
      <c r="C10" s="155"/>
      <c r="D10" s="155"/>
      <c r="E10" s="165" t="n">
        <f aca="false">E9+C10+D10</f>
        <v>0</v>
      </c>
    </row>
    <row r="11" customFormat="false" ht="15.75" hidden="false" customHeight="true" outlineLevel="0" collapsed="false">
      <c r="A11" s="153"/>
      <c r="B11" s="154"/>
      <c r="C11" s="155"/>
      <c r="D11" s="155"/>
      <c r="E11" s="165" t="n">
        <f aca="false">E10+C11+D11</f>
        <v>0</v>
      </c>
    </row>
    <row r="12" customFormat="false" ht="15.75" hidden="false" customHeight="true" outlineLevel="0" collapsed="false">
      <c r="A12" s="153"/>
      <c r="B12" s="154"/>
      <c r="C12" s="155"/>
      <c r="D12" s="155"/>
      <c r="E12" s="165" t="n">
        <f aca="false">E11+C12+D12</f>
        <v>0</v>
      </c>
    </row>
    <row r="13" customFormat="false" ht="15.75" hidden="false" customHeight="true" outlineLevel="0" collapsed="false">
      <c r="A13" s="153"/>
      <c r="B13" s="154"/>
      <c r="C13" s="155"/>
      <c r="D13" s="155"/>
      <c r="E13" s="165" t="n">
        <f aca="false">E12+C13+D13</f>
        <v>0</v>
      </c>
    </row>
    <row r="14" customFormat="false" ht="15.75" hidden="false" customHeight="true" outlineLevel="0" collapsed="false">
      <c r="A14" s="153"/>
      <c r="B14" s="154"/>
      <c r="C14" s="155"/>
      <c r="D14" s="155"/>
      <c r="E14" s="165" t="n">
        <f aca="false">E13+C14+D14</f>
        <v>0</v>
      </c>
    </row>
    <row r="15" customFormat="false" ht="15.75" hidden="false" customHeight="true" outlineLevel="0" collapsed="false">
      <c r="A15" s="153"/>
      <c r="B15" s="154"/>
      <c r="C15" s="155"/>
      <c r="D15" s="155"/>
      <c r="E15" s="165" t="n">
        <f aca="false">E14+C15+D15</f>
        <v>0</v>
      </c>
    </row>
    <row r="16" customFormat="false" ht="15.75" hidden="false" customHeight="true" outlineLevel="0" collapsed="false">
      <c r="A16" s="153"/>
      <c r="B16" s="154"/>
      <c r="C16" s="155"/>
      <c r="D16" s="155"/>
      <c r="E16" s="165" t="n">
        <f aca="false">E15+C16+D16</f>
        <v>0</v>
      </c>
    </row>
    <row r="17" customFormat="false" ht="15.75" hidden="false" customHeight="true" outlineLevel="0" collapsed="false">
      <c r="A17" s="153"/>
      <c r="B17" s="154"/>
      <c r="C17" s="155"/>
      <c r="D17" s="155"/>
      <c r="E17" s="165" t="n">
        <f aca="false">E16+C17+D17</f>
        <v>0</v>
      </c>
    </row>
    <row r="18" customFormat="false" ht="15.75" hidden="false" customHeight="true" outlineLevel="0" collapsed="false">
      <c r="A18" s="153"/>
      <c r="B18" s="154"/>
      <c r="C18" s="155"/>
      <c r="D18" s="155"/>
      <c r="E18" s="165" t="n">
        <f aca="false">E17+C18+D18</f>
        <v>0</v>
      </c>
    </row>
    <row r="19" customFormat="false" ht="15.75" hidden="false" customHeight="true" outlineLevel="0" collapsed="false">
      <c r="A19" s="153"/>
      <c r="B19" s="154"/>
      <c r="C19" s="155"/>
      <c r="D19" s="155"/>
      <c r="E19" s="165" t="n">
        <f aca="false">E18+C19+D19</f>
        <v>0</v>
      </c>
    </row>
    <row r="20" customFormat="false" ht="15.75" hidden="false" customHeight="true" outlineLevel="0" collapsed="false">
      <c r="A20" s="153"/>
      <c r="B20" s="154"/>
      <c r="C20" s="155"/>
      <c r="D20" s="155"/>
      <c r="E20" s="165" t="n">
        <f aca="false">E19+C20+D20</f>
        <v>0</v>
      </c>
    </row>
    <row r="21" customFormat="false" ht="15.6" hidden="false" customHeight="false" outlineLevel="0" collapsed="false">
      <c r="A21" s="153"/>
      <c r="B21" s="154"/>
      <c r="C21" s="155"/>
      <c r="D21" s="155"/>
      <c r="E21" s="165" t="n">
        <f aca="false">E20+C21+D21</f>
        <v>0</v>
      </c>
    </row>
    <row r="22" customFormat="false" ht="15.6" hidden="false" customHeight="false" outlineLevel="0" collapsed="false">
      <c r="A22" s="166"/>
      <c r="B22" s="148" t="s">
        <v>101</v>
      </c>
      <c r="C22" s="167"/>
      <c r="D22" s="168"/>
      <c r="E22" s="165" t="n">
        <f aca="false">E21+C22+D22</f>
        <v>0</v>
      </c>
    </row>
    <row r="23" customFormat="false" ht="15.6" hidden="false" customHeight="false" outlineLevel="0" collapsed="false">
      <c r="C23" s="169" t="n">
        <f aca="false">SUM(C6:C22)</f>
        <v>0</v>
      </c>
      <c r="D23" s="169" t="n">
        <f aca="false">SUM(D6:D22)</f>
        <v>0</v>
      </c>
    </row>
  </sheetData>
  <mergeCells count="1">
    <mergeCell ref="C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4.4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21.89"/>
    <col collapsed="false" customWidth="true" hidden="false" outlineLevel="0" max="4" min="3" style="0" width="13.44"/>
    <col collapsed="false" customWidth="true" hidden="false" outlineLevel="0" max="5" min="5" style="0" width="13.55"/>
    <col collapsed="false" customWidth="true" hidden="false" outlineLevel="0" max="6" min="6" style="0" width="17.44"/>
    <col collapsed="false" customWidth="true" hidden="false" outlineLevel="0" max="1025" min="7" style="0" width="8.67"/>
  </cols>
  <sheetData>
    <row r="1" customFormat="false" ht="16.8" hidden="false" customHeight="false" outlineLevel="0" collapsed="false">
      <c r="B1" s="170"/>
      <c r="C1" s="146"/>
      <c r="D1" s="146"/>
    </row>
    <row r="2" customFormat="false" ht="17.4" hidden="false" customHeight="false" outlineLevel="0" collapsed="false">
      <c r="A2" s="131" t="s">
        <v>95</v>
      </c>
      <c r="B2" s="132" t="s">
        <v>117</v>
      </c>
      <c r="C2" s="133"/>
      <c r="D2" s="171"/>
      <c r="E2" s="131"/>
      <c r="F2" s="131"/>
    </row>
    <row r="3" customFormat="false" ht="27" hidden="false" customHeight="false" outlineLevel="0" collapsed="false">
      <c r="A3" s="134"/>
      <c r="B3" s="134"/>
      <c r="C3" s="135"/>
      <c r="D3" s="135"/>
      <c r="E3" s="134"/>
      <c r="F3" s="134"/>
    </row>
    <row r="4" customFormat="false" ht="17.25" hidden="false" customHeight="true" outlineLevel="0" collapsed="false">
      <c r="A4" s="136" t="s">
        <v>87</v>
      </c>
      <c r="B4" s="136" t="s">
        <v>88</v>
      </c>
      <c r="C4" s="137" t="s">
        <v>97</v>
      </c>
      <c r="D4" s="137"/>
      <c r="E4" s="137"/>
      <c r="F4" s="137"/>
    </row>
    <row r="5" customFormat="false" ht="17.4" hidden="false" customHeight="false" outlineLevel="0" collapsed="false">
      <c r="A5" s="138"/>
      <c r="B5" s="139"/>
      <c r="C5" s="162" t="s">
        <v>98</v>
      </c>
      <c r="D5" s="162" t="s">
        <v>110</v>
      </c>
      <c r="E5" s="163" t="s">
        <v>115</v>
      </c>
      <c r="F5" s="164" t="s">
        <v>100</v>
      </c>
    </row>
    <row r="6" customFormat="false" ht="15.6" hidden="false" customHeight="false" outlineLevel="0" collapsed="false">
      <c r="A6" s="153"/>
      <c r="B6" s="154"/>
      <c r="C6" s="155"/>
      <c r="D6" s="155" t="n">
        <v>46300</v>
      </c>
      <c r="E6" s="155"/>
      <c r="F6" s="165" t="n">
        <f aca="false">C6+E6</f>
        <v>0</v>
      </c>
    </row>
    <row r="7" customFormat="false" ht="15.6" hidden="false" customHeight="false" outlineLevel="0" collapsed="false">
      <c r="A7" s="153"/>
      <c r="B7" s="154"/>
      <c r="C7" s="155"/>
      <c r="D7" s="155"/>
      <c r="E7" s="155"/>
      <c r="F7" s="165" t="n">
        <f aca="false">F6+C7+E7</f>
        <v>0</v>
      </c>
    </row>
    <row r="8" customFormat="false" ht="15.6" hidden="false" customHeight="false" outlineLevel="0" collapsed="false">
      <c r="A8" s="153"/>
      <c r="B8" s="154"/>
      <c r="C8" s="155"/>
      <c r="D8" s="155"/>
      <c r="E8" s="155"/>
      <c r="F8" s="165" t="n">
        <f aca="false">F7+C8+E8</f>
        <v>0</v>
      </c>
    </row>
    <row r="9" customFormat="false" ht="15.6" hidden="false" customHeight="false" outlineLevel="0" collapsed="false">
      <c r="A9" s="153"/>
      <c r="B9" s="154"/>
      <c r="C9" s="155"/>
      <c r="D9" s="155"/>
      <c r="E9" s="155"/>
      <c r="F9" s="165" t="n">
        <f aca="false">F8+C9+E9</f>
        <v>0</v>
      </c>
    </row>
    <row r="10" customFormat="false" ht="15.6" hidden="false" customHeight="false" outlineLevel="0" collapsed="false">
      <c r="A10" s="153"/>
      <c r="B10" s="154"/>
      <c r="C10" s="155"/>
      <c r="D10" s="155"/>
      <c r="E10" s="155"/>
      <c r="F10" s="165" t="n">
        <f aca="false">F9+C10+E10</f>
        <v>0</v>
      </c>
    </row>
    <row r="11" customFormat="false" ht="15.6" hidden="false" customHeight="false" outlineLevel="0" collapsed="false">
      <c r="A11" s="153"/>
      <c r="B11" s="154"/>
      <c r="C11" s="155"/>
      <c r="D11" s="155"/>
      <c r="E11" s="155"/>
      <c r="F11" s="165" t="n">
        <f aca="false">F10+C11+E11</f>
        <v>0</v>
      </c>
    </row>
    <row r="12" customFormat="false" ht="15.6" hidden="false" customHeight="false" outlineLevel="0" collapsed="false">
      <c r="A12" s="153"/>
      <c r="B12" s="154"/>
      <c r="C12" s="155"/>
      <c r="D12" s="155"/>
      <c r="E12" s="155"/>
      <c r="F12" s="165" t="n">
        <f aca="false">F11+C12+E12</f>
        <v>0</v>
      </c>
    </row>
    <row r="13" customFormat="false" ht="15.6" hidden="false" customHeight="false" outlineLevel="0" collapsed="false">
      <c r="A13" s="153"/>
      <c r="B13" s="154"/>
      <c r="C13" s="155"/>
      <c r="D13" s="155"/>
      <c r="E13" s="155"/>
      <c r="F13" s="165" t="n">
        <f aca="false">F12+C13+E13</f>
        <v>0</v>
      </c>
    </row>
    <row r="14" customFormat="false" ht="15.6" hidden="false" customHeight="false" outlineLevel="0" collapsed="false">
      <c r="A14" s="153"/>
      <c r="B14" s="154"/>
      <c r="C14" s="155"/>
      <c r="D14" s="155"/>
      <c r="E14" s="155"/>
      <c r="F14" s="165" t="n">
        <f aca="false">F13+C14+E14</f>
        <v>0</v>
      </c>
    </row>
    <row r="15" customFormat="false" ht="15.6" hidden="false" customHeight="false" outlineLevel="0" collapsed="false">
      <c r="A15" s="153"/>
      <c r="B15" s="154"/>
      <c r="C15" s="155"/>
      <c r="D15" s="155"/>
      <c r="E15" s="155"/>
      <c r="F15" s="165" t="n">
        <f aca="false">F14+C15+E15</f>
        <v>0</v>
      </c>
    </row>
    <row r="16" customFormat="false" ht="15.6" hidden="false" customHeight="false" outlineLevel="0" collapsed="false">
      <c r="A16" s="153"/>
      <c r="B16" s="154"/>
      <c r="C16" s="155"/>
      <c r="D16" s="155"/>
      <c r="E16" s="155"/>
      <c r="F16" s="165" t="n">
        <f aca="false">F15+C16+E16</f>
        <v>0</v>
      </c>
    </row>
    <row r="17" customFormat="false" ht="15.6" hidden="false" customHeight="false" outlineLevel="0" collapsed="false">
      <c r="A17" s="153"/>
      <c r="B17" s="154"/>
      <c r="C17" s="155"/>
      <c r="D17" s="155"/>
      <c r="E17" s="155"/>
      <c r="F17" s="165" t="n">
        <f aca="false">F16+C17+E17</f>
        <v>0</v>
      </c>
    </row>
    <row r="18" customFormat="false" ht="15" hidden="false" customHeight="true" outlineLevel="0" collapsed="false">
      <c r="A18" s="153"/>
      <c r="B18" s="154"/>
      <c r="C18" s="155"/>
      <c r="D18" s="155"/>
      <c r="E18" s="155"/>
      <c r="F18" s="165" t="n">
        <f aca="false">F17+C18+E18</f>
        <v>0</v>
      </c>
    </row>
    <row r="19" customFormat="false" ht="15" hidden="false" customHeight="true" outlineLevel="0" collapsed="false">
      <c r="A19" s="153"/>
      <c r="B19" s="154"/>
      <c r="C19" s="155"/>
      <c r="D19" s="155"/>
      <c r="E19" s="155"/>
      <c r="F19" s="165" t="n">
        <f aca="false">F18+C19+E19</f>
        <v>0</v>
      </c>
    </row>
    <row r="20" customFormat="false" ht="15" hidden="false" customHeight="true" outlineLevel="0" collapsed="false">
      <c r="A20" s="153"/>
      <c r="B20" s="154"/>
      <c r="C20" s="155"/>
      <c r="D20" s="155"/>
      <c r="E20" s="155"/>
      <c r="F20" s="165" t="n">
        <f aca="false">F19+C20+E20</f>
        <v>0</v>
      </c>
    </row>
    <row r="21" customFormat="false" ht="15" hidden="false" customHeight="true" outlineLevel="0" collapsed="false">
      <c r="A21" s="153"/>
      <c r="B21" s="154"/>
      <c r="C21" s="155"/>
      <c r="D21" s="155"/>
      <c r="E21" s="155"/>
      <c r="F21" s="165" t="n">
        <f aca="false">F20+C21+E21</f>
        <v>0</v>
      </c>
    </row>
    <row r="22" customFormat="false" ht="15.6" hidden="false" customHeight="false" outlineLevel="0" collapsed="false">
      <c r="A22" s="166"/>
      <c r="B22" s="148" t="s">
        <v>101</v>
      </c>
      <c r="C22" s="167"/>
      <c r="D22" s="172"/>
      <c r="E22" s="168"/>
      <c r="F22" s="165" t="n">
        <f aca="false">F21+C22+E22-D23</f>
        <v>-46300</v>
      </c>
    </row>
    <row r="23" customFormat="false" ht="15.6" hidden="false" customHeight="false" outlineLevel="0" collapsed="false">
      <c r="C23" s="169" t="n">
        <f aca="false">SUM(C6:C22)</f>
        <v>0</v>
      </c>
      <c r="D23" s="169" t="n">
        <f aca="false">SUM(D6:D22)</f>
        <v>46300</v>
      </c>
      <c r="E23" s="169" t="n">
        <f aca="false">SUM(E6:E22)</f>
        <v>0</v>
      </c>
    </row>
    <row r="24" customFormat="false" ht="15.6" hidden="false" customHeight="false" outlineLevel="0" collapsed="false"/>
  </sheetData>
  <mergeCells count="1">
    <mergeCell ref="C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4.4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20.45"/>
    <col collapsed="false" customWidth="true" hidden="false" outlineLevel="0" max="3" min="3" style="0" width="12.66"/>
    <col collapsed="false" customWidth="true" hidden="false" outlineLevel="0" max="4" min="4" style="0" width="12.44"/>
    <col collapsed="false" customWidth="true" hidden="false" outlineLevel="0" max="5" min="5" style="0" width="15"/>
    <col collapsed="false" customWidth="true" hidden="false" outlineLevel="0" max="1025" min="6" style="0" width="8.67"/>
  </cols>
  <sheetData>
    <row r="2" customFormat="false" ht="17.4" hidden="false" customHeight="false" outlineLevel="0" collapsed="false">
      <c r="A2" s="131" t="s">
        <v>95</v>
      </c>
      <c r="B2" s="132" t="s">
        <v>118</v>
      </c>
      <c r="C2" s="133"/>
      <c r="D2" s="131"/>
      <c r="E2" s="131"/>
    </row>
    <row r="3" customFormat="false" ht="27" hidden="false" customHeight="false" outlineLevel="0" collapsed="false">
      <c r="A3" s="134"/>
      <c r="B3" s="134"/>
      <c r="C3" s="135"/>
      <c r="D3" s="134"/>
      <c r="E3" s="134"/>
    </row>
    <row r="4" customFormat="false" ht="17.4" hidden="false" customHeight="false" outlineLevel="0" collapsed="false">
      <c r="A4" s="136" t="s">
        <v>87</v>
      </c>
      <c r="B4" s="136" t="s">
        <v>88</v>
      </c>
      <c r="C4" s="137" t="s">
        <v>97</v>
      </c>
      <c r="D4" s="137"/>
      <c r="E4" s="137"/>
    </row>
    <row r="5" customFormat="false" ht="17.4" hidden="false" customHeight="false" outlineLevel="0" collapsed="false">
      <c r="A5" s="138"/>
      <c r="B5" s="139"/>
      <c r="C5" s="162" t="s">
        <v>98</v>
      </c>
      <c r="D5" s="163" t="s">
        <v>115</v>
      </c>
      <c r="E5" s="164" t="s">
        <v>100</v>
      </c>
    </row>
    <row r="6" customFormat="false" ht="15.75" hidden="false" customHeight="true" outlineLevel="0" collapsed="false">
      <c r="A6" s="153"/>
      <c r="B6" s="154"/>
      <c r="C6" s="155"/>
      <c r="D6" s="155"/>
      <c r="E6" s="165" t="n">
        <f aca="false">C6+D6</f>
        <v>0</v>
      </c>
    </row>
    <row r="7" customFormat="false" ht="15.75" hidden="false" customHeight="true" outlineLevel="0" collapsed="false">
      <c r="A7" s="153"/>
      <c r="B7" s="154"/>
      <c r="C7" s="155"/>
      <c r="D7" s="155"/>
      <c r="E7" s="165" t="n">
        <f aca="false">E6+C7+D7</f>
        <v>0</v>
      </c>
    </row>
    <row r="8" customFormat="false" ht="15.75" hidden="false" customHeight="true" outlineLevel="0" collapsed="false">
      <c r="A8" s="153"/>
      <c r="B8" s="154"/>
      <c r="C8" s="155"/>
      <c r="D8" s="155"/>
      <c r="E8" s="165" t="n">
        <f aca="false">E7+C8+D8</f>
        <v>0</v>
      </c>
    </row>
    <row r="9" customFormat="false" ht="15.75" hidden="false" customHeight="true" outlineLevel="0" collapsed="false">
      <c r="A9" s="153"/>
      <c r="B9" s="154"/>
      <c r="C9" s="155"/>
      <c r="D9" s="155"/>
      <c r="E9" s="165" t="n">
        <f aca="false">E8+C9+D9</f>
        <v>0</v>
      </c>
    </row>
    <row r="10" customFormat="false" ht="15.75" hidden="false" customHeight="true" outlineLevel="0" collapsed="false">
      <c r="A10" s="153"/>
      <c r="B10" s="154"/>
      <c r="C10" s="155"/>
      <c r="D10" s="155"/>
      <c r="E10" s="165" t="n">
        <f aca="false">E9+C10+D10</f>
        <v>0</v>
      </c>
    </row>
    <row r="11" customFormat="false" ht="15.75" hidden="false" customHeight="true" outlineLevel="0" collapsed="false">
      <c r="A11" s="153"/>
      <c r="B11" s="154"/>
      <c r="C11" s="155"/>
      <c r="D11" s="155"/>
      <c r="E11" s="165" t="n">
        <f aca="false">E10+C11+D11</f>
        <v>0</v>
      </c>
    </row>
    <row r="12" customFormat="false" ht="15.75" hidden="false" customHeight="true" outlineLevel="0" collapsed="false">
      <c r="A12" s="153"/>
      <c r="B12" s="154"/>
      <c r="C12" s="155"/>
      <c r="D12" s="155"/>
      <c r="E12" s="165" t="n">
        <f aca="false">E11+C12+D12</f>
        <v>0</v>
      </c>
    </row>
    <row r="13" customFormat="false" ht="15.75" hidden="false" customHeight="true" outlineLevel="0" collapsed="false">
      <c r="A13" s="153"/>
      <c r="B13" s="154"/>
      <c r="C13" s="155"/>
      <c r="D13" s="155"/>
      <c r="E13" s="165" t="n">
        <f aca="false">E12+C13+D13</f>
        <v>0</v>
      </c>
    </row>
    <row r="14" customFormat="false" ht="15.75" hidden="false" customHeight="true" outlineLevel="0" collapsed="false">
      <c r="A14" s="153"/>
      <c r="B14" s="154"/>
      <c r="C14" s="155"/>
      <c r="D14" s="155"/>
      <c r="E14" s="165" t="n">
        <f aca="false">E13+C14+D14</f>
        <v>0</v>
      </c>
    </row>
    <row r="15" customFormat="false" ht="15.75" hidden="false" customHeight="true" outlineLevel="0" collapsed="false">
      <c r="A15" s="153"/>
      <c r="B15" s="154"/>
      <c r="C15" s="155"/>
      <c r="D15" s="155"/>
      <c r="E15" s="165" t="n">
        <f aca="false">E14+C15+D15</f>
        <v>0</v>
      </c>
    </row>
    <row r="16" customFormat="false" ht="15.75" hidden="false" customHeight="true" outlineLevel="0" collapsed="false">
      <c r="A16" s="153"/>
      <c r="B16" s="154"/>
      <c r="C16" s="155"/>
      <c r="D16" s="155"/>
      <c r="E16" s="165" t="n">
        <f aca="false">E15+C16+D16</f>
        <v>0</v>
      </c>
    </row>
    <row r="17" customFormat="false" ht="15.6" hidden="false" customHeight="false" outlineLevel="0" collapsed="false">
      <c r="A17" s="153"/>
      <c r="B17" s="154"/>
      <c r="C17" s="155"/>
      <c r="D17" s="155"/>
      <c r="E17" s="165" t="n">
        <f aca="false">E16+C17+D17</f>
        <v>0</v>
      </c>
    </row>
    <row r="18" customFormat="false" ht="15.6" hidden="false" customHeight="false" outlineLevel="0" collapsed="false">
      <c r="A18" s="153"/>
      <c r="B18" s="154"/>
      <c r="C18" s="155"/>
      <c r="D18" s="173"/>
      <c r="E18" s="165" t="n">
        <f aca="false">E17+C18+D18</f>
        <v>0</v>
      </c>
    </row>
    <row r="19" customFormat="false" ht="15.6" hidden="false" customHeight="false" outlineLevel="0" collapsed="false">
      <c r="A19" s="153"/>
      <c r="B19" s="154"/>
      <c r="C19" s="155"/>
      <c r="D19" s="173"/>
      <c r="E19" s="165" t="n">
        <f aca="false">E18+C19+D19</f>
        <v>0</v>
      </c>
    </row>
    <row r="20" customFormat="false" ht="15.6" hidden="false" customHeight="false" outlineLevel="0" collapsed="false">
      <c r="A20" s="153"/>
      <c r="B20" s="154"/>
      <c r="C20" s="155"/>
      <c r="D20" s="173"/>
      <c r="E20" s="165" t="n">
        <f aca="false">E19+C20+D20</f>
        <v>0</v>
      </c>
    </row>
    <row r="21" customFormat="false" ht="15.6" hidden="false" customHeight="false" outlineLevel="0" collapsed="false">
      <c r="A21" s="174"/>
      <c r="B21" s="154"/>
      <c r="C21" s="155"/>
      <c r="D21" s="173"/>
      <c r="E21" s="165" t="n">
        <f aca="false">E20+C21+D21</f>
        <v>0</v>
      </c>
    </row>
    <row r="22" customFormat="false" ht="15.6" hidden="false" customHeight="false" outlineLevel="0" collapsed="false">
      <c r="A22" s="174"/>
      <c r="B22" s="154"/>
      <c r="C22" s="155"/>
      <c r="D22" s="173"/>
      <c r="E22" s="165" t="n">
        <f aca="false">E21+C22+D22</f>
        <v>0</v>
      </c>
    </row>
    <row r="23" customFormat="false" ht="15.6" hidden="false" customHeight="false" outlineLevel="0" collapsed="false">
      <c r="A23" s="166"/>
      <c r="B23" s="148" t="s">
        <v>101</v>
      </c>
      <c r="C23" s="167"/>
      <c r="D23" s="168"/>
      <c r="E23" s="165" t="n">
        <f aca="false">E17+C23+D23</f>
        <v>0</v>
      </c>
    </row>
    <row r="24" customFormat="false" ht="15.6" hidden="false" customHeight="false" outlineLevel="0" collapsed="false">
      <c r="C24" s="169" t="n">
        <f aca="false">SUM(C6:C23)</f>
        <v>0</v>
      </c>
      <c r="D24" s="169" t="n">
        <f aca="false">SUM(D6:D23)</f>
        <v>0</v>
      </c>
    </row>
  </sheetData>
  <mergeCells count="1">
    <mergeCell ref="C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20.99"/>
    <col collapsed="false" customWidth="true" hidden="false" outlineLevel="0" max="3" min="3" style="0" width="13.44"/>
    <col collapsed="false" customWidth="true" hidden="false" outlineLevel="0" max="4" min="4" style="0" width="13.55"/>
    <col collapsed="false" customWidth="true" hidden="false" outlineLevel="0" max="5" min="5" style="0" width="16.67"/>
    <col collapsed="false" customWidth="true" hidden="false" outlineLevel="0" max="1025" min="6" style="0" width="8.67"/>
  </cols>
  <sheetData>
    <row r="2" customFormat="false" ht="17.4" hidden="false" customHeight="false" outlineLevel="0" collapsed="false">
      <c r="A2" s="131" t="s">
        <v>95</v>
      </c>
      <c r="B2" s="132" t="s">
        <v>119</v>
      </c>
      <c r="C2" s="133"/>
      <c r="D2" s="131"/>
      <c r="E2" s="131"/>
    </row>
    <row r="3" customFormat="false" ht="27" hidden="false" customHeight="false" outlineLevel="0" collapsed="false">
      <c r="A3" s="134"/>
      <c r="B3" s="134"/>
      <c r="C3" s="135"/>
      <c r="D3" s="134"/>
      <c r="E3" s="134"/>
    </row>
    <row r="4" customFormat="false" ht="17.4" hidden="false" customHeight="false" outlineLevel="0" collapsed="false">
      <c r="A4" s="136" t="s">
        <v>87</v>
      </c>
      <c r="B4" s="136" t="s">
        <v>88</v>
      </c>
      <c r="C4" s="137" t="s">
        <v>97</v>
      </c>
      <c r="D4" s="137"/>
      <c r="E4" s="137"/>
    </row>
    <row r="5" customFormat="false" ht="17.4" hidden="false" customHeight="false" outlineLevel="0" collapsed="false">
      <c r="A5" s="138"/>
      <c r="B5" s="139"/>
      <c r="C5" s="162" t="s">
        <v>98</v>
      </c>
      <c r="D5" s="163" t="s">
        <v>115</v>
      </c>
      <c r="E5" s="164" t="s">
        <v>100</v>
      </c>
    </row>
    <row r="6" customFormat="false" ht="15.75" hidden="false" customHeight="true" outlineLevel="0" collapsed="false">
      <c r="A6" s="153"/>
      <c r="B6" s="154"/>
      <c r="C6" s="155"/>
      <c r="D6" s="155"/>
      <c r="E6" s="165" t="n">
        <f aca="false">C6+D6</f>
        <v>0</v>
      </c>
    </row>
    <row r="7" customFormat="false" ht="15.75" hidden="false" customHeight="true" outlineLevel="0" collapsed="false">
      <c r="A7" s="153"/>
      <c r="B7" s="154"/>
      <c r="C7" s="155"/>
      <c r="D7" s="155"/>
      <c r="E7" s="165" t="n">
        <f aca="false">E6+C7+D7</f>
        <v>0</v>
      </c>
    </row>
    <row r="8" customFormat="false" ht="15.75" hidden="false" customHeight="true" outlineLevel="0" collapsed="false">
      <c r="A8" s="153"/>
      <c r="B8" s="154"/>
      <c r="C8" s="155"/>
      <c r="D8" s="155"/>
      <c r="E8" s="165" t="n">
        <f aca="false">E7+C8+D8</f>
        <v>0</v>
      </c>
    </row>
    <row r="9" customFormat="false" ht="15.75" hidden="false" customHeight="true" outlineLevel="0" collapsed="false">
      <c r="A9" s="153"/>
      <c r="B9" s="154"/>
      <c r="C9" s="155"/>
      <c r="D9" s="155"/>
      <c r="E9" s="165" t="n">
        <f aca="false">E8+C9+D9</f>
        <v>0</v>
      </c>
    </row>
    <row r="10" customFormat="false" ht="15.75" hidden="false" customHeight="true" outlineLevel="0" collapsed="false">
      <c r="A10" s="153"/>
      <c r="B10" s="154"/>
      <c r="C10" s="155"/>
      <c r="D10" s="155"/>
      <c r="E10" s="165" t="n">
        <f aca="false">E9+C10+D10</f>
        <v>0</v>
      </c>
    </row>
    <row r="11" customFormat="false" ht="15.75" hidden="false" customHeight="true" outlineLevel="0" collapsed="false">
      <c r="A11" s="153"/>
      <c r="B11" s="154"/>
      <c r="C11" s="155"/>
      <c r="D11" s="155"/>
      <c r="E11" s="165" t="n">
        <f aca="false">E10+C11+D11</f>
        <v>0</v>
      </c>
    </row>
    <row r="12" customFormat="false" ht="15.75" hidden="false" customHeight="true" outlineLevel="0" collapsed="false">
      <c r="A12" s="153"/>
      <c r="B12" s="154"/>
      <c r="C12" s="155"/>
      <c r="D12" s="155"/>
      <c r="E12" s="165" t="n">
        <f aca="false">E11+C12+D12</f>
        <v>0</v>
      </c>
    </row>
    <row r="13" customFormat="false" ht="15.75" hidden="false" customHeight="true" outlineLevel="0" collapsed="false">
      <c r="A13" s="153"/>
      <c r="B13" s="154"/>
      <c r="C13" s="155"/>
      <c r="D13" s="155"/>
      <c r="E13" s="165" t="n">
        <f aca="false">E12+C13+D13</f>
        <v>0</v>
      </c>
    </row>
    <row r="14" customFormat="false" ht="15.75" hidden="false" customHeight="true" outlineLevel="0" collapsed="false">
      <c r="A14" s="153"/>
      <c r="B14" s="154"/>
      <c r="C14" s="155"/>
      <c r="D14" s="155"/>
      <c r="E14" s="165" t="n">
        <f aca="false">E13+C14+D14</f>
        <v>0</v>
      </c>
    </row>
    <row r="15" customFormat="false" ht="15.75" hidden="false" customHeight="true" outlineLevel="0" collapsed="false">
      <c r="A15" s="153"/>
      <c r="B15" s="154"/>
      <c r="C15" s="155"/>
      <c r="D15" s="155"/>
      <c r="E15" s="165" t="n">
        <f aca="false">E14+C15+D15</f>
        <v>0</v>
      </c>
    </row>
    <row r="16" customFormat="false" ht="15.75" hidden="false" customHeight="true" outlineLevel="0" collapsed="false">
      <c r="A16" s="153"/>
      <c r="B16" s="154"/>
      <c r="C16" s="155"/>
      <c r="D16" s="155"/>
      <c r="E16" s="165" t="n">
        <f aca="false">E15+C16+D16</f>
        <v>0</v>
      </c>
    </row>
    <row r="17" customFormat="false" ht="15.75" hidden="false" customHeight="true" outlineLevel="0" collapsed="false">
      <c r="A17" s="153"/>
      <c r="B17" s="154"/>
      <c r="C17" s="155"/>
      <c r="D17" s="155"/>
      <c r="E17" s="165" t="n">
        <f aca="false">E16+C17+D17</f>
        <v>0</v>
      </c>
    </row>
    <row r="18" customFormat="false" ht="15.75" hidden="false" customHeight="true" outlineLevel="0" collapsed="false">
      <c r="A18" s="153"/>
      <c r="B18" s="154"/>
      <c r="C18" s="155"/>
      <c r="D18" s="155"/>
      <c r="E18" s="165" t="n">
        <f aca="false">E17+C18+D18</f>
        <v>0</v>
      </c>
    </row>
    <row r="19" customFormat="false" ht="15.75" hidden="false" customHeight="true" outlineLevel="0" collapsed="false">
      <c r="A19" s="153"/>
      <c r="B19" s="154"/>
      <c r="C19" s="155"/>
      <c r="D19" s="155"/>
      <c r="E19" s="165" t="n">
        <f aca="false">E18+C19+D19</f>
        <v>0</v>
      </c>
    </row>
    <row r="20" customFormat="false" ht="15.75" hidden="false" customHeight="true" outlineLevel="0" collapsed="false">
      <c r="A20" s="153"/>
      <c r="B20" s="154"/>
      <c r="C20" s="155"/>
      <c r="D20" s="155"/>
      <c r="E20" s="165" t="n">
        <f aca="false">E19+C20+D20</f>
        <v>0</v>
      </c>
    </row>
    <row r="21" customFormat="false" ht="15.6" hidden="false" customHeight="false" outlineLevel="0" collapsed="false">
      <c r="A21" s="153"/>
      <c r="B21" s="154"/>
      <c r="C21" s="155"/>
      <c r="D21" s="155"/>
      <c r="E21" s="165" t="n">
        <f aca="false">E20+C21+D21</f>
        <v>0</v>
      </c>
    </row>
    <row r="22" customFormat="false" ht="15.6" hidden="false" customHeight="false" outlineLevel="0" collapsed="false">
      <c r="A22" s="166"/>
      <c r="B22" s="148" t="s">
        <v>101</v>
      </c>
      <c r="C22" s="167"/>
      <c r="D22" s="168"/>
      <c r="E22" s="165" t="n">
        <f aca="false">E21+C22+D22</f>
        <v>0</v>
      </c>
    </row>
    <row r="23" customFormat="false" ht="15.6" hidden="false" customHeight="false" outlineLevel="0" collapsed="false">
      <c r="C23" s="169" t="n">
        <f aca="false">SUM(C6:C22)</f>
        <v>0</v>
      </c>
      <c r="D23" s="169" t="n">
        <f aca="false">SUM(D6:D22)</f>
        <v>0</v>
      </c>
    </row>
  </sheetData>
  <mergeCells count="1">
    <mergeCell ref="C4:E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LibreOffice/5.4.0.3$Linux_x86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2017-09-05T22:43:39Z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2015_ms_pID_725343">
    <vt:lpwstr>(2)zt2Y022KosyVXnzUHHX24HEwiXI056b4inDMrvt0LhzLX7clsCpKjcfkHyYdRJMDqHIoawd9
AfcmPdXcfT9gfjAStBjykdIsQFIMVi8U9XEIjg8Oq0HBJ6NycqoFsjflCsu8rzt6CQOlJy30
F++akgSk6JTDmR4cYn7yY3WDBmNHDwK40CgFe9TtgTY5/hgLW7WjQA2bXDQ0mUIvw2F5gqQB
oG5tawEA66RHbodA97</vt:lpwstr>
  </property>
  <property fmtid="{D5CDD505-2E9C-101B-9397-08002B2CF9AE}" pid="9" name="_2015_ms_pID_7253431">
    <vt:lpwstr>19ovrSsyNw/66B2l7IAQZRVVwgVsC/QK7nxhTOvmuzCeqkh5oD1522
JaF9SbuESEuw1eHOUR0hqiXfOhl19K+dHK94u22cSF/nmuuob/QiVyutqMv/0UmgWDDGbf/q
5Tf04KAY4xDEOqDAGFJulCyv0psAlBdqL2dfNOoXfyK7bA==</vt:lpwstr>
  </property>
</Properties>
</file>