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20115" windowHeight="11505" activeTab="1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V15" i="3" l="1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1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5" i="3"/>
  <c r="H36" i="3"/>
  <c r="H37" i="3"/>
  <c r="H43" i="3"/>
  <c r="H44" i="3"/>
  <c r="H45" i="3"/>
  <c r="H51" i="3"/>
  <c r="H52" i="3"/>
  <c r="H53" i="3"/>
  <c r="H59" i="3"/>
  <c r="H60" i="3"/>
  <c r="H61" i="3"/>
  <c r="H67" i="3"/>
  <c r="H68" i="3"/>
  <c r="H69" i="3"/>
  <c r="H2" i="3"/>
  <c r="F73" i="3"/>
  <c r="H73" i="3" s="1"/>
  <c r="F72" i="3"/>
  <c r="H72" i="3" s="1"/>
  <c r="F71" i="3"/>
  <c r="H71" i="3" s="1"/>
  <c r="F70" i="3"/>
  <c r="H70" i="3" s="1"/>
  <c r="F69" i="3"/>
  <c r="F68" i="3"/>
  <c r="F67" i="3"/>
  <c r="F66" i="3"/>
  <c r="H66" i="3" s="1"/>
  <c r="F65" i="3"/>
  <c r="H65" i="3" s="1"/>
  <c r="F64" i="3"/>
  <c r="H64" i="3" s="1"/>
  <c r="F63" i="3"/>
  <c r="H63" i="3" s="1"/>
  <c r="F62" i="3"/>
  <c r="H62" i="3" s="1"/>
  <c r="F61" i="3"/>
  <c r="F60" i="3"/>
  <c r="F59" i="3"/>
  <c r="F58" i="3"/>
  <c r="H58" i="3" s="1"/>
  <c r="F57" i="3"/>
  <c r="H57" i="3" s="1"/>
  <c r="F56" i="3"/>
  <c r="H56" i="3" s="1"/>
  <c r="F55" i="3"/>
  <c r="H55" i="3" s="1"/>
  <c r="F54" i="3"/>
  <c r="H54" i="3" s="1"/>
  <c r="F53" i="3"/>
  <c r="F52" i="3"/>
  <c r="F51" i="3"/>
  <c r="F50" i="3"/>
  <c r="H50" i="3" s="1"/>
  <c r="F49" i="3"/>
  <c r="H49" i="3" s="1"/>
  <c r="F48" i="3"/>
  <c r="H48" i="3" s="1"/>
  <c r="F47" i="3"/>
  <c r="H47" i="3" s="1"/>
  <c r="F46" i="3"/>
  <c r="H46" i="3" s="1"/>
  <c r="F45" i="3"/>
  <c r="F44" i="3"/>
  <c r="F43" i="3"/>
  <c r="F42" i="3"/>
  <c r="H42" i="3" s="1"/>
  <c r="F41" i="3"/>
  <c r="H41" i="3" s="1"/>
  <c r="F40" i="3"/>
  <c r="H40" i="3" s="1"/>
  <c r="F39" i="3"/>
  <c r="H39" i="3" s="1"/>
  <c r="F38" i="3"/>
  <c r="H38" i="3" s="1"/>
  <c r="F37" i="3"/>
  <c r="F36" i="3"/>
  <c r="F35" i="3"/>
  <c r="F34" i="3"/>
  <c r="H34" i="3" s="1"/>
  <c r="F33" i="3"/>
  <c r="H33" i="3" s="1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60" i="1"/>
  <c r="G45" i="1"/>
  <c r="G22" i="1"/>
  <c r="G17" i="1"/>
  <c r="G18" i="1"/>
  <c r="G19" i="1"/>
  <c r="G48" i="1"/>
  <c r="G49" i="1"/>
  <c r="G50" i="1"/>
  <c r="G51" i="1"/>
  <c r="G20" i="1"/>
  <c r="G21" i="1"/>
  <c r="G23" i="1"/>
  <c r="G24" i="1"/>
  <c r="G25" i="1"/>
  <c r="G26" i="1"/>
  <c r="G27" i="1"/>
  <c r="G46" i="1"/>
  <c r="G28" i="1"/>
  <c r="G2" i="1"/>
  <c r="G6" i="1"/>
  <c r="G42" i="1"/>
  <c r="G7" i="1"/>
  <c r="G8" i="1"/>
  <c r="G52" i="1"/>
  <c r="G29" i="1"/>
  <c r="G3" i="1"/>
  <c r="G55" i="1"/>
  <c r="G30" i="1"/>
  <c r="G53" i="1"/>
  <c r="G59" i="1"/>
  <c r="G31" i="1"/>
  <c r="G56" i="1"/>
  <c r="G4" i="1"/>
  <c r="G43" i="1"/>
  <c r="G54" i="1"/>
  <c r="G32" i="1"/>
  <c r="G40" i="1"/>
  <c r="G57" i="1"/>
  <c r="G9" i="1"/>
  <c r="G33" i="1"/>
  <c r="G34" i="1"/>
  <c r="G58" i="1"/>
  <c r="G44" i="1"/>
  <c r="G35" i="1"/>
  <c r="G36" i="1"/>
  <c r="G41" i="1"/>
  <c r="G47" i="1"/>
  <c r="G37" i="1"/>
  <c r="G38" i="1"/>
  <c r="G39" i="1"/>
  <c r="G5" i="1"/>
  <c r="G14" i="1"/>
  <c r="G15" i="1"/>
  <c r="G16" i="1"/>
  <c r="G13" i="1"/>
  <c r="G12" i="1"/>
  <c r="S82" i="1"/>
  <c r="U82" i="1" s="1"/>
  <c r="U83" i="1"/>
  <c r="U84" i="1" s="1"/>
  <c r="S88" i="1"/>
</calcChain>
</file>

<file path=xl/sharedStrings.xml><?xml version="1.0" encoding="utf-8"?>
<sst xmlns="http://schemas.openxmlformats.org/spreadsheetml/2006/main" count="749" uniqueCount="73">
  <si>
    <t>Date</t>
  </si>
  <si>
    <t>Location</t>
  </si>
  <si>
    <t>Apalachicola Bay</t>
  </si>
  <si>
    <t>Indian River</t>
  </si>
  <si>
    <t>Dixie County</t>
  </si>
  <si>
    <t>Bay County</t>
  </si>
  <si>
    <t>Cultch Type</t>
  </si>
  <si>
    <t>Processed Oyster Shell</t>
  </si>
  <si>
    <t>Dredged Oyster Shell</t>
  </si>
  <si>
    <t>Dredged Clam Shell</t>
  </si>
  <si>
    <t>Limestone</t>
  </si>
  <si>
    <t>Scallop Shell</t>
  </si>
  <si>
    <t>Processes Oyster Shell</t>
  </si>
  <si>
    <t>Processed/Dredged Shell</t>
  </si>
  <si>
    <t>Fossil Shells</t>
  </si>
  <si>
    <t>Fossil Shell</t>
  </si>
  <si>
    <t>Hard Clam Shell</t>
  </si>
  <si>
    <t>Cubic Yards</t>
  </si>
  <si>
    <t>Acreage</t>
  </si>
  <si>
    <r>
      <t>Yd</t>
    </r>
    <r>
      <rPr>
        <b/>
        <vertAlign val="superscript"/>
        <sz val="9"/>
        <color theme="1"/>
        <rFont val="Times New Roman"/>
        <family val="1"/>
      </rPr>
      <t>3</t>
    </r>
    <r>
      <rPr>
        <b/>
        <sz val="9"/>
        <color theme="1"/>
        <rFont val="Times New Roman"/>
        <family val="1"/>
      </rPr>
      <t>/Acre</t>
    </r>
  </si>
  <si>
    <t>100 - 200</t>
  </si>
  <si>
    <t>100- 200</t>
  </si>
  <si>
    <t>100 -200</t>
  </si>
  <si>
    <t>100-200</t>
  </si>
  <si>
    <t>Cost</t>
  </si>
  <si>
    <r>
      <t>Price/Yd</t>
    </r>
    <r>
      <rPr>
        <b/>
        <vertAlign val="superscript"/>
        <sz val="9"/>
        <color theme="1"/>
        <rFont val="Times New Roman"/>
        <family val="1"/>
      </rPr>
      <t>3</t>
    </r>
  </si>
  <si>
    <t>$26,95</t>
  </si>
  <si>
    <t>Cost/Acre</t>
  </si>
  <si>
    <t>bushels / yd3</t>
  </si>
  <si>
    <t>yd3/yr</t>
  </si>
  <si>
    <t>lbs per bushel</t>
  </si>
  <si>
    <t xml:space="preserve"> Franklin County</t>
  </si>
  <si>
    <t xml:space="preserve"> Walton Co.</t>
  </si>
  <si>
    <t>Choctawhatchee Bay</t>
  </si>
  <si>
    <t>East Bay</t>
  </si>
  <si>
    <t>Santa Rosa Co.</t>
  </si>
  <si>
    <t xml:space="preserve">Escambia Bay </t>
  </si>
  <si>
    <t>Gulf County</t>
  </si>
  <si>
    <t xml:space="preserve">Indian Lagoon </t>
  </si>
  <si>
    <t>North Bay</t>
  </si>
  <si>
    <t xml:space="preserve"> Levy County</t>
  </si>
  <si>
    <t>Waccasassa Bay</t>
  </si>
  <si>
    <t>Bay Co.</t>
  </si>
  <si>
    <t>West &amp; East Bay</t>
  </si>
  <si>
    <t>West Bay</t>
  </si>
  <si>
    <t>West, East &amp;North Bay</t>
  </si>
  <si>
    <t>County</t>
  </si>
  <si>
    <t>Apalachicola</t>
  </si>
  <si>
    <t>Franklin</t>
  </si>
  <si>
    <t>Barrels</t>
  </si>
  <si>
    <t>Bushels</t>
  </si>
  <si>
    <t>oyster seed</t>
  </si>
  <si>
    <t>clam</t>
  </si>
  <si>
    <t>shell</t>
  </si>
  <si>
    <t>Statewide</t>
  </si>
  <si>
    <t>Levy</t>
  </si>
  <si>
    <t>Lease n</t>
  </si>
  <si>
    <t>Lease Acre</t>
  </si>
  <si>
    <t>Bay</t>
  </si>
  <si>
    <t>Citrus</t>
  </si>
  <si>
    <t>Lee</t>
  </si>
  <si>
    <t>Wakulla</t>
  </si>
  <si>
    <t>Walton</t>
  </si>
  <si>
    <t>concrete</t>
  </si>
  <si>
    <t>Hillsborough</t>
  </si>
  <si>
    <t>year</t>
  </si>
  <si>
    <t>lbsmill</t>
  </si>
  <si>
    <t>pounds east</t>
  </si>
  <si>
    <t>trips E</t>
  </si>
  <si>
    <t>pounds west</t>
  </si>
  <si>
    <t>lbs</t>
  </si>
  <si>
    <t>pounds in shell</t>
  </si>
  <si>
    <t>dacs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</si>
</sst>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vertAlign val="superscript"/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32">
    <xf numFmtId="0" fontId="0" fillId="0" borderId="0" xfId="0"/>
    <xf numFmtId="43" fontId="0" fillId="0" borderId="0" xfId="1" applyFo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6" fontId="3" fillId="0" borderId="0" xfId="0" applyNumberFormat="1" applyFont="1" applyBorder="1" applyAlignment="1">
      <alignment horizontal="center"/>
    </xf>
    <xf numFmtId="8" fontId="3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0" fillId="0" borderId="0" xfId="0" applyFont="1" applyBorder="1"/>
    <xf numFmtId="164" fontId="3" fillId="0" borderId="0" xfId="1" applyNumberFormat="1" applyFont="1" applyBorder="1" applyAlignment="1">
      <alignment horizontal="center"/>
    </xf>
    <xf numFmtId="43" fontId="3" fillId="0" borderId="0" xfId="0" applyNumberFormat="1" applyFont="1" applyBorder="1" applyAlignment="1">
      <alignment horizontal="center"/>
    </xf>
    <xf numFmtId="3" fontId="0" fillId="0" borderId="0" xfId="0" applyNumberFormat="1" applyFont="1" applyBorder="1"/>
    <xf numFmtId="43" fontId="1" fillId="0" borderId="0" xfId="1" applyFont="1" applyBorder="1"/>
    <xf numFmtId="43" fontId="0" fillId="0" borderId="0" xfId="0" applyNumberFormat="1" applyFont="1" applyBorder="1"/>
    <xf numFmtId="0" fontId="5" fillId="0" borderId="0" xfId="0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164" fontId="3" fillId="0" borderId="0" xfId="1" applyNumberFormat="1" applyFont="1" applyBorder="1" applyAlignment="1"/>
    <xf numFmtId="164" fontId="2" fillId="0" borderId="1" xfId="1" applyNumberFormat="1" applyFont="1" applyBorder="1" applyAlignment="1"/>
    <xf numFmtId="164" fontId="0" fillId="0" borderId="0" xfId="1" applyNumberFormat="1" applyFont="1" applyBorder="1" applyAlignment="1"/>
    <xf numFmtId="1" fontId="2" fillId="0" borderId="1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0" fillId="0" borderId="0" xfId="0" applyNumberFormat="1" applyFont="1" applyBorder="1"/>
    <xf numFmtId="164" fontId="2" fillId="0" borderId="0" xfId="1" applyNumberFormat="1" applyFont="1" applyBorder="1" applyAlignment="1"/>
    <xf numFmtId="0" fontId="6" fillId="0" borderId="0" xfId="2"/>
    <xf numFmtId="49" fontId="2" fillId="0" borderId="1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0" fillId="0" borderId="0" xfId="0" applyNumberFormat="1" applyFont="1" applyBorder="1"/>
    <xf numFmtId="164" fontId="2" fillId="0" borderId="1" xfId="1" applyNumberFormat="1" applyFont="1" applyBorder="1" applyAlignment="1">
      <alignment horizontal="center"/>
    </xf>
    <xf numFmtId="164" fontId="0" fillId="0" borderId="0" xfId="1" applyNumberFormat="1" applyFont="1"/>
    <xf numFmtId="43" fontId="6" fillId="0" borderId="0" xfId="1" applyFont="1"/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Does Apalachicola Harvest Rely </a:t>
            </a:r>
          </a:p>
          <a:p>
            <a:pPr>
              <a:defRPr/>
            </a:pPr>
            <a:r>
              <a:rPr lang="en-US"/>
              <a:t>on cultching for sustainability?</a:t>
            </a:r>
          </a:p>
        </c:rich>
      </c:tx>
      <c:layout>
        <c:manualLayout>
          <c:xMode val="edge"/>
          <c:yMode val="edge"/>
          <c:x val="0.2934057890650994"/>
          <c:y val="2.033801849535163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861436814636339"/>
          <c:y val="0.13792869482617348"/>
          <c:w val="0.71914343613578435"/>
          <c:h val="0.7982047441230421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Sheet3!$A$54:$A$73</c:f>
              <c:numCache>
                <c:formatCode>General</c:formatCode>
                <c:ptCount val="20"/>
                <c:pt idx="0">
                  <c:v>1990</c:v>
                </c:pt>
                <c:pt idx="1">
                  <c:v>1992</c:v>
                </c:pt>
                <c:pt idx="2">
                  <c:v>1993</c:v>
                </c:pt>
                <c:pt idx="3">
                  <c:v>1993</c:v>
                </c:pt>
                <c:pt idx="4">
                  <c:v>1994</c:v>
                </c:pt>
                <c:pt idx="5">
                  <c:v>1994</c:v>
                </c:pt>
                <c:pt idx="6">
                  <c:v>1994</c:v>
                </c:pt>
                <c:pt idx="7">
                  <c:v>1995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2008</c:v>
                </c:pt>
                <c:pt idx="19">
                  <c:v>2009</c:v>
                </c:pt>
              </c:numCache>
            </c:numRef>
          </c:xVal>
          <c:yVal>
            <c:numRef>
              <c:f>Sheet3!$H$54:$H$73</c:f>
              <c:numCache>
                <c:formatCode>_(* #,##0_);_(* \(#,##0\);_(* "-"??_);_(@_)</c:formatCode>
                <c:ptCount val="20"/>
                <c:pt idx="0">
                  <c:v>9632040</c:v>
                </c:pt>
                <c:pt idx="1">
                  <c:v>2772000</c:v>
                </c:pt>
                <c:pt idx="2">
                  <c:v>5827800</c:v>
                </c:pt>
                <c:pt idx="3">
                  <c:v>8250000</c:v>
                </c:pt>
                <c:pt idx="4">
                  <c:v>1900800</c:v>
                </c:pt>
                <c:pt idx="5">
                  <c:v>1218360</c:v>
                </c:pt>
                <c:pt idx="6">
                  <c:v>10350120</c:v>
                </c:pt>
                <c:pt idx="7">
                  <c:v>11800800</c:v>
                </c:pt>
                <c:pt idx="8">
                  <c:v>14434200</c:v>
                </c:pt>
                <c:pt idx="9">
                  <c:v>11880000</c:v>
                </c:pt>
                <c:pt idx="10">
                  <c:v>12810600</c:v>
                </c:pt>
                <c:pt idx="11">
                  <c:v>10137600</c:v>
                </c:pt>
                <c:pt idx="12">
                  <c:v>2310000</c:v>
                </c:pt>
                <c:pt idx="13">
                  <c:v>9657120</c:v>
                </c:pt>
                <c:pt idx="14">
                  <c:v>12972960</c:v>
                </c:pt>
                <c:pt idx="15">
                  <c:v>16510560</c:v>
                </c:pt>
                <c:pt idx="16">
                  <c:v>16822080</c:v>
                </c:pt>
                <c:pt idx="17">
                  <c:v>696960</c:v>
                </c:pt>
                <c:pt idx="18">
                  <c:v>10164000</c:v>
                </c:pt>
                <c:pt idx="19">
                  <c:v>5735400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57760"/>
        <c:axId val="64705664"/>
      </c:scatterChart>
      <c:scatterChart>
        <c:scatterStyle val="lineMarker"/>
        <c:varyColors val="0"/>
        <c:ser>
          <c:idx val="1"/>
          <c:order val="1"/>
          <c:xVal>
            <c:numRef>
              <c:f>Sheet3!$A$54:$A$117</c:f>
              <c:numCache>
                <c:formatCode>General</c:formatCode>
                <c:ptCount val="64"/>
                <c:pt idx="0">
                  <c:v>1990</c:v>
                </c:pt>
                <c:pt idx="1">
                  <c:v>1992</c:v>
                </c:pt>
                <c:pt idx="2">
                  <c:v>1993</c:v>
                </c:pt>
                <c:pt idx="3">
                  <c:v>1993</c:v>
                </c:pt>
                <c:pt idx="4">
                  <c:v>1994</c:v>
                </c:pt>
                <c:pt idx="5">
                  <c:v>1994</c:v>
                </c:pt>
                <c:pt idx="6">
                  <c:v>1994</c:v>
                </c:pt>
                <c:pt idx="7">
                  <c:v>1995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xVal>
          <c:yVal>
            <c:numRef>
              <c:f>Sheet3!$U$54:$U$77</c:f>
              <c:numCache>
                <c:formatCode>_(* #,##0.00_);_(* \(#,##0.00\);_(* "-"??_);_(@_)</c:formatCode>
                <c:ptCount val="24"/>
                <c:pt idx="0">
                  <c:v>1698334</c:v>
                </c:pt>
                <c:pt idx="1">
                  <c:v>2051157</c:v>
                </c:pt>
                <c:pt idx="2">
                  <c:v>1793186</c:v>
                </c:pt>
                <c:pt idx="3">
                  <c:v>2518180</c:v>
                </c:pt>
                <c:pt idx="4">
                  <c:v>2010072</c:v>
                </c:pt>
                <c:pt idx="5">
                  <c:v>1457661</c:v>
                </c:pt>
                <c:pt idx="6">
                  <c:v>1410161</c:v>
                </c:pt>
                <c:pt idx="7">
                  <c:v>1866974</c:v>
                </c:pt>
                <c:pt idx="8">
                  <c:v>1536605</c:v>
                </c:pt>
                <c:pt idx="9">
                  <c:v>2305800</c:v>
                </c:pt>
                <c:pt idx="10">
                  <c:v>2518379</c:v>
                </c:pt>
                <c:pt idx="11">
                  <c:v>2556763</c:v>
                </c:pt>
                <c:pt idx="12">
                  <c:v>1942237</c:v>
                </c:pt>
                <c:pt idx="13">
                  <c:v>1751467</c:v>
                </c:pt>
                <c:pt idx="14">
                  <c:v>1054589</c:v>
                </c:pt>
                <c:pt idx="15">
                  <c:v>1415474</c:v>
                </c:pt>
                <c:pt idx="16">
                  <c:v>2389833</c:v>
                </c:pt>
                <c:pt idx="17">
                  <c:v>2359170</c:v>
                </c:pt>
                <c:pt idx="18">
                  <c:v>2484593</c:v>
                </c:pt>
                <c:pt idx="19">
                  <c:v>2874887</c:v>
                </c:pt>
                <c:pt idx="20">
                  <c:v>2129062</c:v>
                </c:pt>
                <c:pt idx="21">
                  <c:v>2677394</c:v>
                </c:pt>
                <c:pt idx="22">
                  <c:v>2845095</c:v>
                </c:pt>
                <c:pt idx="23">
                  <c:v>624352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3856"/>
        <c:axId val="64707584"/>
      </c:scatterChart>
      <c:valAx>
        <c:axId val="2243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705664"/>
        <c:crosses val="autoZero"/>
        <c:crossBetween val="midCat"/>
      </c:valAx>
      <c:valAx>
        <c:axId val="64705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Pounds of Cultch Planted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24357760"/>
        <c:crosses val="autoZero"/>
        <c:crossBetween val="midCat"/>
      </c:valAx>
      <c:valAx>
        <c:axId val="647075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r>
                  <a:rPr lang="en-US">
                    <a:solidFill>
                      <a:srgbClr val="C00000"/>
                    </a:solidFill>
                  </a:rPr>
                  <a:t>Pounds of oyster harvetsed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64713856"/>
        <c:crosses val="max"/>
        <c:crossBetween val="midCat"/>
      </c:valAx>
      <c:valAx>
        <c:axId val="6471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4707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403455818022749"/>
                  <c:y val="-0.34716353164187808"/>
                </c:manualLayout>
              </c:layout>
              <c:numFmt formatCode="General" sourceLinked="0"/>
            </c:trendlineLbl>
          </c:trendline>
          <c:xVal>
            <c:numRef>
              <c:f>Sheet3!$H$33:$H$73</c:f>
              <c:numCache>
                <c:formatCode>_(* #,##0_);_(* \(#,##0\);_(* "-"??_);_(@_)</c:formatCode>
                <c:ptCount val="41"/>
                <c:pt idx="0">
                  <c:v>24616680</c:v>
                </c:pt>
                <c:pt idx="1">
                  <c:v>13379520</c:v>
                </c:pt>
                <c:pt idx="2">
                  <c:v>12771000</c:v>
                </c:pt>
                <c:pt idx="3">
                  <c:v>10111200</c:v>
                </c:pt>
                <c:pt idx="4">
                  <c:v>7629600</c:v>
                </c:pt>
                <c:pt idx="5">
                  <c:v>6672600</c:v>
                </c:pt>
                <c:pt idx="6">
                  <c:v>3631320</c:v>
                </c:pt>
                <c:pt idx="7">
                  <c:v>13383480</c:v>
                </c:pt>
                <c:pt idx="8">
                  <c:v>8260560</c:v>
                </c:pt>
                <c:pt idx="9">
                  <c:v>7535880</c:v>
                </c:pt>
                <c:pt idx="10">
                  <c:v>11312400</c:v>
                </c:pt>
                <c:pt idx="11">
                  <c:v>8581320</c:v>
                </c:pt>
                <c:pt idx="12">
                  <c:v>18519600</c:v>
                </c:pt>
                <c:pt idx="13">
                  <c:v>34536480</c:v>
                </c:pt>
                <c:pt idx="14">
                  <c:v>18412680</c:v>
                </c:pt>
                <c:pt idx="15">
                  <c:v>32428440</c:v>
                </c:pt>
                <c:pt idx="16">
                  <c:v>74540400</c:v>
                </c:pt>
                <c:pt idx="17">
                  <c:v>52483200</c:v>
                </c:pt>
                <c:pt idx="18">
                  <c:v>19669320</c:v>
                </c:pt>
                <c:pt idx="19">
                  <c:v>12017280</c:v>
                </c:pt>
                <c:pt idx="20">
                  <c:v>13217160</c:v>
                </c:pt>
                <c:pt idx="21">
                  <c:v>9632040</c:v>
                </c:pt>
                <c:pt idx="22">
                  <c:v>2772000</c:v>
                </c:pt>
                <c:pt idx="23">
                  <c:v>5827800</c:v>
                </c:pt>
                <c:pt idx="24">
                  <c:v>8250000</c:v>
                </c:pt>
                <c:pt idx="25">
                  <c:v>1900800</c:v>
                </c:pt>
                <c:pt idx="26">
                  <c:v>1218360</c:v>
                </c:pt>
                <c:pt idx="27">
                  <c:v>10350120</c:v>
                </c:pt>
                <c:pt idx="28">
                  <c:v>11800800</c:v>
                </c:pt>
                <c:pt idx="29">
                  <c:v>14434200</c:v>
                </c:pt>
                <c:pt idx="30">
                  <c:v>11880000</c:v>
                </c:pt>
                <c:pt idx="31">
                  <c:v>12810600</c:v>
                </c:pt>
                <c:pt idx="32">
                  <c:v>10137600</c:v>
                </c:pt>
                <c:pt idx="33">
                  <c:v>2310000</c:v>
                </c:pt>
                <c:pt idx="34">
                  <c:v>9657120</c:v>
                </c:pt>
                <c:pt idx="35">
                  <c:v>12972960</c:v>
                </c:pt>
                <c:pt idx="36">
                  <c:v>16510560</c:v>
                </c:pt>
                <c:pt idx="37">
                  <c:v>16822080</c:v>
                </c:pt>
                <c:pt idx="38">
                  <c:v>696960</c:v>
                </c:pt>
                <c:pt idx="39">
                  <c:v>10164000</c:v>
                </c:pt>
                <c:pt idx="40">
                  <c:v>5735400</c:v>
                </c:pt>
              </c:numCache>
            </c:numRef>
          </c:xVal>
          <c:yVal>
            <c:numRef>
              <c:f>Sheet3!$K$33:$K$73</c:f>
              <c:numCache>
                <c:formatCode>General</c:formatCode>
                <c:ptCount val="41"/>
                <c:pt idx="0">
                  <c:v>74.599999999999994</c:v>
                </c:pt>
                <c:pt idx="1">
                  <c:v>40.5</c:v>
                </c:pt>
                <c:pt idx="2">
                  <c:v>38.700000000000003</c:v>
                </c:pt>
                <c:pt idx="3">
                  <c:v>30.6</c:v>
                </c:pt>
                <c:pt idx="4">
                  <c:v>23.1</c:v>
                </c:pt>
                <c:pt idx="5">
                  <c:v>20.2</c:v>
                </c:pt>
                <c:pt idx="6">
                  <c:v>11</c:v>
                </c:pt>
                <c:pt idx="7">
                  <c:v>40.6</c:v>
                </c:pt>
                <c:pt idx="8">
                  <c:v>25</c:v>
                </c:pt>
                <c:pt idx="9">
                  <c:v>22.8</c:v>
                </c:pt>
                <c:pt idx="10">
                  <c:v>34.299999999999997</c:v>
                </c:pt>
                <c:pt idx="11">
                  <c:v>26</c:v>
                </c:pt>
                <c:pt idx="12">
                  <c:v>56.1</c:v>
                </c:pt>
                <c:pt idx="13">
                  <c:v>104.7</c:v>
                </c:pt>
                <c:pt idx="14">
                  <c:v>55.8</c:v>
                </c:pt>
                <c:pt idx="15">
                  <c:v>120</c:v>
                </c:pt>
                <c:pt idx="16">
                  <c:v>225</c:v>
                </c:pt>
                <c:pt idx="17">
                  <c:v>160</c:v>
                </c:pt>
                <c:pt idx="18">
                  <c:v>60</c:v>
                </c:pt>
                <c:pt idx="19">
                  <c:v>36.4</c:v>
                </c:pt>
                <c:pt idx="20">
                  <c:v>40</c:v>
                </c:pt>
                <c:pt idx="21">
                  <c:v>36</c:v>
                </c:pt>
                <c:pt idx="22">
                  <c:v>8.4</c:v>
                </c:pt>
                <c:pt idx="23">
                  <c:v>22</c:v>
                </c:pt>
                <c:pt idx="24">
                  <c:v>25</c:v>
                </c:pt>
                <c:pt idx="25">
                  <c:v>6</c:v>
                </c:pt>
                <c:pt idx="26">
                  <c:v>5</c:v>
                </c:pt>
                <c:pt idx="27">
                  <c:v>39</c:v>
                </c:pt>
                <c:pt idx="28">
                  <c:v>45</c:v>
                </c:pt>
                <c:pt idx="29">
                  <c:v>43.7</c:v>
                </c:pt>
                <c:pt idx="30">
                  <c:v>36</c:v>
                </c:pt>
                <c:pt idx="31">
                  <c:v>39</c:v>
                </c:pt>
                <c:pt idx="32">
                  <c:v>31</c:v>
                </c:pt>
                <c:pt idx="33">
                  <c:v>7</c:v>
                </c:pt>
                <c:pt idx="34">
                  <c:v>29.3</c:v>
                </c:pt>
                <c:pt idx="35">
                  <c:v>40</c:v>
                </c:pt>
                <c:pt idx="36">
                  <c:v>50</c:v>
                </c:pt>
                <c:pt idx="37">
                  <c:v>51</c:v>
                </c:pt>
                <c:pt idx="38">
                  <c:v>2.1</c:v>
                </c:pt>
                <c:pt idx="39">
                  <c:v>31</c:v>
                </c:pt>
                <c:pt idx="40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22816"/>
        <c:axId val="64724352"/>
      </c:scatterChart>
      <c:valAx>
        <c:axId val="64722816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crossAx val="64724352"/>
        <c:crosses val="autoZero"/>
        <c:crossBetween val="midCat"/>
      </c:valAx>
      <c:valAx>
        <c:axId val="647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722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81</xdr:row>
      <xdr:rowOff>85725</xdr:rowOff>
    </xdr:from>
    <xdr:to>
      <xdr:col>13</xdr:col>
      <xdr:colOff>304799</xdr:colOff>
      <xdr:row>108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109</xdr:row>
      <xdr:rowOff>66675</xdr:rowOff>
    </xdr:from>
    <xdr:to>
      <xdr:col>12</xdr:col>
      <xdr:colOff>0</xdr:colOff>
      <xdr:row>123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5"/>
  <sheetViews>
    <sheetView topLeftCell="C1" workbookViewId="0">
      <pane ySplit="1" topLeftCell="A78" activePane="bottomLeft" state="frozen"/>
      <selection pane="bottomLeft" activeCell="A60" sqref="A60:P100"/>
    </sheetView>
  </sheetViews>
  <sheetFormatPr defaultRowHeight="15" x14ac:dyDescent="0.25"/>
  <cols>
    <col min="1" max="1" width="9.140625" style="9"/>
    <col min="2" max="2" width="22" style="9" customWidth="1"/>
    <col min="3" max="3" width="22" style="28" customWidth="1"/>
    <col min="4" max="5" width="19.140625" style="9" customWidth="1"/>
    <col min="6" max="6" width="12.140625" style="20" customWidth="1"/>
    <col min="7" max="7" width="11.28515625" style="9" customWidth="1"/>
    <col min="8" max="9" width="11.28515625" style="23" customWidth="1"/>
    <col min="10" max="19" width="9.140625" style="9"/>
    <col min="20" max="20" width="13.7109375" style="9" customWidth="1"/>
    <col min="21" max="21" width="14.28515625" style="9" bestFit="1" customWidth="1"/>
    <col min="22" max="16384" width="9.140625" style="9"/>
  </cols>
  <sheetData>
    <row r="1" spans="1:14" s="17" customFormat="1" x14ac:dyDescent="0.25">
      <c r="A1" s="16" t="s">
        <v>0</v>
      </c>
      <c r="B1" s="16" t="s">
        <v>1</v>
      </c>
      <c r="C1" s="26" t="s">
        <v>46</v>
      </c>
      <c r="D1" s="16" t="s">
        <v>6</v>
      </c>
      <c r="E1" s="16" t="s">
        <v>49</v>
      </c>
      <c r="F1" s="19" t="s">
        <v>50</v>
      </c>
      <c r="G1" s="16" t="s">
        <v>17</v>
      </c>
      <c r="H1" s="21" t="s">
        <v>56</v>
      </c>
      <c r="I1" s="21" t="s">
        <v>57</v>
      </c>
      <c r="J1" s="16" t="s">
        <v>18</v>
      </c>
      <c r="K1" s="16" t="s">
        <v>19</v>
      </c>
      <c r="L1" s="16" t="s">
        <v>24</v>
      </c>
      <c r="M1" s="16" t="s">
        <v>25</v>
      </c>
      <c r="N1" s="16" t="s">
        <v>27</v>
      </c>
    </row>
    <row r="2" spans="1:14" s="15" customFormat="1" x14ac:dyDescent="0.25">
      <c r="A2" s="3">
        <v>1956</v>
      </c>
      <c r="B2" s="3"/>
      <c r="C2" s="27" t="s">
        <v>58</v>
      </c>
      <c r="D2" s="3" t="s">
        <v>53</v>
      </c>
      <c r="E2" s="3"/>
      <c r="F2" s="18">
        <v>25300</v>
      </c>
      <c r="G2" s="11">
        <f t="shared" ref="G2:G9" si="0">F2/22</f>
        <v>1150</v>
      </c>
      <c r="H2" s="22"/>
      <c r="I2" s="22"/>
      <c r="J2" s="3"/>
      <c r="K2" s="3"/>
      <c r="L2" s="3"/>
      <c r="M2" s="3"/>
      <c r="N2" s="3"/>
    </row>
    <row r="3" spans="1:14" x14ac:dyDescent="0.25">
      <c r="A3" s="3">
        <v>1957</v>
      </c>
      <c r="B3" s="3"/>
      <c r="C3" s="27" t="s">
        <v>58</v>
      </c>
      <c r="D3" s="3" t="s">
        <v>53</v>
      </c>
      <c r="E3" s="3"/>
      <c r="F3" s="18">
        <v>31992</v>
      </c>
      <c r="G3" s="11">
        <f t="shared" si="0"/>
        <v>1454.1818181818182</v>
      </c>
      <c r="H3" s="22"/>
      <c r="I3" s="22"/>
      <c r="J3" s="3"/>
      <c r="K3" s="3"/>
      <c r="L3" s="3"/>
      <c r="M3" s="3"/>
      <c r="N3" s="3"/>
    </row>
    <row r="4" spans="1:14" x14ac:dyDescent="0.25">
      <c r="A4" s="3">
        <v>1960</v>
      </c>
      <c r="B4" s="3"/>
      <c r="C4" s="27" t="s">
        <v>58</v>
      </c>
      <c r="D4" s="3" t="s">
        <v>63</v>
      </c>
      <c r="E4" s="3"/>
      <c r="F4" s="18">
        <v>1760</v>
      </c>
      <c r="G4" s="11">
        <f t="shared" si="0"/>
        <v>80</v>
      </c>
      <c r="H4" s="22"/>
      <c r="I4" s="22"/>
      <c r="J4" s="3"/>
      <c r="K4" s="3"/>
      <c r="L4" s="3"/>
      <c r="M4" s="3"/>
      <c r="N4" s="3"/>
    </row>
    <row r="5" spans="1:14" x14ac:dyDescent="0.25">
      <c r="A5" s="3">
        <v>1969</v>
      </c>
      <c r="B5" s="3"/>
      <c r="C5" s="27" t="s">
        <v>58</v>
      </c>
      <c r="D5" s="3" t="s">
        <v>53</v>
      </c>
      <c r="E5" s="3"/>
      <c r="F5" s="18">
        <v>47740</v>
      </c>
      <c r="G5" s="11">
        <f t="shared" si="0"/>
        <v>2170</v>
      </c>
      <c r="H5" s="22"/>
      <c r="I5" s="22"/>
      <c r="J5" s="3"/>
      <c r="K5" s="3"/>
      <c r="L5" s="3"/>
      <c r="M5" s="3"/>
      <c r="N5" s="3"/>
    </row>
    <row r="6" spans="1:14" x14ac:dyDescent="0.25">
      <c r="A6" s="3">
        <v>1956</v>
      </c>
      <c r="B6" s="3"/>
      <c r="C6" s="27" t="s">
        <v>59</v>
      </c>
      <c r="D6" s="3" t="s">
        <v>51</v>
      </c>
      <c r="E6" s="3"/>
      <c r="F6" s="18">
        <v>100</v>
      </c>
      <c r="G6" s="11">
        <f t="shared" si="0"/>
        <v>4.5454545454545459</v>
      </c>
      <c r="H6" s="22"/>
      <c r="I6" s="22"/>
      <c r="J6" s="3"/>
      <c r="K6" s="3"/>
      <c r="L6" s="3"/>
      <c r="M6" s="3"/>
      <c r="N6" s="3"/>
    </row>
    <row r="7" spans="1:14" x14ac:dyDescent="0.25">
      <c r="A7" s="3">
        <v>1957</v>
      </c>
      <c r="B7" s="3"/>
      <c r="C7" s="27" t="s">
        <v>59</v>
      </c>
      <c r="D7" s="3" t="s">
        <v>51</v>
      </c>
      <c r="E7" s="3"/>
      <c r="F7" s="18">
        <v>3400</v>
      </c>
      <c r="G7" s="11">
        <f t="shared" si="0"/>
        <v>154.54545454545453</v>
      </c>
      <c r="H7" s="22"/>
      <c r="I7" s="22"/>
      <c r="J7" s="3"/>
      <c r="K7" s="3"/>
      <c r="L7" s="3"/>
      <c r="M7" s="3"/>
      <c r="N7" s="3"/>
    </row>
    <row r="8" spans="1:14" x14ac:dyDescent="0.25">
      <c r="A8" s="3">
        <v>1957</v>
      </c>
      <c r="B8" s="3"/>
      <c r="C8" s="27" t="s">
        <v>59</v>
      </c>
      <c r="D8" s="3" t="s">
        <v>53</v>
      </c>
      <c r="E8" s="3"/>
      <c r="F8" s="18">
        <v>600</v>
      </c>
      <c r="G8" s="11">
        <f t="shared" si="0"/>
        <v>27.272727272727273</v>
      </c>
      <c r="H8" s="22"/>
      <c r="I8" s="22"/>
      <c r="J8" s="3"/>
      <c r="K8" s="3"/>
      <c r="L8" s="3"/>
      <c r="M8" s="3"/>
      <c r="N8" s="3"/>
    </row>
    <row r="9" spans="1:14" x14ac:dyDescent="0.25">
      <c r="A9" s="3">
        <v>1961</v>
      </c>
      <c r="B9" s="3"/>
      <c r="C9" s="27" t="s">
        <v>59</v>
      </c>
      <c r="D9" s="3" t="s">
        <v>53</v>
      </c>
      <c r="E9" s="3"/>
      <c r="F9" s="18">
        <v>1980</v>
      </c>
      <c r="G9" s="11">
        <f t="shared" si="0"/>
        <v>90</v>
      </c>
      <c r="H9" s="22"/>
      <c r="I9" s="22"/>
      <c r="J9" s="3"/>
      <c r="K9" s="3"/>
      <c r="L9" s="3"/>
      <c r="M9" s="3"/>
      <c r="N9" s="3"/>
    </row>
    <row r="10" spans="1:14" x14ac:dyDescent="0.25">
      <c r="A10" s="3">
        <v>1850</v>
      </c>
      <c r="B10" s="3" t="s">
        <v>47</v>
      </c>
      <c r="C10" s="27" t="s">
        <v>48</v>
      </c>
      <c r="D10" s="2"/>
      <c r="E10" s="2"/>
      <c r="F10" s="24"/>
      <c r="G10" s="2"/>
      <c r="H10" s="7"/>
      <c r="I10" s="7"/>
      <c r="J10" s="2"/>
      <c r="K10" s="2"/>
      <c r="L10" s="2"/>
      <c r="M10" s="2"/>
      <c r="N10" s="2"/>
    </row>
    <row r="11" spans="1:14" x14ac:dyDescent="0.25">
      <c r="A11" s="3">
        <v>1913</v>
      </c>
      <c r="B11" s="3" t="s">
        <v>47</v>
      </c>
      <c r="C11" s="27" t="s">
        <v>48</v>
      </c>
      <c r="D11" s="3" t="s">
        <v>51</v>
      </c>
      <c r="E11" s="4">
        <v>15000</v>
      </c>
      <c r="F11" s="18"/>
      <c r="G11" s="3"/>
      <c r="H11" s="22"/>
      <c r="I11" s="7">
        <v>6509</v>
      </c>
      <c r="J11" s="3"/>
      <c r="K11" s="3"/>
      <c r="L11" s="3"/>
      <c r="M11" s="3"/>
      <c r="N11" s="3"/>
    </row>
    <row r="12" spans="1:14" x14ac:dyDescent="0.25">
      <c r="A12" s="3">
        <v>1923</v>
      </c>
      <c r="B12" s="3" t="s">
        <v>47</v>
      </c>
      <c r="C12" s="27" t="s">
        <v>48</v>
      </c>
      <c r="D12" s="3" t="s">
        <v>51</v>
      </c>
      <c r="E12" s="3"/>
      <c r="F12" s="18">
        <v>463085</v>
      </c>
      <c r="G12" s="11">
        <f t="shared" ref="G12:G59" si="1">F12/22</f>
        <v>21049.31818181818</v>
      </c>
      <c r="H12" s="22"/>
      <c r="I12" s="22"/>
      <c r="J12" s="3"/>
      <c r="K12" s="3"/>
      <c r="L12" s="3"/>
      <c r="M12" s="3"/>
      <c r="N12" s="3"/>
    </row>
    <row r="13" spans="1:14" x14ac:dyDescent="0.25">
      <c r="A13" s="3">
        <v>1924</v>
      </c>
      <c r="B13" s="3" t="s">
        <v>47</v>
      </c>
      <c r="C13" s="27" t="s">
        <v>48</v>
      </c>
      <c r="D13" s="3" t="s">
        <v>52</v>
      </c>
      <c r="E13" s="3"/>
      <c r="F13" s="18">
        <v>304</v>
      </c>
      <c r="G13" s="11">
        <f t="shared" si="1"/>
        <v>13.818181818181818</v>
      </c>
      <c r="H13" s="22"/>
      <c r="I13" s="22"/>
      <c r="J13" s="3"/>
      <c r="K13" s="3"/>
      <c r="L13" s="3"/>
      <c r="M13" s="3"/>
      <c r="N13" s="3"/>
    </row>
    <row r="14" spans="1:14" x14ac:dyDescent="0.25">
      <c r="A14" s="3">
        <v>1925</v>
      </c>
      <c r="B14" s="3" t="s">
        <v>47</v>
      </c>
      <c r="C14" s="27" t="s">
        <v>48</v>
      </c>
      <c r="D14" s="3" t="s">
        <v>51</v>
      </c>
      <c r="E14" s="3"/>
      <c r="F14" s="18">
        <v>116</v>
      </c>
      <c r="G14" s="11">
        <f t="shared" si="1"/>
        <v>5.2727272727272725</v>
      </c>
      <c r="H14" s="22"/>
      <c r="I14" s="22"/>
      <c r="J14" s="3"/>
      <c r="K14" s="3"/>
      <c r="L14" s="3"/>
      <c r="M14" s="3"/>
      <c r="N14" s="3"/>
    </row>
    <row r="15" spans="1:14" x14ac:dyDescent="0.25">
      <c r="A15" s="3">
        <v>1925</v>
      </c>
      <c r="B15" s="3" t="s">
        <v>47</v>
      </c>
      <c r="C15" s="27" t="s">
        <v>48</v>
      </c>
      <c r="D15" s="3" t="s">
        <v>53</v>
      </c>
      <c r="E15" s="3"/>
      <c r="F15" s="18">
        <v>203460</v>
      </c>
      <c r="G15" s="11">
        <f t="shared" si="1"/>
        <v>9248.181818181818</v>
      </c>
      <c r="H15" s="22"/>
      <c r="I15" s="22"/>
      <c r="J15" s="3"/>
      <c r="K15" s="3"/>
      <c r="L15" s="3"/>
      <c r="M15" s="3"/>
      <c r="N15" s="3"/>
    </row>
    <row r="16" spans="1:14" x14ac:dyDescent="0.25">
      <c r="A16" s="3">
        <v>1925</v>
      </c>
      <c r="B16" s="3" t="s">
        <v>47</v>
      </c>
      <c r="C16" s="27" t="s">
        <v>48</v>
      </c>
      <c r="D16" s="3" t="s">
        <v>52</v>
      </c>
      <c r="E16" s="3"/>
      <c r="F16" s="18">
        <v>304</v>
      </c>
      <c r="G16" s="11">
        <f t="shared" si="1"/>
        <v>13.818181818181818</v>
      </c>
      <c r="H16" s="22"/>
      <c r="I16" s="22"/>
      <c r="J16" s="3"/>
      <c r="K16" s="3"/>
      <c r="L16" s="3"/>
      <c r="M16" s="3"/>
      <c r="N16" s="3"/>
    </row>
    <row r="17" spans="1:14" x14ac:dyDescent="0.25">
      <c r="A17" s="3">
        <v>1927</v>
      </c>
      <c r="B17" s="3" t="s">
        <v>47</v>
      </c>
      <c r="C17" s="27" t="s">
        <v>48</v>
      </c>
      <c r="D17" s="3" t="s">
        <v>51</v>
      </c>
      <c r="E17" s="3"/>
      <c r="F17" s="18">
        <v>137151</v>
      </c>
      <c r="G17" s="11">
        <f t="shared" si="1"/>
        <v>6234.136363636364</v>
      </c>
      <c r="H17" s="22"/>
      <c r="I17" s="22"/>
      <c r="J17" s="3"/>
      <c r="K17" s="3"/>
      <c r="L17" s="3"/>
      <c r="M17" s="3"/>
      <c r="N17" s="3"/>
    </row>
    <row r="18" spans="1:14" x14ac:dyDescent="0.25">
      <c r="A18" s="3">
        <v>1929</v>
      </c>
      <c r="B18" s="3" t="s">
        <v>47</v>
      </c>
      <c r="C18" s="27" t="s">
        <v>48</v>
      </c>
      <c r="D18" s="3" t="s">
        <v>53</v>
      </c>
      <c r="E18" s="3"/>
      <c r="F18" s="18">
        <v>36114</v>
      </c>
      <c r="G18" s="11">
        <f t="shared" si="1"/>
        <v>1641.5454545454545</v>
      </c>
      <c r="H18" s="22"/>
      <c r="I18" s="22"/>
      <c r="J18" s="3"/>
      <c r="K18" s="3"/>
      <c r="L18" s="3"/>
      <c r="M18" s="3"/>
      <c r="N18" s="3"/>
    </row>
    <row r="19" spans="1:14" x14ac:dyDescent="0.25">
      <c r="A19" s="3">
        <v>1931</v>
      </c>
      <c r="B19" s="3" t="s">
        <v>47</v>
      </c>
      <c r="C19" s="27" t="s">
        <v>48</v>
      </c>
      <c r="D19" s="3" t="s">
        <v>53</v>
      </c>
      <c r="E19" s="3"/>
      <c r="F19" s="18">
        <v>186519</v>
      </c>
      <c r="G19" s="11">
        <f t="shared" si="1"/>
        <v>8478.136363636364</v>
      </c>
      <c r="H19" s="22"/>
      <c r="I19" s="22"/>
      <c r="J19" s="3"/>
      <c r="K19" s="3"/>
      <c r="L19" s="3"/>
      <c r="M19" s="3"/>
      <c r="N19" s="3"/>
    </row>
    <row r="20" spans="1:14" x14ac:dyDescent="0.25">
      <c r="A20" s="3">
        <v>1949</v>
      </c>
      <c r="B20" s="3" t="s">
        <v>47</v>
      </c>
      <c r="C20" s="27" t="s">
        <v>48</v>
      </c>
      <c r="D20" s="3" t="s">
        <v>53</v>
      </c>
      <c r="E20" s="3"/>
      <c r="F20" s="18">
        <v>2000</v>
      </c>
      <c r="G20" s="11">
        <f t="shared" si="1"/>
        <v>90.909090909090907</v>
      </c>
      <c r="H20" s="22"/>
      <c r="I20" s="22"/>
      <c r="J20" s="3"/>
      <c r="K20" s="3"/>
      <c r="L20" s="3"/>
      <c r="M20" s="3"/>
      <c r="N20" s="3"/>
    </row>
    <row r="21" spans="1:14" x14ac:dyDescent="0.25">
      <c r="A21" s="3">
        <v>1950</v>
      </c>
      <c r="B21" s="3" t="s">
        <v>47</v>
      </c>
      <c r="C21" s="27" t="s">
        <v>48</v>
      </c>
      <c r="D21" s="3" t="s">
        <v>53</v>
      </c>
      <c r="E21" s="3"/>
      <c r="F21" s="18">
        <v>88000</v>
      </c>
      <c r="G21" s="11">
        <f t="shared" si="1"/>
        <v>4000</v>
      </c>
      <c r="H21" s="22"/>
      <c r="I21" s="22"/>
      <c r="J21" s="3"/>
      <c r="K21" s="3"/>
      <c r="L21" s="3"/>
      <c r="M21" s="3"/>
      <c r="N21" s="3"/>
    </row>
    <row r="22" spans="1:14" x14ac:dyDescent="0.25">
      <c r="A22" s="3">
        <v>1951</v>
      </c>
      <c r="B22" s="3" t="s">
        <v>47</v>
      </c>
      <c r="C22" s="27" t="s">
        <v>48</v>
      </c>
      <c r="D22" s="3" t="s">
        <v>51</v>
      </c>
      <c r="E22" s="3"/>
      <c r="F22" s="18">
        <v>8576</v>
      </c>
      <c r="G22" s="11">
        <f t="shared" si="1"/>
        <v>389.81818181818181</v>
      </c>
      <c r="H22" s="22"/>
      <c r="I22" s="22"/>
      <c r="J22" s="3"/>
      <c r="K22" s="3"/>
      <c r="L22" s="3"/>
      <c r="M22" s="3"/>
      <c r="N22" s="3"/>
    </row>
    <row r="23" spans="1:14" x14ac:dyDescent="0.25">
      <c r="A23" s="3">
        <v>1951</v>
      </c>
      <c r="B23" s="3" t="s">
        <v>47</v>
      </c>
      <c r="C23" s="27" t="s">
        <v>48</v>
      </c>
      <c r="D23" s="3" t="s">
        <v>53</v>
      </c>
      <c r="E23" s="3"/>
      <c r="F23" s="18">
        <v>50500</v>
      </c>
      <c r="G23" s="11">
        <f t="shared" si="1"/>
        <v>2295.4545454545455</v>
      </c>
      <c r="H23" s="22"/>
      <c r="I23" s="22"/>
      <c r="J23" s="3"/>
      <c r="K23" s="3"/>
      <c r="L23" s="3"/>
      <c r="M23" s="3"/>
      <c r="N23" s="3"/>
    </row>
    <row r="24" spans="1:14" x14ac:dyDescent="0.25">
      <c r="A24" s="3">
        <v>1952</v>
      </c>
      <c r="B24" s="3" t="s">
        <v>47</v>
      </c>
      <c r="C24" s="27" t="s">
        <v>48</v>
      </c>
      <c r="D24" s="3" t="s">
        <v>53</v>
      </c>
      <c r="E24" s="3"/>
      <c r="F24" s="18">
        <v>63700</v>
      </c>
      <c r="G24" s="11">
        <f t="shared" si="1"/>
        <v>2895.4545454545455</v>
      </c>
      <c r="H24" s="22"/>
      <c r="I24" s="22"/>
      <c r="J24" s="3"/>
      <c r="K24" s="3"/>
      <c r="L24" s="3"/>
      <c r="M24" s="3"/>
      <c r="N24" s="3"/>
    </row>
    <row r="25" spans="1:14" x14ac:dyDescent="0.25">
      <c r="A25" s="3">
        <v>1953</v>
      </c>
      <c r="B25" s="3" t="s">
        <v>47</v>
      </c>
      <c r="C25" s="27" t="s">
        <v>48</v>
      </c>
      <c r="D25" s="3" t="s">
        <v>53</v>
      </c>
      <c r="E25" s="3"/>
      <c r="F25" s="18">
        <v>13288</v>
      </c>
      <c r="G25" s="11">
        <f t="shared" si="1"/>
        <v>604</v>
      </c>
      <c r="H25" s="22"/>
      <c r="I25" s="22"/>
      <c r="J25" s="3"/>
      <c r="K25" s="3"/>
      <c r="L25" s="3"/>
      <c r="M25" s="3"/>
      <c r="N25" s="3"/>
    </row>
    <row r="26" spans="1:14" x14ac:dyDescent="0.25">
      <c r="A26" s="3">
        <v>1954</v>
      </c>
      <c r="B26" s="3" t="s">
        <v>47</v>
      </c>
      <c r="C26" s="27" t="s">
        <v>48</v>
      </c>
      <c r="D26" s="3" t="s">
        <v>53</v>
      </c>
      <c r="E26" s="3"/>
      <c r="F26" s="18">
        <v>27720</v>
      </c>
      <c r="G26" s="11">
        <f t="shared" si="1"/>
        <v>1260</v>
      </c>
      <c r="H26" s="22">
        <v>72</v>
      </c>
      <c r="I26" s="22">
        <v>2114</v>
      </c>
      <c r="J26" s="3"/>
      <c r="K26" s="3"/>
      <c r="L26" s="3"/>
      <c r="M26" s="3"/>
      <c r="N26" s="3"/>
    </row>
    <row r="27" spans="1:14" x14ac:dyDescent="0.25">
      <c r="A27" s="3">
        <v>1955</v>
      </c>
      <c r="B27" s="3" t="s">
        <v>47</v>
      </c>
      <c r="C27" s="27" t="s">
        <v>48</v>
      </c>
      <c r="D27" s="3" t="s">
        <v>51</v>
      </c>
      <c r="E27" s="3"/>
      <c r="F27" s="18">
        <v>5389</v>
      </c>
      <c r="G27" s="11">
        <f t="shared" si="1"/>
        <v>244.95454545454547</v>
      </c>
      <c r="H27" s="22"/>
      <c r="I27" s="22"/>
      <c r="J27" s="3"/>
      <c r="K27" s="3"/>
      <c r="L27" s="3"/>
      <c r="M27" s="3"/>
      <c r="N27" s="3"/>
    </row>
    <row r="28" spans="1:14" x14ac:dyDescent="0.25">
      <c r="A28" s="3">
        <v>1956</v>
      </c>
      <c r="B28" s="3" t="s">
        <v>47</v>
      </c>
      <c r="C28" s="27" t="s">
        <v>48</v>
      </c>
      <c r="D28" s="3" t="s">
        <v>53</v>
      </c>
      <c r="E28" s="3"/>
      <c r="F28" s="18">
        <v>125950</v>
      </c>
      <c r="G28" s="11">
        <f t="shared" si="1"/>
        <v>5725</v>
      </c>
      <c r="H28" s="22"/>
      <c r="I28" s="22"/>
      <c r="J28" s="3"/>
      <c r="K28" s="3"/>
      <c r="L28" s="3"/>
      <c r="M28" s="3"/>
      <c r="N28" s="3"/>
    </row>
    <row r="29" spans="1:14" x14ac:dyDescent="0.25">
      <c r="A29" s="3">
        <v>1957</v>
      </c>
      <c r="B29" s="3"/>
      <c r="C29" s="27" t="s">
        <v>48</v>
      </c>
      <c r="D29" s="3" t="s">
        <v>51</v>
      </c>
      <c r="E29" s="3"/>
      <c r="F29" s="18">
        <v>1396</v>
      </c>
      <c r="G29" s="11">
        <f t="shared" si="1"/>
        <v>63.454545454545453</v>
      </c>
      <c r="H29" s="22"/>
      <c r="I29" s="22"/>
      <c r="J29" s="3"/>
      <c r="K29" s="3"/>
      <c r="L29" s="3"/>
      <c r="M29" s="3"/>
      <c r="N29" s="3"/>
    </row>
    <row r="30" spans="1:14" x14ac:dyDescent="0.25">
      <c r="A30" s="3">
        <v>1958</v>
      </c>
      <c r="B30" s="3"/>
      <c r="C30" s="27" t="s">
        <v>48</v>
      </c>
      <c r="D30" s="3" t="s">
        <v>53</v>
      </c>
      <c r="E30" s="3"/>
      <c r="F30" s="18">
        <v>183700</v>
      </c>
      <c r="G30" s="11">
        <f t="shared" si="1"/>
        <v>8350</v>
      </c>
      <c r="H30" s="22"/>
      <c r="I30" s="22"/>
      <c r="J30" s="3"/>
      <c r="K30" s="3"/>
      <c r="L30" s="3"/>
      <c r="M30" s="3"/>
      <c r="N30" s="3"/>
    </row>
    <row r="31" spans="1:14" x14ac:dyDescent="0.25">
      <c r="A31" s="3">
        <v>1960</v>
      </c>
      <c r="B31" s="3" t="s">
        <v>47</v>
      </c>
      <c r="C31" s="27" t="s">
        <v>48</v>
      </c>
      <c r="D31" s="3" t="s">
        <v>53</v>
      </c>
      <c r="E31" s="3"/>
      <c r="F31" s="18">
        <v>229174</v>
      </c>
      <c r="G31" s="11">
        <f t="shared" si="1"/>
        <v>10417</v>
      </c>
      <c r="H31" s="22"/>
      <c r="I31" s="22">
        <v>6016</v>
      </c>
      <c r="J31" s="3"/>
      <c r="K31" s="3"/>
      <c r="L31" s="3"/>
      <c r="M31" s="3"/>
      <c r="N31" s="3"/>
    </row>
    <row r="32" spans="1:14" x14ac:dyDescent="0.25">
      <c r="A32" s="3">
        <v>1961</v>
      </c>
      <c r="B32" s="3" t="s">
        <v>47</v>
      </c>
      <c r="C32" s="27" t="s">
        <v>48</v>
      </c>
      <c r="D32" s="3" t="s">
        <v>53</v>
      </c>
      <c r="E32" s="3"/>
      <c r="F32" s="18">
        <v>167420</v>
      </c>
      <c r="G32" s="11">
        <f t="shared" si="1"/>
        <v>7610</v>
      </c>
      <c r="H32" s="22"/>
      <c r="I32" s="22"/>
      <c r="J32" s="3"/>
      <c r="K32" s="3"/>
      <c r="L32" s="3"/>
      <c r="M32" s="3"/>
      <c r="N32" s="3"/>
    </row>
    <row r="33" spans="1:14" x14ac:dyDescent="0.25">
      <c r="A33" s="3">
        <v>1962</v>
      </c>
      <c r="B33" s="3" t="s">
        <v>47</v>
      </c>
      <c r="C33" s="27" t="s">
        <v>48</v>
      </c>
      <c r="D33" s="3" t="s">
        <v>53</v>
      </c>
      <c r="E33" s="3"/>
      <c r="F33" s="18">
        <v>320826</v>
      </c>
      <c r="G33" s="11">
        <f t="shared" si="1"/>
        <v>14583</v>
      </c>
      <c r="H33" s="22"/>
      <c r="I33" s="22"/>
      <c r="J33" s="3"/>
      <c r="K33" s="3"/>
      <c r="L33" s="3"/>
      <c r="M33" s="3"/>
      <c r="N33" s="3"/>
    </row>
    <row r="34" spans="1:14" x14ac:dyDescent="0.25">
      <c r="A34" s="3">
        <v>1963</v>
      </c>
      <c r="B34" s="3" t="s">
        <v>47</v>
      </c>
      <c r="C34" s="27" t="s">
        <v>48</v>
      </c>
      <c r="D34" s="3" t="s">
        <v>53</v>
      </c>
      <c r="E34" s="3"/>
      <c r="F34" s="18">
        <v>10000</v>
      </c>
      <c r="G34" s="11">
        <f t="shared" si="1"/>
        <v>454.54545454545456</v>
      </c>
      <c r="H34" s="22"/>
      <c r="I34" s="22"/>
      <c r="J34" s="3"/>
      <c r="K34" s="3"/>
      <c r="L34" s="3"/>
      <c r="M34" s="3"/>
      <c r="N34" s="3"/>
    </row>
    <row r="35" spans="1:14" x14ac:dyDescent="0.25">
      <c r="A35" s="3">
        <v>1964</v>
      </c>
      <c r="B35" s="3" t="s">
        <v>47</v>
      </c>
      <c r="C35" s="27" t="s">
        <v>48</v>
      </c>
      <c r="D35" s="3" t="s">
        <v>53</v>
      </c>
      <c r="E35" s="3"/>
      <c r="F35" s="18">
        <v>201500</v>
      </c>
      <c r="G35" s="11">
        <f t="shared" si="1"/>
        <v>9159.0909090909099</v>
      </c>
      <c r="H35" s="22">
        <v>246</v>
      </c>
      <c r="I35" s="22">
        <v>7861</v>
      </c>
      <c r="J35" s="3"/>
      <c r="K35" s="3"/>
      <c r="L35" s="3"/>
      <c r="M35" s="3"/>
      <c r="N35" s="3"/>
    </row>
    <row r="36" spans="1:14" x14ac:dyDescent="0.25">
      <c r="A36" s="3">
        <v>1965</v>
      </c>
      <c r="B36" s="3" t="s">
        <v>47</v>
      </c>
      <c r="C36" s="27" t="s">
        <v>48</v>
      </c>
      <c r="D36" s="3" t="s">
        <v>53</v>
      </c>
      <c r="E36" s="3"/>
      <c r="F36" s="18">
        <v>153000</v>
      </c>
      <c r="G36" s="11">
        <f t="shared" si="1"/>
        <v>6954.545454545455</v>
      </c>
      <c r="H36" s="22"/>
      <c r="I36" s="22"/>
      <c r="J36" s="3"/>
      <c r="K36" s="3"/>
      <c r="L36" s="3"/>
      <c r="M36" s="3"/>
      <c r="N36" s="3"/>
    </row>
    <row r="37" spans="1:14" x14ac:dyDescent="0.25">
      <c r="A37" s="3">
        <v>1967</v>
      </c>
      <c r="B37" s="3" t="s">
        <v>47</v>
      </c>
      <c r="C37" s="27" t="s">
        <v>48</v>
      </c>
      <c r="D37" s="3" t="s">
        <v>53</v>
      </c>
      <c r="E37" s="3"/>
      <c r="F37" s="18">
        <v>295294</v>
      </c>
      <c r="G37" s="11">
        <f t="shared" si="1"/>
        <v>13422.454545454546</v>
      </c>
      <c r="H37" s="22">
        <v>67</v>
      </c>
      <c r="I37" s="22">
        <v>1229</v>
      </c>
      <c r="J37" s="3"/>
      <c r="K37" s="3"/>
      <c r="L37" s="3"/>
      <c r="M37" s="3"/>
      <c r="N37" s="3"/>
    </row>
    <row r="38" spans="1:14" x14ac:dyDescent="0.25">
      <c r="A38" s="3">
        <v>1968</v>
      </c>
      <c r="B38" s="3" t="s">
        <v>47</v>
      </c>
      <c r="C38" s="27" t="s">
        <v>48</v>
      </c>
      <c r="D38" s="3" t="s">
        <v>53</v>
      </c>
      <c r="E38" s="3"/>
      <c r="F38" s="18">
        <v>332813</v>
      </c>
      <c r="G38" s="11">
        <f t="shared" si="1"/>
        <v>15127.863636363636</v>
      </c>
      <c r="H38" s="22">
        <v>62</v>
      </c>
      <c r="I38" s="22">
        <v>1386</v>
      </c>
      <c r="J38" s="3"/>
      <c r="K38" s="3"/>
      <c r="L38" s="3"/>
      <c r="M38" s="3"/>
      <c r="N38" s="3"/>
    </row>
    <row r="39" spans="1:14" x14ac:dyDescent="0.25">
      <c r="A39" s="3">
        <v>1969</v>
      </c>
      <c r="B39" s="3" t="s">
        <v>47</v>
      </c>
      <c r="C39" s="27" t="s">
        <v>48</v>
      </c>
      <c r="D39" s="3" t="s">
        <v>53</v>
      </c>
      <c r="E39" s="3"/>
      <c r="F39" s="18">
        <v>463295</v>
      </c>
      <c r="G39" s="11">
        <f t="shared" si="1"/>
        <v>21058.863636363636</v>
      </c>
      <c r="H39" s="22"/>
      <c r="I39" s="22"/>
      <c r="J39" s="3"/>
      <c r="K39" s="3"/>
      <c r="L39" s="3"/>
      <c r="M39" s="3"/>
      <c r="N39" s="3"/>
    </row>
    <row r="40" spans="1:14" x14ac:dyDescent="0.25">
      <c r="A40" s="3">
        <v>1961</v>
      </c>
      <c r="B40" s="3"/>
      <c r="C40" s="27" t="s">
        <v>64</v>
      </c>
      <c r="D40" s="3" t="s">
        <v>53</v>
      </c>
      <c r="E40" s="3"/>
      <c r="F40" s="18">
        <v>117180</v>
      </c>
      <c r="G40" s="11">
        <f t="shared" si="1"/>
        <v>5326.363636363636</v>
      </c>
      <c r="H40" s="22"/>
      <c r="I40" s="22"/>
      <c r="J40" s="3"/>
      <c r="K40" s="3"/>
      <c r="L40" s="3"/>
      <c r="M40" s="3"/>
      <c r="N40" s="3"/>
    </row>
    <row r="41" spans="1:14" x14ac:dyDescent="0.25">
      <c r="A41" s="3">
        <v>1965</v>
      </c>
      <c r="B41" s="3"/>
      <c r="C41" s="27" t="s">
        <v>64</v>
      </c>
      <c r="D41" s="3" t="s">
        <v>53</v>
      </c>
      <c r="E41" s="3"/>
      <c r="F41" s="18">
        <v>19530</v>
      </c>
      <c r="G41" s="11">
        <f t="shared" si="1"/>
        <v>887.72727272727275</v>
      </c>
      <c r="H41" s="22"/>
      <c r="I41" s="22"/>
      <c r="J41" s="3"/>
      <c r="K41" s="3"/>
      <c r="L41" s="3"/>
      <c r="M41" s="3"/>
      <c r="N41" s="3"/>
    </row>
    <row r="42" spans="1:14" x14ac:dyDescent="0.25">
      <c r="A42" s="3">
        <v>1956</v>
      </c>
      <c r="B42" s="3"/>
      <c r="C42" s="27" t="s">
        <v>60</v>
      </c>
      <c r="D42" s="3" t="s">
        <v>53</v>
      </c>
      <c r="E42" s="3"/>
      <c r="F42" s="18">
        <v>6510</v>
      </c>
      <c r="G42" s="11">
        <f t="shared" si="1"/>
        <v>295.90909090909093</v>
      </c>
      <c r="H42" s="22"/>
      <c r="I42" s="22"/>
      <c r="J42" s="3"/>
      <c r="K42" s="3"/>
      <c r="L42" s="3"/>
      <c r="M42" s="3"/>
      <c r="N42" s="3"/>
    </row>
    <row r="43" spans="1:14" x14ac:dyDescent="0.25">
      <c r="A43" s="3">
        <v>1960</v>
      </c>
      <c r="B43" s="3"/>
      <c r="C43" s="27" t="s">
        <v>60</v>
      </c>
      <c r="D43" s="3" t="s">
        <v>53</v>
      </c>
      <c r="E43" s="3"/>
      <c r="F43" s="18">
        <v>7595</v>
      </c>
      <c r="G43" s="11">
        <f t="shared" si="1"/>
        <v>345.22727272727275</v>
      </c>
      <c r="H43" s="22"/>
      <c r="I43" s="22"/>
      <c r="J43" s="3"/>
      <c r="K43" s="3"/>
      <c r="L43" s="3"/>
      <c r="M43" s="3"/>
      <c r="N43" s="3"/>
    </row>
    <row r="44" spans="1:14" x14ac:dyDescent="0.25">
      <c r="A44" s="3"/>
      <c r="B44" s="3"/>
      <c r="C44" s="27" t="s">
        <v>60</v>
      </c>
      <c r="D44" s="3" t="s">
        <v>53</v>
      </c>
      <c r="E44" s="3"/>
      <c r="F44" s="18">
        <v>6510</v>
      </c>
      <c r="G44" s="11">
        <f t="shared" si="1"/>
        <v>295.90909090909093</v>
      </c>
      <c r="H44" s="22"/>
      <c r="I44" s="22"/>
      <c r="J44" s="3"/>
      <c r="K44" s="3"/>
      <c r="L44" s="3"/>
      <c r="M44" s="3"/>
      <c r="N44" s="3"/>
    </row>
    <row r="45" spans="1:14" x14ac:dyDescent="0.25">
      <c r="A45" s="3">
        <v>1953</v>
      </c>
      <c r="B45" s="3"/>
      <c r="C45" s="27" t="s">
        <v>55</v>
      </c>
      <c r="D45" s="3" t="s">
        <v>53</v>
      </c>
      <c r="E45" s="3"/>
      <c r="F45" s="18">
        <v>6510</v>
      </c>
      <c r="G45" s="11">
        <f t="shared" si="1"/>
        <v>295.90909090909093</v>
      </c>
      <c r="H45" s="22"/>
      <c r="I45" s="22"/>
      <c r="J45" s="3"/>
      <c r="K45" s="3"/>
      <c r="L45" s="3"/>
      <c r="M45" s="3"/>
      <c r="N45" s="3"/>
    </row>
    <row r="46" spans="1:14" x14ac:dyDescent="0.25">
      <c r="A46" s="3">
        <v>1955</v>
      </c>
      <c r="B46" s="3"/>
      <c r="C46" s="27" t="s">
        <v>55</v>
      </c>
      <c r="D46" s="3" t="s">
        <v>51</v>
      </c>
      <c r="E46" s="3"/>
      <c r="F46" s="18">
        <v>2170</v>
      </c>
      <c r="G46" s="11">
        <f t="shared" si="1"/>
        <v>98.63636363636364</v>
      </c>
      <c r="H46" s="22"/>
      <c r="I46" s="22"/>
      <c r="J46" s="3"/>
      <c r="K46" s="3"/>
      <c r="L46" s="3"/>
      <c r="M46" s="3"/>
      <c r="N46" s="3"/>
    </row>
    <row r="47" spans="1:14" x14ac:dyDescent="0.25">
      <c r="A47" s="3">
        <v>1966</v>
      </c>
      <c r="B47" s="3"/>
      <c r="C47" s="27" t="s">
        <v>55</v>
      </c>
      <c r="D47" s="3" t="s">
        <v>53</v>
      </c>
      <c r="E47" s="3"/>
      <c r="F47" s="18">
        <v>2170</v>
      </c>
      <c r="G47" s="11">
        <f t="shared" si="1"/>
        <v>98.63636363636364</v>
      </c>
      <c r="H47" s="22"/>
      <c r="I47" s="22"/>
      <c r="J47" s="3"/>
      <c r="K47" s="3"/>
      <c r="L47" s="3"/>
      <c r="M47" s="3"/>
      <c r="N47" s="3"/>
    </row>
    <row r="48" spans="1:14" x14ac:dyDescent="0.25">
      <c r="A48" s="3">
        <v>1935</v>
      </c>
      <c r="C48" s="27" t="s">
        <v>54</v>
      </c>
      <c r="D48" s="3" t="s">
        <v>53</v>
      </c>
      <c r="E48" s="3"/>
      <c r="F48" s="18">
        <v>237500</v>
      </c>
      <c r="G48" s="11">
        <f t="shared" si="1"/>
        <v>10795.454545454546</v>
      </c>
      <c r="H48" s="22"/>
      <c r="I48" s="22"/>
      <c r="J48" s="3"/>
      <c r="K48" s="3"/>
      <c r="L48" s="3"/>
      <c r="M48" s="3"/>
      <c r="N48" s="3"/>
    </row>
    <row r="49" spans="1:14" x14ac:dyDescent="0.25">
      <c r="A49" s="3">
        <v>1936</v>
      </c>
      <c r="C49" s="27" t="s">
        <v>54</v>
      </c>
      <c r="D49" s="3" t="s">
        <v>53</v>
      </c>
      <c r="E49" s="3"/>
      <c r="F49" s="18">
        <v>237500</v>
      </c>
      <c r="G49" s="11">
        <f t="shared" si="1"/>
        <v>10795.454545454546</v>
      </c>
      <c r="H49" s="22"/>
      <c r="I49" s="22"/>
      <c r="J49" s="3"/>
      <c r="K49" s="3"/>
      <c r="L49" s="3"/>
      <c r="M49" s="3"/>
      <c r="N49" s="3"/>
    </row>
    <row r="50" spans="1:14" x14ac:dyDescent="0.25">
      <c r="A50" s="3">
        <v>1937</v>
      </c>
      <c r="C50" s="27" t="s">
        <v>54</v>
      </c>
      <c r="D50" s="3" t="s">
        <v>53</v>
      </c>
      <c r="E50" s="3"/>
      <c r="F50" s="18">
        <v>237500</v>
      </c>
      <c r="G50" s="11">
        <f t="shared" si="1"/>
        <v>10795.454545454546</v>
      </c>
      <c r="H50" s="22"/>
      <c r="I50" s="22"/>
      <c r="J50" s="3"/>
      <c r="K50" s="3"/>
      <c r="L50" s="3"/>
      <c r="M50" s="3"/>
      <c r="N50" s="3"/>
    </row>
    <row r="51" spans="1:14" x14ac:dyDescent="0.25">
      <c r="A51" s="3">
        <v>1938</v>
      </c>
      <c r="C51" s="27" t="s">
        <v>54</v>
      </c>
      <c r="D51" s="3" t="s">
        <v>53</v>
      </c>
      <c r="E51" s="3"/>
      <c r="F51" s="18">
        <v>237500</v>
      </c>
      <c r="G51" s="11">
        <f t="shared" si="1"/>
        <v>10795.454545454546</v>
      </c>
      <c r="H51" s="22"/>
      <c r="I51" s="22"/>
      <c r="J51" s="3"/>
      <c r="K51" s="3"/>
      <c r="L51" s="3"/>
      <c r="M51" s="3"/>
      <c r="N51" s="3"/>
    </row>
    <row r="52" spans="1:14" x14ac:dyDescent="0.25">
      <c r="A52" s="3">
        <v>1957</v>
      </c>
      <c r="B52" s="3"/>
      <c r="C52" s="27" t="s">
        <v>61</v>
      </c>
      <c r="D52" s="3" t="s">
        <v>51</v>
      </c>
      <c r="E52" s="3"/>
      <c r="F52" s="18">
        <v>1943</v>
      </c>
      <c r="G52" s="11">
        <f t="shared" si="1"/>
        <v>88.318181818181813</v>
      </c>
      <c r="H52" s="22"/>
      <c r="I52" s="22"/>
      <c r="J52" s="3"/>
      <c r="K52" s="3"/>
      <c r="L52" s="3"/>
      <c r="M52" s="3"/>
      <c r="N52" s="3"/>
    </row>
    <row r="53" spans="1:14" x14ac:dyDescent="0.25">
      <c r="A53" s="3">
        <v>1958</v>
      </c>
      <c r="B53" s="3"/>
      <c r="C53" s="27" t="s">
        <v>61</v>
      </c>
      <c r="D53" s="3" t="s">
        <v>51</v>
      </c>
      <c r="E53" s="3"/>
      <c r="F53" s="18">
        <v>3460</v>
      </c>
      <c r="G53" s="11">
        <f t="shared" si="1"/>
        <v>157.27272727272728</v>
      </c>
      <c r="H53" s="22"/>
      <c r="I53" s="22"/>
      <c r="J53" s="3"/>
      <c r="K53" s="3"/>
      <c r="L53" s="3"/>
      <c r="M53" s="3"/>
      <c r="N53" s="3"/>
    </row>
    <row r="54" spans="1:14" x14ac:dyDescent="0.25">
      <c r="A54" s="3">
        <v>1960</v>
      </c>
      <c r="B54" s="3"/>
      <c r="C54" s="27" t="s">
        <v>61</v>
      </c>
      <c r="D54" s="3" t="s">
        <v>51</v>
      </c>
      <c r="E54" s="3"/>
      <c r="F54" s="18">
        <v>4032</v>
      </c>
      <c r="G54" s="11">
        <f t="shared" si="1"/>
        <v>183.27272727272728</v>
      </c>
      <c r="H54" s="22"/>
      <c r="I54" s="22"/>
      <c r="J54" s="3"/>
      <c r="K54" s="3"/>
      <c r="L54" s="3"/>
      <c r="M54" s="3"/>
      <c r="N54" s="3"/>
    </row>
    <row r="55" spans="1:14" x14ac:dyDescent="0.25">
      <c r="A55" s="3">
        <v>1957</v>
      </c>
      <c r="B55" s="3"/>
      <c r="C55" s="27" t="s">
        <v>62</v>
      </c>
      <c r="D55" s="3" t="s">
        <v>53</v>
      </c>
      <c r="E55" s="3"/>
      <c r="F55" s="18">
        <v>43400</v>
      </c>
      <c r="G55" s="11">
        <f t="shared" si="1"/>
        <v>1972.7272727272727</v>
      </c>
      <c r="H55" s="22"/>
      <c r="I55" s="22"/>
      <c r="J55" s="3"/>
      <c r="K55" s="3"/>
      <c r="L55" s="3"/>
      <c r="M55" s="3"/>
      <c r="N55" s="3"/>
    </row>
    <row r="56" spans="1:14" x14ac:dyDescent="0.25">
      <c r="A56" s="3">
        <v>1960</v>
      </c>
      <c r="B56" s="3"/>
      <c r="C56" s="27" t="s">
        <v>62</v>
      </c>
      <c r="D56" s="3" t="s">
        <v>53</v>
      </c>
      <c r="E56" s="3"/>
      <c r="F56" s="18">
        <v>65100</v>
      </c>
      <c r="G56" s="11">
        <f t="shared" si="1"/>
        <v>2959.090909090909</v>
      </c>
      <c r="H56" s="22"/>
      <c r="I56" s="22"/>
      <c r="J56" s="3"/>
      <c r="K56" s="3"/>
      <c r="L56" s="3"/>
      <c r="M56" s="3"/>
      <c r="N56" s="3"/>
    </row>
    <row r="57" spans="1:14" x14ac:dyDescent="0.25">
      <c r="A57" s="3">
        <v>1961</v>
      </c>
      <c r="B57" s="3"/>
      <c r="C57" s="27" t="s">
        <v>62</v>
      </c>
      <c r="D57" s="3" t="s">
        <v>53</v>
      </c>
      <c r="E57" s="3"/>
      <c r="F57" s="18">
        <v>6072</v>
      </c>
      <c r="G57" s="11">
        <f t="shared" si="1"/>
        <v>276</v>
      </c>
      <c r="H57" s="22"/>
      <c r="I57" s="22"/>
      <c r="J57" s="3"/>
      <c r="K57" s="3"/>
      <c r="L57" s="3"/>
      <c r="M57" s="3"/>
      <c r="N57" s="3"/>
    </row>
    <row r="58" spans="1:14" x14ac:dyDescent="0.25">
      <c r="A58" s="3"/>
      <c r="B58" s="3"/>
      <c r="C58" s="27" t="s">
        <v>62</v>
      </c>
      <c r="D58" s="3" t="s">
        <v>53</v>
      </c>
      <c r="E58" s="3"/>
      <c r="F58" s="18">
        <v>21700</v>
      </c>
      <c r="G58" s="11">
        <f t="shared" si="1"/>
        <v>986.36363636363637</v>
      </c>
      <c r="H58" s="22"/>
      <c r="I58" s="22"/>
      <c r="J58" s="3"/>
      <c r="K58" s="3"/>
      <c r="L58" s="3"/>
      <c r="M58" s="3"/>
      <c r="N58" s="3"/>
    </row>
    <row r="59" spans="1:14" x14ac:dyDescent="0.25">
      <c r="A59" s="3">
        <v>1959</v>
      </c>
      <c r="B59" s="3"/>
      <c r="C59" s="27"/>
      <c r="D59" s="3"/>
      <c r="E59" s="3"/>
      <c r="F59" s="18">
        <v>0</v>
      </c>
      <c r="G59" s="11">
        <f t="shared" si="1"/>
        <v>0</v>
      </c>
      <c r="H59" s="22"/>
      <c r="I59" s="22">
        <v>2000</v>
      </c>
      <c r="J59" s="3"/>
      <c r="K59" s="3"/>
      <c r="L59" s="3"/>
      <c r="M59" s="3"/>
      <c r="N59" s="3"/>
    </row>
    <row r="60" spans="1:14" x14ac:dyDescent="0.25">
      <c r="A60" s="3">
        <v>1970</v>
      </c>
      <c r="B60" s="3" t="s">
        <v>2</v>
      </c>
      <c r="C60" s="27" t="s">
        <v>31</v>
      </c>
      <c r="D60" s="3" t="s">
        <v>7</v>
      </c>
      <c r="E60" s="3"/>
      <c r="F60" s="18">
        <f t="shared" ref="F60:F91" si="2">G60*22</f>
        <v>410278</v>
      </c>
      <c r="G60" s="4">
        <v>18649</v>
      </c>
      <c r="H60" s="22"/>
      <c r="I60" s="22"/>
      <c r="J60" s="3">
        <v>74.599999999999994</v>
      </c>
      <c r="K60" s="3" t="s">
        <v>20</v>
      </c>
    </row>
    <row r="61" spans="1:14" x14ac:dyDescent="0.25">
      <c r="A61" s="3">
        <v>1971</v>
      </c>
      <c r="B61" s="3" t="s">
        <v>2</v>
      </c>
      <c r="C61" s="27" t="s">
        <v>31</v>
      </c>
      <c r="D61" s="3" t="s">
        <v>7</v>
      </c>
      <c r="E61" s="3"/>
      <c r="F61" s="18">
        <f t="shared" si="2"/>
        <v>222992</v>
      </c>
      <c r="G61" s="4">
        <v>10136</v>
      </c>
      <c r="H61" s="22"/>
      <c r="I61" s="22"/>
      <c r="J61" s="3">
        <v>40.5</v>
      </c>
      <c r="K61" s="3" t="s">
        <v>20</v>
      </c>
    </row>
    <row r="62" spans="1:14" x14ac:dyDescent="0.25">
      <c r="A62" s="3">
        <v>1972</v>
      </c>
      <c r="B62" s="3" t="s">
        <v>2</v>
      </c>
      <c r="C62" s="27" t="s">
        <v>31</v>
      </c>
      <c r="D62" s="3" t="s">
        <v>7</v>
      </c>
      <c r="E62" s="3"/>
      <c r="F62" s="18">
        <f t="shared" si="2"/>
        <v>212850</v>
      </c>
      <c r="G62" s="4">
        <v>9675</v>
      </c>
      <c r="H62" s="22"/>
      <c r="I62" s="22"/>
      <c r="J62" s="3">
        <v>38.700000000000003</v>
      </c>
      <c r="K62" s="3" t="s">
        <v>20</v>
      </c>
    </row>
    <row r="63" spans="1:14" x14ac:dyDescent="0.25">
      <c r="A63" s="3">
        <v>1973</v>
      </c>
      <c r="B63" s="3" t="s">
        <v>2</v>
      </c>
      <c r="C63" s="27" t="s">
        <v>31</v>
      </c>
      <c r="D63" s="3" t="s">
        <v>7</v>
      </c>
      <c r="E63" s="3"/>
      <c r="F63" s="18">
        <f t="shared" si="2"/>
        <v>168520</v>
      </c>
      <c r="G63" s="4">
        <v>7660</v>
      </c>
      <c r="H63" s="22"/>
      <c r="I63" s="22"/>
      <c r="J63" s="3">
        <v>30.6</v>
      </c>
      <c r="K63" s="3" t="s">
        <v>20</v>
      </c>
    </row>
    <row r="64" spans="1:14" x14ac:dyDescent="0.25">
      <c r="A64" s="3">
        <v>1974</v>
      </c>
      <c r="B64" s="3" t="s">
        <v>2</v>
      </c>
      <c r="C64" s="27" t="s">
        <v>31</v>
      </c>
      <c r="D64" s="3" t="s">
        <v>7</v>
      </c>
      <c r="E64" s="3"/>
      <c r="F64" s="18">
        <f t="shared" si="2"/>
        <v>127160</v>
      </c>
      <c r="G64" s="4">
        <v>5780</v>
      </c>
      <c r="H64" s="22"/>
      <c r="I64" s="22"/>
      <c r="J64" s="3">
        <v>23.1</v>
      </c>
      <c r="K64" s="3" t="s">
        <v>20</v>
      </c>
    </row>
    <row r="65" spans="1:20" x14ac:dyDescent="0.25">
      <c r="A65" s="3">
        <v>1975</v>
      </c>
      <c r="B65" s="3" t="s">
        <v>2</v>
      </c>
      <c r="C65" s="27" t="s">
        <v>31</v>
      </c>
      <c r="D65" s="3" t="s">
        <v>7</v>
      </c>
      <c r="E65" s="3"/>
      <c r="F65" s="18">
        <f t="shared" si="2"/>
        <v>111210</v>
      </c>
      <c r="G65" s="4">
        <v>5055</v>
      </c>
      <c r="H65" s="22"/>
      <c r="I65" s="22"/>
      <c r="J65" s="3">
        <v>20.2</v>
      </c>
      <c r="K65" s="3" t="s">
        <v>20</v>
      </c>
    </row>
    <row r="66" spans="1:20" x14ac:dyDescent="0.25">
      <c r="A66" s="3">
        <v>1977</v>
      </c>
      <c r="B66" s="3" t="s">
        <v>2</v>
      </c>
      <c r="C66" s="27" t="s">
        <v>31</v>
      </c>
      <c r="D66" s="3" t="s">
        <v>7</v>
      </c>
      <c r="E66" s="3"/>
      <c r="F66" s="18">
        <f t="shared" si="2"/>
        <v>60522</v>
      </c>
      <c r="G66" s="4">
        <v>2751</v>
      </c>
      <c r="H66" s="22"/>
      <c r="I66" s="22"/>
      <c r="J66" s="3">
        <v>11</v>
      </c>
      <c r="K66" s="3" t="s">
        <v>20</v>
      </c>
    </row>
    <row r="67" spans="1:20" x14ac:dyDescent="0.25">
      <c r="A67" s="3">
        <v>1978</v>
      </c>
      <c r="B67" s="3" t="s">
        <v>2</v>
      </c>
      <c r="C67" s="27" t="s">
        <v>31</v>
      </c>
      <c r="D67" s="3" t="s">
        <v>7</v>
      </c>
      <c r="E67" s="3"/>
      <c r="F67" s="18">
        <f t="shared" si="2"/>
        <v>223058</v>
      </c>
      <c r="G67" s="4">
        <v>10139</v>
      </c>
      <c r="H67" s="22"/>
      <c r="I67" s="22"/>
      <c r="J67" s="3">
        <v>40.6</v>
      </c>
      <c r="K67" s="3" t="s">
        <v>20</v>
      </c>
    </row>
    <row r="68" spans="1:20" x14ac:dyDescent="0.25">
      <c r="A68" s="3">
        <v>1979</v>
      </c>
      <c r="B68" s="3" t="s">
        <v>2</v>
      </c>
      <c r="C68" s="27" t="s">
        <v>31</v>
      </c>
      <c r="D68" s="3" t="s">
        <v>7</v>
      </c>
      <c r="E68" s="3"/>
      <c r="F68" s="18">
        <f t="shared" si="2"/>
        <v>137676</v>
      </c>
      <c r="G68" s="4">
        <v>6258</v>
      </c>
      <c r="H68" s="22"/>
      <c r="I68" s="22"/>
      <c r="J68" s="3">
        <v>25</v>
      </c>
      <c r="K68" s="3" t="s">
        <v>20</v>
      </c>
    </row>
    <row r="69" spans="1:20" x14ac:dyDescent="0.25">
      <c r="A69" s="3">
        <v>1980</v>
      </c>
      <c r="B69" s="3" t="s">
        <v>2</v>
      </c>
      <c r="C69" s="27" t="s">
        <v>31</v>
      </c>
      <c r="D69" s="3" t="s">
        <v>7</v>
      </c>
      <c r="E69" s="3"/>
      <c r="F69" s="18">
        <f t="shared" si="2"/>
        <v>125598</v>
      </c>
      <c r="G69" s="4">
        <v>5709</v>
      </c>
      <c r="H69" s="22"/>
      <c r="I69" s="22"/>
      <c r="J69" s="3">
        <v>22.8</v>
      </c>
      <c r="K69" s="3" t="s">
        <v>20</v>
      </c>
    </row>
    <row r="70" spans="1:20" x14ac:dyDescent="0.25">
      <c r="A70" s="3">
        <v>1981</v>
      </c>
      <c r="B70" s="3" t="s">
        <v>2</v>
      </c>
      <c r="C70" s="27" t="s">
        <v>31</v>
      </c>
      <c r="D70" s="3" t="s">
        <v>7</v>
      </c>
      <c r="E70" s="3"/>
      <c r="F70" s="18">
        <f t="shared" si="2"/>
        <v>188540</v>
      </c>
      <c r="G70" s="4">
        <v>8570</v>
      </c>
      <c r="H70" s="22"/>
      <c r="I70" s="22"/>
      <c r="J70" s="3">
        <v>34.299999999999997</v>
      </c>
      <c r="K70" s="3" t="s">
        <v>20</v>
      </c>
    </row>
    <row r="71" spans="1:20" x14ac:dyDescent="0.25">
      <c r="A71" s="3">
        <v>1982</v>
      </c>
      <c r="B71" s="3" t="s">
        <v>2</v>
      </c>
      <c r="C71" s="27" t="s">
        <v>31</v>
      </c>
      <c r="D71" s="3" t="s">
        <v>7</v>
      </c>
      <c r="E71" s="3"/>
      <c r="F71" s="18">
        <f t="shared" si="2"/>
        <v>143022</v>
      </c>
      <c r="G71" s="4">
        <v>6501</v>
      </c>
      <c r="H71" s="22"/>
      <c r="I71" s="22"/>
      <c r="J71" s="3">
        <v>26</v>
      </c>
      <c r="K71" s="3" t="s">
        <v>20</v>
      </c>
    </row>
    <row r="72" spans="1:20" x14ac:dyDescent="0.25">
      <c r="A72" s="3">
        <v>1983</v>
      </c>
      <c r="B72" s="3" t="s">
        <v>2</v>
      </c>
      <c r="C72" s="27" t="s">
        <v>31</v>
      </c>
      <c r="D72" s="3" t="s">
        <v>7</v>
      </c>
      <c r="E72" s="3"/>
      <c r="F72" s="18">
        <f t="shared" si="2"/>
        <v>308660</v>
      </c>
      <c r="G72" s="4">
        <v>14030</v>
      </c>
      <c r="H72" s="22"/>
      <c r="I72" s="22"/>
      <c r="J72" s="3">
        <v>56.1</v>
      </c>
      <c r="K72" s="3" t="s">
        <v>20</v>
      </c>
    </row>
    <row r="73" spans="1:20" x14ac:dyDescent="0.25">
      <c r="A73" s="3">
        <v>1984</v>
      </c>
      <c r="B73" s="3" t="s">
        <v>2</v>
      </c>
      <c r="C73" s="27" t="s">
        <v>31</v>
      </c>
      <c r="D73" s="3" t="s">
        <v>7</v>
      </c>
      <c r="E73" s="3"/>
      <c r="F73" s="18">
        <f t="shared" si="2"/>
        <v>575608</v>
      </c>
      <c r="G73" s="4">
        <v>26164</v>
      </c>
      <c r="H73" s="22"/>
      <c r="I73" s="22"/>
      <c r="J73" s="3">
        <v>104.7</v>
      </c>
      <c r="K73" s="3" t="s">
        <v>20</v>
      </c>
    </row>
    <row r="74" spans="1:20" x14ac:dyDescent="0.25">
      <c r="A74" s="3">
        <v>1985</v>
      </c>
      <c r="B74" s="3" t="s">
        <v>2</v>
      </c>
      <c r="C74" s="27" t="s">
        <v>31</v>
      </c>
      <c r="D74" s="3" t="s">
        <v>7</v>
      </c>
      <c r="E74" s="3"/>
      <c r="F74" s="18">
        <f t="shared" si="2"/>
        <v>306878</v>
      </c>
      <c r="G74" s="4">
        <v>13949</v>
      </c>
      <c r="H74" s="22"/>
      <c r="I74" s="22"/>
      <c r="J74" s="3">
        <v>55.8</v>
      </c>
      <c r="K74" s="3" t="s">
        <v>20</v>
      </c>
    </row>
    <row r="75" spans="1:20" x14ac:dyDescent="0.25">
      <c r="A75" s="3">
        <v>1986</v>
      </c>
      <c r="B75" s="3" t="s">
        <v>2</v>
      </c>
      <c r="C75" s="27" t="s">
        <v>31</v>
      </c>
      <c r="D75" s="3" t="s">
        <v>7</v>
      </c>
      <c r="E75" s="3"/>
      <c r="F75" s="18">
        <f t="shared" si="2"/>
        <v>540474</v>
      </c>
      <c r="G75" s="4">
        <v>24567</v>
      </c>
      <c r="H75" s="22"/>
      <c r="I75" s="22"/>
      <c r="J75" s="3">
        <v>120</v>
      </c>
      <c r="K75" s="3">
        <v>250</v>
      </c>
      <c r="L75" s="5">
        <v>416200</v>
      </c>
    </row>
    <row r="76" spans="1:20" x14ac:dyDescent="0.25">
      <c r="A76" s="3">
        <v>1986</v>
      </c>
      <c r="B76" s="3" t="s">
        <v>2</v>
      </c>
      <c r="C76" s="27" t="s">
        <v>31</v>
      </c>
      <c r="D76" s="3" t="s">
        <v>9</v>
      </c>
      <c r="E76" s="3"/>
      <c r="F76" s="18">
        <f t="shared" si="2"/>
        <v>1242340</v>
      </c>
      <c r="G76" s="4">
        <v>56470</v>
      </c>
      <c r="H76" s="22"/>
      <c r="I76" s="22"/>
      <c r="J76" s="3">
        <v>225</v>
      </c>
      <c r="K76" s="3">
        <v>250</v>
      </c>
      <c r="L76" s="5">
        <v>918000</v>
      </c>
      <c r="M76" s="6">
        <v>16.25</v>
      </c>
      <c r="N76" s="5">
        <v>4080</v>
      </c>
    </row>
    <row r="77" spans="1:20" x14ac:dyDescent="0.25">
      <c r="A77" s="3">
        <v>1987</v>
      </c>
      <c r="B77" s="3" t="s">
        <v>2</v>
      </c>
      <c r="C77" s="27" t="s">
        <v>31</v>
      </c>
      <c r="D77" s="3" t="s">
        <v>9</v>
      </c>
      <c r="E77" s="3"/>
      <c r="F77" s="18">
        <f t="shared" si="2"/>
        <v>874720</v>
      </c>
      <c r="G77" s="4">
        <v>39760</v>
      </c>
      <c r="H77" s="22"/>
      <c r="I77" s="22"/>
      <c r="J77" s="3">
        <v>160</v>
      </c>
      <c r="K77" s="3">
        <v>250</v>
      </c>
      <c r="L77" s="5">
        <v>553950</v>
      </c>
      <c r="M77" s="6">
        <v>13.89</v>
      </c>
      <c r="N77" s="5">
        <v>3460</v>
      </c>
    </row>
    <row r="78" spans="1:20" x14ac:dyDescent="0.25">
      <c r="A78" s="3">
        <v>1987</v>
      </c>
      <c r="B78" s="3" t="s">
        <v>2</v>
      </c>
      <c r="C78" s="27" t="s">
        <v>31</v>
      </c>
      <c r="D78" s="3" t="s">
        <v>7</v>
      </c>
      <c r="E78" s="3"/>
      <c r="F78" s="18">
        <f t="shared" si="2"/>
        <v>327822</v>
      </c>
      <c r="G78" s="4">
        <v>14901</v>
      </c>
      <c r="H78" s="22"/>
      <c r="I78" s="22"/>
      <c r="J78" s="3">
        <v>60</v>
      </c>
      <c r="K78" s="3">
        <v>250</v>
      </c>
      <c r="L78" s="5">
        <v>178800</v>
      </c>
      <c r="N78" s="5">
        <v>2980</v>
      </c>
    </row>
    <row r="79" spans="1:20" x14ac:dyDescent="0.25">
      <c r="A79" s="3">
        <v>1988</v>
      </c>
      <c r="B79" s="3" t="s">
        <v>2</v>
      </c>
      <c r="C79" s="27" t="s">
        <v>31</v>
      </c>
      <c r="D79" s="3" t="s">
        <v>7</v>
      </c>
      <c r="E79" s="3"/>
      <c r="F79" s="18">
        <f t="shared" si="2"/>
        <v>200288</v>
      </c>
      <c r="G79" s="4">
        <v>9104</v>
      </c>
      <c r="H79" s="22"/>
      <c r="I79" s="22"/>
      <c r="J79" s="3">
        <v>36.4</v>
      </c>
      <c r="K79" s="3" t="s">
        <v>20</v>
      </c>
      <c r="L79" s="5">
        <v>109250</v>
      </c>
      <c r="N79" s="5">
        <v>3000</v>
      </c>
    </row>
    <row r="80" spans="1:20" x14ac:dyDescent="0.25">
      <c r="A80" s="3">
        <v>1989</v>
      </c>
      <c r="B80" s="3" t="s">
        <v>2</v>
      </c>
      <c r="C80" s="27" t="s">
        <v>31</v>
      </c>
      <c r="D80" s="3" t="s">
        <v>7</v>
      </c>
      <c r="E80" s="3"/>
      <c r="F80" s="18">
        <f t="shared" si="2"/>
        <v>220286</v>
      </c>
      <c r="G80" s="4">
        <v>10013</v>
      </c>
      <c r="H80" s="22"/>
      <c r="I80" s="22"/>
      <c r="J80" s="3">
        <v>40</v>
      </c>
      <c r="K80" s="3">
        <v>250</v>
      </c>
      <c r="L80" s="5">
        <v>120000</v>
      </c>
      <c r="N80" s="5">
        <v>3000</v>
      </c>
      <c r="S80" s="9" t="s">
        <v>29</v>
      </c>
      <c r="T80" s="9" t="s">
        <v>30</v>
      </c>
    </row>
    <row r="81" spans="1:21" x14ac:dyDescent="0.25">
      <c r="A81" s="3">
        <v>1990</v>
      </c>
      <c r="B81" s="3" t="s">
        <v>2</v>
      </c>
      <c r="C81" s="27" t="s">
        <v>31</v>
      </c>
      <c r="D81" s="3" t="s">
        <v>7</v>
      </c>
      <c r="E81" s="3"/>
      <c r="F81" s="18">
        <f t="shared" si="2"/>
        <v>160534</v>
      </c>
      <c r="G81" s="4">
        <v>7297</v>
      </c>
      <c r="H81" s="22"/>
      <c r="I81" s="22"/>
      <c r="J81" s="3">
        <v>36</v>
      </c>
      <c r="K81" s="3">
        <v>200</v>
      </c>
      <c r="L81" s="5">
        <v>87500</v>
      </c>
      <c r="N81" s="5">
        <v>2400</v>
      </c>
      <c r="S81" s="12">
        <v>10700</v>
      </c>
    </row>
    <row r="82" spans="1:21" x14ac:dyDescent="0.25">
      <c r="A82" s="3">
        <v>1992</v>
      </c>
      <c r="B82" s="3" t="s">
        <v>2</v>
      </c>
      <c r="C82" s="27" t="s">
        <v>31</v>
      </c>
      <c r="D82" s="3" t="s">
        <v>7</v>
      </c>
      <c r="E82" s="3"/>
      <c r="F82" s="18">
        <f t="shared" si="2"/>
        <v>46200</v>
      </c>
      <c r="G82" s="4">
        <v>2100</v>
      </c>
      <c r="H82" s="22"/>
      <c r="I82" s="22"/>
      <c r="J82" s="3">
        <v>8.4</v>
      </c>
      <c r="K82" s="3" t="s">
        <v>20</v>
      </c>
      <c r="L82" s="5">
        <v>25200</v>
      </c>
      <c r="N82" s="5">
        <v>3000</v>
      </c>
      <c r="S82" s="9">
        <f>S81*22</f>
        <v>235400</v>
      </c>
      <c r="T82" s="9">
        <v>60</v>
      </c>
      <c r="U82" s="13">
        <f>T82*S82</f>
        <v>14124000</v>
      </c>
    </row>
    <row r="83" spans="1:21" x14ac:dyDescent="0.25">
      <c r="A83" s="3">
        <v>1993</v>
      </c>
      <c r="B83" s="3" t="s">
        <v>2</v>
      </c>
      <c r="C83" s="27" t="s">
        <v>31</v>
      </c>
      <c r="D83" s="3" t="s">
        <v>11</v>
      </c>
      <c r="E83" s="3"/>
      <c r="F83" s="18">
        <f t="shared" si="2"/>
        <v>97130</v>
      </c>
      <c r="G83" s="4">
        <v>4415</v>
      </c>
      <c r="H83" s="22"/>
      <c r="I83" s="22"/>
      <c r="J83" s="3">
        <v>22</v>
      </c>
      <c r="K83" s="3">
        <v>200</v>
      </c>
      <c r="L83" s="5">
        <v>55200</v>
      </c>
      <c r="M83" s="6">
        <v>0.55000000000000004</v>
      </c>
      <c r="N83" s="5">
        <v>2500</v>
      </c>
      <c r="S83" s="9">
        <v>2562500</v>
      </c>
      <c r="T83" s="9">
        <v>0.1313</v>
      </c>
      <c r="U83" s="13">
        <f>S83/T83</f>
        <v>19516374.714394517</v>
      </c>
    </row>
    <row r="84" spans="1:21" x14ac:dyDescent="0.25">
      <c r="A84" s="3">
        <v>1993</v>
      </c>
      <c r="B84" s="3" t="s">
        <v>2</v>
      </c>
      <c r="C84" s="27" t="s">
        <v>31</v>
      </c>
      <c r="D84" s="3" t="s">
        <v>7</v>
      </c>
      <c r="E84" s="3"/>
      <c r="F84" s="18">
        <f t="shared" si="2"/>
        <v>137500</v>
      </c>
      <c r="G84" s="4">
        <v>6250</v>
      </c>
      <c r="H84" s="22"/>
      <c r="I84" s="22"/>
      <c r="J84" s="3">
        <v>25</v>
      </c>
      <c r="K84" s="3" t="s">
        <v>20</v>
      </c>
      <c r="L84" s="5">
        <v>75000</v>
      </c>
      <c r="N84" s="5">
        <v>3000</v>
      </c>
      <c r="U84" s="14">
        <f>U83-S83</f>
        <v>16953874.714394517</v>
      </c>
    </row>
    <row r="85" spans="1:21" x14ac:dyDescent="0.25">
      <c r="A85" s="3">
        <v>1994</v>
      </c>
      <c r="B85" s="3" t="s">
        <v>2</v>
      </c>
      <c r="C85" s="27" t="s">
        <v>31</v>
      </c>
      <c r="D85" s="3" t="s">
        <v>7</v>
      </c>
      <c r="E85" s="3"/>
      <c r="F85" s="18">
        <f t="shared" si="2"/>
        <v>31680</v>
      </c>
      <c r="G85" s="4">
        <v>1440</v>
      </c>
      <c r="H85" s="22"/>
      <c r="I85" s="22"/>
      <c r="J85" s="3">
        <v>6</v>
      </c>
      <c r="K85" s="3">
        <v>250</v>
      </c>
      <c r="L85" s="5">
        <v>17280</v>
      </c>
      <c r="N85" s="5">
        <v>2880</v>
      </c>
    </row>
    <row r="86" spans="1:21" x14ac:dyDescent="0.25">
      <c r="A86" s="3">
        <v>1994</v>
      </c>
      <c r="B86" s="3" t="s">
        <v>2</v>
      </c>
      <c r="C86" s="27" t="s">
        <v>31</v>
      </c>
      <c r="D86" s="3" t="s">
        <v>12</v>
      </c>
      <c r="E86" s="3"/>
      <c r="F86" s="18">
        <f t="shared" si="2"/>
        <v>20306</v>
      </c>
      <c r="G86" s="3">
        <v>923</v>
      </c>
      <c r="H86" s="22"/>
      <c r="I86" s="22"/>
      <c r="J86" s="3">
        <v>5</v>
      </c>
      <c r="K86" s="3">
        <v>200</v>
      </c>
      <c r="L86" s="5">
        <v>44300</v>
      </c>
      <c r="N86" s="5">
        <v>8860</v>
      </c>
      <c r="S86" s="9">
        <v>439086</v>
      </c>
      <c r="T86" s="9">
        <v>1791</v>
      </c>
    </row>
    <row r="87" spans="1:21" x14ac:dyDescent="0.25">
      <c r="A87" s="3">
        <v>1994</v>
      </c>
      <c r="B87" s="3" t="s">
        <v>2</v>
      </c>
      <c r="C87" s="27" t="s">
        <v>31</v>
      </c>
      <c r="D87" s="3" t="s">
        <v>11</v>
      </c>
      <c r="E87" s="3"/>
      <c r="F87" s="18">
        <f t="shared" si="2"/>
        <v>172502</v>
      </c>
      <c r="G87" s="4">
        <v>7841</v>
      </c>
      <c r="H87" s="22"/>
      <c r="I87" s="22"/>
      <c r="J87" s="3">
        <v>39</v>
      </c>
      <c r="K87" s="3">
        <v>200</v>
      </c>
      <c r="L87" s="5">
        <v>375000</v>
      </c>
      <c r="M87" s="6">
        <v>0.55000000000000004</v>
      </c>
      <c r="N87" s="5">
        <v>9600</v>
      </c>
      <c r="R87" s="9" t="s">
        <v>28</v>
      </c>
      <c r="S87" s="9">
        <v>22</v>
      </c>
    </row>
    <row r="88" spans="1:21" x14ac:dyDescent="0.25">
      <c r="A88" s="3">
        <v>1995</v>
      </c>
      <c r="B88" s="3" t="s">
        <v>2</v>
      </c>
      <c r="C88" s="27" t="s">
        <v>31</v>
      </c>
      <c r="D88" s="3" t="s">
        <v>8</v>
      </c>
      <c r="E88" s="3"/>
      <c r="F88" s="18">
        <f t="shared" si="2"/>
        <v>196680</v>
      </c>
      <c r="G88" s="4">
        <v>8940</v>
      </c>
      <c r="H88" s="22"/>
      <c r="I88" s="22"/>
      <c r="J88" s="3">
        <v>45</v>
      </c>
      <c r="K88" s="3">
        <v>200</v>
      </c>
      <c r="L88" s="5">
        <v>457700</v>
      </c>
      <c r="M88" s="6">
        <v>20</v>
      </c>
      <c r="N88" s="5">
        <v>10170</v>
      </c>
      <c r="S88" s="9">
        <f>S87*S86</f>
        <v>9659892</v>
      </c>
    </row>
    <row r="89" spans="1:21" x14ac:dyDescent="0.25">
      <c r="A89" s="3">
        <v>1995</v>
      </c>
      <c r="B89" s="3" t="s">
        <v>2</v>
      </c>
      <c r="C89" s="27" t="s">
        <v>31</v>
      </c>
      <c r="D89" s="3" t="s">
        <v>7</v>
      </c>
      <c r="E89" s="3"/>
      <c r="F89" s="18">
        <f t="shared" si="2"/>
        <v>240570</v>
      </c>
      <c r="G89" s="4">
        <v>10935</v>
      </c>
      <c r="H89" s="22"/>
      <c r="I89" s="22"/>
      <c r="J89" s="3">
        <v>43.7</v>
      </c>
      <c r="K89" s="3">
        <v>250</v>
      </c>
      <c r="L89" s="5">
        <v>131200</v>
      </c>
      <c r="N89" s="5">
        <v>3000</v>
      </c>
    </row>
    <row r="90" spans="1:21" x14ac:dyDescent="0.25">
      <c r="A90" s="3">
        <v>1996</v>
      </c>
      <c r="B90" s="3" t="s">
        <v>2</v>
      </c>
      <c r="C90" s="27" t="s">
        <v>31</v>
      </c>
      <c r="D90" s="3" t="s">
        <v>7</v>
      </c>
      <c r="E90" s="3"/>
      <c r="F90" s="18">
        <f t="shared" si="2"/>
        <v>198000</v>
      </c>
      <c r="G90" s="4">
        <v>9000</v>
      </c>
      <c r="H90" s="22"/>
      <c r="I90" s="22"/>
      <c r="J90" s="3">
        <v>36</v>
      </c>
      <c r="K90" s="3">
        <v>250</v>
      </c>
      <c r="L90" s="5">
        <v>108000</v>
      </c>
      <c r="N90" s="5">
        <v>3000</v>
      </c>
    </row>
    <row r="91" spans="1:21" x14ac:dyDescent="0.25">
      <c r="A91" s="3">
        <v>1997</v>
      </c>
      <c r="B91" s="3" t="s">
        <v>2</v>
      </c>
      <c r="C91" s="27" t="s">
        <v>31</v>
      </c>
      <c r="D91" s="3" t="s">
        <v>13</v>
      </c>
      <c r="E91" s="3"/>
      <c r="F91" s="18">
        <f t="shared" si="2"/>
        <v>213510</v>
      </c>
      <c r="G91" s="4">
        <v>9705</v>
      </c>
      <c r="H91" s="22"/>
      <c r="I91" s="22"/>
      <c r="J91" s="3">
        <v>39</v>
      </c>
      <c r="K91" s="3">
        <v>250</v>
      </c>
      <c r="L91" s="5">
        <v>116460</v>
      </c>
      <c r="N91" s="5">
        <v>3000</v>
      </c>
    </row>
    <row r="92" spans="1:21" x14ac:dyDescent="0.25">
      <c r="A92" s="3">
        <v>1998</v>
      </c>
      <c r="B92" s="3" t="s">
        <v>2</v>
      </c>
      <c r="C92" s="27" t="s">
        <v>31</v>
      </c>
      <c r="D92" s="3" t="s">
        <v>7</v>
      </c>
      <c r="E92" s="3"/>
      <c r="F92" s="18">
        <f t="shared" ref="F92:F123" si="3">G92*22</f>
        <v>168960</v>
      </c>
      <c r="G92" s="4">
        <v>7680</v>
      </c>
      <c r="H92" s="22"/>
      <c r="I92" s="22"/>
      <c r="J92" s="3">
        <v>31</v>
      </c>
      <c r="K92" s="3">
        <v>200</v>
      </c>
      <c r="L92" s="5">
        <v>92160</v>
      </c>
      <c r="N92" s="5">
        <v>3000</v>
      </c>
    </row>
    <row r="93" spans="1:21" x14ac:dyDescent="0.25">
      <c r="A93" s="3">
        <v>1999</v>
      </c>
      <c r="B93" s="3" t="s">
        <v>2</v>
      </c>
      <c r="C93" s="27" t="s">
        <v>31</v>
      </c>
      <c r="D93" s="3" t="s">
        <v>7</v>
      </c>
      <c r="E93" s="3"/>
      <c r="F93" s="18">
        <f t="shared" si="3"/>
        <v>38500</v>
      </c>
      <c r="G93" s="4">
        <v>1750</v>
      </c>
      <c r="H93" s="22"/>
      <c r="I93" s="22"/>
      <c r="J93" s="3">
        <v>7</v>
      </c>
      <c r="K93" s="3">
        <v>250</v>
      </c>
      <c r="L93" s="5">
        <v>21000</v>
      </c>
      <c r="N93" s="5">
        <v>3000</v>
      </c>
    </row>
    <row r="94" spans="1:21" x14ac:dyDescent="0.25">
      <c r="A94" s="3">
        <v>2000</v>
      </c>
      <c r="B94" s="3" t="s">
        <v>2</v>
      </c>
      <c r="C94" s="27" t="s">
        <v>31</v>
      </c>
      <c r="D94" s="3" t="s">
        <v>7</v>
      </c>
      <c r="E94" s="3"/>
      <c r="F94" s="18">
        <f t="shared" si="3"/>
        <v>160952</v>
      </c>
      <c r="G94" s="4">
        <v>7316</v>
      </c>
      <c r="H94" s="22"/>
      <c r="I94" s="22"/>
      <c r="J94" s="3">
        <v>29.3</v>
      </c>
      <c r="K94" s="3" t="s">
        <v>20</v>
      </c>
      <c r="L94" s="5">
        <v>87800</v>
      </c>
      <c r="N94" s="5">
        <v>3000</v>
      </c>
    </row>
    <row r="95" spans="1:21" x14ac:dyDescent="0.25">
      <c r="A95" s="3">
        <v>2001</v>
      </c>
      <c r="B95" s="3" t="s">
        <v>2</v>
      </c>
      <c r="C95" s="27" t="s">
        <v>31</v>
      </c>
      <c r="D95" s="3" t="s">
        <v>7</v>
      </c>
      <c r="E95" s="3"/>
      <c r="F95" s="18">
        <f t="shared" si="3"/>
        <v>216216</v>
      </c>
      <c r="G95" s="4">
        <v>9828</v>
      </c>
      <c r="H95" s="22"/>
      <c r="I95" s="22"/>
      <c r="J95" s="3">
        <v>40</v>
      </c>
      <c r="K95" s="3">
        <v>250</v>
      </c>
      <c r="L95" s="5">
        <v>216200</v>
      </c>
      <c r="M95" s="6">
        <v>12</v>
      </c>
      <c r="N95" s="5">
        <v>5400</v>
      </c>
    </row>
    <row r="96" spans="1:21" x14ac:dyDescent="0.25">
      <c r="A96" s="3">
        <v>2002</v>
      </c>
      <c r="B96" s="3" t="s">
        <v>2</v>
      </c>
      <c r="C96" s="27" t="s">
        <v>31</v>
      </c>
      <c r="D96" s="3" t="s">
        <v>7</v>
      </c>
      <c r="E96" s="3"/>
      <c r="F96" s="18">
        <f t="shared" si="3"/>
        <v>275176</v>
      </c>
      <c r="G96" s="4">
        <v>12508</v>
      </c>
      <c r="H96" s="22"/>
      <c r="I96" s="22"/>
      <c r="J96" s="3">
        <v>50</v>
      </c>
      <c r="K96" s="3">
        <v>250</v>
      </c>
      <c r="L96" s="5">
        <v>275200</v>
      </c>
      <c r="M96" s="6">
        <v>12</v>
      </c>
      <c r="N96" s="5">
        <v>5500</v>
      </c>
    </row>
    <row r="97" spans="1:14" x14ac:dyDescent="0.25">
      <c r="A97" s="3">
        <v>2003</v>
      </c>
      <c r="B97" s="3" t="s">
        <v>2</v>
      </c>
      <c r="C97" s="27" t="s">
        <v>31</v>
      </c>
      <c r="D97" s="3" t="s">
        <v>7</v>
      </c>
      <c r="E97" s="3"/>
      <c r="F97" s="18">
        <f t="shared" si="3"/>
        <v>280368</v>
      </c>
      <c r="G97" s="4">
        <v>12744</v>
      </c>
      <c r="H97" s="22"/>
      <c r="I97" s="22"/>
      <c r="J97" s="3">
        <v>51</v>
      </c>
      <c r="K97" s="3">
        <v>250</v>
      </c>
      <c r="L97" s="5">
        <v>280370</v>
      </c>
      <c r="M97" s="6">
        <v>12</v>
      </c>
      <c r="N97" s="5">
        <v>5500</v>
      </c>
    </row>
    <row r="98" spans="1:14" x14ac:dyDescent="0.25">
      <c r="A98" s="3">
        <v>2004</v>
      </c>
      <c r="B98" s="3" t="s">
        <v>2</v>
      </c>
      <c r="C98" s="27" t="s">
        <v>31</v>
      </c>
      <c r="D98" s="3" t="s">
        <v>7</v>
      </c>
      <c r="E98" s="3"/>
      <c r="F98" s="18">
        <f t="shared" si="3"/>
        <v>11616</v>
      </c>
      <c r="G98" s="3">
        <v>528</v>
      </c>
      <c r="H98" s="22"/>
      <c r="I98" s="22"/>
      <c r="J98" s="3">
        <v>2.1</v>
      </c>
      <c r="K98" s="3">
        <v>250</v>
      </c>
      <c r="L98" s="5">
        <v>11600</v>
      </c>
      <c r="M98" s="6">
        <v>12</v>
      </c>
      <c r="N98" s="5">
        <v>5530</v>
      </c>
    </row>
    <row r="99" spans="1:14" x14ac:dyDescent="0.25">
      <c r="A99" s="3">
        <v>2008</v>
      </c>
      <c r="B99" s="3" t="s">
        <v>2</v>
      </c>
      <c r="C99" s="27" t="s">
        <v>31</v>
      </c>
      <c r="D99" s="3" t="s">
        <v>7</v>
      </c>
      <c r="E99" s="3"/>
      <c r="F99" s="18">
        <f t="shared" si="3"/>
        <v>169400</v>
      </c>
      <c r="G99" s="4">
        <v>7700</v>
      </c>
      <c r="H99" s="22"/>
      <c r="I99" s="22"/>
      <c r="J99" s="3">
        <v>31</v>
      </c>
      <c r="K99" s="3" t="s">
        <v>20</v>
      </c>
      <c r="L99" s="5">
        <v>169400</v>
      </c>
      <c r="M99" s="6">
        <v>12</v>
      </c>
      <c r="N99" s="5">
        <v>5500</v>
      </c>
    </row>
    <row r="100" spans="1:14" x14ac:dyDescent="0.25">
      <c r="A100" s="3">
        <v>2009</v>
      </c>
      <c r="B100" s="3" t="s">
        <v>2</v>
      </c>
      <c r="C100" s="27" t="s">
        <v>31</v>
      </c>
      <c r="D100" s="3" t="s">
        <v>7</v>
      </c>
      <c r="E100" s="3"/>
      <c r="F100" s="18">
        <f t="shared" si="3"/>
        <v>95590</v>
      </c>
      <c r="G100" s="4">
        <v>4345</v>
      </c>
      <c r="H100" s="22"/>
      <c r="I100" s="22"/>
      <c r="J100" s="3">
        <v>20</v>
      </c>
      <c r="K100" s="3" t="s">
        <v>20</v>
      </c>
      <c r="L100" s="5">
        <v>95600</v>
      </c>
      <c r="M100" s="6">
        <v>12</v>
      </c>
      <c r="N100" s="5">
        <v>4800</v>
      </c>
    </row>
    <row r="101" spans="1:14" x14ac:dyDescent="0.25">
      <c r="A101" s="3">
        <v>1976</v>
      </c>
      <c r="C101" s="27" t="s">
        <v>5</v>
      </c>
      <c r="D101" s="3" t="s">
        <v>7</v>
      </c>
      <c r="E101" s="3"/>
      <c r="F101" s="18">
        <f t="shared" si="3"/>
        <v>19646</v>
      </c>
      <c r="G101" s="3">
        <v>893</v>
      </c>
      <c r="H101" s="22"/>
      <c r="I101" s="22"/>
      <c r="J101" s="3">
        <v>3.6</v>
      </c>
      <c r="K101" s="3" t="s">
        <v>20</v>
      </c>
    </row>
    <row r="102" spans="1:14" x14ac:dyDescent="0.25">
      <c r="A102" s="3">
        <v>1977</v>
      </c>
      <c r="C102" s="27" t="s">
        <v>5</v>
      </c>
      <c r="D102" s="3" t="s">
        <v>7</v>
      </c>
      <c r="E102" s="3"/>
      <c r="F102" s="18">
        <f t="shared" si="3"/>
        <v>82698</v>
      </c>
      <c r="G102" s="4">
        <v>3759</v>
      </c>
      <c r="H102" s="22"/>
      <c r="I102" s="22"/>
      <c r="J102" s="3">
        <v>15</v>
      </c>
      <c r="K102" s="3" t="s">
        <v>20</v>
      </c>
    </row>
    <row r="103" spans="1:14" x14ac:dyDescent="0.25">
      <c r="A103" s="3">
        <v>1980</v>
      </c>
      <c r="C103" s="27" t="s">
        <v>5</v>
      </c>
      <c r="D103" s="3" t="s">
        <v>7</v>
      </c>
      <c r="E103" s="3"/>
      <c r="F103" s="18">
        <f t="shared" si="3"/>
        <v>84832</v>
      </c>
      <c r="G103" s="4">
        <v>3856</v>
      </c>
      <c r="H103" s="22"/>
      <c r="I103" s="22"/>
      <c r="J103" s="3">
        <v>15.4</v>
      </c>
      <c r="K103" s="3" t="s">
        <v>20</v>
      </c>
    </row>
    <row r="104" spans="1:14" x14ac:dyDescent="0.25">
      <c r="A104" s="3">
        <v>1984</v>
      </c>
      <c r="C104" s="27" t="s">
        <v>5</v>
      </c>
      <c r="D104" s="3" t="s">
        <v>9</v>
      </c>
      <c r="E104" s="3"/>
      <c r="F104" s="18">
        <f t="shared" si="3"/>
        <v>66132</v>
      </c>
      <c r="G104" s="4">
        <v>3006</v>
      </c>
      <c r="H104" s="22"/>
      <c r="I104" s="22"/>
      <c r="J104" s="3">
        <v>12</v>
      </c>
      <c r="K104" s="3" t="s">
        <v>20</v>
      </c>
      <c r="L104" s="5">
        <v>50000</v>
      </c>
      <c r="M104" s="6">
        <v>16.25</v>
      </c>
      <c r="N104" s="5">
        <v>4165</v>
      </c>
    </row>
    <row r="105" spans="1:14" x14ac:dyDescent="0.25">
      <c r="A105" s="3">
        <v>1992</v>
      </c>
      <c r="C105" s="27" t="s">
        <v>5</v>
      </c>
      <c r="D105" s="3" t="s">
        <v>10</v>
      </c>
      <c r="E105" s="3"/>
      <c r="F105" s="18">
        <f t="shared" si="3"/>
        <v>1100</v>
      </c>
      <c r="G105" s="3">
        <v>50</v>
      </c>
      <c r="H105" s="22"/>
      <c r="I105" s="22"/>
      <c r="J105" s="3">
        <v>0.2</v>
      </c>
      <c r="K105" s="3" t="s">
        <v>20</v>
      </c>
    </row>
    <row r="106" spans="1:14" x14ac:dyDescent="0.25">
      <c r="A106" s="3">
        <v>1987</v>
      </c>
      <c r="B106" s="3" t="s">
        <v>33</v>
      </c>
      <c r="C106" s="27" t="s">
        <v>32</v>
      </c>
      <c r="D106" s="3" t="s">
        <v>9</v>
      </c>
      <c r="E106" s="3"/>
      <c r="F106" s="18">
        <f t="shared" si="3"/>
        <v>42350</v>
      </c>
      <c r="G106" s="4">
        <v>1925</v>
      </c>
      <c r="H106" s="22"/>
      <c r="I106" s="22"/>
      <c r="J106" s="3">
        <v>7.7</v>
      </c>
      <c r="K106" s="3">
        <v>250</v>
      </c>
      <c r="L106" s="5">
        <v>27000</v>
      </c>
      <c r="M106" s="6">
        <v>13.89</v>
      </c>
      <c r="N106" s="5">
        <v>3475</v>
      </c>
    </row>
    <row r="107" spans="1:14" x14ac:dyDescent="0.25">
      <c r="A107" s="3">
        <v>1991</v>
      </c>
      <c r="B107" s="3" t="s">
        <v>33</v>
      </c>
      <c r="C107" s="27" t="s">
        <v>32</v>
      </c>
      <c r="D107" s="3" t="s">
        <v>8</v>
      </c>
      <c r="E107" s="3"/>
      <c r="F107" s="18">
        <f t="shared" si="3"/>
        <v>26400</v>
      </c>
      <c r="G107" s="4">
        <v>1200</v>
      </c>
      <c r="H107" s="22"/>
      <c r="I107" s="22"/>
      <c r="J107" s="3">
        <v>6</v>
      </c>
      <c r="K107" s="3" t="s">
        <v>20</v>
      </c>
      <c r="L107" s="5">
        <v>33400</v>
      </c>
      <c r="M107" s="6">
        <v>27.15</v>
      </c>
      <c r="N107" s="5">
        <v>5570</v>
      </c>
    </row>
    <row r="108" spans="1:14" x14ac:dyDescent="0.25">
      <c r="A108" s="3">
        <v>1993</v>
      </c>
      <c r="B108" s="3" t="s">
        <v>33</v>
      </c>
      <c r="C108" s="27" t="s">
        <v>32</v>
      </c>
      <c r="D108" s="3" t="s">
        <v>8</v>
      </c>
      <c r="E108" s="3"/>
      <c r="F108" s="18">
        <f t="shared" si="3"/>
        <v>53636</v>
      </c>
      <c r="G108" s="4">
        <v>2438</v>
      </c>
      <c r="H108" s="22"/>
      <c r="I108" s="22"/>
      <c r="J108" s="3">
        <v>10</v>
      </c>
      <c r="K108" s="3">
        <v>250</v>
      </c>
      <c r="L108" s="5">
        <v>66680</v>
      </c>
      <c r="M108" s="6">
        <v>27.35</v>
      </c>
      <c r="N108" s="5">
        <v>6660</v>
      </c>
    </row>
    <row r="109" spans="1:14" x14ac:dyDescent="0.25">
      <c r="A109" s="3">
        <v>1994</v>
      </c>
      <c r="B109" s="3" t="s">
        <v>33</v>
      </c>
      <c r="C109" s="27" t="s">
        <v>32</v>
      </c>
      <c r="D109" s="3" t="s">
        <v>8</v>
      </c>
      <c r="E109" s="3"/>
      <c r="F109" s="18">
        <f t="shared" si="3"/>
        <v>28402</v>
      </c>
      <c r="G109" s="4">
        <v>1291</v>
      </c>
      <c r="H109" s="22"/>
      <c r="I109" s="22"/>
      <c r="J109" s="3">
        <v>5</v>
      </c>
      <c r="K109" s="3">
        <v>250</v>
      </c>
      <c r="L109" s="5">
        <v>33700</v>
      </c>
      <c r="M109" s="6">
        <v>26.1</v>
      </c>
      <c r="N109" s="5">
        <v>6740</v>
      </c>
    </row>
    <row r="110" spans="1:14" x14ac:dyDescent="0.25">
      <c r="A110" s="3">
        <v>2006</v>
      </c>
      <c r="B110" s="3" t="s">
        <v>33</v>
      </c>
      <c r="C110" s="27" t="s">
        <v>32</v>
      </c>
      <c r="D110" s="3" t="s">
        <v>15</v>
      </c>
      <c r="E110" s="3"/>
      <c r="F110" s="18">
        <f t="shared" si="3"/>
        <v>15840</v>
      </c>
      <c r="G110" s="3">
        <v>720</v>
      </c>
      <c r="H110" s="22"/>
      <c r="I110" s="22"/>
      <c r="J110" s="3">
        <v>3</v>
      </c>
      <c r="K110" s="3">
        <v>250</v>
      </c>
      <c r="L110" s="5">
        <v>32400</v>
      </c>
      <c r="M110" s="6">
        <v>26.95</v>
      </c>
      <c r="N110" s="5">
        <v>10800</v>
      </c>
    </row>
    <row r="111" spans="1:14" x14ac:dyDescent="0.25">
      <c r="A111" s="3">
        <v>1974</v>
      </c>
      <c r="C111" s="27" t="s">
        <v>4</v>
      </c>
      <c r="D111" s="3" t="s">
        <v>10</v>
      </c>
      <c r="E111" s="3"/>
      <c r="F111" s="18">
        <f t="shared" si="3"/>
        <v>88792</v>
      </c>
      <c r="G111" s="4">
        <v>4036</v>
      </c>
      <c r="H111" s="22"/>
      <c r="I111" s="22"/>
      <c r="J111" s="3">
        <v>16.100000000000001</v>
      </c>
      <c r="K111" s="3" t="s">
        <v>20</v>
      </c>
    </row>
    <row r="112" spans="1:14" x14ac:dyDescent="0.25">
      <c r="A112" s="3">
        <v>1986</v>
      </c>
      <c r="B112" s="3" t="s">
        <v>34</v>
      </c>
      <c r="C112" s="27" t="s">
        <v>5</v>
      </c>
      <c r="D112" s="3" t="s">
        <v>9</v>
      </c>
      <c r="E112" s="3"/>
      <c r="F112" s="18">
        <f t="shared" si="3"/>
        <v>41690</v>
      </c>
      <c r="G112" s="4">
        <v>1895</v>
      </c>
      <c r="H112" s="22"/>
      <c r="I112" s="22"/>
      <c r="J112" s="3">
        <v>7.5</v>
      </c>
      <c r="K112" s="3">
        <v>250</v>
      </c>
      <c r="L112" s="5">
        <v>30800</v>
      </c>
      <c r="M112" s="6">
        <v>16.25</v>
      </c>
      <c r="N112" s="5">
        <v>4100</v>
      </c>
    </row>
    <row r="113" spans="1:14" x14ac:dyDescent="0.25">
      <c r="A113" s="3">
        <v>1993</v>
      </c>
      <c r="B113" s="3" t="s">
        <v>34</v>
      </c>
      <c r="C113" s="27" t="s">
        <v>5</v>
      </c>
      <c r="D113" s="3" t="s">
        <v>11</v>
      </c>
      <c r="E113" s="3"/>
      <c r="F113" s="18">
        <f t="shared" si="3"/>
        <v>12210</v>
      </c>
      <c r="G113" s="3">
        <v>555</v>
      </c>
      <c r="H113" s="22"/>
      <c r="I113" s="22"/>
      <c r="J113" s="3">
        <v>2.8</v>
      </c>
      <c r="K113" s="3">
        <v>200</v>
      </c>
      <c r="M113" s="6">
        <v>0.55000000000000004</v>
      </c>
    </row>
    <row r="114" spans="1:14" x14ac:dyDescent="0.25">
      <c r="A114" s="3">
        <v>1994</v>
      </c>
      <c r="B114" s="3" t="s">
        <v>34</v>
      </c>
      <c r="C114" s="27" t="s">
        <v>5</v>
      </c>
      <c r="D114" s="3" t="s">
        <v>11</v>
      </c>
      <c r="E114" s="3"/>
      <c r="F114" s="18">
        <f t="shared" si="3"/>
        <v>12100</v>
      </c>
      <c r="G114" s="3">
        <v>550</v>
      </c>
      <c r="H114" s="22"/>
      <c r="I114" s="22"/>
      <c r="J114" s="3">
        <v>2</v>
      </c>
      <c r="K114" s="3">
        <v>250</v>
      </c>
      <c r="M114" s="6">
        <v>0.55000000000000004</v>
      </c>
    </row>
    <row r="115" spans="1:14" x14ac:dyDescent="0.25">
      <c r="A115" s="3">
        <v>1996</v>
      </c>
      <c r="B115" s="3" t="s">
        <v>34</v>
      </c>
      <c r="C115" s="27" t="s">
        <v>5</v>
      </c>
      <c r="D115" s="3" t="s">
        <v>7</v>
      </c>
      <c r="E115" s="3"/>
      <c r="F115" s="18">
        <f t="shared" si="3"/>
        <v>10450</v>
      </c>
      <c r="G115" s="3">
        <v>475</v>
      </c>
      <c r="H115" s="22"/>
      <c r="I115" s="22"/>
      <c r="J115" s="3">
        <v>1.9</v>
      </c>
      <c r="K115" s="3" t="s">
        <v>21</v>
      </c>
      <c r="L115" s="5">
        <v>11400</v>
      </c>
      <c r="N115" s="5">
        <v>5700</v>
      </c>
    </row>
    <row r="116" spans="1:14" x14ac:dyDescent="0.25">
      <c r="A116" s="3">
        <v>1996</v>
      </c>
      <c r="B116" s="3" t="s">
        <v>34</v>
      </c>
      <c r="C116" s="27" t="s">
        <v>5</v>
      </c>
      <c r="D116" s="3" t="s">
        <v>8</v>
      </c>
      <c r="E116" s="3"/>
      <c r="F116" s="18">
        <f t="shared" si="3"/>
        <v>44000</v>
      </c>
      <c r="G116" s="4">
        <v>2000</v>
      </c>
      <c r="H116" s="22"/>
      <c r="I116" s="22"/>
      <c r="J116" s="3">
        <v>10</v>
      </c>
      <c r="K116" s="3" t="s">
        <v>22</v>
      </c>
      <c r="L116" s="5">
        <v>63000</v>
      </c>
      <c r="N116" s="5">
        <v>6300</v>
      </c>
    </row>
    <row r="117" spans="1:14" x14ac:dyDescent="0.25">
      <c r="A117" s="3">
        <v>1998</v>
      </c>
      <c r="B117" s="3" t="s">
        <v>34</v>
      </c>
      <c r="C117" s="27" t="s">
        <v>5</v>
      </c>
      <c r="D117" s="3" t="s">
        <v>7</v>
      </c>
      <c r="E117" s="3"/>
      <c r="F117" s="18">
        <f t="shared" si="3"/>
        <v>34870</v>
      </c>
      <c r="G117" s="4">
        <v>1585</v>
      </c>
      <c r="H117" s="22"/>
      <c r="I117" s="22"/>
      <c r="J117" s="3">
        <v>6.5</v>
      </c>
      <c r="K117" s="3" t="s">
        <v>20</v>
      </c>
      <c r="L117" s="5">
        <v>38040</v>
      </c>
      <c r="N117" s="5">
        <v>5850</v>
      </c>
    </row>
    <row r="118" spans="1:14" x14ac:dyDescent="0.25">
      <c r="A118" s="3">
        <v>2007</v>
      </c>
      <c r="B118" s="3" t="s">
        <v>34</v>
      </c>
      <c r="C118" s="27" t="s">
        <v>5</v>
      </c>
      <c r="D118" s="3" t="s">
        <v>15</v>
      </c>
      <c r="E118" s="3"/>
      <c r="F118" s="18">
        <f t="shared" si="3"/>
        <v>9504</v>
      </c>
      <c r="G118" s="3">
        <v>432</v>
      </c>
      <c r="H118" s="22"/>
      <c r="I118" s="22"/>
      <c r="J118" s="3">
        <v>2</v>
      </c>
      <c r="K118" s="3" t="s">
        <v>20</v>
      </c>
      <c r="L118" s="5">
        <v>18800</v>
      </c>
      <c r="M118" s="6">
        <v>26.95</v>
      </c>
      <c r="N118" s="5">
        <v>9400</v>
      </c>
    </row>
    <row r="119" spans="1:14" x14ac:dyDescent="0.25">
      <c r="A119" s="3">
        <v>2008</v>
      </c>
      <c r="B119" s="3" t="s">
        <v>34</v>
      </c>
      <c r="C119" s="27" t="s">
        <v>5</v>
      </c>
      <c r="D119" s="3" t="s">
        <v>15</v>
      </c>
      <c r="E119" s="3"/>
      <c r="F119" s="18">
        <f t="shared" si="3"/>
        <v>58982</v>
      </c>
      <c r="G119" s="4">
        <v>2681</v>
      </c>
      <c r="H119" s="22"/>
      <c r="I119" s="22"/>
      <c r="J119" s="3">
        <v>10.7</v>
      </c>
      <c r="K119" s="3" t="s">
        <v>23</v>
      </c>
      <c r="L119" s="5">
        <v>116600</v>
      </c>
      <c r="M119" s="6">
        <v>26.95</v>
      </c>
      <c r="N119" s="5">
        <v>10900</v>
      </c>
    </row>
    <row r="120" spans="1:14" x14ac:dyDescent="0.25">
      <c r="A120" s="3">
        <v>1987</v>
      </c>
      <c r="B120" s="3" t="s">
        <v>34</v>
      </c>
      <c r="C120" s="27" t="s">
        <v>35</v>
      </c>
      <c r="D120" s="3" t="s">
        <v>9</v>
      </c>
      <c r="E120" s="3"/>
      <c r="F120" s="18">
        <f t="shared" si="3"/>
        <v>86350</v>
      </c>
      <c r="G120" s="4">
        <v>3925</v>
      </c>
      <c r="H120" s="22"/>
      <c r="I120" s="22"/>
      <c r="J120" s="3">
        <v>16</v>
      </c>
      <c r="K120" s="3">
        <v>250</v>
      </c>
      <c r="L120" s="5">
        <v>55000</v>
      </c>
      <c r="M120" s="6">
        <v>13.89</v>
      </c>
      <c r="N120" s="5">
        <v>3400</v>
      </c>
    </row>
    <row r="121" spans="1:14" x14ac:dyDescent="0.25">
      <c r="A121" s="3">
        <v>1988</v>
      </c>
      <c r="B121" s="3" t="s">
        <v>34</v>
      </c>
      <c r="C121" s="27" t="s">
        <v>35</v>
      </c>
      <c r="D121" s="3" t="s">
        <v>9</v>
      </c>
      <c r="E121" s="3"/>
      <c r="F121" s="18">
        <f t="shared" si="3"/>
        <v>51326</v>
      </c>
      <c r="G121" s="4">
        <v>2333</v>
      </c>
      <c r="H121" s="22"/>
      <c r="I121" s="22"/>
      <c r="J121" s="3">
        <v>9.5</v>
      </c>
      <c r="K121" s="3">
        <v>250</v>
      </c>
      <c r="L121" s="5">
        <v>44900</v>
      </c>
      <c r="M121" s="6">
        <v>19.239999999999998</v>
      </c>
      <c r="N121" s="5">
        <v>4725</v>
      </c>
    </row>
    <row r="122" spans="1:14" x14ac:dyDescent="0.25">
      <c r="A122" s="3">
        <v>1990</v>
      </c>
      <c r="B122" s="3" t="s">
        <v>34</v>
      </c>
      <c r="C122" s="27" t="s">
        <v>35</v>
      </c>
      <c r="D122" s="3" t="s">
        <v>8</v>
      </c>
      <c r="E122" s="3"/>
      <c r="F122" s="18">
        <f t="shared" si="3"/>
        <v>41800</v>
      </c>
      <c r="G122" s="4">
        <v>1900</v>
      </c>
      <c r="H122" s="22"/>
      <c r="I122" s="22"/>
      <c r="J122" s="3">
        <v>12</v>
      </c>
      <c r="K122" s="3" t="s">
        <v>20</v>
      </c>
      <c r="L122" s="5">
        <v>52200</v>
      </c>
      <c r="M122" s="6">
        <v>24.6</v>
      </c>
      <c r="N122" s="5">
        <v>4350</v>
      </c>
    </row>
    <row r="123" spans="1:14" x14ac:dyDescent="0.25">
      <c r="A123" s="3">
        <v>1991</v>
      </c>
      <c r="B123" s="3" t="s">
        <v>34</v>
      </c>
      <c r="C123" s="27" t="s">
        <v>35</v>
      </c>
      <c r="D123" s="3" t="s">
        <v>8</v>
      </c>
      <c r="E123" s="3"/>
      <c r="F123" s="18">
        <f t="shared" si="3"/>
        <v>53900</v>
      </c>
      <c r="G123" s="4">
        <v>2450</v>
      </c>
      <c r="H123" s="22"/>
      <c r="I123" s="22"/>
      <c r="J123" s="3">
        <v>12</v>
      </c>
      <c r="K123" s="3" t="s">
        <v>20</v>
      </c>
      <c r="L123" s="5">
        <v>62400</v>
      </c>
      <c r="M123" s="6">
        <v>27.15</v>
      </c>
      <c r="N123" s="5">
        <v>5200</v>
      </c>
    </row>
    <row r="124" spans="1:14" x14ac:dyDescent="0.25">
      <c r="A124" s="3">
        <v>1993</v>
      </c>
      <c r="B124" s="3" t="s">
        <v>34</v>
      </c>
      <c r="C124" s="27" t="s">
        <v>35</v>
      </c>
      <c r="D124" s="3" t="s">
        <v>8</v>
      </c>
      <c r="E124" s="3"/>
      <c r="F124" s="18">
        <f t="shared" ref="F124:F155" si="4">G124*22</f>
        <v>38016</v>
      </c>
      <c r="G124" s="4">
        <v>1728</v>
      </c>
      <c r="H124" s="22"/>
      <c r="I124" s="22"/>
      <c r="J124" s="3">
        <v>7</v>
      </c>
      <c r="K124" s="3">
        <v>250</v>
      </c>
      <c r="L124" s="5">
        <v>47660</v>
      </c>
      <c r="M124" s="6">
        <v>27.35</v>
      </c>
      <c r="N124" s="5">
        <v>6800</v>
      </c>
    </row>
    <row r="125" spans="1:14" x14ac:dyDescent="0.25">
      <c r="A125" s="3">
        <v>1994</v>
      </c>
      <c r="B125" s="3" t="s">
        <v>34</v>
      </c>
      <c r="C125" s="27" t="s">
        <v>35</v>
      </c>
      <c r="D125" s="3" t="s">
        <v>8</v>
      </c>
      <c r="E125" s="3"/>
      <c r="F125" s="18">
        <f t="shared" si="4"/>
        <v>32098</v>
      </c>
      <c r="G125" s="4">
        <v>1459</v>
      </c>
      <c r="H125" s="22"/>
      <c r="I125" s="22"/>
      <c r="J125" s="3">
        <v>6</v>
      </c>
      <c r="K125" s="3">
        <v>250</v>
      </c>
      <c r="L125" s="5">
        <v>38080</v>
      </c>
      <c r="M125" s="6">
        <v>26.1</v>
      </c>
      <c r="N125" s="5">
        <v>6350</v>
      </c>
    </row>
    <row r="126" spans="1:14" x14ac:dyDescent="0.25">
      <c r="A126" s="3">
        <v>1996</v>
      </c>
      <c r="B126" s="3" t="s">
        <v>34</v>
      </c>
      <c r="C126" s="27" t="s">
        <v>35</v>
      </c>
      <c r="D126" s="3" t="s">
        <v>8</v>
      </c>
      <c r="E126" s="3"/>
      <c r="F126" s="18">
        <f t="shared" si="4"/>
        <v>44000</v>
      </c>
      <c r="G126" s="4">
        <v>2000</v>
      </c>
      <c r="H126" s="22"/>
      <c r="I126" s="22"/>
      <c r="J126" s="3">
        <v>10</v>
      </c>
      <c r="K126" s="3" t="s">
        <v>20</v>
      </c>
      <c r="L126" s="5">
        <v>63000</v>
      </c>
      <c r="N126" s="5">
        <v>6300</v>
      </c>
    </row>
    <row r="127" spans="1:14" x14ac:dyDescent="0.25">
      <c r="A127" s="3">
        <v>2005</v>
      </c>
      <c r="B127" s="3" t="s">
        <v>34</v>
      </c>
      <c r="C127" s="27" t="s">
        <v>35</v>
      </c>
      <c r="D127" s="3" t="s">
        <v>14</v>
      </c>
      <c r="E127" s="3"/>
      <c r="F127" s="18">
        <f t="shared" si="4"/>
        <v>14256</v>
      </c>
      <c r="G127" s="3">
        <v>648</v>
      </c>
      <c r="H127" s="22"/>
      <c r="I127" s="22"/>
      <c r="J127" s="3">
        <v>2.6</v>
      </c>
      <c r="K127" s="3" t="s">
        <v>20</v>
      </c>
      <c r="L127" s="5">
        <v>31000</v>
      </c>
      <c r="M127" s="6">
        <v>26.95</v>
      </c>
      <c r="N127" s="5">
        <v>11915</v>
      </c>
    </row>
    <row r="128" spans="1:14" x14ac:dyDescent="0.25">
      <c r="A128" s="3">
        <v>2006</v>
      </c>
      <c r="B128" s="3" t="s">
        <v>34</v>
      </c>
      <c r="C128" s="27" t="s">
        <v>35</v>
      </c>
      <c r="D128" s="3" t="s">
        <v>15</v>
      </c>
      <c r="E128" s="3"/>
      <c r="F128" s="18">
        <f t="shared" si="4"/>
        <v>18480</v>
      </c>
      <c r="G128" s="3">
        <v>840</v>
      </c>
      <c r="H128" s="22"/>
      <c r="I128" s="22"/>
      <c r="J128" s="3">
        <v>3.5</v>
      </c>
      <c r="K128" s="3">
        <v>250</v>
      </c>
      <c r="L128" s="5">
        <v>40150</v>
      </c>
      <c r="M128" s="6">
        <v>26.96</v>
      </c>
      <c r="N128" s="5">
        <v>11500</v>
      </c>
    </row>
    <row r="129" spans="1:14" x14ac:dyDescent="0.25">
      <c r="A129" s="3">
        <v>2007</v>
      </c>
      <c r="B129" s="3" t="s">
        <v>34</v>
      </c>
      <c r="C129" s="27" t="s">
        <v>35</v>
      </c>
      <c r="D129" s="3" t="s">
        <v>15</v>
      </c>
      <c r="E129" s="3"/>
      <c r="F129" s="18">
        <f t="shared" si="4"/>
        <v>27456</v>
      </c>
      <c r="G129" s="4">
        <v>1248</v>
      </c>
      <c r="H129" s="22"/>
      <c r="I129" s="22"/>
      <c r="J129" s="3">
        <v>6</v>
      </c>
      <c r="K129" s="3" t="s">
        <v>20</v>
      </c>
      <c r="L129" s="5">
        <v>59650</v>
      </c>
      <c r="M129" s="6">
        <v>26.95</v>
      </c>
      <c r="N129" s="5">
        <v>9950</v>
      </c>
    </row>
    <row r="130" spans="1:14" x14ac:dyDescent="0.25">
      <c r="A130" s="3">
        <v>1972</v>
      </c>
      <c r="B130" s="3" t="s">
        <v>36</v>
      </c>
      <c r="C130" s="27" t="s">
        <v>35</v>
      </c>
      <c r="D130" s="3" t="s">
        <v>7</v>
      </c>
      <c r="E130" s="3"/>
      <c r="F130" s="18">
        <f t="shared" si="4"/>
        <v>195008</v>
      </c>
      <c r="G130" s="4">
        <v>8864</v>
      </c>
      <c r="H130" s="22"/>
      <c r="I130" s="22"/>
      <c r="J130" s="3">
        <v>35.5</v>
      </c>
      <c r="K130" s="3" t="s">
        <v>20</v>
      </c>
    </row>
    <row r="131" spans="1:14" x14ac:dyDescent="0.25">
      <c r="A131" s="3">
        <v>1972</v>
      </c>
      <c r="B131" s="3" t="s">
        <v>36</v>
      </c>
      <c r="C131" s="27" t="s">
        <v>35</v>
      </c>
      <c r="D131" s="3" t="s">
        <v>8</v>
      </c>
      <c r="E131" s="3"/>
      <c r="F131" s="18">
        <f t="shared" si="4"/>
        <v>39050</v>
      </c>
      <c r="G131" s="4">
        <v>1775</v>
      </c>
      <c r="H131" s="22"/>
      <c r="I131" s="22"/>
      <c r="J131" s="3">
        <v>7.1</v>
      </c>
      <c r="K131" s="3" t="s">
        <v>20</v>
      </c>
    </row>
    <row r="132" spans="1:14" x14ac:dyDescent="0.25">
      <c r="A132" s="3">
        <v>1972</v>
      </c>
      <c r="B132" s="3" t="s">
        <v>36</v>
      </c>
      <c r="C132" s="27" t="s">
        <v>35</v>
      </c>
      <c r="D132" s="3" t="s">
        <v>9</v>
      </c>
      <c r="E132" s="3"/>
      <c r="F132" s="18">
        <f t="shared" si="4"/>
        <v>275440</v>
      </c>
      <c r="G132" s="4">
        <v>12520</v>
      </c>
      <c r="H132" s="22"/>
      <c r="I132" s="22"/>
      <c r="J132" s="3">
        <v>50.1</v>
      </c>
      <c r="K132" s="3" t="s">
        <v>20</v>
      </c>
    </row>
    <row r="133" spans="1:14" x14ac:dyDescent="0.25">
      <c r="A133" s="3">
        <v>1973</v>
      </c>
      <c r="B133" s="3" t="s">
        <v>36</v>
      </c>
      <c r="C133" s="27" t="s">
        <v>35</v>
      </c>
      <c r="D133" s="3" t="s">
        <v>9</v>
      </c>
      <c r="E133" s="3"/>
      <c r="F133" s="18">
        <f t="shared" si="4"/>
        <v>308440</v>
      </c>
      <c r="G133" s="4">
        <v>14020</v>
      </c>
      <c r="H133" s="22"/>
      <c r="I133" s="22"/>
      <c r="J133" s="3">
        <v>56.1</v>
      </c>
      <c r="K133" s="3" t="s">
        <v>20</v>
      </c>
    </row>
    <row r="134" spans="1:14" x14ac:dyDescent="0.25">
      <c r="A134" s="3">
        <v>1989</v>
      </c>
      <c r="B134" s="3" t="s">
        <v>36</v>
      </c>
      <c r="C134" s="27" t="s">
        <v>35</v>
      </c>
      <c r="D134" s="3" t="s">
        <v>9</v>
      </c>
      <c r="E134" s="3"/>
      <c r="F134" s="18">
        <f t="shared" si="4"/>
        <v>45100</v>
      </c>
      <c r="G134" s="4">
        <v>2050</v>
      </c>
      <c r="H134" s="22"/>
      <c r="I134" s="22"/>
      <c r="J134" s="3">
        <v>8.1999999999999993</v>
      </c>
      <c r="K134" s="3">
        <v>250</v>
      </c>
      <c r="L134" s="5">
        <v>44850</v>
      </c>
      <c r="M134" s="6">
        <v>21.88</v>
      </c>
      <c r="N134" s="5">
        <v>5500</v>
      </c>
    </row>
    <row r="135" spans="1:14" x14ac:dyDescent="0.25">
      <c r="A135" s="3">
        <v>1992</v>
      </c>
      <c r="B135" s="3" t="s">
        <v>36</v>
      </c>
      <c r="C135" s="27" t="s">
        <v>35</v>
      </c>
      <c r="D135" s="3" t="s">
        <v>8</v>
      </c>
      <c r="E135" s="3"/>
      <c r="F135" s="18">
        <f t="shared" si="4"/>
        <v>39820</v>
      </c>
      <c r="G135" s="4">
        <v>1810</v>
      </c>
      <c r="H135" s="22"/>
      <c r="I135" s="22"/>
      <c r="J135" s="3">
        <v>12</v>
      </c>
      <c r="K135" s="3" t="s">
        <v>20</v>
      </c>
      <c r="L135" s="5">
        <v>49500</v>
      </c>
      <c r="M135" s="6">
        <v>26.9</v>
      </c>
      <c r="N135" s="5">
        <v>4125</v>
      </c>
    </row>
    <row r="136" spans="1:14" x14ac:dyDescent="0.25">
      <c r="A136" s="3">
        <v>2006</v>
      </c>
      <c r="B136" s="3" t="s">
        <v>36</v>
      </c>
      <c r="C136" s="27" t="s">
        <v>35</v>
      </c>
      <c r="D136" s="3" t="s">
        <v>15</v>
      </c>
      <c r="E136" s="3"/>
      <c r="F136" s="18">
        <f t="shared" si="4"/>
        <v>86064</v>
      </c>
      <c r="G136" s="4">
        <v>3912</v>
      </c>
      <c r="H136" s="22"/>
      <c r="I136" s="22"/>
      <c r="J136" s="3">
        <v>15</v>
      </c>
      <c r="K136" s="3">
        <v>250</v>
      </c>
      <c r="L136" s="5">
        <v>187000</v>
      </c>
      <c r="M136" s="6">
        <v>26.95</v>
      </c>
      <c r="N136" s="5">
        <v>12470</v>
      </c>
    </row>
    <row r="137" spans="1:14" x14ac:dyDescent="0.25">
      <c r="A137" s="3">
        <v>2008</v>
      </c>
      <c r="B137" s="3" t="s">
        <v>36</v>
      </c>
      <c r="C137" s="27" t="s">
        <v>35</v>
      </c>
      <c r="D137" s="3" t="s">
        <v>15</v>
      </c>
      <c r="E137" s="3"/>
      <c r="F137" s="18">
        <f t="shared" si="4"/>
        <v>6050</v>
      </c>
      <c r="G137" s="3">
        <v>275</v>
      </c>
      <c r="H137" s="22"/>
      <c r="I137" s="22"/>
      <c r="J137" s="3">
        <v>1.1000000000000001</v>
      </c>
      <c r="K137" s="3">
        <v>250</v>
      </c>
      <c r="L137" s="5">
        <v>13150</v>
      </c>
      <c r="M137" s="6">
        <v>26.95</v>
      </c>
      <c r="N137" s="5">
        <v>12000</v>
      </c>
    </row>
    <row r="138" spans="1:14" x14ac:dyDescent="0.25">
      <c r="A138" s="3">
        <v>1986</v>
      </c>
      <c r="B138" s="3" t="s">
        <v>36</v>
      </c>
      <c r="C138" s="27" t="s">
        <v>35</v>
      </c>
      <c r="D138" s="3" t="s">
        <v>9</v>
      </c>
      <c r="E138" s="3"/>
      <c r="F138" s="18">
        <f t="shared" si="4"/>
        <v>63580</v>
      </c>
      <c r="G138" s="4">
        <v>2890</v>
      </c>
      <c r="H138" s="22"/>
      <c r="I138" s="22"/>
      <c r="J138" s="3">
        <v>11.5</v>
      </c>
      <c r="K138" s="3">
        <v>250</v>
      </c>
      <c r="L138" s="5">
        <v>47000</v>
      </c>
      <c r="M138" s="6">
        <v>16.25</v>
      </c>
      <c r="N138" s="5">
        <v>4080</v>
      </c>
    </row>
    <row r="139" spans="1:14" x14ac:dyDescent="0.25">
      <c r="A139" s="3">
        <v>1979</v>
      </c>
      <c r="B139" s="3" t="s">
        <v>38</v>
      </c>
      <c r="C139" s="27" t="s">
        <v>37</v>
      </c>
      <c r="D139" s="3" t="s">
        <v>7</v>
      </c>
      <c r="E139" s="3"/>
      <c r="F139" s="18">
        <f t="shared" si="4"/>
        <v>31680</v>
      </c>
      <c r="G139" s="4">
        <v>1440</v>
      </c>
      <c r="H139" s="22"/>
      <c r="I139" s="22"/>
      <c r="J139" s="3">
        <v>5.8</v>
      </c>
      <c r="K139" s="3" t="s">
        <v>20</v>
      </c>
    </row>
    <row r="140" spans="1:14" x14ac:dyDescent="0.25">
      <c r="A140" s="3">
        <v>1985</v>
      </c>
      <c r="B140" s="3" t="s">
        <v>38</v>
      </c>
      <c r="C140" s="27" t="s">
        <v>37</v>
      </c>
      <c r="D140" s="3" t="s">
        <v>7</v>
      </c>
      <c r="E140" s="3"/>
      <c r="F140" s="18">
        <f t="shared" si="4"/>
        <v>55352</v>
      </c>
      <c r="G140" s="4">
        <v>2516</v>
      </c>
      <c r="H140" s="22"/>
      <c r="I140" s="22"/>
      <c r="J140" s="3">
        <v>10.1</v>
      </c>
      <c r="K140" s="3" t="s">
        <v>20</v>
      </c>
    </row>
    <row r="141" spans="1:14" x14ac:dyDescent="0.25">
      <c r="A141" s="3">
        <v>1972</v>
      </c>
      <c r="B141" s="3" t="s">
        <v>3</v>
      </c>
      <c r="C141" s="27"/>
      <c r="D141" s="3" t="s">
        <v>10</v>
      </c>
      <c r="E141" s="3"/>
      <c r="F141" s="18">
        <f t="shared" si="4"/>
        <v>43714</v>
      </c>
      <c r="G141" s="4">
        <v>1987</v>
      </c>
      <c r="H141" s="22"/>
      <c r="I141" s="22"/>
      <c r="J141" s="3">
        <v>7.9</v>
      </c>
      <c r="K141" s="3" t="s">
        <v>20</v>
      </c>
    </row>
    <row r="142" spans="1:14" x14ac:dyDescent="0.25">
      <c r="A142" s="3">
        <v>1976</v>
      </c>
      <c r="B142" s="3" t="s">
        <v>3</v>
      </c>
      <c r="C142" s="27"/>
      <c r="D142" s="3" t="s">
        <v>10</v>
      </c>
      <c r="E142" s="3"/>
      <c r="F142" s="18">
        <f t="shared" si="4"/>
        <v>20284</v>
      </c>
      <c r="G142" s="3">
        <v>922</v>
      </c>
      <c r="H142" s="22"/>
      <c r="I142" s="22"/>
      <c r="J142" s="3">
        <v>3.7</v>
      </c>
      <c r="K142" s="3" t="s">
        <v>20</v>
      </c>
    </row>
    <row r="143" spans="1:14" x14ac:dyDescent="0.25">
      <c r="A143" s="3">
        <v>1977</v>
      </c>
      <c r="B143" s="3" t="s">
        <v>3</v>
      </c>
      <c r="C143" s="27"/>
      <c r="D143" s="3" t="s">
        <v>10</v>
      </c>
      <c r="E143" s="3"/>
      <c r="F143" s="18">
        <f t="shared" si="4"/>
        <v>17204</v>
      </c>
      <c r="G143" s="3">
        <v>782</v>
      </c>
      <c r="H143" s="22"/>
      <c r="I143" s="22"/>
      <c r="J143" s="3">
        <v>3.1</v>
      </c>
      <c r="K143" s="3" t="s">
        <v>20</v>
      </c>
    </row>
    <row r="144" spans="1:14" x14ac:dyDescent="0.25">
      <c r="A144" s="3">
        <v>2007</v>
      </c>
      <c r="B144" s="3" t="s">
        <v>39</v>
      </c>
      <c r="C144" s="27" t="s">
        <v>5</v>
      </c>
      <c r="D144" s="3" t="s">
        <v>7</v>
      </c>
      <c r="E144" s="3"/>
      <c r="F144" s="18">
        <f t="shared" si="4"/>
        <v>7920</v>
      </c>
      <c r="G144" s="3">
        <v>360</v>
      </c>
      <c r="H144" s="22"/>
      <c r="I144" s="22"/>
      <c r="J144" s="3">
        <v>1.4</v>
      </c>
      <c r="K144" s="3" t="s">
        <v>20</v>
      </c>
      <c r="L144" s="5">
        <v>8640</v>
      </c>
      <c r="M144" s="6">
        <v>12</v>
      </c>
      <c r="N144" s="5">
        <v>6000</v>
      </c>
    </row>
    <row r="145" spans="1:14" x14ac:dyDescent="0.25">
      <c r="A145" s="3">
        <v>2009</v>
      </c>
      <c r="B145" s="3" t="s">
        <v>41</v>
      </c>
      <c r="C145" s="27" t="s">
        <v>40</v>
      </c>
      <c r="D145" s="3" t="s">
        <v>16</v>
      </c>
      <c r="E145" s="3"/>
      <c r="F145" s="18">
        <f t="shared" si="4"/>
        <v>15598</v>
      </c>
      <c r="G145" s="3">
        <v>709</v>
      </c>
      <c r="H145" s="22"/>
      <c r="I145" s="22"/>
      <c r="J145" s="3">
        <v>2.8</v>
      </c>
      <c r="K145" s="3">
        <v>200</v>
      </c>
      <c r="L145" s="5">
        <v>24800</v>
      </c>
      <c r="M145" s="6">
        <v>24.25</v>
      </c>
      <c r="N145" s="5">
        <v>8860</v>
      </c>
    </row>
    <row r="146" spans="1:14" x14ac:dyDescent="0.25">
      <c r="A146" s="3">
        <v>1987</v>
      </c>
      <c r="B146" s="3" t="s">
        <v>43</v>
      </c>
      <c r="C146" s="27" t="s">
        <v>42</v>
      </c>
      <c r="D146" s="3" t="s">
        <v>9</v>
      </c>
      <c r="E146" s="3"/>
      <c r="F146" s="18">
        <f t="shared" si="4"/>
        <v>69740</v>
      </c>
      <c r="G146" s="4">
        <v>3170</v>
      </c>
      <c r="H146" s="22"/>
      <c r="I146" s="22"/>
      <c r="J146" s="3">
        <v>12.5</v>
      </c>
      <c r="K146" s="3">
        <v>250</v>
      </c>
      <c r="L146" s="5">
        <v>44450</v>
      </c>
      <c r="M146" s="6">
        <v>13.89</v>
      </c>
      <c r="N146" s="5">
        <v>3525</v>
      </c>
    </row>
    <row r="147" spans="1:14" x14ac:dyDescent="0.25">
      <c r="A147" s="3">
        <v>1988</v>
      </c>
      <c r="B147" s="3" t="s">
        <v>43</v>
      </c>
      <c r="C147" s="27" t="s">
        <v>42</v>
      </c>
      <c r="D147" s="3" t="s">
        <v>9</v>
      </c>
      <c r="E147" s="3"/>
      <c r="F147" s="18">
        <f t="shared" si="4"/>
        <v>72556</v>
      </c>
      <c r="G147" s="4">
        <v>3298</v>
      </c>
      <c r="H147" s="22"/>
      <c r="I147" s="22"/>
      <c r="J147" s="3">
        <v>13</v>
      </c>
      <c r="K147" s="3">
        <v>250</v>
      </c>
      <c r="L147" s="5">
        <v>63450</v>
      </c>
      <c r="M147" s="6">
        <v>19.239999999999998</v>
      </c>
      <c r="N147" s="5">
        <v>4900</v>
      </c>
    </row>
    <row r="148" spans="1:14" x14ac:dyDescent="0.25">
      <c r="A148" s="3">
        <v>1991</v>
      </c>
      <c r="B148" s="3" t="s">
        <v>43</v>
      </c>
      <c r="C148" s="27" t="s">
        <v>42</v>
      </c>
      <c r="D148" s="3" t="s">
        <v>8</v>
      </c>
      <c r="E148" s="3"/>
      <c r="F148" s="18">
        <f t="shared" si="4"/>
        <v>64240</v>
      </c>
      <c r="G148" s="4">
        <v>2920</v>
      </c>
      <c r="H148" s="22"/>
      <c r="I148" s="22"/>
      <c r="J148" s="3">
        <v>15</v>
      </c>
      <c r="K148" s="3" t="s">
        <v>20</v>
      </c>
      <c r="L148" s="5">
        <v>80800</v>
      </c>
      <c r="M148" s="6">
        <v>27.15</v>
      </c>
      <c r="N148" s="5">
        <v>5400</v>
      </c>
    </row>
    <row r="149" spans="1:14" x14ac:dyDescent="0.25">
      <c r="A149" s="3">
        <v>1992</v>
      </c>
      <c r="B149" s="3" t="s">
        <v>43</v>
      </c>
      <c r="C149" s="27" t="s">
        <v>42</v>
      </c>
      <c r="D149" s="3" t="s">
        <v>8</v>
      </c>
      <c r="E149" s="3"/>
      <c r="F149" s="18">
        <f t="shared" si="4"/>
        <v>47080</v>
      </c>
      <c r="G149" s="4">
        <v>2140</v>
      </c>
      <c r="H149" s="22"/>
      <c r="I149" s="22"/>
      <c r="J149" s="3">
        <v>14</v>
      </c>
      <c r="K149" s="3" t="s">
        <v>20</v>
      </c>
      <c r="L149" s="5">
        <v>57560</v>
      </c>
      <c r="M149" s="6">
        <v>26.9</v>
      </c>
      <c r="N149" s="5">
        <v>4100</v>
      </c>
    </row>
    <row r="150" spans="1:14" x14ac:dyDescent="0.25">
      <c r="A150" s="3">
        <v>1990</v>
      </c>
      <c r="B150" s="3" t="s">
        <v>43</v>
      </c>
      <c r="C150" s="27" t="s">
        <v>42</v>
      </c>
      <c r="D150" s="3" t="s">
        <v>8</v>
      </c>
      <c r="E150" s="3"/>
      <c r="F150" s="18">
        <f t="shared" si="4"/>
        <v>52800</v>
      </c>
      <c r="G150" s="4">
        <v>2400</v>
      </c>
      <c r="H150" s="22"/>
      <c r="I150" s="22"/>
      <c r="J150" s="3">
        <v>16</v>
      </c>
      <c r="K150" s="3" t="s">
        <v>20</v>
      </c>
      <c r="L150" s="5">
        <v>64000</v>
      </c>
      <c r="M150" s="6">
        <v>24.6</v>
      </c>
      <c r="N150" s="5">
        <v>4000</v>
      </c>
    </row>
    <row r="151" spans="1:14" x14ac:dyDescent="0.25">
      <c r="A151" s="3">
        <v>1993</v>
      </c>
      <c r="B151" s="3" t="s">
        <v>44</v>
      </c>
      <c r="C151" s="27" t="s">
        <v>42</v>
      </c>
      <c r="D151" s="3" t="s">
        <v>8</v>
      </c>
      <c r="E151" s="3"/>
      <c r="F151" s="18">
        <f t="shared" si="4"/>
        <v>45232</v>
      </c>
      <c r="G151" s="4">
        <v>2056</v>
      </c>
      <c r="H151" s="22"/>
      <c r="I151" s="22"/>
      <c r="J151" s="3">
        <v>8</v>
      </c>
      <c r="K151" s="3">
        <v>250</v>
      </c>
      <c r="L151" s="5">
        <v>56630</v>
      </c>
      <c r="M151" s="6">
        <v>27.35</v>
      </c>
      <c r="N151" s="5">
        <v>7080</v>
      </c>
    </row>
    <row r="152" spans="1:14" x14ac:dyDescent="0.25">
      <c r="A152" s="3">
        <v>1994</v>
      </c>
      <c r="B152" s="3" t="s">
        <v>44</v>
      </c>
      <c r="C152" s="27" t="s">
        <v>42</v>
      </c>
      <c r="D152" s="3" t="s">
        <v>8</v>
      </c>
      <c r="E152" s="3"/>
      <c r="F152" s="18">
        <f t="shared" si="4"/>
        <v>35860</v>
      </c>
      <c r="G152" s="4">
        <v>1630</v>
      </c>
      <c r="H152" s="22"/>
      <c r="I152" s="22"/>
      <c r="J152" s="3">
        <v>6.5</v>
      </c>
      <c r="K152" s="3">
        <v>250</v>
      </c>
      <c r="L152" s="5">
        <v>42500</v>
      </c>
      <c r="M152" s="6">
        <v>26.1</v>
      </c>
      <c r="N152" s="5">
        <v>6540</v>
      </c>
    </row>
    <row r="153" spans="1:14" x14ac:dyDescent="0.25">
      <c r="A153" s="3">
        <v>2007</v>
      </c>
      <c r="B153" s="3" t="s">
        <v>44</v>
      </c>
      <c r="C153" s="27" t="s">
        <v>42</v>
      </c>
      <c r="D153" s="3" t="s">
        <v>15</v>
      </c>
      <c r="E153" s="3"/>
      <c r="F153" s="18">
        <f t="shared" si="4"/>
        <v>59136</v>
      </c>
      <c r="G153" s="4">
        <v>2688</v>
      </c>
      <c r="H153" s="22"/>
      <c r="I153" s="22"/>
      <c r="J153" s="3">
        <v>11</v>
      </c>
      <c r="K153" s="3" t="s">
        <v>20</v>
      </c>
      <c r="L153" s="5">
        <v>116900</v>
      </c>
      <c r="M153" s="6">
        <v>26.95</v>
      </c>
      <c r="N153" s="5">
        <v>10630</v>
      </c>
    </row>
    <row r="154" spans="1:14" x14ac:dyDescent="0.25">
      <c r="A154" s="3">
        <v>2009</v>
      </c>
      <c r="B154" s="3" t="s">
        <v>44</v>
      </c>
      <c r="C154" s="27" t="s">
        <v>42</v>
      </c>
      <c r="D154" s="3" t="s">
        <v>15</v>
      </c>
      <c r="E154" s="3"/>
      <c r="F154" s="18">
        <f t="shared" si="4"/>
        <v>47432</v>
      </c>
      <c r="G154" s="4">
        <v>2156</v>
      </c>
      <c r="H154" s="22"/>
      <c r="I154" s="22"/>
      <c r="J154" s="3">
        <v>8.6</v>
      </c>
      <c r="K154" s="3" t="s">
        <v>23</v>
      </c>
      <c r="L154" s="5">
        <v>93800</v>
      </c>
      <c r="M154" s="3" t="s">
        <v>26</v>
      </c>
      <c r="N154" s="5">
        <v>10900</v>
      </c>
    </row>
    <row r="155" spans="1:14" x14ac:dyDescent="0.25">
      <c r="A155" s="3">
        <v>1989</v>
      </c>
      <c r="B155" s="3" t="s">
        <v>45</v>
      </c>
      <c r="C155" s="27" t="s">
        <v>42</v>
      </c>
      <c r="D155" s="3" t="s">
        <v>9</v>
      </c>
      <c r="E155" s="3"/>
      <c r="F155" s="18">
        <f t="shared" si="4"/>
        <v>106700</v>
      </c>
      <c r="G155" s="4">
        <v>4850</v>
      </c>
      <c r="H155" s="22"/>
      <c r="I155" s="22"/>
      <c r="J155" s="3">
        <v>20</v>
      </c>
      <c r="K155" s="3">
        <v>250</v>
      </c>
      <c r="L155" s="5">
        <v>106100</v>
      </c>
      <c r="M155" s="6">
        <v>21.88</v>
      </c>
      <c r="N155" s="5">
        <v>5300</v>
      </c>
    </row>
  </sheetData>
  <sortState ref="A2:N59">
    <sortCondition ref="C2:C59"/>
    <sortCondition ref="A2:A5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tabSelected="1" workbookViewId="0">
      <pane xSplit="1" ySplit="1" topLeftCell="D36" activePane="bottomRight" state="frozen"/>
      <selection pane="topRight" activeCell="B1" sqref="B1"/>
      <selection pane="bottomLeft" activeCell="A2" sqref="A2"/>
      <selection pane="bottomRight" activeCell="K33" sqref="K33:K73"/>
    </sheetView>
  </sheetViews>
  <sheetFormatPr defaultRowHeight="15" x14ac:dyDescent="0.25"/>
  <cols>
    <col min="1" max="1" width="9.140625" customWidth="1"/>
    <col min="2" max="2" width="16.7109375" customWidth="1"/>
    <col min="3" max="3" width="13" customWidth="1"/>
    <col min="4" max="4" width="12.42578125" customWidth="1"/>
    <col min="8" max="8" width="12" style="30" bestFit="1" customWidth="1"/>
    <col min="21" max="21" width="12.85546875" style="1" bestFit="1" customWidth="1"/>
    <col min="22" max="22" width="14.7109375" style="1" customWidth="1"/>
  </cols>
  <sheetData>
    <row r="1" spans="1:22" x14ac:dyDescent="0.25">
      <c r="A1" s="16" t="s">
        <v>0</v>
      </c>
      <c r="B1" s="16" t="s">
        <v>1</v>
      </c>
      <c r="C1" s="16" t="s">
        <v>46</v>
      </c>
      <c r="D1" s="16" t="s">
        <v>6</v>
      </c>
      <c r="E1" s="16" t="s">
        <v>49</v>
      </c>
      <c r="F1" s="19" t="s">
        <v>50</v>
      </c>
      <c r="G1" s="16" t="s">
        <v>17</v>
      </c>
      <c r="H1" s="29" t="s">
        <v>70</v>
      </c>
      <c r="I1" s="21" t="s">
        <v>56</v>
      </c>
      <c r="J1" s="21" t="s">
        <v>57</v>
      </c>
      <c r="K1" s="16" t="s">
        <v>18</v>
      </c>
      <c r="L1" s="16" t="s">
        <v>19</v>
      </c>
      <c r="M1" s="16" t="s">
        <v>24</v>
      </c>
      <c r="N1" s="16" t="s">
        <v>25</v>
      </c>
      <c r="O1" s="16" t="s">
        <v>27</v>
      </c>
      <c r="Q1" s="25" t="s">
        <v>65</v>
      </c>
      <c r="R1" s="25" t="s">
        <v>66</v>
      </c>
      <c r="S1" s="25" t="s">
        <v>67</v>
      </c>
      <c r="T1" s="25" t="s">
        <v>68</v>
      </c>
      <c r="U1" s="31" t="s">
        <v>69</v>
      </c>
      <c r="V1" s="31" t="s">
        <v>71</v>
      </c>
    </row>
    <row r="2" spans="1:22" x14ac:dyDescent="0.25">
      <c r="A2" s="3">
        <v>1850</v>
      </c>
      <c r="B2" s="3" t="s">
        <v>47</v>
      </c>
      <c r="C2" s="3" t="s">
        <v>48</v>
      </c>
      <c r="D2" s="2"/>
      <c r="E2" s="2"/>
      <c r="F2" s="24"/>
      <c r="G2" s="2"/>
      <c r="H2" s="8">
        <f>F2*60</f>
        <v>0</v>
      </c>
      <c r="I2" s="7"/>
      <c r="J2" s="7"/>
      <c r="K2" s="2"/>
      <c r="L2" s="2"/>
      <c r="M2" s="2"/>
      <c r="N2" s="2"/>
      <c r="O2" s="2"/>
      <c r="Q2" s="25"/>
      <c r="R2" s="25"/>
      <c r="S2" s="25"/>
      <c r="T2" s="25"/>
      <c r="U2" s="31"/>
      <c r="V2" s="31"/>
    </row>
    <row r="3" spans="1:22" x14ac:dyDescent="0.25">
      <c r="A3" s="3">
        <v>1850</v>
      </c>
      <c r="B3" s="3" t="s">
        <v>47</v>
      </c>
      <c r="C3" s="27" t="s">
        <v>48</v>
      </c>
      <c r="D3" s="2"/>
      <c r="E3" s="2"/>
      <c r="F3" s="24"/>
      <c r="G3" s="2"/>
      <c r="H3" s="8">
        <f t="shared" ref="H3:H66" si="0">F3*60</f>
        <v>0</v>
      </c>
      <c r="I3" s="7"/>
      <c r="J3" s="7"/>
      <c r="K3" s="2"/>
      <c r="L3" s="2"/>
      <c r="M3" s="2"/>
      <c r="N3" s="2"/>
      <c r="O3" s="2"/>
      <c r="Q3" s="25"/>
      <c r="R3" s="25"/>
      <c r="S3" s="25"/>
      <c r="T3" s="25"/>
      <c r="U3" s="31"/>
      <c r="V3" s="31"/>
    </row>
    <row r="4" spans="1:22" x14ac:dyDescent="0.25">
      <c r="A4" s="3">
        <v>1913</v>
      </c>
      <c r="B4" s="3" t="s">
        <v>47</v>
      </c>
      <c r="C4" s="27" t="s">
        <v>48</v>
      </c>
      <c r="D4" s="3" t="s">
        <v>51</v>
      </c>
      <c r="E4" s="4">
        <v>15000</v>
      </c>
      <c r="F4" s="18"/>
      <c r="G4" s="3"/>
      <c r="H4" s="8">
        <f t="shared" si="0"/>
        <v>0</v>
      </c>
      <c r="I4" s="22"/>
      <c r="J4" s="7">
        <v>6509</v>
      </c>
      <c r="K4" s="3"/>
      <c r="L4" s="3"/>
      <c r="M4" s="3"/>
      <c r="N4" s="3"/>
      <c r="O4" s="3"/>
      <c r="Q4" s="25"/>
      <c r="R4" s="25"/>
      <c r="S4" s="25"/>
      <c r="T4" s="25"/>
      <c r="U4" s="31"/>
      <c r="V4" s="31"/>
    </row>
    <row r="5" spans="1:22" x14ac:dyDescent="0.25">
      <c r="A5" s="3">
        <v>1923</v>
      </c>
      <c r="B5" s="3" t="s">
        <v>47</v>
      </c>
      <c r="C5" s="27" t="s">
        <v>48</v>
      </c>
      <c r="D5" s="3" t="s">
        <v>51</v>
      </c>
      <c r="E5" s="3"/>
      <c r="F5" s="18">
        <v>463085</v>
      </c>
      <c r="G5" s="11">
        <f t="shared" ref="G5:G32" si="1">F5/22</f>
        <v>21049.31818181818</v>
      </c>
      <c r="H5" s="8">
        <f t="shared" si="0"/>
        <v>27785100</v>
      </c>
      <c r="I5" s="22"/>
      <c r="J5" s="22"/>
      <c r="K5" s="3"/>
      <c r="L5" s="3"/>
      <c r="M5" s="3"/>
      <c r="N5" s="3"/>
      <c r="O5" s="3"/>
      <c r="Q5" s="25"/>
      <c r="R5" s="25"/>
      <c r="S5" s="25"/>
      <c r="T5" s="25"/>
      <c r="U5" s="31"/>
      <c r="V5" s="31"/>
    </row>
    <row r="6" spans="1:22" x14ac:dyDescent="0.25">
      <c r="A6" s="3">
        <v>1924</v>
      </c>
      <c r="B6" s="3" t="s">
        <v>47</v>
      </c>
      <c r="C6" s="27" t="s">
        <v>48</v>
      </c>
      <c r="D6" s="3" t="s">
        <v>52</v>
      </c>
      <c r="E6" s="3"/>
      <c r="F6" s="18">
        <v>304</v>
      </c>
      <c r="G6" s="11">
        <f t="shared" si="1"/>
        <v>13.818181818181818</v>
      </c>
      <c r="H6" s="8">
        <f t="shared" si="0"/>
        <v>18240</v>
      </c>
      <c r="I6" s="22"/>
      <c r="J6" s="22"/>
      <c r="K6" s="3"/>
      <c r="L6" s="3"/>
      <c r="M6" s="3"/>
      <c r="N6" s="3"/>
      <c r="O6" s="3"/>
      <c r="Q6" s="25"/>
      <c r="R6" s="25"/>
      <c r="S6" s="25"/>
      <c r="T6" s="25"/>
      <c r="U6" s="31"/>
      <c r="V6" s="31"/>
    </row>
    <row r="7" spans="1:22" x14ac:dyDescent="0.25">
      <c r="A7" s="3">
        <v>1925</v>
      </c>
      <c r="B7" s="3" t="s">
        <v>47</v>
      </c>
      <c r="C7" s="27" t="s">
        <v>48</v>
      </c>
      <c r="D7" s="3" t="s">
        <v>51</v>
      </c>
      <c r="E7" s="3"/>
      <c r="F7" s="18">
        <v>116</v>
      </c>
      <c r="G7" s="11">
        <f t="shared" si="1"/>
        <v>5.2727272727272725</v>
      </c>
      <c r="H7" s="8">
        <f t="shared" si="0"/>
        <v>6960</v>
      </c>
      <c r="I7" s="22"/>
      <c r="J7" s="22"/>
      <c r="K7" s="3"/>
      <c r="L7" s="3"/>
      <c r="M7" s="3"/>
      <c r="N7" s="3"/>
      <c r="O7" s="3"/>
      <c r="Q7" s="25"/>
      <c r="R7" s="25"/>
      <c r="S7" s="25"/>
      <c r="T7" s="25"/>
      <c r="U7" s="31"/>
      <c r="V7" s="31"/>
    </row>
    <row r="8" spans="1:22" x14ac:dyDescent="0.25">
      <c r="A8" s="3">
        <v>1925</v>
      </c>
      <c r="B8" s="3" t="s">
        <v>47</v>
      </c>
      <c r="C8" s="27" t="s">
        <v>48</v>
      </c>
      <c r="D8" s="3" t="s">
        <v>53</v>
      </c>
      <c r="E8" s="3"/>
      <c r="F8" s="18">
        <v>203460</v>
      </c>
      <c r="G8" s="11">
        <f t="shared" si="1"/>
        <v>9248.181818181818</v>
      </c>
      <c r="H8" s="8">
        <f t="shared" si="0"/>
        <v>12207600</v>
      </c>
      <c r="I8" s="22"/>
      <c r="J8" s="22"/>
      <c r="K8" s="3"/>
      <c r="L8" s="3"/>
      <c r="M8" s="3"/>
      <c r="N8" s="3"/>
      <c r="O8" s="3"/>
      <c r="Q8" s="25"/>
      <c r="R8" s="25"/>
      <c r="S8" s="25"/>
      <c r="T8" s="25"/>
      <c r="U8" s="31"/>
      <c r="V8" s="31"/>
    </row>
    <row r="9" spans="1:22" x14ac:dyDescent="0.25">
      <c r="A9" s="3">
        <v>1925</v>
      </c>
      <c r="B9" s="3" t="s">
        <v>47</v>
      </c>
      <c r="C9" s="27" t="s">
        <v>48</v>
      </c>
      <c r="D9" s="3" t="s">
        <v>52</v>
      </c>
      <c r="E9" s="3"/>
      <c r="F9" s="18">
        <v>304</v>
      </c>
      <c r="G9" s="11">
        <f t="shared" si="1"/>
        <v>13.818181818181818</v>
      </c>
      <c r="H9" s="8">
        <f t="shared" si="0"/>
        <v>18240</v>
      </c>
      <c r="I9" s="22"/>
      <c r="J9" s="22"/>
      <c r="K9" s="3"/>
      <c r="L9" s="3"/>
      <c r="M9" s="3"/>
      <c r="N9" s="3"/>
      <c r="O9" s="3"/>
      <c r="Q9" s="25"/>
      <c r="R9" s="25"/>
      <c r="S9" s="25"/>
      <c r="T9" s="25"/>
      <c r="U9" s="31"/>
      <c r="V9" s="31"/>
    </row>
    <row r="10" spans="1:22" x14ac:dyDescent="0.25">
      <c r="A10" s="3">
        <v>1927</v>
      </c>
      <c r="B10" s="3" t="s">
        <v>47</v>
      </c>
      <c r="C10" s="27" t="s">
        <v>48</v>
      </c>
      <c r="D10" s="3" t="s">
        <v>51</v>
      </c>
      <c r="E10" s="3"/>
      <c r="F10" s="18">
        <v>137151</v>
      </c>
      <c r="G10" s="11">
        <f t="shared" si="1"/>
        <v>6234.136363636364</v>
      </c>
      <c r="H10" s="8">
        <f t="shared" si="0"/>
        <v>8229060</v>
      </c>
      <c r="I10" s="22"/>
      <c r="J10" s="22"/>
      <c r="K10" s="3"/>
      <c r="L10" s="3"/>
      <c r="M10" s="3"/>
      <c r="N10" s="3"/>
      <c r="O10" s="3"/>
      <c r="Q10" s="25"/>
      <c r="R10" s="25"/>
      <c r="S10" s="25"/>
      <c r="T10" s="25"/>
      <c r="U10" s="31"/>
      <c r="V10" s="31"/>
    </row>
    <row r="11" spans="1:22" x14ac:dyDescent="0.25">
      <c r="A11" s="3">
        <v>1929</v>
      </c>
      <c r="B11" s="3" t="s">
        <v>47</v>
      </c>
      <c r="C11" s="27" t="s">
        <v>48</v>
      </c>
      <c r="D11" s="3" t="s">
        <v>53</v>
      </c>
      <c r="E11" s="3"/>
      <c r="F11" s="18">
        <v>36114</v>
      </c>
      <c r="G11" s="11">
        <f t="shared" si="1"/>
        <v>1641.5454545454545</v>
      </c>
      <c r="H11" s="8">
        <f t="shared" si="0"/>
        <v>2166840</v>
      </c>
      <c r="I11" s="22"/>
      <c r="J11" s="22"/>
      <c r="K11" s="3"/>
      <c r="L11" s="3"/>
      <c r="M11" s="3"/>
      <c r="N11" s="3"/>
      <c r="O11" s="3"/>
      <c r="Q11" s="25"/>
      <c r="R11" s="25"/>
      <c r="S11" s="25"/>
      <c r="T11" s="25"/>
      <c r="U11" s="31"/>
      <c r="V11" s="31"/>
    </row>
    <row r="12" spans="1:22" x14ac:dyDescent="0.25">
      <c r="A12" s="3">
        <v>1931</v>
      </c>
      <c r="B12" s="3" t="s">
        <v>47</v>
      </c>
      <c r="C12" s="27" t="s">
        <v>48</v>
      </c>
      <c r="D12" s="3" t="s">
        <v>53</v>
      </c>
      <c r="E12" s="3"/>
      <c r="F12" s="18">
        <v>186519</v>
      </c>
      <c r="G12" s="11">
        <f t="shared" si="1"/>
        <v>8478.136363636364</v>
      </c>
      <c r="H12" s="8">
        <f t="shared" si="0"/>
        <v>11191140</v>
      </c>
      <c r="I12" s="22"/>
      <c r="J12" s="22"/>
      <c r="K12" s="3"/>
      <c r="L12" s="3"/>
      <c r="M12" s="3"/>
      <c r="N12" s="3"/>
      <c r="O12" s="3"/>
      <c r="Q12" s="25"/>
      <c r="R12" s="25"/>
      <c r="S12" s="25"/>
      <c r="T12" s="25"/>
      <c r="U12" s="31"/>
      <c r="V12" s="31"/>
    </row>
    <row r="13" spans="1:22" x14ac:dyDescent="0.25">
      <c r="A13" s="3">
        <v>1949</v>
      </c>
      <c r="B13" s="3" t="s">
        <v>47</v>
      </c>
      <c r="C13" s="27" t="s">
        <v>48</v>
      </c>
      <c r="D13" s="3" t="s">
        <v>53</v>
      </c>
      <c r="E13" s="3"/>
      <c r="F13" s="18">
        <v>2000</v>
      </c>
      <c r="G13" s="11">
        <f t="shared" si="1"/>
        <v>90.909090909090907</v>
      </c>
      <c r="H13" s="8">
        <f t="shared" si="0"/>
        <v>120000</v>
      </c>
      <c r="I13" s="22"/>
      <c r="J13" s="22"/>
      <c r="K13" s="3"/>
      <c r="L13" s="3"/>
      <c r="M13" s="3"/>
      <c r="N13" s="3"/>
      <c r="O13" s="3"/>
      <c r="Q13" s="25"/>
      <c r="R13" s="25"/>
      <c r="S13" s="25"/>
      <c r="T13" s="25"/>
      <c r="U13" s="31"/>
      <c r="V13" s="31"/>
    </row>
    <row r="14" spans="1:22" x14ac:dyDescent="0.25">
      <c r="A14" s="3">
        <v>1950</v>
      </c>
      <c r="B14" s="3" t="s">
        <v>47</v>
      </c>
      <c r="C14" s="27" t="s">
        <v>48</v>
      </c>
      <c r="D14" s="3" t="s">
        <v>53</v>
      </c>
      <c r="E14" s="3"/>
      <c r="F14" s="18">
        <v>88000</v>
      </c>
      <c r="G14" s="11">
        <f t="shared" si="1"/>
        <v>4000</v>
      </c>
      <c r="H14" s="8">
        <f t="shared" si="0"/>
        <v>5280000</v>
      </c>
      <c r="I14" s="22"/>
      <c r="J14" s="22"/>
      <c r="K14" s="3"/>
      <c r="L14" s="3"/>
      <c r="M14" s="3"/>
      <c r="N14" s="3"/>
      <c r="O14" s="3"/>
      <c r="Q14" s="25">
        <v>1950</v>
      </c>
      <c r="R14" s="25">
        <v>0.89500000000000002</v>
      </c>
      <c r="S14" s="25">
        <v>1697</v>
      </c>
      <c r="T14" s="25"/>
      <c r="U14" s="31">
        <v>893551</v>
      </c>
      <c r="V14" s="31">
        <f>U14*6</f>
        <v>5361306</v>
      </c>
    </row>
    <row r="15" spans="1:22" x14ac:dyDescent="0.25">
      <c r="A15" s="3">
        <v>1951</v>
      </c>
      <c r="B15" s="3" t="s">
        <v>47</v>
      </c>
      <c r="C15" s="27" t="s">
        <v>48</v>
      </c>
      <c r="D15" s="3" t="s">
        <v>51</v>
      </c>
      <c r="E15" s="3"/>
      <c r="F15" s="18">
        <v>8576</v>
      </c>
      <c r="G15" s="11">
        <f t="shared" si="1"/>
        <v>389.81818181818181</v>
      </c>
      <c r="H15" s="8">
        <f t="shared" si="0"/>
        <v>514560</v>
      </c>
      <c r="I15" s="22"/>
      <c r="J15" s="22"/>
      <c r="K15" s="3"/>
      <c r="L15" s="3"/>
      <c r="M15" s="3"/>
      <c r="N15" s="3"/>
      <c r="O15" s="3"/>
      <c r="Q15" s="25">
        <v>1951</v>
      </c>
      <c r="R15" s="25">
        <v>0.73499999999999999</v>
      </c>
      <c r="S15" s="25">
        <v>7503</v>
      </c>
      <c r="T15" s="25"/>
      <c r="U15" s="31">
        <v>680270</v>
      </c>
      <c r="V15" s="31">
        <f t="shared" ref="V15:V77" si="2">U15*6</f>
        <v>4081620</v>
      </c>
    </row>
    <row r="16" spans="1:22" x14ac:dyDescent="0.25">
      <c r="A16" s="3">
        <v>1951</v>
      </c>
      <c r="B16" s="3" t="s">
        <v>47</v>
      </c>
      <c r="C16" s="27" t="s">
        <v>48</v>
      </c>
      <c r="D16" s="3" t="s">
        <v>53</v>
      </c>
      <c r="E16" s="3"/>
      <c r="F16" s="18">
        <v>50500</v>
      </c>
      <c r="G16" s="11">
        <f t="shared" si="1"/>
        <v>2295.4545454545455</v>
      </c>
      <c r="H16" s="8">
        <f t="shared" si="0"/>
        <v>3030000</v>
      </c>
      <c r="I16" s="22"/>
      <c r="J16" s="22"/>
      <c r="K16" s="3"/>
      <c r="L16" s="3"/>
      <c r="M16" s="3"/>
      <c r="N16" s="3"/>
      <c r="O16" s="3"/>
      <c r="Q16" s="25">
        <v>1952</v>
      </c>
      <c r="R16" s="25">
        <v>0.56299999999999994</v>
      </c>
      <c r="S16" s="25">
        <v>20907</v>
      </c>
      <c r="T16" s="25"/>
      <c r="U16" s="31">
        <v>542080</v>
      </c>
      <c r="V16" s="31">
        <f t="shared" si="2"/>
        <v>3252480</v>
      </c>
    </row>
    <row r="17" spans="1:22" x14ac:dyDescent="0.25">
      <c r="A17" s="3">
        <v>1952</v>
      </c>
      <c r="B17" s="3" t="s">
        <v>47</v>
      </c>
      <c r="C17" s="27" t="s">
        <v>48</v>
      </c>
      <c r="D17" s="3" t="s">
        <v>53</v>
      </c>
      <c r="E17" s="3"/>
      <c r="F17" s="18">
        <v>63700</v>
      </c>
      <c r="G17" s="11">
        <f t="shared" si="1"/>
        <v>2895.4545454545455</v>
      </c>
      <c r="H17" s="8">
        <f t="shared" si="0"/>
        <v>3822000</v>
      </c>
      <c r="I17" s="22"/>
      <c r="J17" s="22"/>
      <c r="K17" s="3"/>
      <c r="L17" s="3"/>
      <c r="M17" s="3"/>
      <c r="N17" s="3"/>
      <c r="O17" s="3"/>
      <c r="Q17" s="25">
        <v>1953</v>
      </c>
      <c r="R17" s="25">
        <v>0.58499999999999996</v>
      </c>
      <c r="S17" s="25">
        <v>21576</v>
      </c>
      <c r="T17" s="25"/>
      <c r="U17" s="31">
        <v>563780</v>
      </c>
      <c r="V17" s="31">
        <f t="shared" si="2"/>
        <v>3382680</v>
      </c>
    </row>
    <row r="18" spans="1:22" x14ac:dyDescent="0.25">
      <c r="A18" s="3">
        <v>1953</v>
      </c>
      <c r="B18" s="3" t="s">
        <v>47</v>
      </c>
      <c r="C18" s="27" t="s">
        <v>48</v>
      </c>
      <c r="D18" s="3" t="s">
        <v>53</v>
      </c>
      <c r="E18" s="3"/>
      <c r="F18" s="18">
        <v>13288</v>
      </c>
      <c r="G18" s="11">
        <f t="shared" si="1"/>
        <v>604</v>
      </c>
      <c r="H18" s="8">
        <f t="shared" si="0"/>
        <v>797280</v>
      </c>
      <c r="I18" s="22"/>
      <c r="J18" s="22"/>
      <c r="K18" s="3"/>
      <c r="L18" s="3"/>
      <c r="M18" s="3"/>
      <c r="N18" s="3"/>
      <c r="O18" s="3"/>
      <c r="Q18" s="25">
        <v>1954</v>
      </c>
      <c r="R18" s="25">
        <v>0.68500000000000005</v>
      </c>
      <c r="S18" s="25">
        <v>17907</v>
      </c>
      <c r="T18" s="25"/>
      <c r="U18" s="31">
        <v>667589</v>
      </c>
      <c r="V18" s="31">
        <f t="shared" si="2"/>
        <v>4005534</v>
      </c>
    </row>
    <row r="19" spans="1:22" x14ac:dyDescent="0.25">
      <c r="A19" s="3">
        <v>1954</v>
      </c>
      <c r="B19" s="3" t="s">
        <v>47</v>
      </c>
      <c r="C19" s="27" t="s">
        <v>48</v>
      </c>
      <c r="D19" s="3" t="s">
        <v>53</v>
      </c>
      <c r="E19" s="3"/>
      <c r="F19" s="18">
        <v>27720</v>
      </c>
      <c r="G19" s="11">
        <f t="shared" si="1"/>
        <v>1260</v>
      </c>
      <c r="H19" s="8">
        <f t="shared" si="0"/>
        <v>1663200</v>
      </c>
      <c r="I19" s="22">
        <v>72</v>
      </c>
      <c r="J19" s="22">
        <v>2114</v>
      </c>
      <c r="K19" s="3"/>
      <c r="L19" s="3"/>
      <c r="M19" s="3"/>
      <c r="N19" s="3"/>
      <c r="O19" s="3"/>
      <c r="Q19" s="25">
        <v>1955</v>
      </c>
      <c r="R19" s="25">
        <v>0.65</v>
      </c>
      <c r="S19" s="25">
        <v>19340</v>
      </c>
      <c r="T19" s="25"/>
      <c r="U19" s="31">
        <v>630241</v>
      </c>
      <c r="V19" s="31">
        <f t="shared" si="2"/>
        <v>3781446</v>
      </c>
    </row>
    <row r="20" spans="1:22" x14ac:dyDescent="0.25">
      <c r="A20" s="3">
        <v>1955</v>
      </c>
      <c r="B20" s="3" t="s">
        <v>47</v>
      </c>
      <c r="C20" s="27" t="s">
        <v>48</v>
      </c>
      <c r="D20" s="3" t="s">
        <v>51</v>
      </c>
      <c r="E20" s="3"/>
      <c r="F20" s="18">
        <v>5389</v>
      </c>
      <c r="G20" s="11">
        <f t="shared" si="1"/>
        <v>244.95454545454547</v>
      </c>
      <c r="H20" s="8">
        <f t="shared" si="0"/>
        <v>323340</v>
      </c>
      <c r="I20" s="22"/>
      <c r="J20" s="22"/>
      <c r="K20" s="3"/>
      <c r="L20" s="3"/>
      <c r="M20" s="3"/>
      <c r="N20" s="3"/>
      <c r="O20" s="3"/>
      <c r="Q20" s="25">
        <v>1956</v>
      </c>
      <c r="R20" s="25">
        <v>0.88900000000000001</v>
      </c>
      <c r="S20" s="25">
        <v>32304</v>
      </c>
      <c r="T20" s="25"/>
      <c r="U20" s="31">
        <v>856431</v>
      </c>
      <c r="V20" s="31">
        <f t="shared" si="2"/>
        <v>5138586</v>
      </c>
    </row>
    <row r="21" spans="1:22" x14ac:dyDescent="0.25">
      <c r="A21" s="3">
        <v>1956</v>
      </c>
      <c r="B21" s="3" t="s">
        <v>47</v>
      </c>
      <c r="C21" s="27" t="s">
        <v>48</v>
      </c>
      <c r="D21" s="3" t="s">
        <v>53</v>
      </c>
      <c r="E21" s="3"/>
      <c r="F21" s="18">
        <v>125950</v>
      </c>
      <c r="G21" s="11">
        <f t="shared" si="1"/>
        <v>5725</v>
      </c>
      <c r="H21" s="8">
        <f t="shared" si="0"/>
        <v>7557000</v>
      </c>
      <c r="I21" s="22"/>
      <c r="J21" s="22"/>
      <c r="K21" s="3"/>
      <c r="L21" s="3"/>
      <c r="M21" s="3"/>
      <c r="N21" s="3"/>
      <c r="O21" s="3"/>
      <c r="Q21" s="25">
        <v>1957</v>
      </c>
      <c r="R21" s="25">
        <v>0.73499999999999999</v>
      </c>
      <c r="S21" s="25">
        <v>24754</v>
      </c>
      <c r="T21" s="25"/>
      <c r="U21" s="31">
        <v>710124</v>
      </c>
      <c r="V21" s="31">
        <f t="shared" si="2"/>
        <v>4260744</v>
      </c>
    </row>
    <row r="22" spans="1:22" x14ac:dyDescent="0.25">
      <c r="A22" s="3">
        <v>1957</v>
      </c>
      <c r="B22" s="3" t="s">
        <v>47</v>
      </c>
      <c r="C22" s="27" t="s">
        <v>48</v>
      </c>
      <c r="D22" s="3" t="s">
        <v>51</v>
      </c>
      <c r="E22" s="3"/>
      <c r="F22" s="18">
        <v>1396</v>
      </c>
      <c r="G22" s="11">
        <f t="shared" si="1"/>
        <v>63.454545454545453</v>
      </c>
      <c r="H22" s="8">
        <f t="shared" si="0"/>
        <v>83760</v>
      </c>
      <c r="I22" s="22"/>
      <c r="J22" s="22"/>
      <c r="K22" s="3"/>
      <c r="L22" s="3"/>
      <c r="M22" s="3"/>
      <c r="N22" s="3"/>
      <c r="O22" s="3"/>
      <c r="Q22" s="25">
        <v>1958</v>
      </c>
      <c r="R22" s="25">
        <v>0.82499999999999996</v>
      </c>
      <c r="S22" s="25">
        <v>29759</v>
      </c>
      <c r="T22" s="25"/>
      <c r="U22" s="31">
        <v>794970</v>
      </c>
      <c r="V22" s="31">
        <f t="shared" si="2"/>
        <v>4769820</v>
      </c>
    </row>
    <row r="23" spans="1:22" x14ac:dyDescent="0.25">
      <c r="A23" s="3">
        <v>1958</v>
      </c>
      <c r="B23" s="3" t="s">
        <v>47</v>
      </c>
      <c r="C23" s="27" t="s">
        <v>48</v>
      </c>
      <c r="D23" s="3" t="s">
        <v>53</v>
      </c>
      <c r="E23" s="3"/>
      <c r="F23" s="18">
        <v>183700</v>
      </c>
      <c r="G23" s="11">
        <f t="shared" si="1"/>
        <v>8350</v>
      </c>
      <c r="H23" s="8">
        <f t="shared" si="0"/>
        <v>11022000</v>
      </c>
      <c r="I23" s="22"/>
      <c r="J23" s="22"/>
      <c r="K23" s="3"/>
      <c r="L23" s="3"/>
      <c r="M23" s="3"/>
      <c r="N23" s="3"/>
      <c r="O23" s="3"/>
      <c r="Q23" s="25">
        <v>1959</v>
      </c>
      <c r="R23" s="25">
        <v>1.454</v>
      </c>
      <c r="S23" s="25">
        <v>40045</v>
      </c>
      <c r="T23" s="25"/>
      <c r="U23" s="31">
        <v>1414953</v>
      </c>
      <c r="V23" s="31">
        <f t="shared" si="2"/>
        <v>8489718</v>
      </c>
    </row>
    <row r="24" spans="1:22" x14ac:dyDescent="0.25">
      <c r="A24" s="3">
        <v>1960</v>
      </c>
      <c r="B24" s="3" t="s">
        <v>47</v>
      </c>
      <c r="C24" s="27" t="s">
        <v>48</v>
      </c>
      <c r="D24" s="3" t="s">
        <v>53</v>
      </c>
      <c r="E24" s="3"/>
      <c r="F24" s="18">
        <v>229174</v>
      </c>
      <c r="G24" s="11">
        <f t="shared" si="1"/>
        <v>10417</v>
      </c>
      <c r="H24" s="8">
        <f t="shared" si="0"/>
        <v>13750440</v>
      </c>
      <c r="I24" s="22"/>
      <c r="J24" s="22">
        <v>6016</v>
      </c>
      <c r="K24" s="3"/>
      <c r="L24" s="3"/>
      <c r="M24" s="3"/>
      <c r="N24" s="3"/>
      <c r="O24" s="3"/>
      <c r="Q24" s="25">
        <v>1960</v>
      </c>
      <c r="R24" s="25">
        <v>1.9750000000000001</v>
      </c>
      <c r="S24" s="25">
        <v>44644</v>
      </c>
      <c r="T24" s="25"/>
      <c r="U24" s="31">
        <v>1930756</v>
      </c>
      <c r="V24" s="31">
        <f t="shared" si="2"/>
        <v>11584536</v>
      </c>
    </row>
    <row r="25" spans="1:22" x14ac:dyDescent="0.25">
      <c r="A25" s="3">
        <v>1961</v>
      </c>
      <c r="B25" s="3" t="s">
        <v>47</v>
      </c>
      <c r="C25" s="27" t="s">
        <v>48</v>
      </c>
      <c r="D25" s="3" t="s">
        <v>53</v>
      </c>
      <c r="E25" s="3"/>
      <c r="F25" s="18">
        <v>167420</v>
      </c>
      <c r="G25" s="11">
        <f t="shared" si="1"/>
        <v>7610</v>
      </c>
      <c r="H25" s="8">
        <f t="shared" si="0"/>
        <v>10045200</v>
      </c>
      <c r="I25" s="22"/>
      <c r="J25" s="22"/>
      <c r="K25" s="3"/>
      <c r="L25" s="3"/>
      <c r="M25" s="3"/>
      <c r="N25" s="3"/>
      <c r="O25" s="3"/>
      <c r="Q25" s="25">
        <v>1961</v>
      </c>
      <c r="R25" s="25">
        <v>3.33</v>
      </c>
      <c r="S25" s="25">
        <v>72542</v>
      </c>
      <c r="T25" s="25"/>
      <c r="U25" s="31">
        <v>3254059</v>
      </c>
      <c r="V25" s="31">
        <f t="shared" si="2"/>
        <v>19524354</v>
      </c>
    </row>
    <row r="26" spans="1:22" x14ac:dyDescent="0.25">
      <c r="A26" s="3">
        <v>1962</v>
      </c>
      <c r="B26" s="3" t="s">
        <v>47</v>
      </c>
      <c r="C26" s="27" t="s">
        <v>48</v>
      </c>
      <c r="D26" s="3" t="s">
        <v>53</v>
      </c>
      <c r="E26" s="3"/>
      <c r="F26" s="18">
        <v>320826</v>
      </c>
      <c r="G26" s="11">
        <f t="shared" si="1"/>
        <v>14583</v>
      </c>
      <c r="H26" s="8">
        <f t="shared" si="0"/>
        <v>19249560</v>
      </c>
      <c r="I26" s="22"/>
      <c r="J26" s="22"/>
      <c r="K26" s="3"/>
      <c r="L26" s="3"/>
      <c r="M26" s="3"/>
      <c r="N26" s="3"/>
      <c r="O26" s="3"/>
      <c r="Q26" s="25">
        <v>1962</v>
      </c>
      <c r="R26" s="25">
        <v>5.0199999999999996</v>
      </c>
      <c r="S26" s="25">
        <v>67091</v>
      </c>
      <c r="T26" s="25"/>
      <c r="U26" s="31">
        <v>4952680</v>
      </c>
      <c r="V26" s="31">
        <f t="shared" si="2"/>
        <v>29716080</v>
      </c>
    </row>
    <row r="27" spans="1:22" x14ac:dyDescent="0.25">
      <c r="A27" s="3">
        <v>1963</v>
      </c>
      <c r="B27" s="3" t="s">
        <v>47</v>
      </c>
      <c r="C27" s="27" t="s">
        <v>48</v>
      </c>
      <c r="D27" s="3" t="s">
        <v>53</v>
      </c>
      <c r="E27" s="3"/>
      <c r="F27" s="18">
        <v>10000</v>
      </c>
      <c r="G27" s="11">
        <f t="shared" si="1"/>
        <v>454.54545454545456</v>
      </c>
      <c r="H27" s="8">
        <f t="shared" si="0"/>
        <v>600000</v>
      </c>
      <c r="I27" s="22"/>
      <c r="J27" s="22"/>
      <c r="K27" s="3"/>
      <c r="L27" s="3"/>
      <c r="M27" s="3"/>
      <c r="N27" s="3"/>
      <c r="O27" s="3"/>
      <c r="Q27" s="25">
        <v>1963</v>
      </c>
      <c r="R27" s="25">
        <v>4.3630000000000004</v>
      </c>
      <c r="S27" s="25">
        <v>80745</v>
      </c>
      <c r="T27" s="25"/>
      <c r="U27" s="31">
        <v>4282103</v>
      </c>
      <c r="V27" s="31">
        <f t="shared" si="2"/>
        <v>25692618</v>
      </c>
    </row>
    <row r="28" spans="1:22" x14ac:dyDescent="0.25">
      <c r="A28" s="3">
        <v>1964</v>
      </c>
      <c r="B28" s="3" t="s">
        <v>47</v>
      </c>
      <c r="C28" s="27" t="s">
        <v>48</v>
      </c>
      <c r="D28" s="3" t="s">
        <v>53</v>
      </c>
      <c r="E28" s="3"/>
      <c r="F28" s="18">
        <v>201500</v>
      </c>
      <c r="G28" s="11">
        <f t="shared" si="1"/>
        <v>9159.0909090909099</v>
      </c>
      <c r="H28" s="8">
        <f t="shared" si="0"/>
        <v>12090000</v>
      </c>
      <c r="I28" s="22">
        <v>246</v>
      </c>
      <c r="J28" s="22">
        <v>7861</v>
      </c>
      <c r="K28" s="3"/>
      <c r="L28" s="3"/>
      <c r="M28" s="3"/>
      <c r="N28" s="3"/>
      <c r="O28" s="3"/>
      <c r="Q28" s="25">
        <v>1964</v>
      </c>
      <c r="R28" s="25">
        <v>2.8849999999999998</v>
      </c>
      <c r="S28" s="25">
        <v>92339</v>
      </c>
      <c r="T28" s="25"/>
      <c r="U28" s="31">
        <v>2792784</v>
      </c>
      <c r="V28" s="31">
        <f t="shared" si="2"/>
        <v>16756704</v>
      </c>
    </row>
    <row r="29" spans="1:22" x14ac:dyDescent="0.25">
      <c r="A29" s="3">
        <v>1965</v>
      </c>
      <c r="B29" s="3" t="s">
        <v>47</v>
      </c>
      <c r="C29" s="27" t="s">
        <v>48</v>
      </c>
      <c r="D29" s="3" t="s">
        <v>53</v>
      </c>
      <c r="E29" s="3"/>
      <c r="F29" s="18">
        <v>153000</v>
      </c>
      <c r="G29" s="11">
        <f t="shared" si="1"/>
        <v>6954.545454545455</v>
      </c>
      <c r="H29" s="8">
        <f t="shared" si="0"/>
        <v>9180000</v>
      </c>
      <c r="I29" s="22"/>
      <c r="J29" s="22"/>
      <c r="K29" s="3"/>
      <c r="L29" s="3"/>
      <c r="M29" s="3"/>
      <c r="N29" s="3"/>
      <c r="O29" s="3"/>
      <c r="Q29" s="25">
        <v>1965</v>
      </c>
      <c r="R29" s="25">
        <v>5.7140000000000004</v>
      </c>
      <c r="S29" s="25">
        <v>1328998</v>
      </c>
      <c r="T29" s="25"/>
      <c r="U29" s="31">
        <v>2788732</v>
      </c>
      <c r="V29" s="31">
        <f t="shared" si="2"/>
        <v>16732392</v>
      </c>
    </row>
    <row r="30" spans="1:22" x14ac:dyDescent="0.25">
      <c r="A30" s="3">
        <v>1967</v>
      </c>
      <c r="B30" s="3" t="s">
        <v>47</v>
      </c>
      <c r="C30" s="27" t="s">
        <v>48</v>
      </c>
      <c r="D30" s="3" t="s">
        <v>53</v>
      </c>
      <c r="E30" s="3"/>
      <c r="F30" s="18">
        <v>295294</v>
      </c>
      <c r="G30" s="11">
        <f t="shared" si="1"/>
        <v>13422.454545454546</v>
      </c>
      <c r="H30" s="8">
        <f t="shared" si="0"/>
        <v>17717640</v>
      </c>
      <c r="I30" s="22">
        <v>67</v>
      </c>
      <c r="J30" s="22">
        <v>1229</v>
      </c>
      <c r="K30" s="3"/>
      <c r="L30" s="3"/>
      <c r="M30" s="3"/>
      <c r="N30" s="3"/>
      <c r="O30" s="3"/>
      <c r="Q30" s="25">
        <v>1966</v>
      </c>
      <c r="R30" s="25">
        <v>4.29</v>
      </c>
      <c r="S30" s="25">
        <v>135114</v>
      </c>
      <c r="T30" s="25"/>
      <c r="U30" s="31">
        <v>4156811</v>
      </c>
      <c r="V30" s="31">
        <f t="shared" si="2"/>
        <v>24940866</v>
      </c>
    </row>
    <row r="31" spans="1:22" x14ac:dyDescent="0.25">
      <c r="A31" s="3">
        <v>1968</v>
      </c>
      <c r="B31" s="3" t="s">
        <v>47</v>
      </c>
      <c r="C31" s="27" t="s">
        <v>48</v>
      </c>
      <c r="D31" s="3" t="s">
        <v>53</v>
      </c>
      <c r="E31" s="3"/>
      <c r="F31" s="18">
        <v>332813</v>
      </c>
      <c r="G31" s="11">
        <f t="shared" si="1"/>
        <v>15127.863636363636</v>
      </c>
      <c r="H31" s="8">
        <f t="shared" si="0"/>
        <v>19968780</v>
      </c>
      <c r="I31" s="22">
        <v>62</v>
      </c>
      <c r="J31" s="22">
        <v>1386</v>
      </c>
      <c r="K31" s="3"/>
      <c r="L31" s="3"/>
      <c r="M31" s="3"/>
      <c r="N31" s="3"/>
      <c r="O31" s="3"/>
      <c r="Q31" s="25">
        <v>1967</v>
      </c>
      <c r="R31" s="25">
        <v>4.76</v>
      </c>
      <c r="S31" s="25">
        <v>182772</v>
      </c>
      <c r="T31" s="25"/>
      <c r="U31" s="31">
        <v>4578358</v>
      </c>
      <c r="V31" s="31">
        <f t="shared" si="2"/>
        <v>27470148</v>
      </c>
    </row>
    <row r="32" spans="1:22" x14ac:dyDescent="0.25">
      <c r="A32" s="3">
        <v>1969</v>
      </c>
      <c r="B32" s="3" t="s">
        <v>47</v>
      </c>
      <c r="C32" s="27" t="s">
        <v>48</v>
      </c>
      <c r="D32" s="3" t="s">
        <v>53</v>
      </c>
      <c r="E32" s="3"/>
      <c r="F32" s="18">
        <v>463295</v>
      </c>
      <c r="G32" s="11">
        <f t="shared" si="1"/>
        <v>21058.863636363636</v>
      </c>
      <c r="H32" s="8">
        <f t="shared" si="0"/>
        <v>27797700</v>
      </c>
      <c r="I32" s="22"/>
      <c r="J32" s="22"/>
      <c r="K32" s="3"/>
      <c r="L32" s="3"/>
      <c r="M32" s="3"/>
      <c r="N32" s="3"/>
      <c r="O32" s="3"/>
      <c r="Q32" s="25">
        <v>1968</v>
      </c>
      <c r="R32" s="25">
        <v>5.569</v>
      </c>
      <c r="S32" s="25">
        <v>252084</v>
      </c>
      <c r="T32" s="25"/>
      <c r="U32" s="31">
        <v>5316689</v>
      </c>
      <c r="V32" s="31">
        <f t="shared" si="2"/>
        <v>31900134</v>
      </c>
    </row>
    <row r="33" spans="1:22" x14ac:dyDescent="0.25">
      <c r="A33" s="3">
        <v>1970</v>
      </c>
      <c r="B33" s="3" t="s">
        <v>2</v>
      </c>
      <c r="C33" s="27" t="s">
        <v>31</v>
      </c>
      <c r="D33" s="3" t="s">
        <v>7</v>
      </c>
      <c r="E33" s="3"/>
      <c r="F33" s="18">
        <f t="shared" ref="F33:F73" si="3">G33*22</f>
        <v>410278</v>
      </c>
      <c r="G33" s="4">
        <v>18649</v>
      </c>
      <c r="H33" s="8">
        <f t="shared" si="0"/>
        <v>24616680</v>
      </c>
      <c r="I33" s="22"/>
      <c r="J33" s="22"/>
      <c r="K33" s="3">
        <v>74.599999999999994</v>
      </c>
      <c r="L33" s="3" t="s">
        <v>20</v>
      </c>
      <c r="M33" s="9"/>
      <c r="N33" s="9"/>
      <c r="O33" s="9"/>
      <c r="P33" s="9"/>
      <c r="Q33" s="25">
        <v>1969</v>
      </c>
      <c r="R33" s="25">
        <v>5.1529999999999996</v>
      </c>
      <c r="S33" s="25">
        <v>241320</v>
      </c>
      <c r="T33" s="25"/>
      <c r="U33" s="31">
        <v>4911422</v>
      </c>
      <c r="V33" s="31">
        <f t="shared" si="2"/>
        <v>29468532</v>
      </c>
    </row>
    <row r="34" spans="1:22" x14ac:dyDescent="0.25">
      <c r="A34" s="3">
        <v>1971</v>
      </c>
      <c r="B34" s="3" t="s">
        <v>2</v>
      </c>
      <c r="C34" s="27" t="s">
        <v>31</v>
      </c>
      <c r="D34" s="3" t="s">
        <v>7</v>
      </c>
      <c r="E34" s="3"/>
      <c r="F34" s="18">
        <f t="shared" si="3"/>
        <v>222992</v>
      </c>
      <c r="G34" s="4">
        <v>10136</v>
      </c>
      <c r="H34" s="8">
        <f t="shared" si="0"/>
        <v>13379520</v>
      </c>
      <c r="I34" s="22"/>
      <c r="J34" s="22"/>
      <c r="K34" s="3">
        <v>40.5</v>
      </c>
      <c r="L34" s="3" t="s">
        <v>20</v>
      </c>
      <c r="M34" s="9"/>
      <c r="N34" s="9"/>
      <c r="O34" s="9"/>
      <c r="P34" s="9"/>
      <c r="Q34" s="25">
        <v>1970</v>
      </c>
      <c r="R34" s="25">
        <v>3.7869999999999999</v>
      </c>
      <c r="S34" s="25">
        <v>212725</v>
      </c>
      <c r="T34" s="25"/>
      <c r="U34" s="31">
        <v>3573794</v>
      </c>
      <c r="V34" s="31">
        <f t="shared" si="2"/>
        <v>21442764</v>
      </c>
    </row>
    <row r="35" spans="1:22" x14ac:dyDescent="0.25">
      <c r="A35" s="3">
        <v>1972</v>
      </c>
      <c r="B35" s="3" t="s">
        <v>2</v>
      </c>
      <c r="C35" s="27" t="s">
        <v>31</v>
      </c>
      <c r="D35" s="3" t="s">
        <v>7</v>
      </c>
      <c r="E35" s="3"/>
      <c r="F35" s="18">
        <f t="shared" si="3"/>
        <v>212850</v>
      </c>
      <c r="G35" s="4">
        <v>9675</v>
      </c>
      <c r="H35" s="8">
        <f t="shared" si="0"/>
        <v>12771000</v>
      </c>
      <c r="I35" s="22"/>
      <c r="J35" s="22"/>
      <c r="K35" s="3">
        <v>38.700000000000003</v>
      </c>
      <c r="L35" s="3" t="s">
        <v>20</v>
      </c>
      <c r="M35" s="9"/>
      <c r="N35" s="9"/>
      <c r="O35" s="9"/>
      <c r="P35" s="9"/>
      <c r="Q35" s="25">
        <v>1971</v>
      </c>
      <c r="R35" s="25">
        <v>3.7109999999999999</v>
      </c>
      <c r="S35" s="25">
        <v>181988</v>
      </c>
      <c r="T35" s="25"/>
      <c r="U35" s="31">
        <v>3528554</v>
      </c>
      <c r="V35" s="31">
        <f t="shared" si="2"/>
        <v>21171324</v>
      </c>
    </row>
    <row r="36" spans="1:22" x14ac:dyDescent="0.25">
      <c r="A36" s="3">
        <v>1973</v>
      </c>
      <c r="B36" s="3" t="s">
        <v>2</v>
      </c>
      <c r="C36" s="27" t="s">
        <v>31</v>
      </c>
      <c r="D36" s="3" t="s">
        <v>7</v>
      </c>
      <c r="E36" s="3"/>
      <c r="F36" s="18">
        <f t="shared" si="3"/>
        <v>168520</v>
      </c>
      <c r="G36" s="4">
        <v>7660</v>
      </c>
      <c r="H36" s="8">
        <f t="shared" si="0"/>
        <v>10111200</v>
      </c>
      <c r="I36" s="22"/>
      <c r="J36" s="22"/>
      <c r="K36" s="3">
        <v>30.6</v>
      </c>
      <c r="L36" s="3" t="s">
        <v>20</v>
      </c>
      <c r="M36" s="9"/>
      <c r="N36" s="9"/>
      <c r="O36" s="9"/>
      <c r="P36" s="9"/>
      <c r="Q36" s="25">
        <v>1972</v>
      </c>
      <c r="R36" s="25">
        <v>3.3570000000000002</v>
      </c>
      <c r="S36" s="25">
        <v>126404</v>
      </c>
      <c r="T36" s="25"/>
      <c r="U36" s="31">
        <v>3230967</v>
      </c>
      <c r="V36" s="31">
        <f t="shared" si="2"/>
        <v>19385802</v>
      </c>
    </row>
    <row r="37" spans="1:22" x14ac:dyDescent="0.25">
      <c r="A37" s="3">
        <v>1974</v>
      </c>
      <c r="B37" s="3" t="s">
        <v>2</v>
      </c>
      <c r="C37" s="27" t="s">
        <v>31</v>
      </c>
      <c r="D37" s="3" t="s">
        <v>7</v>
      </c>
      <c r="E37" s="3"/>
      <c r="F37" s="18">
        <f t="shared" si="3"/>
        <v>127160</v>
      </c>
      <c r="G37" s="4">
        <v>5780</v>
      </c>
      <c r="H37" s="8">
        <f t="shared" si="0"/>
        <v>7629600</v>
      </c>
      <c r="I37" s="22"/>
      <c r="J37" s="22"/>
      <c r="K37" s="3">
        <v>23.1</v>
      </c>
      <c r="L37" s="3" t="s">
        <v>20</v>
      </c>
      <c r="M37" s="9"/>
      <c r="N37" s="9"/>
      <c r="O37" s="9"/>
      <c r="P37" s="9"/>
      <c r="Q37" s="25">
        <v>1973</v>
      </c>
      <c r="R37" s="25">
        <v>2.5310000000000001</v>
      </c>
      <c r="S37" s="25">
        <v>122389</v>
      </c>
      <c r="T37" s="25"/>
      <c r="U37" s="31">
        <v>2408936</v>
      </c>
      <c r="V37" s="31">
        <f t="shared" si="2"/>
        <v>14453616</v>
      </c>
    </row>
    <row r="38" spans="1:22" x14ac:dyDescent="0.25">
      <c r="A38" s="3">
        <v>1975</v>
      </c>
      <c r="B38" s="3" t="s">
        <v>2</v>
      </c>
      <c r="C38" s="27" t="s">
        <v>31</v>
      </c>
      <c r="D38" s="3" t="s">
        <v>7</v>
      </c>
      <c r="E38" s="3"/>
      <c r="F38" s="18">
        <f t="shared" si="3"/>
        <v>111210</v>
      </c>
      <c r="G38" s="4">
        <v>5055</v>
      </c>
      <c r="H38" s="8">
        <f t="shared" si="0"/>
        <v>6672600</v>
      </c>
      <c r="I38" s="22"/>
      <c r="J38" s="22"/>
      <c r="K38" s="3">
        <v>20.2</v>
      </c>
      <c r="L38" s="3" t="s">
        <v>20</v>
      </c>
      <c r="M38" s="9"/>
      <c r="N38" s="9"/>
      <c r="O38" s="9"/>
      <c r="P38" s="9"/>
      <c r="Q38" s="25">
        <v>1974</v>
      </c>
      <c r="R38" s="25">
        <v>2.7509999999999999</v>
      </c>
      <c r="S38" s="25">
        <v>97724</v>
      </c>
      <c r="T38" s="25"/>
      <c r="U38" s="31">
        <v>2653661</v>
      </c>
      <c r="V38" s="31">
        <f t="shared" si="2"/>
        <v>15921966</v>
      </c>
    </row>
    <row r="39" spans="1:22" x14ac:dyDescent="0.25">
      <c r="A39" s="3">
        <v>1977</v>
      </c>
      <c r="B39" s="3" t="s">
        <v>2</v>
      </c>
      <c r="C39" s="27" t="s">
        <v>31</v>
      </c>
      <c r="D39" s="3" t="s">
        <v>7</v>
      </c>
      <c r="E39" s="3"/>
      <c r="F39" s="18">
        <f t="shared" si="3"/>
        <v>60522</v>
      </c>
      <c r="G39" s="4">
        <v>2751</v>
      </c>
      <c r="H39" s="8">
        <f t="shared" si="0"/>
        <v>3631320</v>
      </c>
      <c r="I39" s="22"/>
      <c r="J39" s="22"/>
      <c r="K39" s="3">
        <v>11</v>
      </c>
      <c r="L39" s="3" t="s">
        <v>20</v>
      </c>
      <c r="M39" s="9"/>
      <c r="N39" s="9"/>
      <c r="O39" s="9"/>
      <c r="P39" s="9"/>
      <c r="Q39" s="25">
        <v>1975</v>
      </c>
      <c r="R39" s="25">
        <v>2.2130000000000001</v>
      </c>
      <c r="S39" s="25">
        <v>79413</v>
      </c>
      <c r="T39" s="25"/>
      <c r="U39" s="31">
        <v>2133652</v>
      </c>
      <c r="V39" s="31">
        <f t="shared" si="2"/>
        <v>12801912</v>
      </c>
    </row>
    <row r="40" spans="1:22" x14ac:dyDescent="0.25">
      <c r="A40" s="3">
        <v>1978</v>
      </c>
      <c r="B40" s="3" t="s">
        <v>2</v>
      </c>
      <c r="C40" s="27" t="s">
        <v>31</v>
      </c>
      <c r="D40" s="3" t="s">
        <v>7</v>
      </c>
      <c r="E40" s="3"/>
      <c r="F40" s="18">
        <f t="shared" si="3"/>
        <v>223058</v>
      </c>
      <c r="G40" s="4">
        <v>10139</v>
      </c>
      <c r="H40" s="8">
        <f t="shared" si="0"/>
        <v>13383480</v>
      </c>
      <c r="I40" s="22"/>
      <c r="J40" s="22"/>
      <c r="K40" s="3">
        <v>40.6</v>
      </c>
      <c r="L40" s="3" t="s">
        <v>20</v>
      </c>
      <c r="M40" s="9"/>
      <c r="N40" s="9"/>
      <c r="O40" s="9"/>
      <c r="P40" s="9"/>
      <c r="Q40" s="25">
        <v>1976</v>
      </c>
      <c r="R40" s="25">
        <v>2.714</v>
      </c>
      <c r="S40" s="25">
        <v>111781</v>
      </c>
      <c r="T40" s="25"/>
      <c r="U40" s="31">
        <v>2602669</v>
      </c>
      <c r="V40" s="31">
        <f t="shared" si="2"/>
        <v>15616014</v>
      </c>
    </row>
    <row r="41" spans="1:22" x14ac:dyDescent="0.25">
      <c r="A41" s="3">
        <v>1979</v>
      </c>
      <c r="B41" s="3" t="s">
        <v>2</v>
      </c>
      <c r="C41" s="27" t="s">
        <v>31</v>
      </c>
      <c r="D41" s="3" t="s">
        <v>7</v>
      </c>
      <c r="E41" s="3"/>
      <c r="F41" s="18">
        <f t="shared" si="3"/>
        <v>137676</v>
      </c>
      <c r="G41" s="4">
        <v>6258</v>
      </c>
      <c r="H41" s="8">
        <f t="shared" si="0"/>
        <v>8260560</v>
      </c>
      <c r="I41" s="22"/>
      <c r="J41" s="22"/>
      <c r="K41" s="3">
        <v>25</v>
      </c>
      <c r="L41" s="3" t="s">
        <v>20</v>
      </c>
      <c r="M41" s="9"/>
      <c r="N41" s="9"/>
      <c r="O41" s="9"/>
      <c r="P41" s="9"/>
      <c r="Q41" s="25">
        <v>1977</v>
      </c>
      <c r="R41" s="25">
        <v>4.1980000000000004</v>
      </c>
      <c r="S41" s="25">
        <v>125896</v>
      </c>
      <c r="T41" s="25"/>
      <c r="U41" s="31">
        <v>4071688</v>
      </c>
      <c r="V41" s="31">
        <f t="shared" si="2"/>
        <v>24430128</v>
      </c>
    </row>
    <row r="42" spans="1:22" x14ac:dyDescent="0.25">
      <c r="A42" s="3">
        <v>1980</v>
      </c>
      <c r="B42" s="3" t="s">
        <v>2</v>
      </c>
      <c r="C42" s="27" t="s">
        <v>31</v>
      </c>
      <c r="D42" s="3" t="s">
        <v>7</v>
      </c>
      <c r="E42" s="3"/>
      <c r="F42" s="18">
        <f t="shared" si="3"/>
        <v>125598</v>
      </c>
      <c r="G42" s="4">
        <v>5709</v>
      </c>
      <c r="H42" s="8">
        <f t="shared" si="0"/>
        <v>7535880</v>
      </c>
      <c r="I42" s="22"/>
      <c r="J42" s="22"/>
      <c r="K42" s="3">
        <v>22.8</v>
      </c>
      <c r="L42" s="3" t="s">
        <v>20</v>
      </c>
      <c r="M42" s="9"/>
      <c r="N42" s="9"/>
      <c r="O42" s="9"/>
      <c r="P42" s="9"/>
      <c r="Q42" s="25">
        <v>1978</v>
      </c>
      <c r="R42" s="25">
        <v>5.9740000000000002</v>
      </c>
      <c r="S42" s="25">
        <v>93651</v>
      </c>
      <c r="T42" s="25"/>
      <c r="U42" s="31">
        <v>5880212</v>
      </c>
      <c r="V42" s="31">
        <f t="shared" si="2"/>
        <v>35281272</v>
      </c>
    </row>
    <row r="43" spans="1:22" x14ac:dyDescent="0.25">
      <c r="A43" s="3">
        <v>1981</v>
      </c>
      <c r="B43" s="3" t="s">
        <v>2</v>
      </c>
      <c r="C43" s="27" t="s">
        <v>31</v>
      </c>
      <c r="D43" s="3" t="s">
        <v>7</v>
      </c>
      <c r="E43" s="3"/>
      <c r="F43" s="18">
        <f t="shared" si="3"/>
        <v>188540</v>
      </c>
      <c r="G43" s="4">
        <v>8570</v>
      </c>
      <c r="H43" s="8">
        <f t="shared" si="0"/>
        <v>11312400</v>
      </c>
      <c r="I43" s="22"/>
      <c r="J43" s="22"/>
      <c r="K43" s="3">
        <v>34.299999999999997</v>
      </c>
      <c r="L43" s="3" t="s">
        <v>20</v>
      </c>
      <c r="M43" s="9"/>
      <c r="N43" s="9"/>
      <c r="O43" s="9"/>
      <c r="P43" s="9"/>
      <c r="Q43" s="25">
        <v>1979</v>
      </c>
      <c r="R43" s="25">
        <v>6.2060000000000004</v>
      </c>
      <c r="S43" s="25">
        <v>81349</v>
      </c>
      <c r="T43" s="25"/>
      <c r="U43" s="31">
        <v>6124910</v>
      </c>
      <c r="V43" s="31">
        <f t="shared" si="2"/>
        <v>36749460</v>
      </c>
    </row>
    <row r="44" spans="1:22" x14ac:dyDescent="0.25">
      <c r="A44" s="3">
        <v>1982</v>
      </c>
      <c r="B44" s="3" t="s">
        <v>2</v>
      </c>
      <c r="C44" s="27" t="s">
        <v>31</v>
      </c>
      <c r="D44" s="3" t="s">
        <v>7</v>
      </c>
      <c r="E44" s="3"/>
      <c r="F44" s="18">
        <f t="shared" si="3"/>
        <v>143022</v>
      </c>
      <c r="G44" s="4">
        <v>6501</v>
      </c>
      <c r="H44" s="8">
        <f t="shared" si="0"/>
        <v>8581320</v>
      </c>
      <c r="I44" s="22"/>
      <c r="J44" s="22"/>
      <c r="K44" s="3">
        <v>26</v>
      </c>
      <c r="L44" s="3" t="s">
        <v>20</v>
      </c>
      <c r="M44" s="9"/>
      <c r="N44" s="9"/>
      <c r="O44" s="9"/>
      <c r="P44" s="9"/>
      <c r="Q44" s="25">
        <v>1980</v>
      </c>
      <c r="R44" s="25">
        <v>6.8529999999999998</v>
      </c>
      <c r="S44" s="25">
        <v>97379</v>
      </c>
      <c r="T44" s="25"/>
      <c r="U44" s="31">
        <v>6755931</v>
      </c>
      <c r="V44" s="31">
        <f t="shared" si="2"/>
        <v>40535586</v>
      </c>
    </row>
    <row r="45" spans="1:22" x14ac:dyDescent="0.25">
      <c r="A45" s="3">
        <v>1983</v>
      </c>
      <c r="B45" s="3" t="s">
        <v>2</v>
      </c>
      <c r="C45" s="27" t="s">
        <v>31</v>
      </c>
      <c r="D45" s="3" t="s">
        <v>7</v>
      </c>
      <c r="E45" s="3"/>
      <c r="F45" s="18">
        <f t="shared" si="3"/>
        <v>308660</v>
      </c>
      <c r="G45" s="4">
        <v>14030</v>
      </c>
      <c r="H45" s="8">
        <f t="shared" si="0"/>
        <v>18519600</v>
      </c>
      <c r="I45" s="22"/>
      <c r="J45" s="22"/>
      <c r="K45" s="3">
        <v>56.1</v>
      </c>
      <c r="L45" s="3" t="s">
        <v>20</v>
      </c>
      <c r="M45" s="9"/>
      <c r="N45" s="9"/>
      <c r="O45" s="9"/>
      <c r="P45" s="9"/>
      <c r="Q45" s="25">
        <v>1981</v>
      </c>
      <c r="R45" s="25">
        <v>7.2690000000000001</v>
      </c>
      <c r="S45" s="25">
        <v>99055</v>
      </c>
      <c r="T45" s="25"/>
      <c r="U45" s="31">
        <v>7170329</v>
      </c>
      <c r="V45" s="31">
        <f t="shared" si="2"/>
        <v>43021974</v>
      </c>
    </row>
    <row r="46" spans="1:22" x14ac:dyDescent="0.25">
      <c r="A46" s="3">
        <v>1984</v>
      </c>
      <c r="B46" s="3" t="s">
        <v>2</v>
      </c>
      <c r="C46" s="27" t="s">
        <v>31</v>
      </c>
      <c r="D46" s="3" t="s">
        <v>7</v>
      </c>
      <c r="E46" s="3"/>
      <c r="F46" s="18">
        <f t="shared" si="3"/>
        <v>575608</v>
      </c>
      <c r="G46" s="4">
        <v>26164</v>
      </c>
      <c r="H46" s="8">
        <f t="shared" si="0"/>
        <v>34536480</v>
      </c>
      <c r="I46" s="22"/>
      <c r="J46" s="22"/>
      <c r="K46" s="3">
        <v>104.7</v>
      </c>
      <c r="L46" s="3" t="s">
        <v>20</v>
      </c>
      <c r="M46" s="9"/>
      <c r="N46" s="9"/>
      <c r="O46" s="9"/>
      <c r="P46" s="9"/>
      <c r="Q46" s="25">
        <v>1982</v>
      </c>
      <c r="R46" s="25">
        <v>4.899</v>
      </c>
      <c r="S46" s="25">
        <v>81752</v>
      </c>
      <c r="T46" s="25"/>
      <c r="U46" s="31">
        <v>4816936</v>
      </c>
      <c r="V46" s="31">
        <f t="shared" si="2"/>
        <v>28901616</v>
      </c>
    </row>
    <row r="47" spans="1:22" x14ac:dyDescent="0.25">
      <c r="A47" s="3">
        <v>1985</v>
      </c>
      <c r="B47" s="3" t="s">
        <v>2</v>
      </c>
      <c r="C47" s="27" t="s">
        <v>31</v>
      </c>
      <c r="D47" s="3" t="s">
        <v>7</v>
      </c>
      <c r="E47" s="3"/>
      <c r="F47" s="18">
        <f t="shared" si="3"/>
        <v>306878</v>
      </c>
      <c r="G47" s="4">
        <v>13949</v>
      </c>
      <c r="H47" s="8">
        <f t="shared" si="0"/>
        <v>18412680</v>
      </c>
      <c r="I47" s="22"/>
      <c r="J47" s="22"/>
      <c r="K47" s="3">
        <v>55.8</v>
      </c>
      <c r="L47" s="3" t="s">
        <v>20</v>
      </c>
      <c r="M47" s="9"/>
      <c r="N47" s="9"/>
      <c r="O47" s="9"/>
      <c r="P47" s="9"/>
      <c r="Q47" s="25">
        <v>1983</v>
      </c>
      <c r="R47" s="25">
        <v>4.4039999999999999</v>
      </c>
      <c r="S47" s="25">
        <v>77959</v>
      </c>
      <c r="T47" s="25"/>
      <c r="U47" s="31">
        <v>4326494</v>
      </c>
      <c r="V47" s="31">
        <f t="shared" si="2"/>
        <v>25958964</v>
      </c>
    </row>
    <row r="48" spans="1:22" x14ac:dyDescent="0.25">
      <c r="A48" s="3">
        <v>1986</v>
      </c>
      <c r="B48" s="3" t="s">
        <v>2</v>
      </c>
      <c r="C48" s="27" t="s">
        <v>31</v>
      </c>
      <c r="D48" s="3" t="s">
        <v>7</v>
      </c>
      <c r="E48" s="3"/>
      <c r="F48" s="18">
        <f t="shared" si="3"/>
        <v>540474</v>
      </c>
      <c r="G48" s="4">
        <v>24567</v>
      </c>
      <c r="H48" s="8">
        <f t="shared" si="0"/>
        <v>32428440</v>
      </c>
      <c r="I48" s="22"/>
      <c r="J48" s="22"/>
      <c r="K48" s="3">
        <v>120</v>
      </c>
      <c r="L48" s="3">
        <v>250</v>
      </c>
      <c r="M48" s="5">
        <v>416200</v>
      </c>
      <c r="N48" s="9"/>
      <c r="O48" s="9"/>
      <c r="P48" s="9"/>
      <c r="Q48" s="25">
        <v>1984</v>
      </c>
      <c r="R48" s="25"/>
      <c r="S48" s="25">
        <v>77495</v>
      </c>
      <c r="T48" s="25"/>
      <c r="U48" s="31">
        <v>6620926</v>
      </c>
      <c r="V48" s="31">
        <f t="shared" si="2"/>
        <v>39725556</v>
      </c>
    </row>
    <row r="49" spans="1:22" x14ac:dyDescent="0.25">
      <c r="A49" s="3">
        <v>1986</v>
      </c>
      <c r="B49" s="3" t="s">
        <v>2</v>
      </c>
      <c r="C49" s="27" t="s">
        <v>31</v>
      </c>
      <c r="D49" s="3" t="s">
        <v>9</v>
      </c>
      <c r="E49" s="3"/>
      <c r="F49" s="18">
        <f t="shared" si="3"/>
        <v>1242340</v>
      </c>
      <c r="G49" s="4">
        <v>56470</v>
      </c>
      <c r="H49" s="8">
        <f t="shared" si="0"/>
        <v>74540400</v>
      </c>
      <c r="I49" s="22"/>
      <c r="J49" s="22"/>
      <c r="K49" s="3">
        <v>225</v>
      </c>
      <c r="L49" s="3">
        <v>250</v>
      </c>
      <c r="M49" s="5">
        <v>918000</v>
      </c>
      <c r="N49" s="6">
        <v>16.25</v>
      </c>
      <c r="O49" s="5">
        <v>4080</v>
      </c>
      <c r="P49" s="9"/>
      <c r="Q49" s="25">
        <v>1985</v>
      </c>
      <c r="R49" s="25"/>
      <c r="S49" s="25">
        <v>9727</v>
      </c>
      <c r="T49" s="25"/>
      <c r="U49" s="31">
        <v>4389632</v>
      </c>
      <c r="V49" s="31">
        <f t="shared" si="2"/>
        <v>26337792</v>
      </c>
    </row>
    <row r="50" spans="1:22" x14ac:dyDescent="0.25">
      <c r="A50" s="3">
        <v>1987</v>
      </c>
      <c r="B50" s="3" t="s">
        <v>2</v>
      </c>
      <c r="C50" s="27" t="s">
        <v>31</v>
      </c>
      <c r="D50" s="3" t="s">
        <v>9</v>
      </c>
      <c r="E50" s="3"/>
      <c r="F50" s="18">
        <f t="shared" si="3"/>
        <v>874720</v>
      </c>
      <c r="G50" s="4">
        <v>39760</v>
      </c>
      <c r="H50" s="8">
        <f t="shared" si="0"/>
        <v>52483200</v>
      </c>
      <c r="I50" s="22"/>
      <c r="J50" s="22"/>
      <c r="K50" s="3">
        <v>160</v>
      </c>
      <c r="L50" s="3">
        <v>250</v>
      </c>
      <c r="M50" s="5">
        <v>553950</v>
      </c>
      <c r="N50" s="6">
        <v>13.89</v>
      </c>
      <c r="O50" s="5">
        <v>3460</v>
      </c>
      <c r="P50" s="9"/>
      <c r="Q50" s="25">
        <v>1986</v>
      </c>
      <c r="R50" s="25"/>
      <c r="S50" s="25">
        <v>180498</v>
      </c>
      <c r="T50" s="25"/>
      <c r="U50" s="31">
        <v>3240520</v>
      </c>
      <c r="V50" s="31">
        <f t="shared" si="2"/>
        <v>19443120</v>
      </c>
    </row>
    <row r="51" spans="1:22" x14ac:dyDescent="0.25">
      <c r="A51" s="3">
        <v>1987</v>
      </c>
      <c r="B51" s="3" t="s">
        <v>2</v>
      </c>
      <c r="C51" s="27" t="s">
        <v>31</v>
      </c>
      <c r="D51" s="3" t="s">
        <v>7</v>
      </c>
      <c r="E51" s="3"/>
      <c r="F51" s="18">
        <f t="shared" si="3"/>
        <v>327822</v>
      </c>
      <c r="G51" s="4">
        <v>14901</v>
      </c>
      <c r="H51" s="8">
        <f t="shared" si="0"/>
        <v>19669320</v>
      </c>
      <c r="I51" s="22"/>
      <c r="J51" s="22"/>
      <c r="K51" s="3">
        <v>60</v>
      </c>
      <c r="L51" s="3">
        <v>250</v>
      </c>
      <c r="M51" s="5">
        <v>178800</v>
      </c>
      <c r="N51" s="9"/>
      <c r="O51" s="5">
        <v>2980</v>
      </c>
      <c r="P51" s="9"/>
      <c r="Q51" s="25">
        <v>1987</v>
      </c>
      <c r="R51" s="25"/>
      <c r="S51" s="25">
        <v>119609</v>
      </c>
      <c r="T51" s="25"/>
      <c r="U51" s="31">
        <v>2080922</v>
      </c>
      <c r="V51" s="31">
        <f t="shared" si="2"/>
        <v>12485532</v>
      </c>
    </row>
    <row r="52" spans="1:22" x14ac:dyDescent="0.25">
      <c r="A52" s="3">
        <v>1988</v>
      </c>
      <c r="B52" s="3" t="s">
        <v>2</v>
      </c>
      <c r="C52" s="27" t="s">
        <v>31</v>
      </c>
      <c r="D52" s="3" t="s">
        <v>7</v>
      </c>
      <c r="E52" s="3"/>
      <c r="F52" s="18">
        <f t="shared" si="3"/>
        <v>200288</v>
      </c>
      <c r="G52" s="4">
        <v>9104</v>
      </c>
      <c r="H52" s="8">
        <f t="shared" si="0"/>
        <v>12017280</v>
      </c>
      <c r="I52" s="22"/>
      <c r="J52" s="22"/>
      <c r="K52" s="3">
        <v>36.4</v>
      </c>
      <c r="L52" s="3" t="s">
        <v>20</v>
      </c>
      <c r="M52" s="5">
        <v>109250</v>
      </c>
      <c r="N52" s="9"/>
      <c r="O52" s="5">
        <v>3000</v>
      </c>
      <c r="P52" s="9"/>
      <c r="Q52" s="25">
        <v>1988</v>
      </c>
      <c r="R52" s="25"/>
      <c r="S52" s="25">
        <v>119203</v>
      </c>
      <c r="T52" s="25"/>
      <c r="U52" s="31">
        <v>3670792</v>
      </c>
      <c r="V52" s="31">
        <f t="shared" si="2"/>
        <v>22024752</v>
      </c>
    </row>
    <row r="53" spans="1:22" x14ac:dyDescent="0.25">
      <c r="A53" s="3">
        <v>1989</v>
      </c>
      <c r="B53" s="3" t="s">
        <v>2</v>
      </c>
      <c r="C53" s="27" t="s">
        <v>31</v>
      </c>
      <c r="D53" s="3" t="s">
        <v>7</v>
      </c>
      <c r="E53" s="3"/>
      <c r="F53" s="18">
        <f t="shared" si="3"/>
        <v>220286</v>
      </c>
      <c r="G53" s="4">
        <v>10013</v>
      </c>
      <c r="H53" s="8">
        <f t="shared" si="0"/>
        <v>13217160</v>
      </c>
      <c r="I53" s="22"/>
      <c r="J53" s="22"/>
      <c r="K53" s="3">
        <v>40</v>
      </c>
      <c r="L53" s="3">
        <v>250</v>
      </c>
      <c r="M53" s="5">
        <v>120000</v>
      </c>
      <c r="N53" s="9"/>
      <c r="O53" s="5">
        <v>3000</v>
      </c>
      <c r="P53" s="9"/>
      <c r="Q53" s="25">
        <v>1989</v>
      </c>
      <c r="R53" s="25"/>
      <c r="S53" s="25">
        <v>152296</v>
      </c>
      <c r="T53" s="25"/>
      <c r="U53" s="31">
        <v>2040771</v>
      </c>
      <c r="V53" s="31">
        <f t="shared" si="2"/>
        <v>12244626</v>
      </c>
    </row>
    <row r="54" spans="1:22" x14ac:dyDescent="0.25">
      <c r="A54" s="3">
        <v>1990</v>
      </c>
      <c r="B54" s="3" t="s">
        <v>2</v>
      </c>
      <c r="C54" s="27" t="s">
        <v>31</v>
      </c>
      <c r="D54" s="3" t="s">
        <v>7</v>
      </c>
      <c r="E54" s="3"/>
      <c r="F54" s="18">
        <f t="shared" si="3"/>
        <v>160534</v>
      </c>
      <c r="G54" s="4">
        <v>7297</v>
      </c>
      <c r="H54" s="8">
        <f t="shared" si="0"/>
        <v>9632040</v>
      </c>
      <c r="I54" s="22"/>
      <c r="J54" s="22"/>
      <c r="K54" s="3">
        <v>36</v>
      </c>
      <c r="L54" s="3">
        <v>200</v>
      </c>
      <c r="M54" s="5">
        <v>87500</v>
      </c>
      <c r="N54" s="9"/>
      <c r="O54" s="5">
        <v>2400</v>
      </c>
      <c r="P54" s="9"/>
      <c r="Q54" s="25">
        <v>1990</v>
      </c>
      <c r="R54" s="25"/>
      <c r="S54" s="25">
        <v>160237</v>
      </c>
      <c r="T54" s="25"/>
      <c r="U54" s="31">
        <v>1698334</v>
      </c>
      <c r="V54" s="31">
        <f t="shared" si="2"/>
        <v>10190004</v>
      </c>
    </row>
    <row r="55" spans="1:22" x14ac:dyDescent="0.25">
      <c r="A55" s="3">
        <v>1992</v>
      </c>
      <c r="B55" s="3" t="s">
        <v>2</v>
      </c>
      <c r="C55" s="27" t="s">
        <v>31</v>
      </c>
      <c r="D55" s="3" t="s">
        <v>7</v>
      </c>
      <c r="E55" s="3"/>
      <c r="F55" s="18">
        <f t="shared" si="3"/>
        <v>46200</v>
      </c>
      <c r="G55" s="4">
        <v>2100</v>
      </c>
      <c r="H55" s="8">
        <f t="shared" si="0"/>
        <v>2772000</v>
      </c>
      <c r="I55" s="22"/>
      <c r="J55" s="22"/>
      <c r="K55" s="3">
        <v>8.4</v>
      </c>
      <c r="L55" s="3" t="s">
        <v>20</v>
      </c>
      <c r="M55" s="5">
        <v>25200</v>
      </c>
      <c r="N55" s="9"/>
      <c r="O55" s="5">
        <v>3000</v>
      </c>
      <c r="P55" s="9"/>
      <c r="Q55" s="25">
        <v>1991</v>
      </c>
      <c r="R55" s="25"/>
      <c r="S55" s="25">
        <v>199411</v>
      </c>
      <c r="T55" s="25"/>
      <c r="U55" s="31">
        <v>2051157</v>
      </c>
      <c r="V55" s="31">
        <f t="shared" si="2"/>
        <v>12306942</v>
      </c>
    </row>
    <row r="56" spans="1:22" x14ac:dyDescent="0.25">
      <c r="A56" s="3">
        <v>1993</v>
      </c>
      <c r="B56" s="3" t="s">
        <v>2</v>
      </c>
      <c r="C56" s="27" t="s">
        <v>31</v>
      </c>
      <c r="D56" s="3" t="s">
        <v>11</v>
      </c>
      <c r="E56" s="3"/>
      <c r="F56" s="18">
        <f t="shared" si="3"/>
        <v>97130</v>
      </c>
      <c r="G56" s="4">
        <v>4415</v>
      </c>
      <c r="H56" s="8">
        <f t="shared" si="0"/>
        <v>5827800</v>
      </c>
      <c r="I56" s="22"/>
      <c r="J56" s="22"/>
      <c r="K56" s="3">
        <v>22</v>
      </c>
      <c r="L56" s="3">
        <v>200</v>
      </c>
      <c r="M56" s="5">
        <v>55200</v>
      </c>
      <c r="N56" s="6">
        <v>0.55000000000000004</v>
      </c>
      <c r="O56" s="5">
        <v>2500</v>
      </c>
      <c r="P56" s="9"/>
      <c r="Q56" s="25">
        <v>1992</v>
      </c>
      <c r="R56" s="25"/>
      <c r="S56" s="25">
        <v>125300</v>
      </c>
      <c r="T56" s="25"/>
      <c r="U56" s="31">
        <v>1793186</v>
      </c>
      <c r="V56" s="31">
        <f t="shared" si="2"/>
        <v>10759116</v>
      </c>
    </row>
    <row r="57" spans="1:22" x14ac:dyDescent="0.25">
      <c r="A57" s="3">
        <v>1993</v>
      </c>
      <c r="B57" s="3" t="s">
        <v>2</v>
      </c>
      <c r="C57" s="27" t="s">
        <v>31</v>
      </c>
      <c r="D57" s="3" t="s">
        <v>7</v>
      </c>
      <c r="E57" s="3"/>
      <c r="F57" s="18">
        <f t="shared" si="3"/>
        <v>137500</v>
      </c>
      <c r="G57" s="4">
        <v>6250</v>
      </c>
      <c r="H57" s="8">
        <f t="shared" si="0"/>
        <v>8250000</v>
      </c>
      <c r="I57" s="22"/>
      <c r="J57" s="22"/>
      <c r="K57" s="3">
        <v>25</v>
      </c>
      <c r="L57" s="3" t="s">
        <v>20</v>
      </c>
      <c r="M57" s="5">
        <v>75000</v>
      </c>
      <c r="N57" s="9"/>
      <c r="O57" s="5">
        <v>3000</v>
      </c>
      <c r="P57" s="9"/>
      <c r="Q57" s="25">
        <v>1993</v>
      </c>
      <c r="R57" s="25"/>
      <c r="S57" s="25">
        <v>110571</v>
      </c>
      <c r="T57" s="25"/>
      <c r="U57" s="31">
        <v>2518180</v>
      </c>
      <c r="V57" s="31">
        <f t="shared" si="2"/>
        <v>15109080</v>
      </c>
    </row>
    <row r="58" spans="1:22" x14ac:dyDescent="0.25">
      <c r="A58" s="3">
        <v>1994</v>
      </c>
      <c r="B58" s="3" t="s">
        <v>2</v>
      </c>
      <c r="C58" s="27" t="s">
        <v>31</v>
      </c>
      <c r="D58" s="3" t="s">
        <v>7</v>
      </c>
      <c r="E58" s="3"/>
      <c r="F58" s="18">
        <f t="shared" si="3"/>
        <v>31680</v>
      </c>
      <c r="G58" s="4">
        <v>1440</v>
      </c>
      <c r="H58" s="8">
        <f t="shared" si="0"/>
        <v>1900800</v>
      </c>
      <c r="I58" s="22"/>
      <c r="J58" s="22"/>
      <c r="K58" s="3">
        <v>6</v>
      </c>
      <c r="L58" s="3">
        <v>250</v>
      </c>
      <c r="M58" s="5">
        <v>17280</v>
      </c>
      <c r="N58" s="9"/>
      <c r="O58" s="5">
        <v>2880</v>
      </c>
      <c r="P58" s="9"/>
      <c r="Q58" s="25">
        <v>1994</v>
      </c>
      <c r="R58" s="25"/>
      <c r="S58" s="25">
        <v>100169</v>
      </c>
      <c r="T58" s="25">
        <v>1546</v>
      </c>
      <c r="U58" s="31">
        <v>2010072</v>
      </c>
      <c r="V58" s="31">
        <f t="shared" si="2"/>
        <v>12060432</v>
      </c>
    </row>
    <row r="59" spans="1:22" x14ac:dyDescent="0.25">
      <c r="A59" s="3">
        <v>1994</v>
      </c>
      <c r="B59" s="3" t="s">
        <v>2</v>
      </c>
      <c r="C59" s="27" t="s">
        <v>31</v>
      </c>
      <c r="D59" s="3" t="s">
        <v>12</v>
      </c>
      <c r="E59" s="3"/>
      <c r="F59" s="18">
        <f t="shared" si="3"/>
        <v>20306</v>
      </c>
      <c r="G59" s="3">
        <v>923</v>
      </c>
      <c r="H59" s="8">
        <f t="shared" si="0"/>
        <v>1218360</v>
      </c>
      <c r="I59" s="22"/>
      <c r="J59" s="22"/>
      <c r="K59" s="3">
        <v>5</v>
      </c>
      <c r="L59" s="3">
        <v>200</v>
      </c>
      <c r="M59" s="5">
        <v>44300</v>
      </c>
      <c r="N59" s="9"/>
      <c r="O59" s="5">
        <v>8860</v>
      </c>
      <c r="P59" s="9"/>
      <c r="Q59" s="25">
        <v>1995</v>
      </c>
      <c r="R59" s="25"/>
      <c r="S59" s="25">
        <v>68445</v>
      </c>
      <c r="T59" s="25">
        <v>1083</v>
      </c>
      <c r="U59" s="31">
        <v>1457661</v>
      </c>
      <c r="V59" s="31">
        <f t="shared" si="2"/>
        <v>8745966</v>
      </c>
    </row>
    <row r="60" spans="1:22" x14ac:dyDescent="0.25">
      <c r="A60" s="3">
        <v>1994</v>
      </c>
      <c r="B60" s="3" t="s">
        <v>2</v>
      </c>
      <c r="C60" s="27" t="s">
        <v>31</v>
      </c>
      <c r="D60" s="3" t="s">
        <v>11</v>
      </c>
      <c r="E60" s="3"/>
      <c r="F60" s="18">
        <f t="shared" si="3"/>
        <v>172502</v>
      </c>
      <c r="G60" s="4">
        <v>7841</v>
      </c>
      <c r="H60" s="8">
        <f t="shared" si="0"/>
        <v>10350120</v>
      </c>
      <c r="I60" s="22"/>
      <c r="J60" s="22"/>
      <c r="K60" s="3">
        <v>39</v>
      </c>
      <c r="L60" s="3">
        <v>200</v>
      </c>
      <c r="M60" s="5">
        <v>375000</v>
      </c>
      <c r="N60" s="6">
        <v>0.55000000000000004</v>
      </c>
      <c r="O60" s="5">
        <v>9600</v>
      </c>
      <c r="P60" s="9"/>
      <c r="Q60" s="25">
        <v>1996</v>
      </c>
      <c r="R60" s="25"/>
      <c r="S60" s="25">
        <v>37748</v>
      </c>
      <c r="T60" s="25">
        <v>865</v>
      </c>
      <c r="U60" s="31">
        <v>1410161</v>
      </c>
      <c r="V60" s="31">
        <f t="shared" si="2"/>
        <v>8460966</v>
      </c>
    </row>
    <row r="61" spans="1:22" x14ac:dyDescent="0.25">
      <c r="A61" s="3">
        <v>1995</v>
      </c>
      <c r="B61" s="3" t="s">
        <v>2</v>
      </c>
      <c r="C61" s="27" t="s">
        <v>31</v>
      </c>
      <c r="D61" s="3" t="s">
        <v>8</v>
      </c>
      <c r="E61" s="3"/>
      <c r="F61" s="18">
        <f t="shared" si="3"/>
        <v>196680</v>
      </c>
      <c r="G61" s="4">
        <v>8940</v>
      </c>
      <c r="H61" s="8">
        <f t="shared" si="0"/>
        <v>11800800</v>
      </c>
      <c r="I61" s="22"/>
      <c r="J61" s="22"/>
      <c r="K61" s="3">
        <v>45</v>
      </c>
      <c r="L61" s="3">
        <v>200</v>
      </c>
      <c r="M61" s="5">
        <v>457700</v>
      </c>
      <c r="N61" s="6">
        <v>20</v>
      </c>
      <c r="O61" s="5">
        <v>10170</v>
      </c>
      <c r="P61" s="9"/>
      <c r="Q61" s="25">
        <v>1997</v>
      </c>
      <c r="R61" s="25"/>
      <c r="S61" s="25">
        <v>37490</v>
      </c>
      <c r="T61" s="25">
        <v>782</v>
      </c>
      <c r="U61" s="31">
        <v>1866974</v>
      </c>
      <c r="V61" s="31">
        <f t="shared" si="2"/>
        <v>11201844</v>
      </c>
    </row>
    <row r="62" spans="1:22" x14ac:dyDescent="0.25">
      <c r="A62" s="3">
        <v>1995</v>
      </c>
      <c r="B62" s="3" t="s">
        <v>2</v>
      </c>
      <c r="C62" s="27" t="s">
        <v>31</v>
      </c>
      <c r="D62" s="3" t="s">
        <v>7</v>
      </c>
      <c r="E62" s="3"/>
      <c r="F62" s="18">
        <f t="shared" si="3"/>
        <v>240570</v>
      </c>
      <c r="G62" s="4">
        <v>10935</v>
      </c>
      <c r="H62" s="8">
        <f t="shared" si="0"/>
        <v>14434200</v>
      </c>
      <c r="I62" s="22"/>
      <c r="J62" s="22"/>
      <c r="K62" s="3">
        <v>43.7</v>
      </c>
      <c r="L62" s="3">
        <v>250</v>
      </c>
      <c r="M62" s="5">
        <v>131200</v>
      </c>
      <c r="N62" s="9"/>
      <c r="O62" s="5">
        <v>3000</v>
      </c>
      <c r="P62" s="9"/>
      <c r="Q62" s="25">
        <v>1998</v>
      </c>
      <c r="R62" s="25"/>
      <c r="S62" s="25">
        <v>40775</v>
      </c>
      <c r="T62" s="25">
        <v>954</v>
      </c>
      <c r="U62" s="31">
        <v>1536605</v>
      </c>
      <c r="V62" s="31">
        <f t="shared" si="2"/>
        <v>9219630</v>
      </c>
    </row>
    <row r="63" spans="1:22" x14ac:dyDescent="0.25">
      <c r="A63" s="3">
        <v>1996</v>
      </c>
      <c r="B63" s="3" t="s">
        <v>2</v>
      </c>
      <c r="C63" s="27" t="s">
        <v>31</v>
      </c>
      <c r="D63" s="3" t="s">
        <v>7</v>
      </c>
      <c r="E63" s="3"/>
      <c r="F63" s="18">
        <f t="shared" si="3"/>
        <v>198000</v>
      </c>
      <c r="G63" s="4">
        <v>9000</v>
      </c>
      <c r="H63" s="8">
        <f t="shared" si="0"/>
        <v>11880000</v>
      </c>
      <c r="I63" s="22"/>
      <c r="J63" s="22"/>
      <c r="K63" s="3">
        <v>36</v>
      </c>
      <c r="L63" s="3">
        <v>250</v>
      </c>
      <c r="M63" s="5">
        <v>108000</v>
      </c>
      <c r="N63" s="9"/>
      <c r="O63" s="5">
        <v>3000</v>
      </c>
      <c r="P63" s="9"/>
      <c r="Q63" s="25">
        <v>1999</v>
      </c>
      <c r="R63" s="25"/>
      <c r="S63" s="25">
        <v>40233</v>
      </c>
      <c r="T63" s="25">
        <v>903</v>
      </c>
      <c r="U63" s="31">
        <v>2305800</v>
      </c>
      <c r="V63" s="31">
        <f t="shared" si="2"/>
        <v>13834800</v>
      </c>
    </row>
    <row r="64" spans="1:22" x14ac:dyDescent="0.25">
      <c r="A64" s="3">
        <v>1997</v>
      </c>
      <c r="B64" s="3" t="s">
        <v>2</v>
      </c>
      <c r="C64" s="27" t="s">
        <v>31</v>
      </c>
      <c r="D64" s="3" t="s">
        <v>13</v>
      </c>
      <c r="E64" s="3"/>
      <c r="F64" s="18">
        <f t="shared" si="3"/>
        <v>213510</v>
      </c>
      <c r="G64" s="4">
        <v>9705</v>
      </c>
      <c r="H64" s="8">
        <f t="shared" si="0"/>
        <v>12810600</v>
      </c>
      <c r="I64" s="22"/>
      <c r="J64" s="22"/>
      <c r="K64" s="3">
        <v>39</v>
      </c>
      <c r="L64" s="3">
        <v>250</v>
      </c>
      <c r="M64" s="5">
        <v>116460</v>
      </c>
      <c r="N64" s="9"/>
      <c r="O64" s="5">
        <v>3000</v>
      </c>
      <c r="P64" s="9"/>
      <c r="Q64" s="25">
        <v>2000</v>
      </c>
      <c r="R64" s="25"/>
      <c r="S64" s="25">
        <v>51676</v>
      </c>
      <c r="T64" s="25">
        <v>1037</v>
      </c>
      <c r="U64" s="31">
        <v>2518379</v>
      </c>
      <c r="V64" s="31">
        <f t="shared" si="2"/>
        <v>15110274</v>
      </c>
    </row>
    <row r="65" spans="1:22" x14ac:dyDescent="0.25">
      <c r="A65" s="3">
        <v>1998</v>
      </c>
      <c r="B65" s="3" t="s">
        <v>2</v>
      </c>
      <c r="C65" s="27" t="s">
        <v>31</v>
      </c>
      <c r="D65" s="3" t="s">
        <v>7</v>
      </c>
      <c r="E65" s="3"/>
      <c r="F65" s="18">
        <f t="shared" si="3"/>
        <v>168960</v>
      </c>
      <c r="G65" s="4">
        <v>7680</v>
      </c>
      <c r="H65" s="8">
        <f t="shared" si="0"/>
        <v>10137600</v>
      </c>
      <c r="I65" s="22"/>
      <c r="J65" s="22"/>
      <c r="K65" s="3">
        <v>31</v>
      </c>
      <c r="L65" s="3">
        <v>200</v>
      </c>
      <c r="M65" s="5">
        <v>92160</v>
      </c>
      <c r="N65" s="9"/>
      <c r="O65" s="5">
        <v>3000</v>
      </c>
      <c r="P65" s="9"/>
      <c r="Q65" s="25">
        <v>2001</v>
      </c>
      <c r="R65" s="25"/>
      <c r="S65" s="25">
        <v>36731</v>
      </c>
      <c r="T65" s="25">
        <v>785</v>
      </c>
      <c r="U65" s="31">
        <v>2556763</v>
      </c>
      <c r="V65" s="31">
        <f t="shared" si="2"/>
        <v>15340578</v>
      </c>
    </row>
    <row r="66" spans="1:22" x14ac:dyDescent="0.25">
      <c r="A66" s="3">
        <v>1999</v>
      </c>
      <c r="B66" s="3" t="s">
        <v>2</v>
      </c>
      <c r="C66" s="27" t="s">
        <v>31</v>
      </c>
      <c r="D66" s="3" t="s">
        <v>7</v>
      </c>
      <c r="E66" s="3"/>
      <c r="F66" s="18">
        <f t="shared" si="3"/>
        <v>38500</v>
      </c>
      <c r="G66" s="4">
        <v>1750</v>
      </c>
      <c r="H66" s="8">
        <f t="shared" si="0"/>
        <v>2310000</v>
      </c>
      <c r="I66" s="22"/>
      <c r="J66" s="22"/>
      <c r="K66" s="3">
        <v>7</v>
      </c>
      <c r="L66" s="3">
        <v>250</v>
      </c>
      <c r="M66" s="5">
        <v>21000</v>
      </c>
      <c r="N66" s="9"/>
      <c r="O66" s="5">
        <v>3000</v>
      </c>
      <c r="P66" s="9"/>
      <c r="Q66" s="25">
        <v>2002</v>
      </c>
      <c r="R66" s="25"/>
      <c r="S66" s="25">
        <v>36983</v>
      </c>
      <c r="T66" s="25">
        <v>869</v>
      </c>
      <c r="U66" s="31">
        <v>1942237</v>
      </c>
      <c r="V66" s="31">
        <f t="shared" si="2"/>
        <v>11653422</v>
      </c>
    </row>
    <row r="67" spans="1:22" x14ac:dyDescent="0.25">
      <c r="A67" s="3">
        <v>2000</v>
      </c>
      <c r="B67" s="3" t="s">
        <v>2</v>
      </c>
      <c r="C67" s="27" t="s">
        <v>31</v>
      </c>
      <c r="D67" s="3" t="s">
        <v>7</v>
      </c>
      <c r="E67" s="3"/>
      <c r="F67" s="18">
        <f t="shared" si="3"/>
        <v>160952</v>
      </c>
      <c r="G67" s="4">
        <v>7316</v>
      </c>
      <c r="H67" s="8">
        <f t="shared" ref="H67:H73" si="4">F67*60</f>
        <v>9657120</v>
      </c>
      <c r="I67" s="22"/>
      <c r="J67" s="22"/>
      <c r="K67" s="3">
        <v>29.3</v>
      </c>
      <c r="L67" s="3" t="s">
        <v>20</v>
      </c>
      <c r="M67" s="5">
        <v>87800</v>
      </c>
      <c r="N67" s="9"/>
      <c r="O67" s="5">
        <v>3000</v>
      </c>
      <c r="P67" s="9"/>
      <c r="Q67" s="25">
        <v>2003</v>
      </c>
      <c r="R67" s="25"/>
      <c r="S67" s="25">
        <v>39817</v>
      </c>
      <c r="T67" s="25">
        <v>976</v>
      </c>
      <c r="U67" s="31">
        <v>1751467</v>
      </c>
      <c r="V67" s="31">
        <f t="shared" si="2"/>
        <v>10508802</v>
      </c>
    </row>
    <row r="68" spans="1:22" x14ac:dyDescent="0.25">
      <c r="A68" s="3">
        <v>2001</v>
      </c>
      <c r="B68" s="3" t="s">
        <v>2</v>
      </c>
      <c r="C68" s="27" t="s">
        <v>31</v>
      </c>
      <c r="D68" s="3" t="s">
        <v>7</v>
      </c>
      <c r="E68" s="3"/>
      <c r="F68" s="18">
        <f t="shared" si="3"/>
        <v>216216</v>
      </c>
      <c r="G68" s="4">
        <v>9828</v>
      </c>
      <c r="H68" s="8">
        <f t="shared" si="4"/>
        <v>12972960</v>
      </c>
      <c r="I68" s="22"/>
      <c r="J68" s="22"/>
      <c r="K68" s="3">
        <v>40</v>
      </c>
      <c r="L68" s="3">
        <v>250</v>
      </c>
      <c r="M68" s="5">
        <v>216200</v>
      </c>
      <c r="N68" s="6">
        <v>12</v>
      </c>
      <c r="O68" s="5">
        <v>5400</v>
      </c>
      <c r="P68" s="9"/>
      <c r="Q68" s="25">
        <v>2004</v>
      </c>
      <c r="R68" s="25"/>
      <c r="S68" s="25">
        <v>28056</v>
      </c>
      <c r="T68" s="25">
        <v>728</v>
      </c>
      <c r="U68" s="31">
        <v>1054589</v>
      </c>
      <c r="V68" s="31">
        <f t="shared" si="2"/>
        <v>6327534</v>
      </c>
    </row>
    <row r="69" spans="1:22" x14ac:dyDescent="0.25">
      <c r="A69" s="3">
        <v>2002</v>
      </c>
      <c r="B69" s="3" t="s">
        <v>2</v>
      </c>
      <c r="C69" s="27" t="s">
        <v>31</v>
      </c>
      <c r="D69" s="3" t="s">
        <v>7</v>
      </c>
      <c r="E69" s="3"/>
      <c r="F69" s="18">
        <f t="shared" si="3"/>
        <v>275176</v>
      </c>
      <c r="G69" s="4">
        <v>12508</v>
      </c>
      <c r="H69" s="8">
        <f t="shared" si="4"/>
        <v>16510560</v>
      </c>
      <c r="I69" s="22"/>
      <c r="J69" s="22"/>
      <c r="K69" s="3">
        <v>50</v>
      </c>
      <c r="L69" s="3">
        <v>250</v>
      </c>
      <c r="M69" s="5">
        <v>275200</v>
      </c>
      <c r="N69" s="6">
        <v>12</v>
      </c>
      <c r="O69" s="5">
        <v>5500</v>
      </c>
      <c r="P69" s="9"/>
      <c r="Q69" s="25">
        <v>2005</v>
      </c>
      <c r="R69" s="25"/>
      <c r="S69" s="25">
        <v>38932</v>
      </c>
      <c r="T69" s="25">
        <v>871</v>
      </c>
      <c r="U69" s="31">
        <v>1415474</v>
      </c>
      <c r="V69" s="31">
        <f t="shared" si="2"/>
        <v>8492844</v>
      </c>
    </row>
    <row r="70" spans="1:22" x14ac:dyDescent="0.25">
      <c r="A70" s="3">
        <v>2003</v>
      </c>
      <c r="B70" s="3" t="s">
        <v>2</v>
      </c>
      <c r="C70" s="27" t="s">
        <v>31</v>
      </c>
      <c r="D70" s="3" t="s">
        <v>7</v>
      </c>
      <c r="E70" s="3"/>
      <c r="F70" s="18">
        <f t="shared" si="3"/>
        <v>280368</v>
      </c>
      <c r="G70" s="4">
        <v>12744</v>
      </c>
      <c r="H70" s="8">
        <f t="shared" si="4"/>
        <v>16822080</v>
      </c>
      <c r="I70" s="22"/>
      <c r="J70" s="22"/>
      <c r="K70" s="3">
        <v>51</v>
      </c>
      <c r="L70" s="3">
        <v>250</v>
      </c>
      <c r="M70" s="5">
        <v>280370</v>
      </c>
      <c r="N70" s="6">
        <v>12</v>
      </c>
      <c r="O70" s="5">
        <v>5500</v>
      </c>
      <c r="P70" s="9"/>
      <c r="Q70" s="25">
        <v>2006</v>
      </c>
      <c r="R70" s="25"/>
      <c r="S70" s="25">
        <v>55055</v>
      </c>
      <c r="T70" s="25">
        <v>1056</v>
      </c>
      <c r="U70" s="31">
        <v>2389833</v>
      </c>
      <c r="V70" s="31">
        <f t="shared" si="2"/>
        <v>14338998</v>
      </c>
    </row>
    <row r="71" spans="1:22" x14ac:dyDescent="0.25">
      <c r="A71" s="3">
        <v>2004</v>
      </c>
      <c r="B71" s="3" t="s">
        <v>2</v>
      </c>
      <c r="C71" s="27" t="s">
        <v>31</v>
      </c>
      <c r="D71" s="3" t="s">
        <v>7</v>
      </c>
      <c r="E71" s="3"/>
      <c r="F71" s="18">
        <f t="shared" si="3"/>
        <v>11616</v>
      </c>
      <c r="G71" s="3">
        <v>528</v>
      </c>
      <c r="H71" s="8">
        <f t="shared" si="4"/>
        <v>696960</v>
      </c>
      <c r="I71" s="22"/>
      <c r="J71" s="22"/>
      <c r="K71" s="3">
        <v>2.1</v>
      </c>
      <c r="L71" s="3">
        <v>250</v>
      </c>
      <c r="M71" s="5">
        <v>11600</v>
      </c>
      <c r="N71" s="6">
        <v>12</v>
      </c>
      <c r="O71" s="5">
        <v>5530</v>
      </c>
      <c r="P71" s="9"/>
      <c r="Q71" s="25">
        <v>2007</v>
      </c>
      <c r="R71" s="25"/>
      <c r="S71" s="25">
        <v>27095</v>
      </c>
      <c r="T71" s="25">
        <v>663</v>
      </c>
      <c r="U71" s="31">
        <v>2359170</v>
      </c>
      <c r="V71" s="31">
        <f t="shared" si="2"/>
        <v>14155020</v>
      </c>
    </row>
    <row r="72" spans="1:22" x14ac:dyDescent="0.25">
      <c r="A72" s="3">
        <v>2008</v>
      </c>
      <c r="B72" s="3" t="s">
        <v>2</v>
      </c>
      <c r="C72" s="27" t="s">
        <v>31</v>
      </c>
      <c r="D72" s="3" t="s">
        <v>7</v>
      </c>
      <c r="E72" s="3"/>
      <c r="F72" s="18">
        <f t="shared" si="3"/>
        <v>169400</v>
      </c>
      <c r="G72" s="4">
        <v>7700</v>
      </c>
      <c r="H72" s="8">
        <f t="shared" si="4"/>
        <v>10164000</v>
      </c>
      <c r="I72" s="22"/>
      <c r="J72" s="22"/>
      <c r="K72" s="3">
        <v>31</v>
      </c>
      <c r="L72" s="3" t="s">
        <v>20</v>
      </c>
      <c r="M72" s="5">
        <v>169400</v>
      </c>
      <c r="N72" s="6">
        <v>12</v>
      </c>
      <c r="O72" s="5">
        <v>5500</v>
      </c>
      <c r="P72" s="9"/>
      <c r="Q72" s="25">
        <v>2008</v>
      </c>
      <c r="R72" s="25"/>
      <c r="S72" s="25">
        <v>53406</v>
      </c>
      <c r="T72" s="25">
        <v>1100</v>
      </c>
      <c r="U72" s="31">
        <v>2484593</v>
      </c>
      <c r="V72" s="31">
        <f t="shared" si="2"/>
        <v>14907558</v>
      </c>
    </row>
    <row r="73" spans="1:22" x14ac:dyDescent="0.25">
      <c r="A73" s="3">
        <v>2009</v>
      </c>
      <c r="B73" s="3" t="s">
        <v>2</v>
      </c>
      <c r="C73" s="27" t="s">
        <v>31</v>
      </c>
      <c r="D73" s="3" t="s">
        <v>7</v>
      </c>
      <c r="E73" s="3"/>
      <c r="F73" s="18">
        <f t="shared" si="3"/>
        <v>95590</v>
      </c>
      <c r="G73" s="4">
        <v>4345</v>
      </c>
      <c r="H73" s="8">
        <f t="shared" si="4"/>
        <v>5735400</v>
      </c>
      <c r="I73" s="22"/>
      <c r="J73" s="22"/>
      <c r="K73" s="3">
        <v>20</v>
      </c>
      <c r="L73" s="3" t="s">
        <v>20</v>
      </c>
      <c r="M73" s="5">
        <v>95600</v>
      </c>
      <c r="N73" s="6">
        <v>12</v>
      </c>
      <c r="O73" s="5">
        <v>4800</v>
      </c>
      <c r="P73" s="9"/>
      <c r="Q73" s="25">
        <v>2009</v>
      </c>
      <c r="R73" s="25"/>
      <c r="S73" s="25">
        <v>40533</v>
      </c>
      <c r="T73" s="25">
        <v>893</v>
      </c>
      <c r="U73" s="31">
        <v>2874887</v>
      </c>
      <c r="V73" s="31">
        <f t="shared" si="2"/>
        <v>17249322</v>
      </c>
    </row>
    <row r="74" spans="1:22" x14ac:dyDescent="0.25">
      <c r="A74" s="3">
        <v>2010</v>
      </c>
      <c r="B74" s="3"/>
      <c r="C74" s="3"/>
      <c r="D74" s="3"/>
      <c r="E74" s="3"/>
      <c r="F74" s="18"/>
      <c r="G74" s="4"/>
      <c r="H74" s="10"/>
      <c r="I74" s="22"/>
      <c r="J74" s="22"/>
      <c r="K74" s="3"/>
      <c r="L74" s="3"/>
      <c r="M74" s="9"/>
      <c r="N74" s="9"/>
      <c r="O74" s="9"/>
      <c r="Q74" s="25">
        <v>2010</v>
      </c>
      <c r="R74" s="25"/>
      <c r="S74" s="25">
        <v>44670</v>
      </c>
      <c r="T74" s="25">
        <v>1005</v>
      </c>
      <c r="U74" s="31">
        <v>2129062</v>
      </c>
      <c r="V74" s="31">
        <f t="shared" si="2"/>
        <v>12774372</v>
      </c>
    </row>
    <row r="75" spans="1:22" x14ac:dyDescent="0.25">
      <c r="A75" s="3">
        <v>2011</v>
      </c>
      <c r="B75" s="3"/>
      <c r="C75" s="3"/>
      <c r="D75" s="3"/>
      <c r="E75" s="3"/>
      <c r="F75" s="18"/>
      <c r="G75" s="4"/>
      <c r="H75" s="10"/>
      <c r="I75" s="22"/>
      <c r="J75" s="22"/>
      <c r="K75" s="3"/>
      <c r="L75" s="3"/>
      <c r="M75" s="5"/>
      <c r="N75" s="9"/>
      <c r="O75" s="9"/>
      <c r="Q75" s="25">
        <v>2011</v>
      </c>
      <c r="R75" s="25"/>
      <c r="S75" s="25">
        <v>67375</v>
      </c>
      <c r="T75" s="25">
        <v>1200</v>
      </c>
      <c r="U75" s="31">
        <v>2677394</v>
      </c>
      <c r="V75" s="31">
        <f t="shared" si="2"/>
        <v>16064364</v>
      </c>
    </row>
    <row r="76" spans="1:22" x14ac:dyDescent="0.25">
      <c r="A76" s="3">
        <v>2012</v>
      </c>
      <c r="B76" s="3"/>
      <c r="C76" s="3"/>
      <c r="D76" s="3"/>
      <c r="E76" s="3"/>
      <c r="F76" s="18"/>
      <c r="G76" s="4"/>
      <c r="H76" s="10"/>
      <c r="I76" s="22"/>
      <c r="J76" s="22"/>
      <c r="K76" s="3"/>
      <c r="L76" s="3"/>
      <c r="M76" s="5"/>
      <c r="N76" s="6"/>
      <c r="O76" s="5"/>
      <c r="Q76" s="25">
        <v>2012</v>
      </c>
      <c r="R76" s="25"/>
      <c r="S76" s="25">
        <v>76265</v>
      </c>
      <c r="T76" s="25">
        <v>1539</v>
      </c>
      <c r="U76" s="31">
        <v>2845095</v>
      </c>
      <c r="V76" s="31">
        <f t="shared" si="2"/>
        <v>17070570</v>
      </c>
    </row>
    <row r="77" spans="1:22" x14ac:dyDescent="0.25">
      <c r="A77" s="3">
        <v>2013</v>
      </c>
      <c r="B77" s="3"/>
      <c r="C77" s="3"/>
      <c r="D77" s="3"/>
      <c r="E77" s="3"/>
      <c r="F77" s="18"/>
      <c r="G77" s="4"/>
      <c r="H77" s="10"/>
      <c r="I77" s="22"/>
      <c r="J77" s="22"/>
      <c r="K77" s="3"/>
      <c r="L77" s="3"/>
      <c r="M77" s="5"/>
      <c r="N77" s="6"/>
      <c r="O77" s="5"/>
      <c r="Q77" s="25">
        <v>2013</v>
      </c>
      <c r="R77" s="25"/>
      <c r="S77" s="25">
        <v>28517</v>
      </c>
      <c r="T77" s="25">
        <v>745</v>
      </c>
      <c r="U77" s="31">
        <v>624352</v>
      </c>
      <c r="V77" s="31">
        <f t="shared" si="2"/>
        <v>3746112</v>
      </c>
    </row>
    <row r="78" spans="1:22" x14ac:dyDescent="0.25">
      <c r="A78" s="3"/>
      <c r="B78" s="3"/>
      <c r="C78" s="3"/>
      <c r="D78" s="3"/>
      <c r="E78" s="3"/>
      <c r="F78" s="18"/>
      <c r="G78" s="4"/>
      <c r="H78" s="10"/>
      <c r="I78" s="22"/>
      <c r="J78" s="22"/>
      <c r="K78" s="3"/>
      <c r="L78" s="3"/>
      <c r="M78" s="5"/>
      <c r="N78" s="9"/>
      <c r="O78" s="5"/>
    </row>
    <row r="79" spans="1:22" x14ac:dyDescent="0.25">
      <c r="A79" s="3"/>
      <c r="B79" s="3"/>
      <c r="C79" s="3"/>
      <c r="D79" s="3"/>
      <c r="E79" s="3"/>
      <c r="F79" s="18"/>
      <c r="G79" s="4"/>
      <c r="H79" s="10"/>
      <c r="I79" s="22"/>
      <c r="J79" s="22"/>
      <c r="K79" s="3"/>
      <c r="L79" s="3"/>
      <c r="M79" s="5"/>
      <c r="N79" s="9"/>
      <c r="O79" s="5"/>
    </row>
    <row r="80" spans="1:22" x14ac:dyDescent="0.25">
      <c r="A80" s="3"/>
      <c r="B80" s="3"/>
      <c r="C80" s="3"/>
      <c r="D80" s="3"/>
      <c r="E80" s="3"/>
      <c r="F80" s="18"/>
      <c r="G80" s="4"/>
      <c r="H80" s="10"/>
      <c r="I80" s="22"/>
      <c r="J80" s="22"/>
      <c r="K80" s="3"/>
      <c r="L80" s="3"/>
      <c r="M80" s="5"/>
      <c r="N80" s="9"/>
      <c r="O80" s="5"/>
    </row>
    <row r="81" spans="1:17" x14ac:dyDescent="0.25">
      <c r="A81" s="3"/>
      <c r="B81" s="3"/>
      <c r="C81" s="3"/>
      <c r="D81" s="3"/>
      <c r="E81" s="3"/>
      <c r="F81" s="18"/>
      <c r="G81" s="4"/>
      <c r="H81" s="10"/>
      <c r="I81" s="22"/>
      <c r="J81" s="22"/>
      <c r="K81" s="3"/>
      <c r="L81" s="3"/>
      <c r="M81" s="5"/>
      <c r="N81" s="9"/>
      <c r="O81" s="5"/>
      <c r="Q81" t="s">
        <v>72</v>
      </c>
    </row>
    <row r="82" spans="1:17" x14ac:dyDescent="0.25">
      <c r="A82" s="3"/>
      <c r="B82" s="3"/>
      <c r="C82" s="3"/>
      <c r="D82" s="3"/>
      <c r="E82" s="3"/>
      <c r="F82" s="18"/>
      <c r="G82" s="4"/>
      <c r="H82" s="10"/>
      <c r="I82" s="22"/>
      <c r="J82" s="22"/>
      <c r="K82" s="3"/>
      <c r="L82" s="3"/>
      <c r="M82" s="5"/>
      <c r="N82" s="9"/>
      <c r="O82" s="5"/>
      <c r="P82">
        <v>1990</v>
      </c>
      <c r="Q82">
        <v>15.677354707368915</v>
      </c>
    </row>
    <row r="83" spans="1:17" x14ac:dyDescent="0.25">
      <c r="A83" s="3"/>
      <c r="B83" s="3"/>
      <c r="C83" s="3"/>
      <c r="D83" s="3"/>
      <c r="E83" s="3"/>
      <c r="F83" s="18"/>
      <c r="G83" s="4"/>
      <c r="H83" s="10"/>
      <c r="I83" s="22"/>
      <c r="J83" s="22"/>
      <c r="K83" s="3"/>
      <c r="L83" s="3"/>
      <c r="M83" s="5"/>
      <c r="N83" s="6"/>
      <c r="O83" s="5"/>
      <c r="P83">
        <v>1991</v>
      </c>
      <c r="Q83">
        <v>22.020929225844366</v>
      </c>
    </row>
    <row r="84" spans="1:17" x14ac:dyDescent="0.25">
      <c r="A84" s="3"/>
      <c r="B84" s="3"/>
      <c r="C84" s="3"/>
      <c r="D84" s="3"/>
      <c r="E84" s="3"/>
      <c r="F84" s="18"/>
      <c r="G84" s="4"/>
      <c r="H84" s="10"/>
      <c r="I84" s="22"/>
      <c r="J84" s="22"/>
      <c r="K84" s="3"/>
      <c r="L84" s="3"/>
      <c r="M84" s="5"/>
      <c r="N84" s="9"/>
      <c r="O84" s="5"/>
      <c r="P84">
        <v>1992</v>
      </c>
      <c r="Q84">
        <v>24.37097719370205</v>
      </c>
    </row>
    <row r="85" spans="1:17" x14ac:dyDescent="0.25">
      <c r="A85" s="3"/>
      <c r="B85" s="3"/>
      <c r="C85" s="3"/>
      <c r="D85" s="3"/>
      <c r="E85" s="3"/>
      <c r="F85" s="18"/>
      <c r="G85" s="4"/>
      <c r="H85" s="10"/>
      <c r="I85" s="22"/>
      <c r="J85" s="22"/>
      <c r="K85" s="3"/>
      <c r="L85" s="3"/>
      <c r="M85" s="5"/>
      <c r="N85" s="9"/>
      <c r="O85" s="5"/>
      <c r="P85">
        <v>1993</v>
      </c>
      <c r="Q85">
        <v>55.228194567907245</v>
      </c>
    </row>
    <row r="86" spans="1:17" x14ac:dyDescent="0.25">
      <c r="A86" s="3"/>
      <c r="B86" s="3"/>
      <c r="C86" s="3"/>
      <c r="D86" s="3"/>
      <c r="E86" s="3"/>
      <c r="F86" s="18"/>
      <c r="G86" s="3"/>
      <c r="H86" s="10"/>
      <c r="I86" s="22"/>
      <c r="J86" s="22"/>
      <c r="K86" s="3"/>
      <c r="L86" s="3"/>
      <c r="M86" s="5"/>
      <c r="N86" s="9"/>
      <c r="O86" s="5"/>
      <c r="P86">
        <v>1994</v>
      </c>
      <c r="Q86">
        <v>34.622178008491552</v>
      </c>
    </row>
    <row r="87" spans="1:17" x14ac:dyDescent="0.25">
      <c r="A87" s="3"/>
      <c r="B87" s="3"/>
      <c r="C87" s="3"/>
      <c r="D87" s="3"/>
      <c r="E87" s="3"/>
      <c r="F87" s="18"/>
      <c r="G87" s="4"/>
      <c r="H87" s="10"/>
      <c r="I87" s="22"/>
      <c r="J87" s="22"/>
      <c r="K87" s="3"/>
      <c r="L87" s="3"/>
      <c r="M87" s="5"/>
      <c r="N87" s="6"/>
      <c r="O87" s="5"/>
      <c r="P87">
        <v>1995</v>
      </c>
      <c r="Q87">
        <v>72.50188963235442</v>
      </c>
    </row>
    <row r="88" spans="1:17" x14ac:dyDescent="0.25">
      <c r="A88" s="3"/>
      <c r="B88" s="3"/>
      <c r="C88" s="3"/>
      <c r="D88" s="3"/>
      <c r="E88" s="3"/>
      <c r="F88" s="18"/>
      <c r="G88" s="4"/>
      <c r="H88" s="10"/>
      <c r="I88" s="22"/>
      <c r="J88" s="22"/>
      <c r="K88" s="3"/>
      <c r="L88" s="3"/>
      <c r="M88" s="5"/>
      <c r="N88" s="6"/>
      <c r="O88" s="5"/>
      <c r="P88">
        <v>1996</v>
      </c>
      <c r="Q88">
        <v>87.357956670705434</v>
      </c>
    </row>
    <row r="89" spans="1:17" x14ac:dyDescent="0.25">
      <c r="A89" s="3"/>
      <c r="B89" s="3"/>
      <c r="C89" s="3"/>
      <c r="D89" s="3"/>
      <c r="E89" s="3"/>
      <c r="F89" s="18"/>
      <c r="G89" s="4"/>
      <c r="H89" s="10"/>
      <c r="I89" s="22"/>
      <c r="J89" s="22"/>
      <c r="K89" s="3"/>
      <c r="L89" s="3"/>
      <c r="M89" s="5"/>
      <c r="N89" s="9"/>
      <c r="O89" s="5"/>
      <c r="P89">
        <v>1997</v>
      </c>
      <c r="Q89">
        <v>63.322597065770395</v>
      </c>
    </row>
    <row r="90" spans="1:17" x14ac:dyDescent="0.25">
      <c r="A90" s="3"/>
      <c r="B90" s="3"/>
      <c r="C90" s="3"/>
      <c r="D90" s="3"/>
      <c r="E90" s="3"/>
      <c r="F90" s="18"/>
      <c r="G90" s="4"/>
      <c r="H90" s="10"/>
      <c r="I90" s="22"/>
      <c r="J90" s="22"/>
      <c r="K90" s="3"/>
      <c r="L90" s="3"/>
      <c r="M90" s="5"/>
      <c r="N90" s="9"/>
      <c r="O90" s="5"/>
      <c r="P90">
        <v>1998</v>
      </c>
      <c r="Q90">
        <v>44.065206164423067</v>
      </c>
    </row>
    <row r="91" spans="1:17" x14ac:dyDescent="0.25">
      <c r="A91" s="3"/>
      <c r="B91" s="3"/>
      <c r="C91" s="3"/>
      <c r="D91" s="3"/>
      <c r="E91" s="3"/>
      <c r="F91" s="18"/>
      <c r="G91" s="4"/>
      <c r="H91" s="10"/>
      <c r="I91" s="22"/>
      <c r="J91" s="22"/>
      <c r="K91" s="3"/>
      <c r="L91" s="3"/>
      <c r="M91" s="5"/>
      <c r="N91" s="9"/>
      <c r="O91" s="5"/>
      <c r="P91">
        <v>1999</v>
      </c>
      <c r="Q91">
        <v>32.708714633133148</v>
      </c>
    </row>
    <row r="92" spans="1:17" x14ac:dyDescent="0.25">
      <c r="A92" s="3"/>
      <c r="B92" s="3"/>
      <c r="C92" s="3"/>
      <c r="D92" s="3"/>
      <c r="E92" s="3"/>
      <c r="F92" s="18"/>
      <c r="G92" s="4"/>
      <c r="H92" s="10"/>
      <c r="I92" s="22"/>
      <c r="J92" s="22"/>
      <c r="K92" s="3"/>
      <c r="L92" s="3"/>
      <c r="M92" s="5"/>
      <c r="N92" s="9"/>
      <c r="O92" s="5"/>
      <c r="P92">
        <v>2000</v>
      </c>
      <c r="Q92">
        <v>113.46196302971852</v>
      </c>
    </row>
    <row r="93" spans="1:17" x14ac:dyDescent="0.25">
      <c r="A93" s="3"/>
      <c r="B93" s="3"/>
      <c r="C93" s="3"/>
      <c r="D93" s="3"/>
      <c r="E93" s="3"/>
      <c r="F93" s="18"/>
      <c r="G93" s="4"/>
      <c r="H93" s="10"/>
      <c r="I93" s="22"/>
      <c r="J93" s="22"/>
      <c r="K93" s="3"/>
      <c r="L93" s="3"/>
      <c r="M93" s="5"/>
      <c r="N93" s="9"/>
      <c r="O93" s="5"/>
      <c r="P93">
        <v>2001</v>
      </c>
      <c r="Q93">
        <v>53.316477007524604</v>
      </c>
    </row>
    <row r="94" spans="1:17" x14ac:dyDescent="0.25">
      <c r="A94" s="3"/>
      <c r="B94" s="3"/>
      <c r="C94" s="3"/>
      <c r="D94" s="3"/>
      <c r="E94" s="3"/>
      <c r="F94" s="18"/>
      <c r="G94" s="4"/>
      <c r="H94" s="10"/>
      <c r="I94" s="22"/>
      <c r="J94" s="22"/>
      <c r="K94" s="3"/>
      <c r="L94" s="3"/>
      <c r="M94" s="5"/>
      <c r="N94" s="9"/>
      <c r="O94" s="5"/>
      <c r="P94">
        <v>2002</v>
      </c>
      <c r="Q94">
        <v>40.49148050005504</v>
      </c>
    </row>
    <row r="95" spans="1:17" x14ac:dyDescent="0.25">
      <c r="A95" s="3"/>
      <c r="B95" s="3"/>
      <c r="C95" s="3"/>
      <c r="D95" s="3"/>
      <c r="E95" s="3"/>
      <c r="F95" s="18"/>
      <c r="G95" s="4"/>
      <c r="H95" s="10"/>
      <c r="I95" s="22"/>
      <c r="J95" s="22"/>
      <c r="K95" s="3"/>
      <c r="L95" s="3"/>
      <c r="M95" s="5"/>
      <c r="N95" s="6"/>
      <c r="O95" s="5"/>
      <c r="P95">
        <v>2003</v>
      </c>
      <c r="Q95">
        <v>30.487662099676147</v>
      </c>
    </row>
    <row r="96" spans="1:17" x14ac:dyDescent="0.25">
      <c r="A96" s="3"/>
      <c r="B96" s="3"/>
      <c r="C96" s="3"/>
      <c r="D96" s="3"/>
      <c r="E96" s="3"/>
      <c r="F96" s="18"/>
      <c r="G96" s="4"/>
      <c r="H96" s="10"/>
      <c r="I96" s="22"/>
      <c r="J96" s="22"/>
      <c r="K96" s="3"/>
      <c r="L96" s="3"/>
      <c r="M96" s="5"/>
      <c r="N96" s="6"/>
      <c r="O96" s="5"/>
      <c r="P96">
        <v>2004</v>
      </c>
      <c r="Q96">
        <v>41.805399581346308</v>
      </c>
    </row>
    <row r="97" spans="1:17" x14ac:dyDescent="0.25">
      <c r="A97" s="3"/>
      <c r="B97" s="3"/>
      <c r="C97" s="3"/>
      <c r="D97" s="3"/>
      <c r="E97" s="3"/>
      <c r="F97" s="18"/>
      <c r="G97" s="4"/>
      <c r="H97" s="10"/>
      <c r="I97" s="22"/>
      <c r="J97" s="22"/>
      <c r="K97" s="3"/>
      <c r="L97" s="3"/>
      <c r="M97" s="5"/>
      <c r="N97" s="6"/>
      <c r="O97" s="5"/>
      <c r="P97">
        <v>2005</v>
      </c>
      <c r="Q97">
        <v>30.28791274629803</v>
      </c>
    </row>
    <row r="98" spans="1:17" x14ac:dyDescent="0.25">
      <c r="A98" s="3"/>
      <c r="B98" s="3"/>
      <c r="C98" s="3"/>
      <c r="D98" s="3"/>
      <c r="E98" s="3"/>
      <c r="F98" s="18"/>
      <c r="G98" s="3"/>
      <c r="H98" s="10"/>
      <c r="I98" s="22"/>
      <c r="J98" s="22"/>
      <c r="K98" s="3"/>
      <c r="L98" s="3"/>
      <c r="M98" s="5"/>
      <c r="N98" s="6"/>
      <c r="O98" s="5"/>
      <c r="P98">
        <v>2006</v>
      </c>
      <c r="Q98">
        <v>42.456074550184645</v>
      </c>
    </row>
    <row r="99" spans="1:17" x14ac:dyDescent="0.25">
      <c r="A99" s="3"/>
      <c r="B99" s="3"/>
      <c r="C99" s="3"/>
      <c r="D99" s="3"/>
      <c r="E99" s="3"/>
      <c r="F99" s="18"/>
      <c r="G99" s="4"/>
      <c r="H99" s="10"/>
      <c r="I99" s="22"/>
      <c r="J99" s="22"/>
      <c r="K99" s="3"/>
      <c r="L99" s="3"/>
      <c r="M99" s="5"/>
      <c r="N99" s="6"/>
      <c r="O99" s="5"/>
      <c r="P99">
        <v>2007</v>
      </c>
      <c r="Q99">
        <v>44.824612553744807</v>
      </c>
    </row>
    <row r="100" spans="1:17" x14ac:dyDescent="0.25">
      <c r="A100" s="3"/>
      <c r="B100" s="3"/>
      <c r="C100" s="3"/>
      <c r="D100" s="3"/>
      <c r="E100" s="3"/>
      <c r="F100" s="18"/>
      <c r="G100" s="4"/>
      <c r="H100" s="10"/>
      <c r="I100" s="22"/>
      <c r="J100" s="22"/>
      <c r="K100" s="3"/>
      <c r="L100" s="3"/>
      <c r="M100" s="5"/>
      <c r="N100" s="6"/>
      <c r="O100" s="5"/>
      <c r="P100">
        <v>2008</v>
      </c>
      <c r="Q100">
        <v>35.109866190953447</v>
      </c>
    </row>
    <row r="101" spans="1:17" x14ac:dyDescent="0.25">
      <c r="P101">
        <v>2009</v>
      </c>
      <c r="Q101">
        <v>19.935134029536915</v>
      </c>
    </row>
    <row r="102" spans="1:17" x14ac:dyDescent="0.25">
      <c r="P102">
        <v>2010</v>
      </c>
      <c r="Q102">
        <v>25.261622141014453</v>
      </c>
    </row>
    <row r="103" spans="1:17" x14ac:dyDescent="0.25">
      <c r="P103">
        <v>2011</v>
      </c>
      <c r="Q103">
        <v>31.09810344560892</v>
      </c>
    </row>
    <row r="104" spans="1:17" x14ac:dyDescent="0.25">
      <c r="P104">
        <v>2012</v>
      </c>
      <c r="Q104">
        <v>15.249102626204325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Florida Fish and Wildlife Conservation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steve.geiger</dc:creator>
  <cp:lastModifiedBy>Bill Pine</cp:lastModifiedBy>
  <dcterms:created xsi:type="dcterms:W3CDTF">2014-01-27T15:17:13Z</dcterms:created>
  <dcterms:modified xsi:type="dcterms:W3CDTF">2014-09-17T12:36:20Z</dcterms:modified>
</cp:coreProperties>
</file>