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HeatMap\Data\Point\"/>
    </mc:Choice>
  </mc:AlternateContent>
  <xr:revisionPtr revIDLastSave="0" documentId="13_ncr:1_{411B6D98-72F6-45CE-94E3-3A22A21DD139}" xr6:coauthVersionLast="47" xr6:coauthVersionMax="47" xr10:uidLastSave="{00000000-0000-0000-0000-000000000000}"/>
  <bookViews>
    <workbookView xWindow="-28260" yWindow="2400" windowWidth="21600" windowHeight="11295" xr2:uid="{BE0FBDB4-7900-4DE5-AEB5-26110FDC3D85}"/>
  </bookViews>
  <sheets>
    <sheet name="EDBMS" sheetId="7" r:id="rId1"/>
  </sheets>
  <definedNames>
    <definedName name="CAT_Skill">#REF!</definedName>
    <definedName name="dada">#REF!</definedName>
    <definedName name="dadi">#REF!</definedName>
    <definedName name="data1">#REF!</definedName>
    <definedName name="data2">#REF!</definedName>
    <definedName name="Experence">#REF!</definedName>
    <definedName name="KALIBATA">#REF!</definedName>
    <definedName name="Location">#REF!</definedName>
    <definedName name="_xlnm.Print_Area" localSheetId="0">EDBMS!$D$1:$AK$147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7" l="1"/>
  <c r="M2" i="7"/>
  <c r="Y2" i="7"/>
  <c r="Z2" i="7"/>
  <c r="AA2" i="7"/>
  <c r="AB2" i="7"/>
  <c r="AC2" i="7"/>
  <c r="AD2" i="7"/>
  <c r="AE2" i="7"/>
  <c r="AF2" i="7"/>
  <c r="AG2" i="7"/>
  <c r="AH2" i="7"/>
  <c r="AI2" i="7"/>
  <c r="AJ2" i="7"/>
  <c r="A3" i="7"/>
  <c r="M3" i="7"/>
  <c r="Y3" i="7"/>
  <c r="Z3" i="7"/>
  <c r="AA3" i="7"/>
  <c r="AB3" i="7"/>
  <c r="AC3" i="7"/>
  <c r="AD3" i="7"/>
  <c r="AE3" i="7"/>
  <c r="AF3" i="7"/>
  <c r="AG3" i="7"/>
  <c r="AH3" i="7"/>
  <c r="AI3" i="7"/>
  <c r="AJ3" i="7"/>
  <c r="A4" i="7"/>
  <c r="M4" i="7"/>
  <c r="Y4" i="7"/>
  <c r="Z4" i="7"/>
  <c r="AA4" i="7"/>
  <c r="AB4" i="7"/>
  <c r="AC4" i="7"/>
  <c r="AD4" i="7"/>
  <c r="AE4" i="7"/>
  <c r="AF4" i="7"/>
  <c r="AG4" i="7"/>
  <c r="AH4" i="7"/>
  <c r="AI4" i="7"/>
  <c r="AJ4" i="7"/>
  <c r="A5" i="7"/>
  <c r="M5" i="7"/>
  <c r="Y5" i="7"/>
  <c r="Z5" i="7"/>
  <c r="AA5" i="7"/>
  <c r="AB5" i="7"/>
  <c r="AC5" i="7"/>
  <c r="AD5" i="7"/>
  <c r="AE5" i="7"/>
  <c r="AF5" i="7"/>
  <c r="AG5" i="7"/>
  <c r="AH5" i="7"/>
  <c r="AI5" i="7"/>
  <c r="AJ5" i="7"/>
  <c r="A6" i="7"/>
  <c r="M6" i="7"/>
  <c r="Y6" i="7"/>
  <c r="Z6" i="7"/>
  <c r="AA6" i="7"/>
  <c r="AB6" i="7"/>
  <c r="AC6" i="7"/>
  <c r="AD6" i="7"/>
  <c r="AE6" i="7"/>
  <c r="AF6" i="7"/>
  <c r="AG6" i="7"/>
  <c r="AH6" i="7"/>
  <c r="AI6" i="7"/>
  <c r="AJ6" i="7"/>
  <c r="A7" i="7"/>
  <c r="M7" i="7"/>
  <c r="Y7" i="7"/>
  <c r="Z7" i="7"/>
  <c r="AA7" i="7"/>
  <c r="AB7" i="7"/>
  <c r="AC7" i="7"/>
  <c r="AD7" i="7"/>
  <c r="AE7" i="7"/>
  <c r="AF7" i="7"/>
  <c r="AG7" i="7"/>
  <c r="AH7" i="7"/>
  <c r="AI7" i="7"/>
  <c r="AJ7" i="7"/>
  <c r="A8" i="7"/>
  <c r="M8" i="7"/>
  <c r="Y8" i="7"/>
  <c r="Z8" i="7"/>
  <c r="AA8" i="7"/>
  <c r="AB8" i="7"/>
  <c r="AC8" i="7"/>
  <c r="AD8" i="7"/>
  <c r="AE8" i="7"/>
  <c r="AF8" i="7"/>
  <c r="AG8" i="7"/>
  <c r="AH8" i="7"/>
  <c r="AI8" i="7"/>
  <c r="AJ8" i="7"/>
  <c r="A9" i="7"/>
  <c r="M9" i="7"/>
  <c r="Y9" i="7"/>
  <c r="Z9" i="7"/>
  <c r="AA9" i="7"/>
  <c r="AB9" i="7"/>
  <c r="AC9" i="7"/>
  <c r="AD9" i="7"/>
  <c r="AE9" i="7"/>
  <c r="AF9" i="7"/>
  <c r="AG9" i="7"/>
  <c r="AH9" i="7"/>
  <c r="AI9" i="7"/>
  <c r="AJ9" i="7"/>
  <c r="A10" i="7"/>
  <c r="M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11" i="7"/>
  <c r="M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12" i="7"/>
  <c r="M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13" i="7"/>
  <c r="M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14" i="7"/>
  <c r="M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15" i="7"/>
  <c r="M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16" i="7"/>
  <c r="M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17" i="7"/>
  <c r="M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18" i="7"/>
  <c r="M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19" i="7"/>
  <c r="M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20" i="7"/>
  <c r="M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21" i="7"/>
  <c r="M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22" i="7"/>
  <c r="M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23" i="7"/>
  <c r="M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24" i="7"/>
  <c r="M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25" i="7"/>
  <c r="M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26" i="7"/>
  <c r="M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27" i="7"/>
  <c r="M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28" i="7"/>
  <c r="M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29" i="7"/>
  <c r="M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30" i="7"/>
  <c r="M30" i="7"/>
  <c r="Y30" i="7"/>
  <c r="Z30" i="7"/>
  <c r="AA30" i="7"/>
  <c r="AB30" i="7"/>
  <c r="AC30" i="7"/>
  <c r="AD30" i="7"/>
  <c r="AK30" i="7" s="1"/>
  <c r="AE30" i="7"/>
  <c r="AF30" i="7"/>
  <c r="AG30" i="7"/>
  <c r="AH30" i="7"/>
  <c r="AI30" i="7"/>
  <c r="AJ30" i="7"/>
  <c r="A31" i="7"/>
  <c r="M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32" i="7"/>
  <c r="M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33" i="7"/>
  <c r="M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34" i="7"/>
  <c r="M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35" i="7"/>
  <c r="M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36" i="7"/>
  <c r="M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37" i="7"/>
  <c r="M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38" i="7"/>
  <c r="M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39" i="7"/>
  <c r="M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40" i="7"/>
  <c r="M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41" i="7"/>
  <c r="M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42" i="7"/>
  <c r="M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43" i="7"/>
  <c r="M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44" i="7"/>
  <c r="M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45" i="7"/>
  <c r="M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46" i="7"/>
  <c r="M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47" i="7"/>
  <c r="M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48" i="7"/>
  <c r="M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49" i="7"/>
  <c r="M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50" i="7"/>
  <c r="M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51" i="7"/>
  <c r="M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52" i="7"/>
  <c r="M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53" i="7"/>
  <c r="M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54" i="7"/>
  <c r="M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55" i="7"/>
  <c r="M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56" i="7"/>
  <c r="M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57" i="7"/>
  <c r="M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58" i="7"/>
  <c r="M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59" i="7"/>
  <c r="M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60" i="7"/>
  <c r="M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61" i="7"/>
  <c r="M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62" i="7"/>
  <c r="M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63" i="7"/>
  <c r="M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64" i="7"/>
  <c r="M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65" i="7"/>
  <c r="M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66" i="7"/>
  <c r="M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67" i="7"/>
  <c r="M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68" i="7"/>
  <c r="M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69" i="7"/>
  <c r="M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70" i="7"/>
  <c r="M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71" i="7"/>
  <c r="M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72" i="7"/>
  <c r="M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73" i="7"/>
  <c r="M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74" i="7"/>
  <c r="M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75" i="7"/>
  <c r="M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76" i="7"/>
  <c r="M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77" i="7"/>
  <c r="M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78" i="7"/>
  <c r="M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79" i="7"/>
  <c r="M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80" i="7"/>
  <c r="M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81" i="7"/>
  <c r="M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82" i="7"/>
  <c r="M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83" i="7"/>
  <c r="M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84" i="7"/>
  <c r="M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85" i="7"/>
  <c r="M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86" i="7"/>
  <c r="M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87" i="7"/>
  <c r="M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88" i="7"/>
  <c r="M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89" i="7"/>
  <c r="M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90" i="7"/>
  <c r="M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91" i="7"/>
  <c r="M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92" i="7"/>
  <c r="M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93" i="7"/>
  <c r="M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94" i="7"/>
  <c r="M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95" i="7"/>
  <c r="M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96" i="7"/>
  <c r="M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97" i="7"/>
  <c r="M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98" i="7"/>
  <c r="M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99" i="7"/>
  <c r="M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100" i="7"/>
  <c r="M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101" i="7"/>
  <c r="M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102" i="7"/>
  <c r="M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103" i="7"/>
  <c r="M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104" i="7"/>
  <c r="M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105" i="7"/>
  <c r="M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106" i="7"/>
  <c r="M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107" i="7"/>
  <c r="M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108" i="7"/>
  <c r="M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109" i="7"/>
  <c r="M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110" i="7"/>
  <c r="M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111" i="7"/>
  <c r="M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112" i="7"/>
  <c r="M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113" i="7"/>
  <c r="M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114" i="7"/>
  <c r="M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115" i="7"/>
  <c r="M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116" i="7"/>
  <c r="M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117" i="7"/>
  <c r="M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118" i="7"/>
  <c r="M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119" i="7"/>
  <c r="M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120" i="7"/>
  <c r="M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121" i="7"/>
  <c r="M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122" i="7"/>
  <c r="M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123" i="7"/>
  <c r="M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124" i="7"/>
  <c r="M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125" i="7"/>
  <c r="M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126" i="7"/>
  <c r="M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127" i="7"/>
  <c r="M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128" i="7"/>
  <c r="M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129" i="7"/>
  <c r="M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130" i="7"/>
  <c r="M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131" i="7"/>
  <c r="M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132" i="7"/>
  <c r="M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133" i="7"/>
  <c r="M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134" i="7"/>
  <c r="M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135" i="7"/>
  <c r="M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136" i="7"/>
  <c r="M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137" i="7"/>
  <c r="M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138" i="7"/>
  <c r="M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139" i="7"/>
  <c r="M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140" i="7"/>
  <c r="M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141" i="7"/>
  <c r="M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142" i="7"/>
  <c r="M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143" i="7"/>
  <c r="M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144" i="7"/>
  <c r="M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145" i="7"/>
  <c r="M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146" i="7"/>
  <c r="M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45" i="7" l="1"/>
  <c r="AK37" i="7"/>
  <c r="AK28" i="7"/>
  <c r="AK22" i="7"/>
  <c r="AK20" i="7"/>
  <c r="AK14" i="7"/>
  <c r="AK12" i="7"/>
  <c r="AK6" i="7"/>
  <c r="AK139" i="7"/>
  <c r="AK49" i="7"/>
  <c r="AK4" i="7"/>
  <c r="AK86" i="7"/>
  <c r="AK55" i="7"/>
  <c r="AK78" i="7"/>
  <c r="AK74" i="7"/>
  <c r="AK66" i="7"/>
  <c r="AK62" i="7"/>
  <c r="AK54" i="7"/>
  <c r="AK46" i="7"/>
  <c r="AK131" i="7"/>
  <c r="AK123" i="7"/>
  <c r="AK115" i="7"/>
  <c r="AK117" i="7"/>
  <c r="AK41" i="7"/>
  <c r="AK21" i="7"/>
  <c r="AK13" i="7"/>
  <c r="AK145" i="7"/>
  <c r="AK135" i="7"/>
  <c r="AK121" i="7"/>
  <c r="AK146" i="7"/>
  <c r="AK82" i="7"/>
  <c r="AK80" i="7"/>
  <c r="AK71" i="7"/>
  <c r="AK63" i="7"/>
  <c r="AK57" i="7"/>
  <c r="AK56" i="7"/>
  <c r="AK53" i="7"/>
  <c r="AK44" i="7"/>
  <c r="AK38" i="7"/>
  <c r="AK36" i="7"/>
  <c r="AK83" i="7"/>
  <c r="AK29" i="7"/>
  <c r="AK5" i="7"/>
  <c r="AK142" i="7"/>
  <c r="AK134" i="7"/>
  <c r="AK132" i="7"/>
  <c r="AK124" i="7"/>
  <c r="AK116" i="7"/>
  <c r="AK110" i="7"/>
  <c r="AK108" i="7"/>
  <c r="AK102" i="7"/>
  <c r="AK100" i="7"/>
  <c r="AK94" i="7"/>
  <c r="AK92" i="7"/>
  <c r="AK75" i="7"/>
  <c r="AK67" i="7"/>
  <c r="AK50" i="7"/>
  <c r="AK48" i="7"/>
  <c r="AK39" i="7"/>
  <c r="AK31" i="7"/>
  <c r="AK25" i="7"/>
  <c r="AK24" i="7"/>
  <c r="AK17" i="7"/>
  <c r="AK9" i="7"/>
  <c r="AK8" i="7"/>
  <c r="AK101" i="7"/>
  <c r="AK58" i="7"/>
  <c r="AK40" i="7"/>
  <c r="AK33" i="7"/>
  <c r="AK140" i="7"/>
  <c r="AK126" i="7"/>
  <c r="AK118" i="7"/>
  <c r="AK111" i="7"/>
  <c r="AK103" i="7"/>
  <c r="AK93" i="7"/>
  <c r="AK84" i="7"/>
  <c r="AK59" i="7"/>
  <c r="AK42" i="7"/>
  <c r="AK34" i="7"/>
  <c r="AK32" i="7"/>
  <c r="AK23" i="7"/>
  <c r="AK15" i="7"/>
  <c r="AK7" i="7"/>
  <c r="AK133" i="7"/>
  <c r="AK125" i="7"/>
  <c r="AK70" i="7"/>
  <c r="AK68" i="7"/>
  <c r="AK51" i="7"/>
  <c r="AK26" i="7"/>
  <c r="AK18" i="7"/>
  <c r="AK16" i="7"/>
  <c r="AK10" i="7"/>
  <c r="AK2" i="7"/>
  <c r="AK107" i="7"/>
  <c r="AK99" i="7"/>
  <c r="AK91" i="7"/>
  <c r="AK109" i="7"/>
  <c r="AK47" i="7"/>
  <c r="AK137" i="7"/>
  <c r="AK129" i="7"/>
  <c r="AK113" i="7"/>
  <c r="AK105" i="7"/>
  <c r="AK97" i="7"/>
  <c r="AK96" i="7"/>
  <c r="AK89" i="7"/>
  <c r="AK88" i="7"/>
  <c r="AK85" i="7"/>
  <c r="AK76" i="7"/>
  <c r="AK144" i="7"/>
  <c r="AK104" i="7"/>
  <c r="AK95" i="7"/>
  <c r="AK87" i="7"/>
  <c r="AK81" i="7"/>
  <c r="AK77" i="7"/>
  <c r="AK69" i="7"/>
  <c r="AK60" i="7"/>
  <c r="AK43" i="7"/>
  <c r="AK35" i="7"/>
  <c r="AK141" i="7"/>
  <c r="AK143" i="7"/>
  <c r="AK127" i="7"/>
  <c r="AK119" i="7"/>
  <c r="AK138" i="7"/>
  <c r="AK136" i="7"/>
  <c r="AK130" i="7"/>
  <c r="AK128" i="7"/>
  <c r="AK122" i="7"/>
  <c r="AK120" i="7"/>
  <c r="AK114" i="7"/>
  <c r="AK112" i="7"/>
  <c r="AK106" i="7"/>
  <c r="AK98" i="7"/>
  <c r="AK90" i="7"/>
  <c r="AK79" i="7"/>
  <c r="AK73" i="7"/>
  <c r="AK72" i="7"/>
  <c r="AK65" i="7"/>
  <c r="AK64" i="7"/>
  <c r="AK61" i="7"/>
  <c r="AK52" i="7"/>
  <c r="AK27" i="7"/>
  <c r="AK19" i="7"/>
  <c r="AK11" i="7"/>
  <c r="AK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F45" authorId="0" shapeId="0" xr:uid="{333F50FE-4695-46D6-8C34-0F8299C25242}">
      <text>
        <r>
          <rPr>
            <b/>
            <sz val="9"/>
            <color indexed="81"/>
            <rFont val="Tahoma"/>
            <family val="2"/>
          </rPr>
          <t>Gilang:</t>
        </r>
        <r>
          <rPr>
            <sz val="9"/>
            <color indexed="81"/>
            <rFont val="Tahoma"/>
            <family val="2"/>
          </rPr>
          <t xml:space="preserve">
Pengganti Jl. Siliwangi</t>
        </r>
      </text>
    </comment>
    <comment ref="F53" authorId="0" shapeId="0" xr:uid="{898FB5B1-A97E-405C-A908-FDB67B8122D2}">
      <text>
        <r>
          <rPr>
            <b/>
            <sz val="9"/>
            <color indexed="81"/>
            <rFont val="Tahoma"/>
            <family val="2"/>
          </rPr>
          <t>Gilang:</t>
        </r>
        <r>
          <rPr>
            <sz val="9"/>
            <color indexed="81"/>
            <rFont val="Tahoma"/>
            <family val="2"/>
          </rPr>
          <t xml:space="preserve">
Pengganti Jl. Dramaga</t>
        </r>
      </text>
    </comment>
    <comment ref="M53" authorId="0" shapeId="0" xr:uid="{A59DAF50-3F0A-4CD4-83CA-145B17A94AEF}">
      <text>
        <r>
          <rPr>
            <b/>
            <sz val="9"/>
            <color indexed="81"/>
            <rFont val="Tahoma"/>
            <family val="2"/>
          </rPr>
          <t>Gilang:</t>
        </r>
        <r>
          <rPr>
            <sz val="9"/>
            <color indexed="81"/>
            <rFont val="Tahoma"/>
            <family val="2"/>
          </rPr>
          <t xml:space="preserve">
berubah dari 4x8 FL menjadi 4x6 BL</t>
        </r>
      </text>
    </comment>
    <comment ref="F60" authorId="0" shapeId="0" xr:uid="{F59F6815-0D24-42C9-973C-4413B4BB2D98}">
      <text>
        <r>
          <rPr>
            <b/>
            <sz val="9"/>
            <color indexed="81"/>
            <rFont val="Tahoma"/>
            <family val="2"/>
          </rPr>
          <t>GILANG:</t>
        </r>
        <r>
          <rPr>
            <sz val="9"/>
            <color indexed="81"/>
            <rFont val="Tahoma"/>
            <family val="2"/>
          </rPr>
          <t xml:space="preserve">
Pengganti Jl. Alternatif Sentul</t>
        </r>
      </text>
    </comment>
    <comment ref="F94" authorId="0" shapeId="0" xr:uid="{E0B422DC-2587-421E-88D1-4C0EBED70A24}">
      <text>
        <r>
          <rPr>
            <b/>
            <sz val="9"/>
            <color indexed="81"/>
            <rFont val="Tahoma"/>
            <family val="2"/>
          </rPr>
          <t>GILANG:</t>
        </r>
        <r>
          <rPr>
            <sz val="9"/>
            <color indexed="81"/>
            <rFont val="Tahoma"/>
            <family val="2"/>
          </rPr>
          <t xml:space="preserve">
Pengganti Jl. Kyai Mojo</t>
        </r>
      </text>
    </comment>
    <comment ref="F138" authorId="0" shapeId="0" xr:uid="{E4A195EF-9377-49B2-B6AA-32977F1C18E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Jl. Perintis Kemerdekaan</t>
        </r>
      </text>
    </comment>
    <comment ref="F144" authorId="0" shapeId="0" xr:uid="{8BCAAA19-21AF-4A6E-93E2-62D82635305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Pengganti Jl. Ring Road Manado</t>
        </r>
      </text>
    </comment>
  </commentList>
</comments>
</file>

<file path=xl/sharedStrings.xml><?xml version="1.0" encoding="utf-8"?>
<sst xmlns="http://schemas.openxmlformats.org/spreadsheetml/2006/main" count="2067" uniqueCount="490">
  <si>
    <t>RC</t>
  </si>
  <si>
    <t>MEDAN</t>
  </si>
  <si>
    <t>KOTA MEDAN</t>
  </si>
  <si>
    <t>JL. BRIGJEND KATAMSO</t>
  </si>
  <si>
    <t>DEKAT ACE HARDWARE, SIMPANG JUANDA</t>
  </si>
  <si>
    <t>5 x 10</t>
  </si>
  <si>
    <t>FL</t>
  </si>
  <si>
    <t>JL. GATOT SUBROTO</t>
  </si>
  <si>
    <t>TAMAN SEI PUTIH, SIMPANG GATSU</t>
  </si>
  <si>
    <t>JL. JAMIN GINTING</t>
  </si>
  <si>
    <t>DEKAT INDOMARET JAMIN GINTING 4</t>
  </si>
  <si>
    <t>JL. RING ROAD - GAGAK HITAM</t>
  </si>
  <si>
    <t>INDOMARET RING ROAD 45</t>
  </si>
  <si>
    <t>JL. SISINGAMANGARAJA</t>
  </si>
  <si>
    <t>JEMBATAN SEI BELUMAI</t>
  </si>
  <si>
    <t>BATAM (DISTRIBUTOR)</t>
  </si>
  <si>
    <t>KOTA BATAM</t>
  </si>
  <si>
    <t>JL. BENGKONG</t>
  </si>
  <si>
    <t>SIMPANG SATE ASIH BENGKONG</t>
  </si>
  <si>
    <t>4 x 6</t>
  </si>
  <si>
    <t>BL</t>
  </si>
  <si>
    <t>JL. LETJEND SUPRAPTO</t>
  </si>
  <si>
    <t>KAWASAN MKGR</t>
  </si>
  <si>
    <t>JL. RAJA AJIKELANA</t>
  </si>
  <si>
    <t>MALL BOTANIA 2</t>
  </si>
  <si>
    <t>JL. GAJAH MADA</t>
  </si>
  <si>
    <t>JEMBATAN TIBAN KAMPUNG</t>
  </si>
  <si>
    <t>PEKANBARU</t>
  </si>
  <si>
    <t>KOTA PEKANBARU</t>
  </si>
  <si>
    <t>JL. TUANKU TAMBUSAI</t>
  </si>
  <si>
    <t>DEKAT SUNTECH IT COMPUTER</t>
  </si>
  <si>
    <t>JL. RIAU</t>
  </si>
  <si>
    <t>PINTU KELUAR MALL CIPUTRA</t>
  </si>
  <si>
    <t>JL. KH NASUTION</t>
  </si>
  <si>
    <t>DEPAN RM. PAK NURDIN</t>
  </si>
  <si>
    <t>JL. JENDERAL SUDIRMAN</t>
  </si>
  <si>
    <t>DEKAT FLYOVER JEMBATAN SIAK IV</t>
  </si>
  <si>
    <t>JL. HARAPAN RAYA</t>
  </si>
  <si>
    <t>DEPAN JSEVEN COFFEE</t>
  </si>
  <si>
    <t>JL. SOEKARNO HATTA, MARPOYAN</t>
  </si>
  <si>
    <t>DEPAN KEDAI KOPI YONG BENGKALIS</t>
  </si>
  <si>
    <t>JL. HR. SOEBRANTAS</t>
  </si>
  <si>
    <t>PEMPEK KM 8</t>
  </si>
  <si>
    <t>PADANG</t>
  </si>
  <si>
    <t>KABUPATEN PADANG PARIAMAN</t>
  </si>
  <si>
    <t>JL. RAYA PADANG - BUKITTINGGI</t>
  </si>
  <si>
    <t>DEKAT PALANG PINTU REL KERETA API</t>
  </si>
  <si>
    <t>JL. AKSES BANDARA BARU</t>
  </si>
  <si>
    <t>DEKAT PONDOK IKAN BAKAR</t>
  </si>
  <si>
    <t>LAMPUNG</t>
  </si>
  <si>
    <t>KOTA BANDAR LAMPUNG</t>
  </si>
  <si>
    <t>JL. KI MAJA</t>
  </si>
  <si>
    <t>SEBERANG BANK DANAMON WAY HALIM</t>
  </si>
  <si>
    <t>4 x 8</t>
  </si>
  <si>
    <t>JL. SOEKARNO HATTA, NATAR</t>
  </si>
  <si>
    <t>BUNDERAN HAJIMENA</t>
  </si>
  <si>
    <t>JL. P. ANTASARI</t>
  </si>
  <si>
    <t>SEBELAH CHANDRA SUPERSTORE</t>
  </si>
  <si>
    <t>JL. RYACUDU</t>
  </si>
  <si>
    <t>ALFAMART KORPRI JAYA</t>
  </si>
  <si>
    <t>TANGERANG</t>
  </si>
  <si>
    <t>KOTA TANGERANG SELATAN</t>
  </si>
  <si>
    <t>JL. BOULEVARD BINTARO JAYA</t>
  </si>
  <si>
    <t>FLYOVER BOULEVARD BINTARO</t>
  </si>
  <si>
    <t>JL. RAYA SERPONG</t>
  </si>
  <si>
    <t>INDOMARET BUKIT SERPONG MAS</t>
  </si>
  <si>
    <t>JL. TEGAL ROTAN</t>
  </si>
  <si>
    <t>DEKAT BINTARO EXCHANGE</t>
  </si>
  <si>
    <t>JL. JOMBANG RAYA - PARIGI</t>
  </si>
  <si>
    <t>PERTIGAAN JL. CAMAT</t>
  </si>
  <si>
    <t>JL. RAYA PONDOK AREN</t>
  </si>
  <si>
    <t>DEKAT WARTEG CITRA</t>
  </si>
  <si>
    <t>KABUPATEN TANGERANG</t>
  </si>
  <si>
    <t>JL. RAYA CURUG PARIGI</t>
  </si>
  <si>
    <t>DEKAT POLSEK CURUG</t>
  </si>
  <si>
    <t>JL. RAYA SERANG, CIKUPA</t>
  </si>
  <si>
    <t>SEBERANG JAYA KENCANA MOTOR</t>
  </si>
  <si>
    <t>JL. RAYA CISAUK</t>
  </si>
  <si>
    <t>DEKAT ALFAMIDI CISAUK</t>
  </si>
  <si>
    <t>JL. IMAM BONJOL</t>
  </si>
  <si>
    <t>DEPAN AGEN BUS SINAR JAYA</t>
  </si>
  <si>
    <t>JL. RE MARTADINATA, CIPUTAT</t>
  </si>
  <si>
    <t>SEBERANG SPBU PERTAMINA CIPUTAT</t>
  </si>
  <si>
    <t>JL. DR SETIABUDI</t>
  </si>
  <si>
    <t>SEBELAH MCD PONDOK CABE</t>
  </si>
  <si>
    <t>GUBUG BERKAH RESTO</t>
  </si>
  <si>
    <t>JL. SILIWANGI</t>
  </si>
  <si>
    <t>MENUJU VILA DAGO</t>
  </si>
  <si>
    <t>BEKASI</t>
  </si>
  <si>
    <t>KOTA BEKASI</t>
  </si>
  <si>
    <t>JL. INPEKSI KALIMALANG</t>
  </si>
  <si>
    <t>SEBELUM POM BENSIN SHELL</t>
  </si>
  <si>
    <t>JL. RAYA HANKAM</t>
  </si>
  <si>
    <t>DEKAT PINTU TOL JATIWARNA</t>
  </si>
  <si>
    <t>JL. CEMPAKA</t>
  </si>
  <si>
    <t>DEKAT PINTU TOL BEKASI TIMUR</t>
  </si>
  <si>
    <t>JL. RAYA PONDOK GEDE</t>
  </si>
  <si>
    <t>PLAZA PONDOK GEDE</t>
  </si>
  <si>
    <t>JL. RAYA JATIASIH</t>
  </si>
  <si>
    <t>NAGA SWALAYAN</t>
  </si>
  <si>
    <t>JL. RAYA NAROGONG</t>
  </si>
  <si>
    <t>DEPAN PASAR BANTAR GEBANG</t>
  </si>
  <si>
    <t>JL. LINGKAR UTARA KALIABANG</t>
  </si>
  <si>
    <t>DEPAN POM BENSIN KALIABANG</t>
  </si>
  <si>
    <t>JL. RAYA PEKAYON</t>
  </si>
  <si>
    <t>PINTU MASUK PERUM KEMANG PRATAMA</t>
  </si>
  <si>
    <t>JL. RAYA JATIWARINGIN</t>
  </si>
  <si>
    <t>ALFAMIDI JATIWARINGIN</t>
  </si>
  <si>
    <t>JL. RAYA CAMAN</t>
  </si>
  <si>
    <t>RUMAH MAKAN SEDERHANA</t>
  </si>
  <si>
    <t>JL. KH NOER ALI</t>
  </si>
  <si>
    <t>FLY OVER GRAND KOTA BINTANG</t>
  </si>
  <si>
    <t>BUNDARAN KECAPI</t>
  </si>
  <si>
    <t>NEKAT COFFEE 168</t>
  </si>
  <si>
    <t>BOGOR</t>
  </si>
  <si>
    <t>KABUPATEN BOGOR</t>
  </si>
  <si>
    <t>JL. RAYA PUNCAK - CIANJUR</t>
  </si>
  <si>
    <t>DEPAN ALFAMIDI GADOG</t>
  </si>
  <si>
    <t>JL. RAYA JAKARTA - BOGOR</t>
  </si>
  <si>
    <t>DEPAN RIA BUSANA CIBINONG</t>
  </si>
  <si>
    <t>JL. TRANSYOGI</t>
  </si>
  <si>
    <t>DEPAN BENGKEL MOTOR PRESIDEN</t>
  </si>
  <si>
    <t>JL. CIPAYUNG JAYA 3 BOJONG</t>
  </si>
  <si>
    <t>DEKAT ALFAMART CITAYAM 2</t>
  </si>
  <si>
    <t>JL. RAYA KARADENAN, SUKAHATI</t>
  </si>
  <si>
    <t>TIKUNGAN ACROPOLIS</t>
  </si>
  <si>
    <t>JL. PAHLAWAN, SENTUL</t>
  </si>
  <si>
    <t>INDOMARET PAHLAWAN CITEUREUP</t>
  </si>
  <si>
    <t>JL. RAYA PUNCAK GADOG</t>
  </si>
  <si>
    <t>DEKAT CIMORY RIVERSIDE</t>
  </si>
  <si>
    <t>JL. RAYA JAKARTA - BOGOR KM 47</t>
  </si>
  <si>
    <t>DEKAT INDOMARET BINTANG MAS</t>
  </si>
  <si>
    <t>BANDUNG</t>
  </si>
  <si>
    <t>KOTA BANDUNG</t>
  </si>
  <si>
    <t>JL. ARIA JIPANG</t>
  </si>
  <si>
    <t>PERTIGAAN JL. DIPONEGORO</t>
  </si>
  <si>
    <t>JL. TERUSAN BUAH BATU</t>
  </si>
  <si>
    <t>DEPAN PASAR KORDON</t>
  </si>
  <si>
    <t>JL. SETRARIA</t>
  </si>
  <si>
    <t>TIKUNGAN ARAH SETRASARI MALL</t>
  </si>
  <si>
    <t>JL. GANDAPURA</t>
  </si>
  <si>
    <t>DEKAT TAMAN PRAMUKA</t>
  </si>
  <si>
    <t>JL. KEBON JATI</t>
  </si>
  <si>
    <t>DEKAT TERMINAL KEBONJATI</t>
  </si>
  <si>
    <t>JL. SURYA SUMANTRI</t>
  </si>
  <si>
    <t>SPBU PERTAMINA SUKAGALIH</t>
  </si>
  <si>
    <t>JL. TRUNOJOYO</t>
  </si>
  <si>
    <t>PEREMPATAN TIRTAYASA</t>
  </si>
  <si>
    <t>JL. DAKOTA GUNUNG BATU</t>
  </si>
  <si>
    <t>DEKAT BORMA DAKOTA</t>
  </si>
  <si>
    <t>JL. SUMATERA</t>
  </si>
  <si>
    <t>DEKAT MONUMEN SEPAK BOLA</t>
  </si>
  <si>
    <t>JL. LOMBOK NO 3</t>
  </si>
  <si>
    <t>DEKAT STADION SILIWANGI</t>
  </si>
  <si>
    <t>KABUPATEN BANDUNG</t>
  </si>
  <si>
    <t>JL. DAYEUH KOLOT</t>
  </si>
  <si>
    <t>DEKAT POLSEK DAYEUH KOLOT</t>
  </si>
  <si>
    <t>KABUPATEN BANDUNG BARAT</t>
  </si>
  <si>
    <t>JL. GRAND HOTEL LEMBANG</t>
  </si>
  <si>
    <t>DEPAN BSI LEMBANG</t>
  </si>
  <si>
    <t>JL. KARAPITAN</t>
  </si>
  <si>
    <t>WARUNG STEAK WARJO</t>
  </si>
  <si>
    <t>SUMEDANG</t>
  </si>
  <si>
    <t>KABUPATEN SUMEDANG</t>
  </si>
  <si>
    <t>Jl. RAYA  JATINANGOR</t>
  </si>
  <si>
    <t>POS LANTAS UNPAD</t>
  </si>
  <si>
    <t>JL. BANDA</t>
  </si>
  <si>
    <t>PEREMPATAN KANTOR POS BANDA</t>
  </si>
  <si>
    <t>JL. SUKAJADI</t>
  </si>
  <si>
    <t>POS POLISI GATUR</t>
  </si>
  <si>
    <t>JL. GADO BANGKONG</t>
  </si>
  <si>
    <t>VIEW MENUJU ALUN-ALUN CIMAHI</t>
  </si>
  <si>
    <t>JL. SUMUR BANDUNG</t>
  </si>
  <si>
    <t>TAMANSARI DAYANG SUMBI</t>
  </si>
  <si>
    <t>CIREBON</t>
  </si>
  <si>
    <t>KOTA CIREBON</t>
  </si>
  <si>
    <t>JL. GN MERBABU ASIH</t>
  </si>
  <si>
    <t>DEKAT ALFAMART CEREMAI 2</t>
  </si>
  <si>
    <t>JL. PERJUANGAN</t>
  </si>
  <si>
    <t>PERTIGAAN PERUMAHAN GSP</t>
  </si>
  <si>
    <t>KABUPATEN CIREBON</t>
  </si>
  <si>
    <t>JL. SULTAN AGUNG</t>
  </si>
  <si>
    <t>GAPURA SELAMAT DATANG SUMBER</t>
  </si>
  <si>
    <t>JL. RAYA PLERED - CIREBON / TUPAREV</t>
  </si>
  <si>
    <t>KANTOR PEGADAIAN KEDAWUNG</t>
  </si>
  <si>
    <t>JL. KESAMBI</t>
  </si>
  <si>
    <t>SEBERANG BAKSO SIDODADI</t>
  </si>
  <si>
    <t>YOGYAKARTA</t>
  </si>
  <si>
    <t>KOTA YOGYAKARTA</t>
  </si>
  <si>
    <t>JL. IPDA TUT HARSONO</t>
  </si>
  <si>
    <t>PERTIGAAN IPDA TUT HARSONO - KENARI</t>
  </si>
  <si>
    <t>KABUPATEN SLEMAN</t>
  </si>
  <si>
    <t>JL. BABARSARI</t>
  </si>
  <si>
    <t>DEKAT UNIVERSITAS PROKLAMASI 45</t>
  </si>
  <si>
    <t>JL. GODEAN</t>
  </si>
  <si>
    <t>DEPAN MIE AYAM CAKRUK</t>
  </si>
  <si>
    <t>JL. KALIURANG KM 12</t>
  </si>
  <si>
    <t>DEKAT KEDAI ROTI JOHN OULDEY</t>
  </si>
  <si>
    <t>JL. LAKSDA ADI SUCIPTO</t>
  </si>
  <si>
    <t>PERTIGAAN MAGUWOHARJO</t>
  </si>
  <si>
    <t>JL. RINGROAD PELEM GURIH</t>
  </si>
  <si>
    <t>DEKAT POS POLISI PELEM GURIH</t>
  </si>
  <si>
    <t>JL. RINGROAD GEJAYAN</t>
  </si>
  <si>
    <t>SAMPING OTAZEN HOME</t>
  </si>
  <si>
    <t>KABUPATEN BANTUL</t>
  </si>
  <si>
    <t>JL. RINGROAD PARANGTRITIS</t>
  </si>
  <si>
    <t>YAMAHA MUSIKITA, PARIS SQUARE</t>
  </si>
  <si>
    <t>JL. MENTRI SUPENO</t>
  </si>
  <si>
    <t>PERTIGAAN VETERAN-MENSUP</t>
  </si>
  <si>
    <t>SEMARANG</t>
  </si>
  <si>
    <t>KOTA SEMARANG</t>
  </si>
  <si>
    <t>JL. MAJAPAHIT PEDURUNGAN</t>
  </si>
  <si>
    <t>DEPAN PIZZA HUT PEDURUNGAN</t>
  </si>
  <si>
    <t>JL. KALIGARANG</t>
  </si>
  <si>
    <t>DEPAN PLANET BAN KALIGARANG</t>
  </si>
  <si>
    <t>JL. MAJAPAHIT GAYAMSARI</t>
  </si>
  <si>
    <t>EXIT TOL GAYAMSARI</t>
  </si>
  <si>
    <t>JL. VETERAN</t>
  </si>
  <si>
    <t>SAMPING POLDA JATENG</t>
  </si>
  <si>
    <t>JL. TENTARA PELAJAR</t>
  </si>
  <si>
    <t>LAMPU MERAH JL. TENTARA PELAJAR</t>
  </si>
  <si>
    <t>JL. MT HARYONO</t>
  </si>
  <si>
    <t>PEREMPATAN BANGKONG</t>
  </si>
  <si>
    <t>JL. TAMAN SISWA</t>
  </si>
  <si>
    <t>SEBELUM FMIPA UNNES</t>
  </si>
  <si>
    <t>JL. GAJAHMADA</t>
  </si>
  <si>
    <t>PERTIGAAN MOH SUYUDI</t>
  </si>
  <si>
    <t>SOLO</t>
  </si>
  <si>
    <t>KOTA SURAKARTA</t>
  </si>
  <si>
    <t>JL. MOH. YAMIN</t>
  </si>
  <si>
    <t>PEREMPATAN NOTOSUMAN SOLO</t>
  </si>
  <si>
    <t>JL. RE MARTADINATA</t>
  </si>
  <si>
    <t>PEREMPATAN LIMOLASAN</t>
  </si>
  <si>
    <t>SURABAYA</t>
  </si>
  <si>
    <t>KOTA SURABAYA</t>
  </si>
  <si>
    <t>JL. RAYA MENGANTI</t>
  </si>
  <si>
    <t>PERTIGAAN WIYUNG MENGANTI</t>
  </si>
  <si>
    <t>JL. BASUKI RAHMAD</t>
  </si>
  <si>
    <t>POLSEK TEGALSARI, TUNJUNGAN PLAZA</t>
  </si>
  <si>
    <t>JL. MARMOYO</t>
  </si>
  <si>
    <t>SEBELUM BUMIPUTERA</t>
  </si>
  <si>
    <t>JL. RAYA UNDAAN</t>
  </si>
  <si>
    <t>PEREMPATAN JL. UNDAAN</t>
  </si>
  <si>
    <t>JL. SUKARNO HATTA - MERR</t>
  </si>
  <si>
    <t>PEREMPATAN DEKAT UPN</t>
  </si>
  <si>
    <t>JL. TUNJUNGAN</t>
  </si>
  <si>
    <t>DEKAT GEDUNG SIOLA</t>
  </si>
  <si>
    <t>JL. PAHLAWAN</t>
  </si>
  <si>
    <t>PEREMPATAN TEMBAAN</t>
  </si>
  <si>
    <t>JL. BUNG TOMO NGAGEL</t>
  </si>
  <si>
    <t>JEMBATAN BAT, DEPAN MARVEL CITY MALL</t>
  </si>
  <si>
    <t>JL. KARANG MENJANGAN</t>
  </si>
  <si>
    <t>PERTIGAAN WAPO</t>
  </si>
  <si>
    <t>JL. ARIF RAHMAN HAKIM</t>
  </si>
  <si>
    <t>AQIL LAUNDRY</t>
  </si>
  <si>
    <t>JL. BIBIS SAWAH</t>
  </si>
  <si>
    <t>DEKAT ROLAG KOPI KARAH</t>
  </si>
  <si>
    <t>JL. MULYOSARI</t>
  </si>
  <si>
    <t>POS POLISI BUNDARAN LAGUNA</t>
  </si>
  <si>
    <t>SIDOARJO SELATAN</t>
  </si>
  <si>
    <t>KABUPATEN SIDOARJO</t>
  </si>
  <si>
    <t>JL. TEUKU UMAR</t>
  </si>
  <si>
    <t>DEKAT MIE GACOAN MANGERSARI</t>
  </si>
  <si>
    <t>JL. PAHLAWAN GOR DELTA</t>
  </si>
  <si>
    <t>BUNDARAN GOR DELTA SDA</t>
  </si>
  <si>
    <t>JL. LETJEN S PARMAN</t>
  </si>
  <si>
    <t>SEBERANG SPBU PERTAMINA ALOHA</t>
  </si>
  <si>
    <t>MALANG</t>
  </si>
  <si>
    <t>KOTA MALANG</t>
  </si>
  <si>
    <t>JL. ADE IRMA SURYANI</t>
  </si>
  <si>
    <t>PEREMPATAN KASIN</t>
  </si>
  <si>
    <t>JL. SRIWIJAYA</t>
  </si>
  <si>
    <t>KULINER SRIWIJAYA</t>
  </si>
  <si>
    <t>JL. PANJI SUROSO</t>
  </si>
  <si>
    <t>DEPAN PLAZA ARAYA</t>
  </si>
  <si>
    <t>JL. SOEKARNO HATTA</t>
  </si>
  <si>
    <t>DEKAT RESTO OCEAN GARDEN</t>
  </si>
  <si>
    <t>JL. RAYA TLOGOMAS</t>
  </si>
  <si>
    <t>DEKAT INDOMARET TLOGOMAS</t>
  </si>
  <si>
    <t>KABUPATEN MALANG</t>
  </si>
  <si>
    <t>JL. RAYA NGIJO</t>
  </si>
  <si>
    <t>DEKAT SWALAYAN ENAK ECO</t>
  </si>
  <si>
    <t>KOTA BATU</t>
  </si>
  <si>
    <t>JL. RAYA BEJI</t>
  </si>
  <si>
    <t>DEKAT INDOMARET IR. SOEKARNO</t>
  </si>
  <si>
    <t>DENPASAR (DISTRIBUTOR)</t>
  </si>
  <si>
    <t>KABUPATEN BADUNG</t>
  </si>
  <si>
    <t>JL. RAYA KUTA</t>
  </si>
  <si>
    <t>TIKUNGAN GELAEL</t>
  </si>
  <si>
    <t>JL. PATIH JELANTIK</t>
  </si>
  <si>
    <t>DEKAT KUTA CENTRAL PARK HOTEL</t>
  </si>
  <si>
    <t>JL. RAYA KEROBOKAN</t>
  </si>
  <si>
    <t>DEKAT CIRCLE K KEROBOKAN</t>
  </si>
  <si>
    <t>JL. AIRPORT NGURAH RAI</t>
  </si>
  <si>
    <t>MENUJU HILLTON GARDEN INN</t>
  </si>
  <si>
    <t>MATARAM</t>
  </si>
  <si>
    <t>KOTA MATARAM</t>
  </si>
  <si>
    <t>JL. LANGKO - AMPENAN</t>
  </si>
  <si>
    <t>DEPAN KANTOR POS AMPENAN</t>
  </si>
  <si>
    <t>KABUPATEN LOMBOK BARAT</t>
  </si>
  <si>
    <t>JL. RAYA SENGGIGI</t>
  </si>
  <si>
    <t>DEPAN CAFÉ ALBERTO</t>
  </si>
  <si>
    <t>MAKASAR</t>
  </si>
  <si>
    <t>KOTA MAKASSAR</t>
  </si>
  <si>
    <t>JL. JEND SUDIRMAN</t>
  </si>
  <si>
    <t>DEPAN BANK BRI RATULANGI</t>
  </si>
  <si>
    <t>MANADO</t>
  </si>
  <si>
    <t>KOTA MANADO</t>
  </si>
  <si>
    <t>JL. KH ABDURRAHMAN WAHID</t>
  </si>
  <si>
    <t>LAPANGAN BASKET MEGAMAS</t>
  </si>
  <si>
    <t>JL. JEND SURDIRMAN</t>
  </si>
  <si>
    <t>DEKAT TUGU ZERO POINT</t>
  </si>
  <si>
    <t>JL. LAKSDA JOHN LIE</t>
  </si>
  <si>
    <t>MEGAMAS BUSINESS DISTRICT</t>
  </si>
  <si>
    <t>DEKAT MONUMEN SAM RATULANGI</t>
  </si>
  <si>
    <t>CMW100S</t>
  </si>
  <si>
    <t>CMO</t>
  </si>
  <si>
    <t>CMIB</t>
  </si>
  <si>
    <t>CMM100S</t>
  </si>
  <si>
    <t>JL. BUARAN RAYA</t>
  </si>
  <si>
    <t>JL. PASAR KECAPI</t>
  </si>
  <si>
    <t>JL. WAHIDIN</t>
  </si>
  <si>
    <t>PEREMPATAN WAHIDIN PILANG</t>
  </si>
  <si>
    <t>EQ-WHITE</t>
  </si>
  <si>
    <t>EQ-ACTIVE</t>
  </si>
  <si>
    <t>EQ-YELLOW</t>
  </si>
  <si>
    <t>KECAMATAN</t>
  </si>
  <si>
    <t>KODE</t>
  </si>
  <si>
    <t>ALAMAT LOKASI</t>
  </si>
  <si>
    <t>PATOKAN</t>
  </si>
  <si>
    <t>UKURAN</t>
  </si>
  <si>
    <t>LAMPU</t>
  </si>
  <si>
    <t>LAYOUT</t>
  </si>
  <si>
    <t>NO.</t>
  </si>
  <si>
    <t>KEC. MEDAN MAIMUN</t>
  </si>
  <si>
    <t>KEC. MEDAN PETISAH</t>
  </si>
  <si>
    <t>KEC. MEDAN BARU</t>
  </si>
  <si>
    <t>KEC. MEDAN SUNGGAL</t>
  </si>
  <si>
    <t>KEC. MEDAN AMPLAS</t>
  </si>
  <si>
    <t>KEC. BENGKONG</t>
  </si>
  <si>
    <t>KEC. BATU AJI</t>
  </si>
  <si>
    <t>KEC. BATAM KOTA</t>
  </si>
  <si>
    <t>KEC. SEKUPANG</t>
  </si>
  <si>
    <t>KEC. MARPOYAN DAMAI</t>
  </si>
  <si>
    <t>KEC. SENAPELAN</t>
  </si>
  <si>
    <t>KEC. BUKIT RAYA</t>
  </si>
  <si>
    <t>KEC. LIMA PULUH</t>
  </si>
  <si>
    <t>KEC. TAMPAN</t>
  </si>
  <si>
    <t>KEC. BATANG ANAI</t>
  </si>
  <si>
    <t>KEC. KEDATON</t>
  </si>
  <si>
    <t>KEC. RAJABASA</t>
  </si>
  <si>
    <t>KEC. SUKABUMI</t>
  </si>
  <si>
    <t>KEC. SUKARAME</t>
  </si>
  <si>
    <t>KEC. PONDOK AREN</t>
  </si>
  <si>
    <t>KEC. SERPONG UTARA</t>
  </si>
  <si>
    <t>KEC. CIPUTAT</t>
  </si>
  <si>
    <t>KEC. CURUG</t>
  </si>
  <si>
    <t>KEC. CIKUPA</t>
  </si>
  <si>
    <t>KEC. CISAUK</t>
  </si>
  <si>
    <t>KEC. KELAPA DUA</t>
  </si>
  <si>
    <t>KEC. PAMULANG</t>
  </si>
  <si>
    <t>KEC. SERPONG</t>
  </si>
  <si>
    <t>KEC. BEKASI SELATAN</t>
  </si>
  <si>
    <t>KEC. PONDOK MELATI</t>
  </si>
  <si>
    <t>KEC. BEKASI TIMUR</t>
  </si>
  <si>
    <t>KEC. PONDOKGEDE</t>
  </si>
  <si>
    <t>KEC. JATIASIH</t>
  </si>
  <si>
    <t>KEC. BANTARGEBANG</t>
  </si>
  <si>
    <t>KEC. BEKASI UTARA</t>
  </si>
  <si>
    <t>KEC. BEKASI BARAT</t>
  </si>
  <si>
    <t>KEC. MEGAMENDUNG</t>
  </si>
  <si>
    <t>KEC. CIBINONG</t>
  </si>
  <si>
    <t>KEC. CILEUNGSI</t>
  </si>
  <si>
    <t>KEC. CITEUREUP</t>
  </si>
  <si>
    <t>KEC. CISARUA</t>
  </si>
  <si>
    <t>KEC. BANDUNG WETAN</t>
  </si>
  <si>
    <t>KEC. BANDUNG KIDUL</t>
  </si>
  <si>
    <t>KEC. SUKASARI</t>
  </si>
  <si>
    <t>KEC. SUMUR BANDUNG</t>
  </si>
  <si>
    <t>KEC. ANDIR</t>
  </si>
  <si>
    <t>KEC. SUKAJADI</t>
  </si>
  <si>
    <t>KEC. CICENDO</t>
  </si>
  <si>
    <t>KEC. DAYEUHKOLOT</t>
  </si>
  <si>
    <t>KEC. LEMBANG</t>
  </si>
  <si>
    <t>KEC. LENGKONG</t>
  </si>
  <si>
    <t>KEC. JATINANGOR</t>
  </si>
  <si>
    <t>KEC. NGAMPRAH</t>
  </si>
  <si>
    <t>KEC. COBLONG</t>
  </si>
  <si>
    <t>KEC. HARJAMUKTI</t>
  </si>
  <si>
    <t>KEC. KESAMBI</t>
  </si>
  <si>
    <t>KEC. SUMBER</t>
  </si>
  <si>
    <t>KEC. KEDAWUNG</t>
  </si>
  <si>
    <t>KEC. KEJAKSAN</t>
  </si>
  <si>
    <t>KEC. UMBULHARJO</t>
  </si>
  <si>
    <t>KEC. DEPOK</t>
  </si>
  <si>
    <t>KEC. GODEAN</t>
  </si>
  <si>
    <t>KEC. NGAGLIK</t>
  </si>
  <si>
    <t>KEC. GAMPING</t>
  </si>
  <si>
    <t>KEC. SEWON</t>
  </si>
  <si>
    <t>KEC. PEDURUNGAN</t>
  </si>
  <si>
    <t>KEC. GAJAH MUNGKUR</t>
  </si>
  <si>
    <t>KEC. GAYAMSARI</t>
  </si>
  <si>
    <t>KEC. SEMARANG SELATAN</t>
  </si>
  <si>
    <t>KEC. SEMARANG TENGAH</t>
  </si>
  <si>
    <t>KEC. GUNUNG PATI</t>
  </si>
  <si>
    <t>KEC. SERENGAN</t>
  </si>
  <si>
    <t>KEC. JEBRES</t>
  </si>
  <si>
    <t>KEC. LAKARSANTRI</t>
  </si>
  <si>
    <t>KEC. TEGAL SARI</t>
  </si>
  <si>
    <t>KEC. WONOKROMO</t>
  </si>
  <si>
    <t>KEC. GENTENG</t>
  </si>
  <si>
    <t>KEC. SUKOLILO</t>
  </si>
  <si>
    <t>KEC. BUBUTAN</t>
  </si>
  <si>
    <t>KEC. GUBENG</t>
  </si>
  <si>
    <t>KEC. JAMBANGAN</t>
  </si>
  <si>
    <t>KEC. MULYOREJO</t>
  </si>
  <si>
    <t>KEC. WARU</t>
  </si>
  <si>
    <t>KEC. SIDOARJO</t>
  </si>
  <si>
    <t>KEC. GEDANGAN</t>
  </si>
  <si>
    <t>KEC. KLOJEN</t>
  </si>
  <si>
    <t>KEC. BLIMBING</t>
  </si>
  <si>
    <t>KEC. LOWOKWARU</t>
  </si>
  <si>
    <t>KEC. KARANGPLOSO</t>
  </si>
  <si>
    <t>KEC. BATU</t>
  </si>
  <si>
    <t>KEC. KUTA</t>
  </si>
  <si>
    <t>KEC. KUTA UTARA</t>
  </si>
  <si>
    <t>KEC. AMPENAN</t>
  </si>
  <si>
    <t>KEC. BATU LAYAR</t>
  </si>
  <si>
    <t>KEC. UJUNG PANDANG</t>
  </si>
  <si>
    <t>KEC. WENANG</t>
  </si>
  <si>
    <t>KEC. SARIO</t>
  </si>
  <si>
    <t>KEC. WANEA</t>
  </si>
  <si>
    <t>JL. M HASIBUAN</t>
  </si>
  <si>
    <t>HORISONTAL</t>
  </si>
  <si>
    <t>VERTIKAL</t>
  </si>
  <si>
    <t>SAMARINDA</t>
  </si>
  <si>
    <t>JL. PEMUDA KRANJI</t>
  </si>
  <si>
    <t>DEKAT PERTOKOAN KRANJI</t>
  </si>
  <si>
    <t>KEC. PARUNG</t>
  </si>
  <si>
    <t>KEC. SAMARINDA UTARA</t>
  </si>
  <si>
    <t>KOTA SAMARINDA</t>
  </si>
  <si>
    <t>KEC. SAMARINDA SEBERANG</t>
  </si>
  <si>
    <t>JL. PM NOOR</t>
  </si>
  <si>
    <t>SHAHIA FOODCOURT</t>
  </si>
  <si>
    <t>JL. BUNG TOMO</t>
  </si>
  <si>
    <t>DEKAT JOY MART</t>
  </si>
  <si>
    <t>KEC. KUTA SELATAN</t>
  </si>
  <si>
    <t>KEC. RAPPOCINI</t>
  </si>
  <si>
    <t>JL. A.P. PETTARANI</t>
  </si>
  <si>
    <t>JL. ALTERNATIF CIBUBUR</t>
  </si>
  <si>
    <t>ARAH MENUJU CIBUBUR</t>
  </si>
  <si>
    <t>JL. RAYA GATOT SUBROTO BARAT</t>
  </si>
  <si>
    <t>TIARA GATZU</t>
  </si>
  <si>
    <t>JL. RAYA CANGGU NO. 4</t>
  </si>
  <si>
    <t>SIMPANG PANDONAN</t>
  </si>
  <si>
    <t>JL. BYPASS NGURAH RAI</t>
  </si>
  <si>
    <t>DEKAT ADI SPA NUSA DUA</t>
  </si>
  <si>
    <t>JL. MELASTI</t>
  </si>
  <si>
    <t>MENUJU PANTAI LEGIAN</t>
  </si>
  <si>
    <t>JL. RAYA PARUNG</t>
  </si>
  <si>
    <t>PASAR PARUNG</t>
  </si>
  <si>
    <t>JL. RINGROAD UTARA MONJALI</t>
  </si>
  <si>
    <t>DEKAT GEDUNG DPRD KOTA MAKASSAR</t>
  </si>
  <si>
    <t>KOTA / KABUPATEN</t>
  </si>
  <si>
    <t>DI KAWASAN MONUMEN JOGJA KEMBALI</t>
  </si>
  <si>
    <t>JL. H. BAU</t>
  </si>
  <si>
    <t>GERBANG MASUK CPI</t>
  </si>
  <si>
    <t>JL. BUNDARAN SAM RATULANGI</t>
  </si>
  <si>
    <t>JL. SAM RATULANGI WINANGUN</t>
  </si>
  <si>
    <t>DEKAT DEALER DAIHATSU</t>
  </si>
  <si>
    <t>SKU 2024</t>
  </si>
  <si>
    <t>VISUAL</t>
  </si>
  <si>
    <t>SPESIFIKASI</t>
  </si>
  <si>
    <t>CMOP16</t>
  </si>
  <si>
    <t>CMW100S-V2</t>
  </si>
  <si>
    <t>CMIB-V2</t>
  </si>
  <si>
    <t>CMIB-V3</t>
  </si>
  <si>
    <t>CMOP12</t>
  </si>
  <si>
    <t>Lat</t>
  </si>
  <si>
    <t>Lng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</si>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</sst>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3">
    <xf numFmtId="0" fontId="0" fillId="0" borderId="0"/>
    <xf numFmtId="0" fontId="1" fillId="0" borderId="0"/>
    <xf numFmtId="164" fontId="5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2" xfId="2" applyFont="1" applyBorder="1" applyAlignment="1">
      <alignment horizontal="center" vertical="center"/>
    </xf>
    <xf numFmtId="1" fontId="1" fillId="0" borderId="2" xfId="2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14" fontId="8" fillId="0" borderId="1" xfId="1" applyNumberFormat="1" applyFont="1" applyBorder="1" applyAlignment="1">
      <alignment horizontal="center" vertical="center"/>
    </xf>
    <xf numFmtId="14" fontId="8" fillId="0" borderId="2" xfId="1" applyNumberFormat="1" applyFont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3" fillId="3" borderId="4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  <xf numFmtId="0" fontId="0" fillId="4" borderId="8" xfId="0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14" fontId="8" fillId="0" borderId="9" xfId="1" applyNumberFormat="1" applyFont="1" applyBorder="1" applyAlignment="1">
      <alignment horizontal="center" vertical="center"/>
    </xf>
    <xf numFmtId="14" fontId="8" fillId="0" borderId="10" xfId="1" applyNumberFormat="1" applyFont="1" applyBorder="1" applyAlignment="1">
      <alignment horizontal="center" vertical="center"/>
    </xf>
    <xf numFmtId="164" fontId="1" fillId="0" borderId="10" xfId="2" applyFont="1" applyBorder="1" applyAlignment="1">
      <alignment horizontal="center" vertical="center"/>
    </xf>
    <xf numFmtId="1" fontId="1" fillId="0" borderId="10" xfId="2" applyNumberFormat="1" applyFont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2" xfId="1" xr:uid="{EE8213B3-F80C-455B-9620-A365D3FF20B2}"/>
  </cellStyles>
  <dxfs count="5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top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bottom style="hair">
          <color auto="1"/>
        </bottom>
      </border>
    </dxf>
    <dxf>
      <border outline="0">
        <left style="hair">
          <color auto="1"/>
        </left>
        <top style="hair">
          <color auto="1"/>
        </top>
        <bottom style="hair">
          <color auto="1"/>
        </bottom>
      </border>
    </dxf>
    <dxf>
      <font>
        <color theme="5" tint="0.79998168889431442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 tint="0.34998626667073579"/>
      </font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theme="8" tint="-0.499984740745262"/>
        </patternFill>
      </fill>
    </dxf>
    <dxf>
      <font>
        <b/>
        <i val="0"/>
        <color theme="1" tint="0.34998626667073579"/>
      </font>
      <fill>
        <patternFill>
          <bgColor rgb="FF99CCFF"/>
        </patternFill>
      </fill>
    </dxf>
    <dxf>
      <font>
        <b/>
        <i val="0"/>
        <color theme="1" tint="0.34998626667073579"/>
      </font>
      <fill>
        <patternFill>
          <bgColor theme="0" tint="-4.9989318521683403E-2"/>
        </patternFill>
      </fill>
    </dxf>
    <dxf>
      <font>
        <b/>
        <i val="0"/>
        <color theme="1" tint="0.34998626667073579"/>
      </font>
      <fill>
        <patternFill>
          <bgColor rgb="FFFFFF00"/>
        </patternFill>
      </fill>
    </dxf>
    <dxf>
      <font>
        <b/>
        <i val="0"/>
        <color theme="1" tint="0.34998626667073579"/>
      </font>
      <fill>
        <patternFill>
          <bgColor rgb="FFCCCCFF"/>
        </patternFill>
      </fill>
    </dxf>
    <dxf>
      <font>
        <b/>
        <i val="0"/>
        <color rgb="FFFFFF00"/>
      </font>
      <fill>
        <patternFill>
          <bgColor rgb="FF7030A0"/>
        </patternFill>
      </fill>
    </dxf>
    <dxf>
      <font>
        <b/>
        <i val="0"/>
        <color rgb="FFC00000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0385C"/>
      <color rgb="FFF11755"/>
      <color rgb="FFCCC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9EF1E7-26D0-4030-8573-CA225CEC9F61}" name="Table1" displayName="Table1" ref="A1:AK146" totalsRowShown="0" headerRowDxfId="0" dataDxfId="1" headerRowBorderDxfId="40" tableBorderDxfId="41" totalsRowBorderDxfId="39" dataCellStyle="Comma [0]">
  <autoFilter ref="A1:AK146" xr:uid="{469EF1E7-26D0-4030-8573-CA225CEC9F61}"/>
  <tableColumns count="37">
    <tableColumn id="1" xr3:uid="{E314B119-B125-424E-9BD7-0899D9F93847}" name="KODE" dataDxfId="38">
      <calculatedColumnFormula>LEFT(C2,3)&amp;" "&amp;F2</calculatedColumnFormula>
    </tableColumn>
    <tableColumn id="2" xr3:uid="{3C1607FC-589A-4980-B692-3D5EC8931438}" name="NO." dataDxfId="37"/>
    <tableColumn id="3" xr3:uid="{84DF96B3-F841-45BD-9952-3789E783817C}" name="RC" dataDxfId="36"/>
    <tableColumn id="4" xr3:uid="{EBD0759C-8F56-401A-B605-1CF2A31676E9}" name="KOTA / KABUPATEN" dataDxfId="35"/>
    <tableColumn id="5" xr3:uid="{52293959-C840-4B85-B9C4-19CB68DE8ED6}" name="KECAMATAN" dataDxfId="34"/>
    <tableColumn id="6" xr3:uid="{2970FE00-C39A-4A3E-8C43-F89D55941FB8}" name="ALAMAT LOKASI" dataDxfId="33"/>
    <tableColumn id="7" xr3:uid="{DF8849E2-AEBC-41E4-AC08-BA349F2681F3}" name="PATOKAN" dataDxfId="32"/>
    <tableColumn id="8" xr3:uid="{0C0495C4-2B52-4275-883C-F0D48432521E}" name="Lat" dataDxfId="31"/>
    <tableColumn id="9" xr3:uid="{A6B0E6E4-CE18-4871-96EB-44A8D842C6F6}" name="Lng" dataDxfId="30"/>
    <tableColumn id="10" xr3:uid="{544A3C06-C100-46A3-8C43-158E218F822F}" name="UKURAN" dataDxfId="29"/>
    <tableColumn id="11" xr3:uid="{977E9139-F0AD-48AC-A88A-4BB12463CBF2}" name="LAMPU" dataDxfId="28"/>
    <tableColumn id="12" xr3:uid="{9CAD00E8-FB8D-4D3A-BFA4-59C03BB415AF}" name="LAYOUT" dataDxfId="27"/>
    <tableColumn id="13" xr3:uid="{07A04943-8ADE-4A2A-ADFF-4732B091F8FB}" name="SPESIFIKASI" dataDxfId="26">
      <calculatedColumnFormula>J2&amp;" "&amp;K2&amp;" "&amp;IF(L2="VERTIKAL","V","H")</calculatedColumnFormula>
    </tableColumn>
    <tableColumn id="14" xr3:uid="{58D923C5-73FC-430E-816C-F7F74EC049B1}" name="SKU 2024" dataDxfId="25" dataCellStyle="Normal 2"/>
    <tableColumn id="15" xr3:uid="{6751126C-A986-448C-9A07-E2CD75450A10}" name="Column1" dataDxfId="24" dataCellStyle="Normal 2"/>
    <tableColumn id="16" xr3:uid="{5D256B3F-1268-4DFB-B309-73BE03849496}" name="Column2" dataDxfId="23" dataCellStyle="Normal 2"/>
    <tableColumn id="17" xr3:uid="{60AA3E3F-C673-4CAC-8222-B828C613CD1D}" name="Column3" dataDxfId="22" dataCellStyle="Normal 2"/>
    <tableColumn id="18" xr3:uid="{7B7B5D75-7F59-48CD-AF0A-F6B098442B36}" name="Column4" dataDxfId="21" dataCellStyle="Normal 2"/>
    <tableColumn id="19" xr3:uid="{A7B9EDA0-A594-45F2-883F-C21F91827B7C}" name="Column5" dataDxfId="20" dataCellStyle="Normal 2"/>
    <tableColumn id="20" xr3:uid="{55EE4284-2C16-46F3-AD19-8754D86DE544}" name="Column6" dataDxfId="19" dataCellStyle="Normal 2"/>
    <tableColumn id="21" xr3:uid="{B074ACEB-2386-4FAF-B585-F1857DFD1759}" name="Column7" dataDxfId="18" dataCellStyle="Normal 2"/>
    <tableColumn id="22" xr3:uid="{A8FFAC9B-13B7-4F37-8903-715B9ADD7E63}" name="Column8" dataDxfId="17" dataCellStyle="Normal 2"/>
    <tableColumn id="23" xr3:uid="{731F33C0-A440-44C3-98F4-2B05600A0CC4}" name="Column9" dataDxfId="16" dataCellStyle="Normal 2"/>
    <tableColumn id="24" xr3:uid="{A004990B-9EE6-4BA2-B0B8-17604DBC03B6}" name="Column10" dataDxfId="15" dataCellStyle="Normal 2"/>
    <tableColumn id="25" xr3:uid="{B9F852CA-2934-4B74-8CCA-8CCC239ADFB3}" name="CMIB" dataDxfId="14" dataCellStyle="Comma [0]">
      <calculatedColumnFormula>COUNTIF($N2:$X2,Y$1)</calculatedColumnFormula>
    </tableColumn>
    <tableColumn id="26" xr3:uid="{4F7B6905-57C7-4558-BB5B-E2BE9D020006}" name="CMIB-V2" dataDxfId="13" dataCellStyle="Comma [0]">
      <calculatedColumnFormula>COUNTIF($N2:$X2,Z$1)</calculatedColumnFormula>
    </tableColumn>
    <tableColumn id="27" xr3:uid="{B9072492-2C9D-4AB7-9794-57EDB21D3D8B}" name="CMIB-V3" dataDxfId="12" dataCellStyle="Comma [0]">
      <calculatedColumnFormula>COUNTIF($N2:$X2,AA$1)</calculatedColumnFormula>
    </tableColumn>
    <tableColumn id="28" xr3:uid="{38021C88-6FA9-43F6-AAB9-6B2B55F1177E}" name="CMM100S" dataDxfId="11" dataCellStyle="Comma [0]">
      <calculatedColumnFormula>COUNTIF($N2:$X2,AB$1)</calculatedColumnFormula>
    </tableColumn>
    <tableColumn id="29" xr3:uid="{46AAA08C-FCEC-4211-B228-6A7DB17E99C4}" name="CMO" dataDxfId="10" dataCellStyle="Comma [0]">
      <calculatedColumnFormula>COUNTIF($N2:$X2,AC$1)</calculatedColumnFormula>
    </tableColumn>
    <tableColumn id="30" xr3:uid="{D15507B1-0FAF-46E2-B85E-3B5E6CF58989}" name="CMOP16" dataDxfId="9" dataCellStyle="Comma [0]">
      <calculatedColumnFormula>COUNTIF($N2:$X2,AD$1)</calculatedColumnFormula>
    </tableColumn>
    <tableColumn id="31" xr3:uid="{DA86DCDB-E514-4767-A58B-E6FD917BA2D4}" name="CMOP12" dataDxfId="8" dataCellStyle="Comma [0]">
      <calculatedColumnFormula>COUNTIF($N2:$X2,AE$1)</calculatedColumnFormula>
    </tableColumn>
    <tableColumn id="32" xr3:uid="{7EC9EB8E-C0E8-496E-849C-08970E919F35}" name="CMW100S" dataDxfId="7" dataCellStyle="Comma [0]">
      <calculatedColumnFormula>COUNTIF($N2:$X2,AF$1)</calculatedColumnFormula>
    </tableColumn>
    <tableColumn id="33" xr3:uid="{429E13EF-3621-473E-8425-0078DB446562}" name="CMW100S-V2" dataDxfId="6" dataCellStyle="Comma [0]">
      <calculatedColumnFormula>COUNTIF($N2:$X2,AG$1)</calculatedColumnFormula>
    </tableColumn>
    <tableColumn id="34" xr3:uid="{34CE8DB9-D5E8-4D1A-91CA-0A91BF6299B7}" name="EQ-ACTIVE" dataDxfId="5" dataCellStyle="Comma [0]">
      <calculatedColumnFormula>COUNTIF($N2:$X2,AH$1)</calculatedColumnFormula>
    </tableColumn>
    <tableColumn id="35" xr3:uid="{C34064E6-3F02-4D50-B92B-A03A357A46F4}" name="EQ-WHITE" dataDxfId="4" dataCellStyle="Comma [0]">
      <calculatedColumnFormula>COUNTIF($N2:$X2,AI$1)</calculatedColumnFormula>
    </tableColumn>
    <tableColumn id="36" xr3:uid="{F1F3C3DF-96B1-44DA-8545-E0FC69C00461}" name="EQ-YELLOW" dataDxfId="3" dataCellStyle="Comma [0]">
      <calculatedColumnFormula>COUNTIF($N2:$X2,AJ$1)</calculatedColumnFormula>
    </tableColumn>
    <tableColumn id="37" xr3:uid="{EC73806F-7DC9-4904-8D99-A02133410BA4}" name="VISUAL" dataDxfId="2" dataCellStyle="Comma [0]">
      <calculatedColumnFormula>COUNTIF(Y2:AJ2,"&gt;0")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3C76-54D9-421F-9CE6-5E6AFE6E121D}">
  <sheetPr>
    <pageSetUpPr fitToPage="1"/>
  </sheetPr>
  <dimension ref="A1:AK292"/>
  <sheetViews>
    <sheetView showGridLines="0" tabSelected="1" zoomScale="85" zoomScaleNormal="85" workbookViewId="0">
      <pane xSplit="4" ySplit="1" topLeftCell="I106" activePane="bottomRight" state="frozen"/>
      <selection pane="topRight" activeCell="E1" sqref="E1"/>
      <selection pane="bottomLeft" activeCell="A6" sqref="A6"/>
      <selection pane="bottomRight" activeCell="L132" sqref="L132"/>
    </sheetView>
  </sheetViews>
  <sheetFormatPr defaultColWidth="8.85546875" defaultRowHeight="15" x14ac:dyDescent="0.25"/>
  <cols>
    <col min="1" max="1" width="27.140625" style="1" customWidth="1"/>
    <col min="2" max="2" width="6.42578125" style="5" customWidth="1"/>
    <col min="3" max="3" width="13" style="1" customWidth="1"/>
    <col min="4" max="4" width="27.42578125" style="1" customWidth="1"/>
    <col min="5" max="5" width="23" style="1" customWidth="1"/>
    <col min="6" max="6" width="29.5703125" style="1" customWidth="1"/>
    <col min="7" max="7" width="39.140625" style="1" customWidth="1"/>
    <col min="8" max="9" width="21.140625" style="1" customWidth="1"/>
    <col min="10" max="12" width="12.140625" style="5" customWidth="1"/>
    <col min="13" max="13" width="13.140625" style="5" customWidth="1"/>
    <col min="14" max="14" width="11.28515625" style="2" customWidth="1"/>
    <col min="15" max="19" width="10.85546875" style="2" customWidth="1"/>
    <col min="20" max="24" width="10.85546875" style="2" hidden="1" customWidth="1"/>
    <col min="25" max="36" width="7.42578125" style="2" hidden="1" customWidth="1"/>
    <col min="37" max="37" width="9.28515625" style="2" customWidth="1"/>
    <col min="38" max="16384" width="8.85546875" style="1"/>
  </cols>
  <sheetData>
    <row r="1" spans="1:37" s="8" customFormat="1" ht="30" customHeight="1" x14ac:dyDescent="0.25">
      <c r="A1" s="12" t="s">
        <v>327</v>
      </c>
      <c r="B1" s="13" t="s">
        <v>333</v>
      </c>
      <c r="C1" s="13" t="s">
        <v>0</v>
      </c>
      <c r="D1" s="13" t="s">
        <v>463</v>
      </c>
      <c r="E1" s="13" t="s">
        <v>326</v>
      </c>
      <c r="F1" s="13" t="s">
        <v>328</v>
      </c>
      <c r="G1" s="13" t="s">
        <v>329</v>
      </c>
      <c r="H1" s="13" t="s">
        <v>478</v>
      </c>
      <c r="I1" s="13" t="s">
        <v>479</v>
      </c>
      <c r="J1" s="14" t="s">
        <v>330</v>
      </c>
      <c r="K1" s="14" t="s">
        <v>331</v>
      </c>
      <c r="L1" s="14" t="s">
        <v>332</v>
      </c>
      <c r="M1" s="13" t="s">
        <v>472</v>
      </c>
      <c r="N1" s="15" t="s">
        <v>470</v>
      </c>
      <c r="O1" s="16" t="s">
        <v>480</v>
      </c>
      <c r="P1" s="16" t="s">
        <v>481</v>
      </c>
      <c r="Q1" s="16" t="s">
        <v>482</v>
      </c>
      <c r="R1" s="16" t="s">
        <v>483</v>
      </c>
      <c r="S1" s="16" t="s">
        <v>484</v>
      </c>
      <c r="T1" s="16" t="s">
        <v>485</v>
      </c>
      <c r="U1" s="16" t="s">
        <v>486</v>
      </c>
      <c r="V1" s="16" t="s">
        <v>487</v>
      </c>
      <c r="W1" s="16" t="s">
        <v>488</v>
      </c>
      <c r="X1" s="12" t="s">
        <v>489</v>
      </c>
      <c r="Y1" s="14" t="s">
        <v>317</v>
      </c>
      <c r="Z1" s="14" t="s">
        <v>475</v>
      </c>
      <c r="AA1" s="14" t="s">
        <v>476</v>
      </c>
      <c r="AB1" s="14" t="s">
        <v>318</v>
      </c>
      <c r="AC1" s="14" t="s">
        <v>316</v>
      </c>
      <c r="AD1" s="14" t="s">
        <v>473</v>
      </c>
      <c r="AE1" s="14" t="s">
        <v>477</v>
      </c>
      <c r="AF1" s="14" t="s">
        <v>315</v>
      </c>
      <c r="AG1" s="14" t="s">
        <v>474</v>
      </c>
      <c r="AH1" s="14" t="s">
        <v>324</v>
      </c>
      <c r="AI1" s="14" t="s">
        <v>323</v>
      </c>
      <c r="AJ1" s="14" t="s">
        <v>325</v>
      </c>
      <c r="AK1" s="13" t="s">
        <v>471</v>
      </c>
    </row>
    <row r="2" spans="1:37" ht="15" customHeight="1" x14ac:dyDescent="0.25">
      <c r="A2" s="11" t="str">
        <f>LEFT(C2,3)&amp;" "&amp;F2</f>
        <v>MED JL. BRIGJEND KATAMSO</v>
      </c>
      <c r="B2" s="4">
        <v>1</v>
      </c>
      <c r="C2" s="3" t="s">
        <v>1</v>
      </c>
      <c r="D2" s="3" t="s">
        <v>2</v>
      </c>
      <c r="E2" s="3" t="s">
        <v>334</v>
      </c>
      <c r="F2" s="3" t="s">
        <v>3</v>
      </c>
      <c r="G2" s="3" t="s">
        <v>4</v>
      </c>
      <c r="H2" s="3">
        <v>3.5725519999999999</v>
      </c>
      <c r="I2" s="3">
        <v>98.685479999999998</v>
      </c>
      <c r="J2" s="4" t="s">
        <v>5</v>
      </c>
      <c r="K2" s="4" t="s">
        <v>6</v>
      </c>
      <c r="L2" s="4" t="s">
        <v>433</v>
      </c>
      <c r="M2" s="4" t="str">
        <f>J2&amp;" "&amp;K2&amp;" "&amp;IF(L2="VERTIKAL","V","H")</f>
        <v>5 x 10 FL H</v>
      </c>
      <c r="N2" s="9" t="s">
        <v>323</v>
      </c>
      <c r="O2" s="9" t="s">
        <v>323</v>
      </c>
      <c r="P2" s="9" t="s">
        <v>323</v>
      </c>
      <c r="Q2" s="9" t="s">
        <v>323</v>
      </c>
      <c r="R2" s="9" t="s">
        <v>323</v>
      </c>
      <c r="S2" s="9" t="s">
        <v>323</v>
      </c>
      <c r="T2" s="9"/>
      <c r="U2" s="9"/>
      <c r="V2" s="9"/>
      <c r="W2" s="9"/>
      <c r="X2" s="10"/>
      <c r="Y2" s="6">
        <f>COUNTIF($N2:$X2,Y$1)</f>
        <v>0</v>
      </c>
      <c r="Z2" s="6">
        <f t="shared" ref="Z2:AJ17" si="0">COUNTIF($N2:$X2,Z$1)</f>
        <v>0</v>
      </c>
      <c r="AA2" s="6">
        <f>COUNTIF($N2:$X2,AA$1)</f>
        <v>0</v>
      </c>
      <c r="AB2" s="6">
        <f t="shared" si="0"/>
        <v>0</v>
      </c>
      <c r="AC2" s="6">
        <f>COUNTIF($N2:$X2,AC$1)</f>
        <v>0</v>
      </c>
      <c r="AD2" s="6">
        <f>COUNTIF($N2:$X2,AD$1)</f>
        <v>0</v>
      </c>
      <c r="AE2" s="6">
        <f>COUNTIF($N2:$X2,AE$1)</f>
        <v>0</v>
      </c>
      <c r="AF2" s="6">
        <f t="shared" si="0"/>
        <v>0</v>
      </c>
      <c r="AG2" s="6">
        <f t="shared" si="0"/>
        <v>0</v>
      </c>
      <c r="AH2" s="6">
        <f t="shared" si="0"/>
        <v>0</v>
      </c>
      <c r="AI2" s="6">
        <f t="shared" si="0"/>
        <v>6</v>
      </c>
      <c r="AJ2" s="6">
        <f t="shared" si="0"/>
        <v>0</v>
      </c>
      <c r="AK2" s="7">
        <f>COUNTIF(Y2:AJ2,"&gt;0")</f>
        <v>1</v>
      </c>
    </row>
    <row r="3" spans="1:37" ht="15" customHeight="1" x14ac:dyDescent="0.25">
      <c r="A3" s="11" t="str">
        <f t="shared" ref="A3:A66" si="1">LEFT(C3,3)&amp;" "&amp;F3</f>
        <v>MED JL. GATOT SUBROTO</v>
      </c>
      <c r="B3" s="4">
        <v>2</v>
      </c>
      <c r="C3" s="3" t="s">
        <v>1</v>
      </c>
      <c r="D3" s="3" t="s">
        <v>2</v>
      </c>
      <c r="E3" s="3" t="s">
        <v>335</v>
      </c>
      <c r="F3" s="3" t="s">
        <v>7</v>
      </c>
      <c r="G3" s="3" t="s">
        <v>8</v>
      </c>
      <c r="H3" s="3">
        <v>3.5899489999999998</v>
      </c>
      <c r="I3" s="3">
        <v>98.658243999999996</v>
      </c>
      <c r="J3" s="4" t="s">
        <v>5</v>
      </c>
      <c r="K3" s="4" t="s">
        <v>6</v>
      </c>
      <c r="L3" s="4" t="s">
        <v>434</v>
      </c>
      <c r="M3" s="4" t="str">
        <f t="shared" ref="M3:M66" si="2">J3&amp;" "&amp;K3&amp;" "&amp;IF(L3="VERTIKAL","V","H")</f>
        <v>5 x 10 FL V</v>
      </c>
      <c r="N3" s="9" t="s">
        <v>323</v>
      </c>
      <c r="O3" s="9" t="s">
        <v>323</v>
      </c>
      <c r="P3" s="9" t="s">
        <v>323</v>
      </c>
      <c r="Q3" s="9" t="s">
        <v>323</v>
      </c>
      <c r="R3" s="9" t="s">
        <v>323</v>
      </c>
      <c r="S3" s="9" t="s">
        <v>323</v>
      </c>
      <c r="T3" s="9"/>
      <c r="U3" s="9"/>
      <c r="V3" s="9"/>
      <c r="W3" s="9"/>
      <c r="X3" s="10"/>
      <c r="Y3" s="6">
        <f t="shared" ref="Y3:AJ34" si="3">COUNTIF($N3:$X3,Y$1)</f>
        <v>0</v>
      </c>
      <c r="Z3" s="6">
        <f t="shared" si="0"/>
        <v>0</v>
      </c>
      <c r="AA3" s="6">
        <f t="shared" si="0"/>
        <v>0</v>
      </c>
      <c r="AB3" s="6">
        <f t="shared" si="0"/>
        <v>0</v>
      </c>
      <c r="AC3" s="6">
        <f t="shared" si="0"/>
        <v>0</v>
      </c>
      <c r="AD3" s="6">
        <f t="shared" si="0"/>
        <v>0</v>
      </c>
      <c r="AE3" s="6">
        <f t="shared" si="0"/>
        <v>0</v>
      </c>
      <c r="AF3" s="6">
        <f t="shared" si="0"/>
        <v>0</v>
      </c>
      <c r="AG3" s="6">
        <f t="shared" si="0"/>
        <v>0</v>
      </c>
      <c r="AH3" s="6">
        <f t="shared" si="0"/>
        <v>0</v>
      </c>
      <c r="AI3" s="6">
        <f t="shared" si="0"/>
        <v>6</v>
      </c>
      <c r="AJ3" s="6">
        <f t="shared" si="0"/>
        <v>0</v>
      </c>
      <c r="AK3" s="7">
        <f t="shared" ref="AK3:AK33" si="4">COUNTIF(Y3:AJ3,"&gt;0")</f>
        <v>1</v>
      </c>
    </row>
    <row r="4" spans="1:37" ht="15" customHeight="1" x14ac:dyDescent="0.25">
      <c r="A4" s="11" t="str">
        <f t="shared" si="1"/>
        <v>MED JL. JAMIN GINTING</v>
      </c>
      <c r="B4" s="4">
        <v>3</v>
      </c>
      <c r="C4" s="3" t="s">
        <v>1</v>
      </c>
      <c r="D4" s="3" t="s">
        <v>2</v>
      </c>
      <c r="E4" s="3" t="s">
        <v>336</v>
      </c>
      <c r="F4" s="3" t="s">
        <v>9</v>
      </c>
      <c r="G4" s="3" t="s">
        <v>10</v>
      </c>
      <c r="H4" s="3">
        <v>3.5683590000000001</v>
      </c>
      <c r="I4" s="3">
        <v>98.659997000000004</v>
      </c>
      <c r="J4" s="4" t="s">
        <v>5</v>
      </c>
      <c r="K4" s="4" t="s">
        <v>6</v>
      </c>
      <c r="L4" s="4" t="s">
        <v>434</v>
      </c>
      <c r="M4" s="4" t="str">
        <f t="shared" si="2"/>
        <v>5 x 10 FL V</v>
      </c>
      <c r="N4" s="9" t="s">
        <v>315</v>
      </c>
      <c r="O4" s="9" t="s">
        <v>315</v>
      </c>
      <c r="P4" s="9" t="s">
        <v>315</v>
      </c>
      <c r="Q4" s="9" t="s">
        <v>315</v>
      </c>
      <c r="R4" s="9" t="s">
        <v>474</v>
      </c>
      <c r="S4" s="9" t="s">
        <v>474</v>
      </c>
      <c r="T4" s="9"/>
      <c r="U4" s="9"/>
      <c r="V4" s="9"/>
      <c r="W4" s="9"/>
      <c r="X4" s="10"/>
      <c r="Y4" s="6">
        <f t="shared" si="3"/>
        <v>0</v>
      </c>
      <c r="Z4" s="6">
        <f t="shared" si="0"/>
        <v>0</v>
      </c>
      <c r="AA4" s="6">
        <f t="shared" si="0"/>
        <v>0</v>
      </c>
      <c r="AB4" s="6">
        <f t="shared" si="0"/>
        <v>0</v>
      </c>
      <c r="AC4" s="6">
        <f t="shared" si="0"/>
        <v>0</v>
      </c>
      <c r="AD4" s="6">
        <f t="shared" si="0"/>
        <v>0</v>
      </c>
      <c r="AE4" s="6">
        <f t="shared" si="0"/>
        <v>0</v>
      </c>
      <c r="AF4" s="6">
        <f t="shared" si="0"/>
        <v>4</v>
      </c>
      <c r="AG4" s="6">
        <f t="shared" si="0"/>
        <v>2</v>
      </c>
      <c r="AH4" s="6">
        <f t="shared" si="0"/>
        <v>0</v>
      </c>
      <c r="AI4" s="6">
        <f t="shared" si="0"/>
        <v>0</v>
      </c>
      <c r="AJ4" s="6">
        <f t="shared" si="0"/>
        <v>0</v>
      </c>
      <c r="AK4" s="7">
        <f t="shared" si="4"/>
        <v>2</v>
      </c>
    </row>
    <row r="5" spans="1:37" ht="15" customHeight="1" x14ac:dyDescent="0.25">
      <c r="A5" s="11" t="str">
        <f t="shared" si="1"/>
        <v>MED JL. RING ROAD - GAGAK HITAM</v>
      </c>
      <c r="B5" s="4">
        <v>4</v>
      </c>
      <c r="C5" s="3" t="s">
        <v>1</v>
      </c>
      <c r="D5" s="3" t="s">
        <v>2</v>
      </c>
      <c r="E5" s="3" t="s">
        <v>337</v>
      </c>
      <c r="F5" s="3" t="s">
        <v>11</v>
      </c>
      <c r="G5" s="3" t="s">
        <v>12</v>
      </c>
      <c r="H5" s="3">
        <v>3.5716019999999999</v>
      </c>
      <c r="I5" s="3">
        <v>98.626051000000004</v>
      </c>
      <c r="J5" s="4" t="s">
        <v>5</v>
      </c>
      <c r="K5" s="4" t="s">
        <v>6</v>
      </c>
      <c r="L5" s="4" t="s">
        <v>434</v>
      </c>
      <c r="M5" s="4" t="str">
        <f t="shared" si="2"/>
        <v>5 x 10 FL V</v>
      </c>
      <c r="N5" s="9" t="s">
        <v>315</v>
      </c>
      <c r="O5" s="9" t="s">
        <v>315</v>
      </c>
      <c r="P5" s="9" t="s">
        <v>315</v>
      </c>
      <c r="Q5" s="9" t="s">
        <v>315</v>
      </c>
      <c r="R5" s="9" t="s">
        <v>474</v>
      </c>
      <c r="S5" s="9" t="s">
        <v>474</v>
      </c>
      <c r="T5" s="9"/>
      <c r="U5" s="9"/>
      <c r="V5" s="9"/>
      <c r="W5" s="9"/>
      <c r="X5" s="10"/>
      <c r="Y5" s="6">
        <f t="shared" si="3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6">
        <f t="shared" si="0"/>
        <v>0</v>
      </c>
      <c r="AF5" s="6">
        <f t="shared" si="0"/>
        <v>4</v>
      </c>
      <c r="AG5" s="6">
        <f t="shared" si="0"/>
        <v>2</v>
      </c>
      <c r="AH5" s="6">
        <f t="shared" si="0"/>
        <v>0</v>
      </c>
      <c r="AI5" s="6">
        <f t="shared" si="0"/>
        <v>0</v>
      </c>
      <c r="AJ5" s="6">
        <f t="shared" si="0"/>
        <v>0</v>
      </c>
      <c r="AK5" s="7">
        <f t="shared" si="4"/>
        <v>2</v>
      </c>
    </row>
    <row r="6" spans="1:37" ht="15" customHeight="1" x14ac:dyDescent="0.25">
      <c r="A6" s="11" t="str">
        <f t="shared" si="1"/>
        <v>MED JL. SISINGAMANGARAJA</v>
      </c>
      <c r="B6" s="4">
        <v>5</v>
      </c>
      <c r="C6" s="3" t="s">
        <v>1</v>
      </c>
      <c r="D6" s="3" t="s">
        <v>2</v>
      </c>
      <c r="E6" s="3" t="s">
        <v>338</v>
      </c>
      <c r="F6" s="3" t="s">
        <v>13</v>
      </c>
      <c r="G6" s="3" t="s">
        <v>14</v>
      </c>
      <c r="H6" s="3">
        <v>3.5366780000000002</v>
      </c>
      <c r="I6" s="3">
        <v>98.714094000000003</v>
      </c>
      <c r="J6" s="4" t="s">
        <v>5</v>
      </c>
      <c r="K6" s="4" t="s">
        <v>6</v>
      </c>
      <c r="L6" s="4" t="s">
        <v>434</v>
      </c>
      <c r="M6" s="4" t="str">
        <f t="shared" si="2"/>
        <v>5 x 10 FL V</v>
      </c>
      <c r="N6" s="9" t="s">
        <v>315</v>
      </c>
      <c r="O6" s="9" t="s">
        <v>315</v>
      </c>
      <c r="P6" s="9" t="s">
        <v>315</v>
      </c>
      <c r="Q6" s="9" t="s">
        <v>315</v>
      </c>
      <c r="R6" s="9" t="s">
        <v>474</v>
      </c>
      <c r="S6" s="9" t="s">
        <v>474</v>
      </c>
      <c r="T6" s="9"/>
      <c r="U6" s="9"/>
      <c r="V6" s="9"/>
      <c r="W6" s="9"/>
      <c r="X6" s="10"/>
      <c r="Y6" s="6">
        <f t="shared" si="3"/>
        <v>0</v>
      </c>
      <c r="Z6" s="6">
        <f t="shared" si="0"/>
        <v>0</v>
      </c>
      <c r="AA6" s="6">
        <f t="shared" si="0"/>
        <v>0</v>
      </c>
      <c r="AB6" s="6">
        <f t="shared" si="0"/>
        <v>0</v>
      </c>
      <c r="AC6" s="6">
        <f t="shared" si="0"/>
        <v>0</v>
      </c>
      <c r="AD6" s="6">
        <f t="shared" si="0"/>
        <v>0</v>
      </c>
      <c r="AE6" s="6">
        <f t="shared" si="0"/>
        <v>0</v>
      </c>
      <c r="AF6" s="6">
        <f t="shared" si="0"/>
        <v>4</v>
      </c>
      <c r="AG6" s="6">
        <f t="shared" si="0"/>
        <v>2</v>
      </c>
      <c r="AH6" s="6">
        <f t="shared" si="0"/>
        <v>0</v>
      </c>
      <c r="AI6" s="6">
        <f t="shared" si="0"/>
        <v>0</v>
      </c>
      <c r="AJ6" s="6">
        <f t="shared" si="0"/>
        <v>0</v>
      </c>
      <c r="AK6" s="7">
        <f t="shared" si="4"/>
        <v>2</v>
      </c>
    </row>
    <row r="7" spans="1:37" ht="15" customHeight="1" x14ac:dyDescent="0.25">
      <c r="A7" s="11" t="str">
        <f t="shared" si="1"/>
        <v>BAT JL. BENGKONG</v>
      </c>
      <c r="B7" s="4">
        <v>6</v>
      </c>
      <c r="C7" s="3" t="s">
        <v>15</v>
      </c>
      <c r="D7" s="3" t="s">
        <v>16</v>
      </c>
      <c r="E7" s="3" t="s">
        <v>339</v>
      </c>
      <c r="F7" s="3" t="s">
        <v>17</v>
      </c>
      <c r="G7" s="3" t="s">
        <v>18</v>
      </c>
      <c r="H7" s="3">
        <v>1.1504529999999999</v>
      </c>
      <c r="I7" s="3">
        <v>104.02556300000001</v>
      </c>
      <c r="J7" s="4" t="s">
        <v>19</v>
      </c>
      <c r="K7" s="4" t="s">
        <v>20</v>
      </c>
      <c r="L7" s="4" t="s">
        <v>434</v>
      </c>
      <c r="M7" s="4" t="str">
        <f t="shared" si="2"/>
        <v>4 x 6 BL V</v>
      </c>
      <c r="N7" s="9" t="s">
        <v>323</v>
      </c>
      <c r="O7" s="9" t="s">
        <v>323</v>
      </c>
      <c r="P7" s="9" t="s">
        <v>323</v>
      </c>
      <c r="Q7" s="9" t="s">
        <v>323</v>
      </c>
      <c r="R7" s="9" t="s">
        <v>323</v>
      </c>
      <c r="S7" s="9" t="s">
        <v>323</v>
      </c>
      <c r="T7" s="9"/>
      <c r="U7" s="9"/>
      <c r="V7" s="9"/>
      <c r="W7" s="9"/>
      <c r="X7" s="10"/>
      <c r="Y7" s="6">
        <f t="shared" si="3"/>
        <v>0</v>
      </c>
      <c r="Z7" s="6">
        <f t="shared" si="0"/>
        <v>0</v>
      </c>
      <c r="AA7" s="6">
        <f t="shared" si="0"/>
        <v>0</v>
      </c>
      <c r="AB7" s="6">
        <f t="shared" si="0"/>
        <v>0</v>
      </c>
      <c r="AC7" s="6">
        <f t="shared" si="0"/>
        <v>0</v>
      </c>
      <c r="AD7" s="6">
        <f t="shared" si="0"/>
        <v>0</v>
      </c>
      <c r="AE7" s="6">
        <f t="shared" si="0"/>
        <v>0</v>
      </c>
      <c r="AF7" s="6">
        <f t="shared" si="0"/>
        <v>0</v>
      </c>
      <c r="AG7" s="6">
        <f t="shared" si="0"/>
        <v>0</v>
      </c>
      <c r="AH7" s="6">
        <f t="shared" si="0"/>
        <v>0</v>
      </c>
      <c r="AI7" s="6">
        <f t="shared" si="0"/>
        <v>6</v>
      </c>
      <c r="AJ7" s="6">
        <f t="shared" si="0"/>
        <v>0</v>
      </c>
      <c r="AK7" s="7">
        <f t="shared" si="4"/>
        <v>1</v>
      </c>
    </row>
    <row r="8" spans="1:37" ht="15" customHeight="1" x14ac:dyDescent="0.25">
      <c r="A8" s="11" t="str">
        <f t="shared" si="1"/>
        <v>BAT JL. LETJEND SUPRAPTO</v>
      </c>
      <c r="B8" s="4">
        <v>7</v>
      </c>
      <c r="C8" s="3" t="s">
        <v>15</v>
      </c>
      <c r="D8" s="3" t="s">
        <v>16</v>
      </c>
      <c r="E8" s="3" t="s">
        <v>340</v>
      </c>
      <c r="F8" s="3" t="s">
        <v>21</v>
      </c>
      <c r="G8" s="3" t="s">
        <v>22</v>
      </c>
      <c r="H8" s="3">
        <v>1.043463</v>
      </c>
      <c r="I8" s="3">
        <v>103.98083200000001</v>
      </c>
      <c r="J8" s="4" t="s">
        <v>19</v>
      </c>
      <c r="K8" s="4" t="s">
        <v>20</v>
      </c>
      <c r="L8" s="4" t="s">
        <v>434</v>
      </c>
      <c r="M8" s="4" t="str">
        <f t="shared" si="2"/>
        <v>4 x 6 BL V</v>
      </c>
      <c r="N8" s="9" t="s">
        <v>315</v>
      </c>
      <c r="O8" s="9" t="s">
        <v>315</v>
      </c>
      <c r="P8" s="9" t="s">
        <v>315</v>
      </c>
      <c r="Q8" s="9" t="s">
        <v>315</v>
      </c>
      <c r="R8" s="9" t="s">
        <v>474</v>
      </c>
      <c r="S8" s="9" t="s">
        <v>474</v>
      </c>
      <c r="T8" s="9"/>
      <c r="U8" s="9"/>
      <c r="V8" s="9"/>
      <c r="W8" s="9"/>
      <c r="X8" s="10"/>
      <c r="Y8" s="6">
        <f t="shared" si="3"/>
        <v>0</v>
      </c>
      <c r="Z8" s="6">
        <f t="shared" si="0"/>
        <v>0</v>
      </c>
      <c r="AA8" s="6">
        <f t="shared" si="0"/>
        <v>0</v>
      </c>
      <c r="AB8" s="6">
        <f t="shared" si="0"/>
        <v>0</v>
      </c>
      <c r="AC8" s="6">
        <f t="shared" si="0"/>
        <v>0</v>
      </c>
      <c r="AD8" s="6">
        <f t="shared" si="0"/>
        <v>0</v>
      </c>
      <c r="AE8" s="6">
        <f t="shared" si="0"/>
        <v>0</v>
      </c>
      <c r="AF8" s="6">
        <f t="shared" si="0"/>
        <v>4</v>
      </c>
      <c r="AG8" s="6">
        <f t="shared" si="0"/>
        <v>2</v>
      </c>
      <c r="AH8" s="6">
        <f t="shared" si="0"/>
        <v>0</v>
      </c>
      <c r="AI8" s="6">
        <f t="shared" si="0"/>
        <v>0</v>
      </c>
      <c r="AJ8" s="6">
        <f t="shared" si="0"/>
        <v>0</v>
      </c>
      <c r="AK8" s="7">
        <f t="shared" si="4"/>
        <v>2</v>
      </c>
    </row>
    <row r="9" spans="1:37" ht="15" customHeight="1" x14ac:dyDescent="0.25">
      <c r="A9" s="11" t="str">
        <f t="shared" si="1"/>
        <v>BAT JL. RAJA AJIKELANA</v>
      </c>
      <c r="B9" s="4">
        <v>8</v>
      </c>
      <c r="C9" s="3" t="s">
        <v>15</v>
      </c>
      <c r="D9" s="3" t="s">
        <v>16</v>
      </c>
      <c r="E9" s="3" t="s">
        <v>341</v>
      </c>
      <c r="F9" s="3" t="s">
        <v>23</v>
      </c>
      <c r="G9" s="3" t="s">
        <v>24</v>
      </c>
      <c r="H9" s="3">
        <v>1.1066590000000001</v>
      </c>
      <c r="I9" s="3">
        <v>104.085652</v>
      </c>
      <c r="J9" s="4" t="s">
        <v>19</v>
      </c>
      <c r="K9" s="4" t="s">
        <v>20</v>
      </c>
      <c r="L9" s="4" t="s">
        <v>434</v>
      </c>
      <c r="M9" s="4" t="str">
        <f t="shared" si="2"/>
        <v>4 x 6 BL V</v>
      </c>
      <c r="N9" s="9" t="s">
        <v>324</v>
      </c>
      <c r="O9" s="9" t="s">
        <v>324</v>
      </c>
      <c r="P9" s="9" t="s">
        <v>324</v>
      </c>
      <c r="Q9" s="9" t="s">
        <v>324</v>
      </c>
      <c r="R9" s="9" t="s">
        <v>324</v>
      </c>
      <c r="S9" s="9" t="s">
        <v>324</v>
      </c>
      <c r="T9" s="9"/>
      <c r="U9" s="9"/>
      <c r="V9" s="9"/>
      <c r="W9" s="9"/>
      <c r="X9" s="10"/>
      <c r="Y9" s="6">
        <f t="shared" si="3"/>
        <v>0</v>
      </c>
      <c r="Z9" s="6">
        <f t="shared" si="0"/>
        <v>0</v>
      </c>
      <c r="AA9" s="6">
        <f t="shared" si="0"/>
        <v>0</v>
      </c>
      <c r="AB9" s="6">
        <f t="shared" si="0"/>
        <v>0</v>
      </c>
      <c r="AC9" s="6">
        <f t="shared" si="0"/>
        <v>0</v>
      </c>
      <c r="AD9" s="6">
        <f t="shared" si="0"/>
        <v>0</v>
      </c>
      <c r="AE9" s="6">
        <f t="shared" si="0"/>
        <v>0</v>
      </c>
      <c r="AF9" s="6">
        <f t="shared" si="0"/>
        <v>0</v>
      </c>
      <c r="AG9" s="6">
        <f t="shared" si="0"/>
        <v>0</v>
      </c>
      <c r="AH9" s="6">
        <f t="shared" si="0"/>
        <v>6</v>
      </c>
      <c r="AI9" s="6">
        <f t="shared" si="0"/>
        <v>0</v>
      </c>
      <c r="AJ9" s="6">
        <f t="shared" si="0"/>
        <v>0</v>
      </c>
      <c r="AK9" s="7">
        <f t="shared" si="4"/>
        <v>1</v>
      </c>
    </row>
    <row r="10" spans="1:37" ht="15" customHeight="1" x14ac:dyDescent="0.25">
      <c r="A10" s="11" t="str">
        <f t="shared" si="1"/>
        <v>BAT JL. GAJAH MADA</v>
      </c>
      <c r="B10" s="4">
        <v>9</v>
      </c>
      <c r="C10" s="3" t="s">
        <v>15</v>
      </c>
      <c r="D10" s="3" t="s">
        <v>16</v>
      </c>
      <c r="E10" s="3" t="s">
        <v>342</v>
      </c>
      <c r="F10" s="3" t="s">
        <v>25</v>
      </c>
      <c r="G10" s="3" t="s">
        <v>26</v>
      </c>
      <c r="H10" s="3">
        <v>1.1124719999999999</v>
      </c>
      <c r="I10" s="3">
        <v>103.984314</v>
      </c>
      <c r="J10" s="4" t="s">
        <v>19</v>
      </c>
      <c r="K10" s="4" t="s">
        <v>20</v>
      </c>
      <c r="L10" s="4" t="s">
        <v>434</v>
      </c>
      <c r="M10" s="4" t="str">
        <f t="shared" si="2"/>
        <v>4 x 6 BL V</v>
      </c>
      <c r="N10" s="9" t="s">
        <v>315</v>
      </c>
      <c r="O10" s="9" t="s">
        <v>315</v>
      </c>
      <c r="P10" s="9" t="s">
        <v>315</v>
      </c>
      <c r="Q10" s="9" t="s">
        <v>315</v>
      </c>
      <c r="R10" s="9" t="s">
        <v>474</v>
      </c>
      <c r="S10" s="9" t="s">
        <v>474</v>
      </c>
      <c r="T10" s="9"/>
      <c r="U10" s="9"/>
      <c r="V10" s="9"/>
      <c r="W10" s="9"/>
      <c r="X10" s="10"/>
      <c r="Y10" s="6">
        <f t="shared" si="3"/>
        <v>0</v>
      </c>
      <c r="Z10" s="6">
        <f t="shared" si="0"/>
        <v>0</v>
      </c>
      <c r="AA10" s="6">
        <f t="shared" si="0"/>
        <v>0</v>
      </c>
      <c r="AB10" s="6">
        <f t="shared" si="0"/>
        <v>0</v>
      </c>
      <c r="AC10" s="6">
        <f t="shared" si="0"/>
        <v>0</v>
      </c>
      <c r="AD10" s="6">
        <f t="shared" si="0"/>
        <v>0</v>
      </c>
      <c r="AE10" s="6">
        <f t="shared" si="0"/>
        <v>0</v>
      </c>
      <c r="AF10" s="6">
        <f t="shared" si="0"/>
        <v>4</v>
      </c>
      <c r="AG10" s="6">
        <f t="shared" si="0"/>
        <v>2</v>
      </c>
      <c r="AH10" s="6">
        <f t="shared" si="0"/>
        <v>0</v>
      </c>
      <c r="AI10" s="6">
        <f t="shared" si="0"/>
        <v>0</v>
      </c>
      <c r="AJ10" s="6">
        <f t="shared" si="0"/>
        <v>0</v>
      </c>
      <c r="AK10" s="7">
        <f t="shared" si="4"/>
        <v>2</v>
      </c>
    </row>
    <row r="11" spans="1:37" ht="15" customHeight="1" x14ac:dyDescent="0.25">
      <c r="A11" s="11" t="str">
        <f t="shared" si="1"/>
        <v>PEK JL. TUANKU TAMBUSAI</v>
      </c>
      <c r="B11" s="4">
        <v>10</v>
      </c>
      <c r="C11" s="3" t="s">
        <v>27</v>
      </c>
      <c r="D11" s="3" t="s">
        <v>28</v>
      </c>
      <c r="E11" s="3" t="s">
        <v>343</v>
      </c>
      <c r="F11" s="3" t="s">
        <v>29</v>
      </c>
      <c r="G11" s="3" t="s">
        <v>30</v>
      </c>
      <c r="H11" s="3">
        <v>0.50614400000000004</v>
      </c>
      <c r="I11" s="3">
        <v>101.437073</v>
      </c>
      <c r="J11" s="4" t="s">
        <v>5</v>
      </c>
      <c r="K11" s="4" t="s">
        <v>6</v>
      </c>
      <c r="L11" s="4" t="s">
        <v>434</v>
      </c>
      <c r="M11" s="4" t="str">
        <f t="shared" si="2"/>
        <v>5 x 10 FL V</v>
      </c>
      <c r="N11" s="9" t="s">
        <v>315</v>
      </c>
      <c r="O11" s="9" t="s">
        <v>315</v>
      </c>
      <c r="P11" s="9" t="s">
        <v>315</v>
      </c>
      <c r="Q11" s="9" t="s">
        <v>315</v>
      </c>
      <c r="R11" s="9" t="s">
        <v>474</v>
      </c>
      <c r="S11" s="9" t="s">
        <v>474</v>
      </c>
      <c r="T11" s="9"/>
      <c r="U11" s="9"/>
      <c r="V11" s="9"/>
      <c r="W11" s="9"/>
      <c r="X11" s="10"/>
      <c r="Y11" s="6">
        <f t="shared" si="3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>
        <f t="shared" si="0"/>
        <v>0</v>
      </c>
      <c r="AD11" s="6">
        <f t="shared" si="0"/>
        <v>0</v>
      </c>
      <c r="AE11" s="6">
        <f t="shared" si="0"/>
        <v>0</v>
      </c>
      <c r="AF11" s="6">
        <f t="shared" si="0"/>
        <v>4</v>
      </c>
      <c r="AG11" s="6">
        <f t="shared" si="0"/>
        <v>2</v>
      </c>
      <c r="AH11" s="6">
        <f t="shared" si="0"/>
        <v>0</v>
      </c>
      <c r="AI11" s="6">
        <f t="shared" si="0"/>
        <v>0</v>
      </c>
      <c r="AJ11" s="6">
        <f t="shared" si="0"/>
        <v>0</v>
      </c>
      <c r="AK11" s="7">
        <f t="shared" si="4"/>
        <v>2</v>
      </c>
    </row>
    <row r="12" spans="1:37" ht="15" customHeight="1" x14ac:dyDescent="0.25">
      <c r="A12" s="11" t="str">
        <f t="shared" si="1"/>
        <v>PEK JL. RIAU</v>
      </c>
      <c r="B12" s="4">
        <v>11</v>
      </c>
      <c r="C12" s="3" t="s">
        <v>27</v>
      </c>
      <c r="D12" s="3" t="s">
        <v>28</v>
      </c>
      <c r="E12" s="3" t="s">
        <v>344</v>
      </c>
      <c r="F12" s="3" t="s">
        <v>31</v>
      </c>
      <c r="G12" s="3" t="s">
        <v>32</v>
      </c>
      <c r="H12" s="3">
        <v>0.53519799999999995</v>
      </c>
      <c r="I12" s="3">
        <v>101.430283</v>
      </c>
      <c r="J12" s="4" t="s">
        <v>5</v>
      </c>
      <c r="K12" s="4" t="s">
        <v>6</v>
      </c>
      <c r="L12" s="4" t="s">
        <v>434</v>
      </c>
      <c r="M12" s="4" t="str">
        <f t="shared" si="2"/>
        <v>5 x 10 FL V</v>
      </c>
      <c r="N12" s="9" t="s">
        <v>315</v>
      </c>
      <c r="O12" s="9" t="s">
        <v>315</v>
      </c>
      <c r="P12" s="9" t="s">
        <v>315</v>
      </c>
      <c r="Q12" s="9" t="s">
        <v>315</v>
      </c>
      <c r="R12" s="9" t="s">
        <v>474</v>
      </c>
      <c r="S12" s="9" t="s">
        <v>474</v>
      </c>
      <c r="T12" s="9"/>
      <c r="U12" s="9"/>
      <c r="V12" s="9"/>
      <c r="W12" s="9"/>
      <c r="X12" s="10"/>
      <c r="Y12" s="6">
        <f t="shared" si="3"/>
        <v>0</v>
      </c>
      <c r="Z12" s="6">
        <f t="shared" si="0"/>
        <v>0</v>
      </c>
      <c r="AA12" s="6">
        <f t="shared" si="0"/>
        <v>0</v>
      </c>
      <c r="AB12" s="6">
        <f t="shared" si="0"/>
        <v>0</v>
      </c>
      <c r="AC12" s="6">
        <f t="shared" si="0"/>
        <v>0</v>
      </c>
      <c r="AD12" s="6">
        <f t="shared" si="0"/>
        <v>0</v>
      </c>
      <c r="AE12" s="6">
        <f t="shared" si="0"/>
        <v>0</v>
      </c>
      <c r="AF12" s="6">
        <f t="shared" si="0"/>
        <v>4</v>
      </c>
      <c r="AG12" s="6">
        <f t="shared" si="0"/>
        <v>2</v>
      </c>
      <c r="AH12" s="6">
        <f t="shared" si="0"/>
        <v>0</v>
      </c>
      <c r="AI12" s="6">
        <f t="shared" si="0"/>
        <v>0</v>
      </c>
      <c r="AJ12" s="6">
        <f t="shared" si="0"/>
        <v>0</v>
      </c>
      <c r="AK12" s="7">
        <f t="shared" si="4"/>
        <v>2</v>
      </c>
    </row>
    <row r="13" spans="1:37" ht="15" customHeight="1" x14ac:dyDescent="0.25">
      <c r="A13" s="11" t="str">
        <f t="shared" si="1"/>
        <v>PEK JL. KH NASUTION</v>
      </c>
      <c r="B13" s="4">
        <v>12</v>
      </c>
      <c r="C13" s="3" t="s">
        <v>27</v>
      </c>
      <c r="D13" s="3" t="s">
        <v>28</v>
      </c>
      <c r="E13" s="3" t="s">
        <v>345</v>
      </c>
      <c r="F13" s="3" t="s">
        <v>33</v>
      </c>
      <c r="G13" s="3" t="s">
        <v>34</v>
      </c>
      <c r="H13" s="3">
        <v>0.44554300000000002</v>
      </c>
      <c r="I13" s="3">
        <v>101.450266</v>
      </c>
      <c r="J13" s="4" t="s">
        <v>19</v>
      </c>
      <c r="K13" s="4" t="s">
        <v>20</v>
      </c>
      <c r="L13" s="4" t="s">
        <v>434</v>
      </c>
      <c r="M13" s="4" t="str">
        <f t="shared" si="2"/>
        <v>4 x 6 BL V</v>
      </c>
      <c r="N13" s="9" t="s">
        <v>323</v>
      </c>
      <c r="O13" s="9" t="s">
        <v>323</v>
      </c>
      <c r="P13" s="9" t="s">
        <v>323</v>
      </c>
      <c r="Q13" s="9" t="s">
        <v>323</v>
      </c>
      <c r="R13" s="9" t="s">
        <v>323</v>
      </c>
      <c r="S13" s="9" t="s">
        <v>323</v>
      </c>
      <c r="T13" s="9"/>
      <c r="U13" s="9"/>
      <c r="V13" s="9"/>
      <c r="W13" s="9"/>
      <c r="X13" s="10"/>
      <c r="Y13" s="6">
        <f t="shared" si="3"/>
        <v>0</v>
      </c>
      <c r="Z13" s="6">
        <f t="shared" si="0"/>
        <v>0</v>
      </c>
      <c r="AA13" s="6">
        <f t="shared" si="0"/>
        <v>0</v>
      </c>
      <c r="AB13" s="6">
        <f t="shared" si="0"/>
        <v>0</v>
      </c>
      <c r="AC13" s="6">
        <f t="shared" si="0"/>
        <v>0</v>
      </c>
      <c r="AD13" s="6">
        <f t="shared" si="0"/>
        <v>0</v>
      </c>
      <c r="AE13" s="6">
        <f t="shared" si="0"/>
        <v>0</v>
      </c>
      <c r="AF13" s="6">
        <f t="shared" si="0"/>
        <v>0</v>
      </c>
      <c r="AG13" s="6">
        <f t="shared" si="0"/>
        <v>0</v>
      </c>
      <c r="AH13" s="6">
        <f t="shared" si="0"/>
        <v>0</v>
      </c>
      <c r="AI13" s="6">
        <f t="shared" si="0"/>
        <v>6</v>
      </c>
      <c r="AJ13" s="6">
        <f t="shared" si="0"/>
        <v>0</v>
      </c>
      <c r="AK13" s="7">
        <f t="shared" si="4"/>
        <v>1</v>
      </c>
    </row>
    <row r="14" spans="1:37" ht="15" customHeight="1" x14ac:dyDescent="0.25">
      <c r="A14" s="11" t="str">
        <f t="shared" si="1"/>
        <v>PEK JL. JENDERAL SUDIRMAN</v>
      </c>
      <c r="B14" s="4">
        <v>13</v>
      </c>
      <c r="C14" s="3" t="s">
        <v>27</v>
      </c>
      <c r="D14" s="3" t="s">
        <v>28</v>
      </c>
      <c r="E14" s="3" t="s">
        <v>346</v>
      </c>
      <c r="F14" s="3" t="s">
        <v>35</v>
      </c>
      <c r="G14" s="3" t="s">
        <v>36</v>
      </c>
      <c r="H14" s="3">
        <v>0.53592300000000004</v>
      </c>
      <c r="I14" s="3">
        <v>101.44772500000001</v>
      </c>
      <c r="J14" s="4" t="s">
        <v>5</v>
      </c>
      <c r="K14" s="4" t="s">
        <v>6</v>
      </c>
      <c r="L14" s="4" t="s">
        <v>434</v>
      </c>
      <c r="M14" s="4" t="str">
        <f t="shared" si="2"/>
        <v>5 x 10 FL V</v>
      </c>
      <c r="N14" s="9" t="s">
        <v>315</v>
      </c>
      <c r="O14" s="9" t="s">
        <v>315</v>
      </c>
      <c r="P14" s="9" t="s">
        <v>315</v>
      </c>
      <c r="Q14" s="9" t="s">
        <v>315</v>
      </c>
      <c r="R14" s="9" t="s">
        <v>474</v>
      </c>
      <c r="S14" s="9" t="s">
        <v>474</v>
      </c>
      <c r="T14" s="9"/>
      <c r="U14" s="9"/>
      <c r="V14" s="9"/>
      <c r="W14" s="9"/>
      <c r="X14" s="10"/>
      <c r="Y14" s="6">
        <f t="shared" si="3"/>
        <v>0</v>
      </c>
      <c r="Z14" s="6">
        <f t="shared" si="0"/>
        <v>0</v>
      </c>
      <c r="AA14" s="6">
        <f t="shared" si="0"/>
        <v>0</v>
      </c>
      <c r="AB14" s="6">
        <f t="shared" si="0"/>
        <v>0</v>
      </c>
      <c r="AC14" s="6">
        <f t="shared" si="0"/>
        <v>0</v>
      </c>
      <c r="AD14" s="6">
        <f t="shared" si="0"/>
        <v>0</v>
      </c>
      <c r="AE14" s="6">
        <f t="shared" si="0"/>
        <v>0</v>
      </c>
      <c r="AF14" s="6">
        <f t="shared" si="0"/>
        <v>4</v>
      </c>
      <c r="AG14" s="6">
        <f t="shared" si="0"/>
        <v>2</v>
      </c>
      <c r="AH14" s="6">
        <f t="shared" si="0"/>
        <v>0</v>
      </c>
      <c r="AI14" s="6">
        <f t="shared" si="0"/>
        <v>0</v>
      </c>
      <c r="AJ14" s="6">
        <f t="shared" si="0"/>
        <v>0</v>
      </c>
      <c r="AK14" s="7">
        <f t="shared" si="4"/>
        <v>2</v>
      </c>
    </row>
    <row r="15" spans="1:37" ht="15" customHeight="1" x14ac:dyDescent="0.25">
      <c r="A15" s="11" t="str">
        <f t="shared" si="1"/>
        <v>PEK JL. HARAPAN RAYA</v>
      </c>
      <c r="B15" s="4">
        <v>14</v>
      </c>
      <c r="C15" s="3" t="s">
        <v>27</v>
      </c>
      <c r="D15" s="3" t="s">
        <v>28</v>
      </c>
      <c r="E15" s="3" t="s">
        <v>345</v>
      </c>
      <c r="F15" s="3" t="s">
        <v>37</v>
      </c>
      <c r="G15" s="3" t="s">
        <v>38</v>
      </c>
      <c r="H15" s="3">
        <v>0.49906</v>
      </c>
      <c r="I15" s="3">
        <v>101.466453</v>
      </c>
      <c r="J15" s="4" t="s">
        <v>19</v>
      </c>
      <c r="K15" s="4" t="s">
        <v>20</v>
      </c>
      <c r="L15" s="4" t="s">
        <v>434</v>
      </c>
      <c r="M15" s="4" t="str">
        <f t="shared" si="2"/>
        <v>4 x 6 BL V</v>
      </c>
      <c r="N15" s="9" t="s">
        <v>315</v>
      </c>
      <c r="O15" s="9" t="s">
        <v>315</v>
      </c>
      <c r="P15" s="9" t="s">
        <v>315</v>
      </c>
      <c r="Q15" s="9" t="s">
        <v>315</v>
      </c>
      <c r="R15" s="9" t="s">
        <v>474</v>
      </c>
      <c r="S15" s="9" t="s">
        <v>474</v>
      </c>
      <c r="T15" s="9"/>
      <c r="U15" s="9"/>
      <c r="V15" s="9"/>
      <c r="W15" s="9"/>
      <c r="X15" s="10"/>
      <c r="Y15" s="6">
        <f t="shared" si="3"/>
        <v>0</v>
      </c>
      <c r="Z15" s="6">
        <f t="shared" si="0"/>
        <v>0</v>
      </c>
      <c r="AA15" s="6">
        <f t="shared" si="0"/>
        <v>0</v>
      </c>
      <c r="AB15" s="6">
        <f t="shared" si="0"/>
        <v>0</v>
      </c>
      <c r="AC15" s="6">
        <f t="shared" si="0"/>
        <v>0</v>
      </c>
      <c r="AD15" s="6">
        <f t="shared" si="0"/>
        <v>0</v>
      </c>
      <c r="AE15" s="6">
        <f t="shared" si="0"/>
        <v>0</v>
      </c>
      <c r="AF15" s="6">
        <f t="shared" si="0"/>
        <v>4</v>
      </c>
      <c r="AG15" s="6">
        <f t="shared" si="0"/>
        <v>2</v>
      </c>
      <c r="AH15" s="6">
        <f t="shared" si="0"/>
        <v>0</v>
      </c>
      <c r="AI15" s="6">
        <f t="shared" si="0"/>
        <v>0</v>
      </c>
      <c r="AJ15" s="6">
        <f t="shared" si="0"/>
        <v>0</v>
      </c>
      <c r="AK15" s="7">
        <f t="shared" si="4"/>
        <v>2</v>
      </c>
    </row>
    <row r="16" spans="1:37" ht="15" customHeight="1" x14ac:dyDescent="0.25">
      <c r="A16" s="11" t="str">
        <f t="shared" si="1"/>
        <v>PEK JL. SOEKARNO HATTA, MARPOYAN</v>
      </c>
      <c r="B16" s="4">
        <v>15</v>
      </c>
      <c r="C16" s="3" t="s">
        <v>27</v>
      </c>
      <c r="D16" s="3" t="s">
        <v>28</v>
      </c>
      <c r="E16" s="3" t="s">
        <v>343</v>
      </c>
      <c r="F16" s="3" t="s">
        <v>39</v>
      </c>
      <c r="G16" s="3" t="s">
        <v>40</v>
      </c>
      <c r="H16" s="3">
        <v>0.474497</v>
      </c>
      <c r="I16" s="3">
        <v>101.418342</v>
      </c>
      <c r="J16" s="4" t="s">
        <v>19</v>
      </c>
      <c r="K16" s="4" t="s">
        <v>20</v>
      </c>
      <c r="L16" s="4" t="s">
        <v>434</v>
      </c>
      <c r="M16" s="4" t="str">
        <f t="shared" si="2"/>
        <v>4 x 6 BL V</v>
      </c>
      <c r="N16" s="9" t="s">
        <v>324</v>
      </c>
      <c r="O16" s="9" t="s">
        <v>324</v>
      </c>
      <c r="P16" s="9" t="s">
        <v>324</v>
      </c>
      <c r="Q16" s="9" t="s">
        <v>324</v>
      </c>
      <c r="R16" s="9" t="s">
        <v>324</v>
      </c>
      <c r="S16" s="9" t="s">
        <v>324</v>
      </c>
      <c r="T16" s="9"/>
      <c r="U16" s="9"/>
      <c r="V16" s="9"/>
      <c r="W16" s="9"/>
      <c r="X16" s="10"/>
      <c r="Y16" s="6">
        <f t="shared" si="3"/>
        <v>0</v>
      </c>
      <c r="Z16" s="6">
        <f t="shared" si="0"/>
        <v>0</v>
      </c>
      <c r="AA16" s="6">
        <f t="shared" si="0"/>
        <v>0</v>
      </c>
      <c r="AB16" s="6">
        <f t="shared" si="0"/>
        <v>0</v>
      </c>
      <c r="AC16" s="6">
        <f t="shared" si="0"/>
        <v>0</v>
      </c>
      <c r="AD16" s="6">
        <f t="shared" si="0"/>
        <v>0</v>
      </c>
      <c r="AE16" s="6">
        <f t="shared" si="0"/>
        <v>0</v>
      </c>
      <c r="AF16" s="6">
        <f t="shared" si="0"/>
        <v>0</v>
      </c>
      <c r="AG16" s="6">
        <f t="shared" si="0"/>
        <v>0</v>
      </c>
      <c r="AH16" s="6">
        <f t="shared" si="0"/>
        <v>6</v>
      </c>
      <c r="AI16" s="6">
        <f t="shared" si="0"/>
        <v>0</v>
      </c>
      <c r="AJ16" s="6">
        <f t="shared" si="0"/>
        <v>0</v>
      </c>
      <c r="AK16" s="7">
        <f t="shared" si="4"/>
        <v>1</v>
      </c>
    </row>
    <row r="17" spans="1:37" ht="15" customHeight="1" x14ac:dyDescent="0.25">
      <c r="A17" s="11" t="str">
        <f t="shared" si="1"/>
        <v>PEK JL. HR. SOEBRANTAS</v>
      </c>
      <c r="B17" s="4">
        <v>16</v>
      </c>
      <c r="C17" s="3" t="s">
        <v>27</v>
      </c>
      <c r="D17" s="3" t="s">
        <v>28</v>
      </c>
      <c r="E17" s="3" t="s">
        <v>347</v>
      </c>
      <c r="F17" s="3" t="s">
        <v>41</v>
      </c>
      <c r="G17" s="3" t="s">
        <v>42</v>
      </c>
      <c r="H17" s="3">
        <v>0.464092</v>
      </c>
      <c r="I17" s="3">
        <v>101.404988</v>
      </c>
      <c r="J17" s="4" t="s">
        <v>19</v>
      </c>
      <c r="K17" s="4" t="s">
        <v>20</v>
      </c>
      <c r="L17" s="4" t="s">
        <v>434</v>
      </c>
      <c r="M17" s="4" t="str">
        <f t="shared" si="2"/>
        <v>4 x 6 BL V</v>
      </c>
      <c r="N17" s="9" t="s">
        <v>323</v>
      </c>
      <c r="O17" s="9" t="s">
        <v>323</v>
      </c>
      <c r="P17" s="9" t="s">
        <v>323</v>
      </c>
      <c r="Q17" s="9" t="s">
        <v>323</v>
      </c>
      <c r="R17" s="9" t="s">
        <v>323</v>
      </c>
      <c r="S17" s="9" t="s">
        <v>323</v>
      </c>
      <c r="T17" s="9"/>
      <c r="U17" s="9"/>
      <c r="V17" s="9"/>
      <c r="W17" s="9"/>
      <c r="X17" s="10"/>
      <c r="Y17" s="6">
        <f t="shared" si="3"/>
        <v>0</v>
      </c>
      <c r="Z17" s="6">
        <f t="shared" si="0"/>
        <v>0</v>
      </c>
      <c r="AA17" s="6">
        <f t="shared" si="0"/>
        <v>0</v>
      </c>
      <c r="AB17" s="6">
        <f t="shared" si="0"/>
        <v>0</v>
      </c>
      <c r="AC17" s="6">
        <f t="shared" si="0"/>
        <v>0</v>
      </c>
      <c r="AD17" s="6">
        <f t="shared" si="0"/>
        <v>0</v>
      </c>
      <c r="AE17" s="6">
        <f t="shared" si="0"/>
        <v>0</v>
      </c>
      <c r="AF17" s="6">
        <f t="shared" si="0"/>
        <v>0</v>
      </c>
      <c r="AG17" s="6">
        <f t="shared" si="0"/>
        <v>0</v>
      </c>
      <c r="AH17" s="6">
        <f t="shared" si="0"/>
        <v>0</v>
      </c>
      <c r="AI17" s="6">
        <f t="shared" si="0"/>
        <v>6</v>
      </c>
      <c r="AJ17" s="6">
        <f t="shared" si="0"/>
        <v>0</v>
      </c>
      <c r="AK17" s="7">
        <f t="shared" si="4"/>
        <v>1</v>
      </c>
    </row>
    <row r="18" spans="1:37" ht="15" customHeight="1" x14ac:dyDescent="0.25">
      <c r="A18" s="11" t="str">
        <f t="shared" si="1"/>
        <v>PAD JL. RAYA PADANG - BUKITTINGGI</v>
      </c>
      <c r="B18" s="4">
        <v>17</v>
      </c>
      <c r="C18" s="3" t="s">
        <v>43</v>
      </c>
      <c r="D18" s="3" t="s">
        <v>44</v>
      </c>
      <c r="E18" s="3" t="s">
        <v>348</v>
      </c>
      <c r="F18" s="3" t="s">
        <v>45</v>
      </c>
      <c r="G18" s="3" t="s">
        <v>46</v>
      </c>
      <c r="H18" s="3">
        <v>-0.78347800000000001</v>
      </c>
      <c r="I18" s="3">
        <v>100.31659399999999</v>
      </c>
      <c r="J18" s="4" t="s">
        <v>19</v>
      </c>
      <c r="K18" s="4" t="s">
        <v>20</v>
      </c>
      <c r="L18" s="4" t="s">
        <v>434</v>
      </c>
      <c r="M18" s="4" t="str">
        <f t="shared" si="2"/>
        <v>4 x 6 BL V</v>
      </c>
      <c r="N18" s="9" t="s">
        <v>315</v>
      </c>
      <c r="O18" s="9" t="s">
        <v>315</v>
      </c>
      <c r="P18" s="9" t="s">
        <v>315</v>
      </c>
      <c r="Q18" s="9" t="s">
        <v>315</v>
      </c>
      <c r="R18" s="9" t="s">
        <v>474</v>
      </c>
      <c r="S18" s="9" t="s">
        <v>474</v>
      </c>
      <c r="T18" s="9"/>
      <c r="U18" s="9"/>
      <c r="V18" s="9"/>
      <c r="W18" s="9"/>
      <c r="X18" s="10"/>
      <c r="Y18" s="6">
        <f t="shared" si="3"/>
        <v>0</v>
      </c>
      <c r="Z18" s="6">
        <f t="shared" si="3"/>
        <v>0</v>
      </c>
      <c r="AA18" s="6">
        <f t="shared" si="3"/>
        <v>0</v>
      </c>
      <c r="AB18" s="6">
        <f t="shared" si="3"/>
        <v>0</v>
      </c>
      <c r="AC18" s="6">
        <f t="shared" si="3"/>
        <v>0</v>
      </c>
      <c r="AD18" s="6">
        <f t="shared" si="3"/>
        <v>0</v>
      </c>
      <c r="AE18" s="6">
        <f t="shared" si="3"/>
        <v>0</v>
      </c>
      <c r="AF18" s="6">
        <f t="shared" si="3"/>
        <v>4</v>
      </c>
      <c r="AG18" s="6">
        <f t="shared" si="3"/>
        <v>2</v>
      </c>
      <c r="AH18" s="6">
        <f t="shared" si="3"/>
        <v>0</v>
      </c>
      <c r="AI18" s="6">
        <f t="shared" si="3"/>
        <v>0</v>
      </c>
      <c r="AJ18" s="6">
        <f t="shared" si="3"/>
        <v>0</v>
      </c>
      <c r="AK18" s="7">
        <f t="shared" si="4"/>
        <v>2</v>
      </c>
    </row>
    <row r="19" spans="1:37" ht="15" customHeight="1" x14ac:dyDescent="0.25">
      <c r="A19" s="11" t="str">
        <f t="shared" si="1"/>
        <v>PAD JL. AKSES BANDARA BARU</v>
      </c>
      <c r="B19" s="4">
        <v>18</v>
      </c>
      <c r="C19" s="3" t="s">
        <v>43</v>
      </c>
      <c r="D19" s="3" t="s">
        <v>44</v>
      </c>
      <c r="E19" s="3" t="s">
        <v>348</v>
      </c>
      <c r="F19" s="3" t="s">
        <v>47</v>
      </c>
      <c r="G19" s="3" t="s">
        <v>48</v>
      </c>
      <c r="H19" s="3">
        <v>-0.78858799999999996</v>
      </c>
      <c r="I19" s="3">
        <v>100.311573</v>
      </c>
      <c r="J19" s="4" t="s">
        <v>19</v>
      </c>
      <c r="K19" s="4" t="s">
        <v>20</v>
      </c>
      <c r="L19" s="4" t="s">
        <v>434</v>
      </c>
      <c r="M19" s="4" t="str">
        <f t="shared" si="2"/>
        <v>4 x 6 BL V</v>
      </c>
      <c r="N19" s="9" t="s">
        <v>323</v>
      </c>
      <c r="O19" s="9" t="s">
        <v>323</v>
      </c>
      <c r="P19" s="9" t="s">
        <v>323</v>
      </c>
      <c r="Q19" s="9" t="s">
        <v>323</v>
      </c>
      <c r="R19" s="9" t="s">
        <v>323</v>
      </c>
      <c r="S19" s="9" t="s">
        <v>323</v>
      </c>
      <c r="T19" s="9"/>
      <c r="U19" s="9"/>
      <c r="V19" s="9"/>
      <c r="W19" s="9"/>
      <c r="X19" s="10"/>
      <c r="Y19" s="6">
        <f t="shared" si="3"/>
        <v>0</v>
      </c>
      <c r="Z19" s="6">
        <f t="shared" si="3"/>
        <v>0</v>
      </c>
      <c r="AA19" s="6">
        <f t="shared" si="3"/>
        <v>0</v>
      </c>
      <c r="AB19" s="6">
        <f t="shared" si="3"/>
        <v>0</v>
      </c>
      <c r="AC19" s="6">
        <f t="shared" si="3"/>
        <v>0</v>
      </c>
      <c r="AD19" s="6">
        <f t="shared" si="3"/>
        <v>0</v>
      </c>
      <c r="AE19" s="6">
        <f t="shared" si="3"/>
        <v>0</v>
      </c>
      <c r="AF19" s="6">
        <f t="shared" si="3"/>
        <v>0</v>
      </c>
      <c r="AG19" s="6">
        <f t="shared" si="3"/>
        <v>0</v>
      </c>
      <c r="AH19" s="6">
        <f t="shared" si="3"/>
        <v>0</v>
      </c>
      <c r="AI19" s="6">
        <f t="shared" si="3"/>
        <v>6</v>
      </c>
      <c r="AJ19" s="6">
        <f t="shared" si="3"/>
        <v>0</v>
      </c>
      <c r="AK19" s="7">
        <f t="shared" si="4"/>
        <v>1</v>
      </c>
    </row>
    <row r="20" spans="1:37" ht="15" customHeight="1" x14ac:dyDescent="0.25">
      <c r="A20" s="11" t="str">
        <f t="shared" si="1"/>
        <v>LAM JL. KI MAJA</v>
      </c>
      <c r="B20" s="4">
        <v>19</v>
      </c>
      <c r="C20" s="3" t="s">
        <v>49</v>
      </c>
      <c r="D20" s="3" t="s">
        <v>50</v>
      </c>
      <c r="E20" s="3" t="s">
        <v>349</v>
      </c>
      <c r="F20" s="3" t="s">
        <v>51</v>
      </c>
      <c r="G20" s="3" t="s">
        <v>52</v>
      </c>
      <c r="H20" s="3">
        <v>-5.3803280000000004</v>
      </c>
      <c r="I20" s="3">
        <v>105.27194299999999</v>
      </c>
      <c r="J20" s="4" t="s">
        <v>53</v>
      </c>
      <c r="K20" s="4" t="s">
        <v>6</v>
      </c>
      <c r="L20" s="4" t="s">
        <v>434</v>
      </c>
      <c r="M20" s="4" t="str">
        <f t="shared" si="2"/>
        <v>4 x 8 FL V</v>
      </c>
      <c r="N20" s="9" t="s">
        <v>316</v>
      </c>
      <c r="O20" s="9" t="s">
        <v>316</v>
      </c>
      <c r="P20" s="9" t="s">
        <v>316</v>
      </c>
      <c r="Q20" s="9" t="s">
        <v>316</v>
      </c>
      <c r="R20" s="9" t="s">
        <v>316</v>
      </c>
      <c r="S20" s="9" t="s">
        <v>477</v>
      </c>
      <c r="T20" s="9"/>
      <c r="U20" s="9"/>
      <c r="V20" s="9"/>
      <c r="W20" s="9"/>
      <c r="X20" s="10"/>
      <c r="Y20" s="6">
        <f t="shared" si="3"/>
        <v>0</v>
      </c>
      <c r="Z20" s="6">
        <f t="shared" si="3"/>
        <v>0</v>
      </c>
      <c r="AA20" s="6">
        <f t="shared" si="3"/>
        <v>0</v>
      </c>
      <c r="AB20" s="6">
        <f t="shared" si="3"/>
        <v>0</v>
      </c>
      <c r="AC20" s="6">
        <f t="shared" si="3"/>
        <v>5</v>
      </c>
      <c r="AD20" s="6">
        <f t="shared" si="3"/>
        <v>0</v>
      </c>
      <c r="AE20" s="6">
        <f t="shared" si="3"/>
        <v>1</v>
      </c>
      <c r="AF20" s="6">
        <f t="shared" si="3"/>
        <v>0</v>
      </c>
      <c r="AG20" s="6">
        <f t="shared" si="3"/>
        <v>0</v>
      </c>
      <c r="AH20" s="6">
        <f t="shared" si="3"/>
        <v>0</v>
      </c>
      <c r="AI20" s="6">
        <f t="shared" si="3"/>
        <v>0</v>
      </c>
      <c r="AJ20" s="6">
        <f t="shared" si="3"/>
        <v>0</v>
      </c>
      <c r="AK20" s="7">
        <f t="shared" si="4"/>
        <v>2</v>
      </c>
    </row>
    <row r="21" spans="1:37" ht="15" customHeight="1" x14ac:dyDescent="0.25">
      <c r="A21" s="11" t="str">
        <f t="shared" si="1"/>
        <v>LAM JL. SOEKARNO HATTA, NATAR</v>
      </c>
      <c r="B21" s="4">
        <v>20</v>
      </c>
      <c r="C21" s="3" t="s">
        <v>49</v>
      </c>
      <c r="D21" s="3" t="s">
        <v>50</v>
      </c>
      <c r="E21" s="3" t="s">
        <v>350</v>
      </c>
      <c r="F21" s="3" t="s">
        <v>54</v>
      </c>
      <c r="G21" s="3" t="s">
        <v>55</v>
      </c>
      <c r="H21" s="3">
        <v>-5.3620390000000002</v>
      </c>
      <c r="I21" s="3">
        <v>105.225702</v>
      </c>
      <c r="J21" s="4" t="s">
        <v>19</v>
      </c>
      <c r="K21" s="4" t="s">
        <v>20</v>
      </c>
      <c r="L21" s="4" t="s">
        <v>434</v>
      </c>
      <c r="M21" s="4" t="str">
        <f t="shared" si="2"/>
        <v>4 x 6 BL V</v>
      </c>
      <c r="N21" s="9" t="s">
        <v>316</v>
      </c>
      <c r="O21" s="9" t="s">
        <v>316</v>
      </c>
      <c r="P21" s="9" t="s">
        <v>316</v>
      </c>
      <c r="Q21" s="9" t="s">
        <v>316</v>
      </c>
      <c r="R21" s="9" t="s">
        <v>316</v>
      </c>
      <c r="S21" s="9" t="s">
        <v>477</v>
      </c>
      <c r="T21" s="9"/>
      <c r="U21" s="9"/>
      <c r="V21" s="9"/>
      <c r="W21" s="9"/>
      <c r="X21" s="10"/>
      <c r="Y21" s="6">
        <f t="shared" si="3"/>
        <v>0</v>
      </c>
      <c r="Z21" s="6">
        <f t="shared" si="3"/>
        <v>0</v>
      </c>
      <c r="AA21" s="6">
        <f t="shared" si="3"/>
        <v>0</v>
      </c>
      <c r="AB21" s="6">
        <f t="shared" si="3"/>
        <v>0</v>
      </c>
      <c r="AC21" s="6">
        <f t="shared" si="3"/>
        <v>5</v>
      </c>
      <c r="AD21" s="6">
        <f t="shared" si="3"/>
        <v>0</v>
      </c>
      <c r="AE21" s="6">
        <f t="shared" si="3"/>
        <v>1</v>
      </c>
      <c r="AF21" s="6">
        <f t="shared" si="3"/>
        <v>0</v>
      </c>
      <c r="AG21" s="6">
        <f t="shared" si="3"/>
        <v>0</v>
      </c>
      <c r="AH21" s="6">
        <f t="shared" si="3"/>
        <v>0</v>
      </c>
      <c r="AI21" s="6">
        <f t="shared" si="3"/>
        <v>0</v>
      </c>
      <c r="AJ21" s="6">
        <f t="shared" si="3"/>
        <v>0</v>
      </c>
      <c r="AK21" s="7">
        <f t="shared" si="4"/>
        <v>2</v>
      </c>
    </row>
    <row r="22" spans="1:37" ht="15" customHeight="1" x14ac:dyDescent="0.25">
      <c r="A22" s="11" t="str">
        <f t="shared" si="1"/>
        <v>LAM JL. P. ANTASARI</v>
      </c>
      <c r="B22" s="4">
        <v>21</v>
      </c>
      <c r="C22" s="3" t="s">
        <v>49</v>
      </c>
      <c r="D22" s="3" t="s">
        <v>50</v>
      </c>
      <c r="E22" s="3" t="s">
        <v>351</v>
      </c>
      <c r="F22" s="3" t="s">
        <v>56</v>
      </c>
      <c r="G22" s="3" t="s">
        <v>57</v>
      </c>
      <c r="H22" s="3">
        <v>-5.4058919999999997</v>
      </c>
      <c r="I22" s="3">
        <v>105.27658700000001</v>
      </c>
      <c r="J22" s="4" t="s">
        <v>19</v>
      </c>
      <c r="K22" s="4" t="s">
        <v>20</v>
      </c>
      <c r="L22" s="4" t="s">
        <v>434</v>
      </c>
      <c r="M22" s="4" t="str">
        <f t="shared" si="2"/>
        <v>4 x 6 BL V</v>
      </c>
      <c r="N22" s="9" t="s">
        <v>317</v>
      </c>
      <c r="O22" s="9" t="s">
        <v>475</v>
      </c>
      <c r="P22" s="9" t="s">
        <v>475</v>
      </c>
      <c r="Q22" s="9" t="s">
        <v>475</v>
      </c>
      <c r="R22" s="9" t="s">
        <v>475</v>
      </c>
      <c r="S22" s="9" t="s">
        <v>476</v>
      </c>
      <c r="T22" s="9"/>
      <c r="U22" s="9"/>
      <c r="V22" s="9"/>
      <c r="W22" s="9"/>
      <c r="X22" s="10"/>
      <c r="Y22" s="6">
        <f t="shared" si="3"/>
        <v>1</v>
      </c>
      <c r="Z22" s="6">
        <f t="shared" si="3"/>
        <v>4</v>
      </c>
      <c r="AA22" s="6">
        <f t="shared" si="3"/>
        <v>1</v>
      </c>
      <c r="AB22" s="6">
        <f t="shared" si="3"/>
        <v>0</v>
      </c>
      <c r="AC22" s="6">
        <f t="shared" si="3"/>
        <v>0</v>
      </c>
      <c r="AD22" s="6">
        <f t="shared" si="3"/>
        <v>0</v>
      </c>
      <c r="AE22" s="6">
        <f t="shared" si="3"/>
        <v>0</v>
      </c>
      <c r="AF22" s="6">
        <f t="shared" si="3"/>
        <v>0</v>
      </c>
      <c r="AG22" s="6">
        <f t="shared" si="3"/>
        <v>0</v>
      </c>
      <c r="AH22" s="6">
        <f t="shared" si="3"/>
        <v>0</v>
      </c>
      <c r="AI22" s="6">
        <f t="shared" si="3"/>
        <v>0</v>
      </c>
      <c r="AJ22" s="6">
        <f t="shared" si="3"/>
        <v>0</v>
      </c>
      <c r="AK22" s="7">
        <f t="shared" si="4"/>
        <v>3</v>
      </c>
    </row>
    <row r="23" spans="1:37" ht="15" customHeight="1" x14ac:dyDescent="0.25">
      <c r="A23" s="11" t="str">
        <f t="shared" si="1"/>
        <v>LAM JL. RYACUDU</v>
      </c>
      <c r="B23" s="4">
        <v>22</v>
      </c>
      <c r="C23" s="3" t="s">
        <v>49</v>
      </c>
      <c r="D23" s="3" t="s">
        <v>50</v>
      </c>
      <c r="E23" s="3" t="s">
        <v>352</v>
      </c>
      <c r="F23" s="3" t="s">
        <v>58</v>
      </c>
      <c r="G23" s="3" t="s">
        <v>59</v>
      </c>
      <c r="H23" s="3">
        <v>-5.3607820000000004</v>
      </c>
      <c r="I23" s="3">
        <v>105.304439</v>
      </c>
      <c r="J23" s="4" t="s">
        <v>19</v>
      </c>
      <c r="K23" s="4" t="s">
        <v>20</v>
      </c>
      <c r="L23" s="4" t="s">
        <v>434</v>
      </c>
      <c r="M23" s="4" t="str">
        <f t="shared" si="2"/>
        <v>4 x 6 BL V</v>
      </c>
      <c r="N23" s="9" t="s">
        <v>317</v>
      </c>
      <c r="O23" s="9" t="s">
        <v>475</v>
      </c>
      <c r="P23" s="9" t="s">
        <v>475</v>
      </c>
      <c r="Q23" s="9" t="s">
        <v>475</v>
      </c>
      <c r="R23" s="9" t="s">
        <v>475</v>
      </c>
      <c r="S23" s="9" t="s">
        <v>476</v>
      </c>
      <c r="T23" s="9"/>
      <c r="U23" s="9"/>
      <c r="V23" s="9"/>
      <c r="W23" s="9"/>
      <c r="X23" s="10"/>
      <c r="Y23" s="6">
        <f t="shared" si="3"/>
        <v>1</v>
      </c>
      <c r="Z23" s="6">
        <f t="shared" si="3"/>
        <v>4</v>
      </c>
      <c r="AA23" s="6">
        <f t="shared" si="3"/>
        <v>1</v>
      </c>
      <c r="AB23" s="6">
        <f t="shared" si="3"/>
        <v>0</v>
      </c>
      <c r="AC23" s="6">
        <f t="shared" si="3"/>
        <v>0</v>
      </c>
      <c r="AD23" s="6">
        <f t="shared" si="3"/>
        <v>0</v>
      </c>
      <c r="AE23" s="6">
        <f t="shared" si="3"/>
        <v>0</v>
      </c>
      <c r="AF23" s="6">
        <f t="shared" si="3"/>
        <v>0</v>
      </c>
      <c r="AG23" s="6">
        <f t="shared" si="3"/>
        <v>0</v>
      </c>
      <c r="AH23" s="6">
        <f t="shared" si="3"/>
        <v>0</v>
      </c>
      <c r="AI23" s="6">
        <f t="shared" si="3"/>
        <v>0</v>
      </c>
      <c r="AJ23" s="6">
        <f t="shared" si="3"/>
        <v>0</v>
      </c>
      <c r="AK23" s="7">
        <f t="shared" si="4"/>
        <v>3</v>
      </c>
    </row>
    <row r="24" spans="1:37" ht="15" customHeight="1" x14ac:dyDescent="0.25">
      <c r="A24" s="11" t="str">
        <f t="shared" si="1"/>
        <v>TAN JL. BOULEVARD BINTARO JAYA</v>
      </c>
      <c r="B24" s="4">
        <v>23</v>
      </c>
      <c r="C24" s="3" t="s">
        <v>60</v>
      </c>
      <c r="D24" s="3" t="s">
        <v>61</v>
      </c>
      <c r="E24" s="3" t="s">
        <v>353</v>
      </c>
      <c r="F24" s="3" t="s">
        <v>62</v>
      </c>
      <c r="G24" s="3" t="s">
        <v>63</v>
      </c>
      <c r="H24" s="3">
        <v>-6.2754390000000004</v>
      </c>
      <c r="I24" s="3">
        <v>106.706204</v>
      </c>
      <c r="J24" s="4" t="s">
        <v>5</v>
      </c>
      <c r="K24" s="4" t="s">
        <v>6</v>
      </c>
      <c r="L24" s="4" t="s">
        <v>434</v>
      </c>
      <c r="M24" s="4" t="str">
        <f t="shared" si="2"/>
        <v>5 x 10 FL V</v>
      </c>
      <c r="N24" s="9" t="s">
        <v>325</v>
      </c>
      <c r="O24" s="9" t="s">
        <v>318</v>
      </c>
      <c r="P24" s="9" t="s">
        <v>318</v>
      </c>
      <c r="Q24" s="9" t="s">
        <v>318</v>
      </c>
      <c r="R24" s="9" t="s">
        <v>318</v>
      </c>
      <c r="S24" s="9" t="s">
        <v>318</v>
      </c>
      <c r="T24" s="9"/>
      <c r="U24" s="9"/>
      <c r="V24" s="9"/>
      <c r="W24" s="9"/>
      <c r="X24" s="10"/>
      <c r="Y24" s="6">
        <f t="shared" si="3"/>
        <v>0</v>
      </c>
      <c r="Z24" s="6">
        <f t="shared" si="3"/>
        <v>0</v>
      </c>
      <c r="AA24" s="6">
        <f t="shared" si="3"/>
        <v>0</v>
      </c>
      <c r="AB24" s="6">
        <f t="shared" si="3"/>
        <v>5</v>
      </c>
      <c r="AC24" s="6">
        <f t="shared" si="3"/>
        <v>0</v>
      </c>
      <c r="AD24" s="6">
        <f t="shared" si="3"/>
        <v>0</v>
      </c>
      <c r="AE24" s="6">
        <f t="shared" si="3"/>
        <v>0</v>
      </c>
      <c r="AF24" s="6">
        <f t="shared" si="3"/>
        <v>0</v>
      </c>
      <c r="AG24" s="6">
        <f t="shared" si="3"/>
        <v>0</v>
      </c>
      <c r="AH24" s="6">
        <f t="shared" si="3"/>
        <v>0</v>
      </c>
      <c r="AI24" s="6">
        <f t="shared" si="3"/>
        <v>0</v>
      </c>
      <c r="AJ24" s="6">
        <f t="shared" si="3"/>
        <v>1</v>
      </c>
      <c r="AK24" s="7">
        <f t="shared" si="4"/>
        <v>2</v>
      </c>
    </row>
    <row r="25" spans="1:37" ht="15" customHeight="1" x14ac:dyDescent="0.25">
      <c r="A25" s="11" t="str">
        <f t="shared" si="1"/>
        <v>TAN JL. RAYA SERPONG</v>
      </c>
      <c r="B25" s="4">
        <v>24</v>
      </c>
      <c r="C25" s="3" t="s">
        <v>60</v>
      </c>
      <c r="D25" s="3" t="s">
        <v>61</v>
      </c>
      <c r="E25" s="3" t="s">
        <v>354</v>
      </c>
      <c r="F25" s="3" t="s">
        <v>64</v>
      </c>
      <c r="G25" s="3" t="s">
        <v>65</v>
      </c>
      <c r="H25" s="3">
        <v>-6.2393865000000002</v>
      </c>
      <c r="I25" s="3">
        <v>106.64669000000001</v>
      </c>
      <c r="J25" s="4" t="s">
        <v>5</v>
      </c>
      <c r="K25" s="4" t="s">
        <v>6</v>
      </c>
      <c r="L25" s="4" t="s">
        <v>434</v>
      </c>
      <c r="M25" s="4" t="str">
        <f t="shared" si="2"/>
        <v>5 x 10 FL V</v>
      </c>
      <c r="N25" s="9" t="s">
        <v>315</v>
      </c>
      <c r="O25" s="9" t="s">
        <v>318</v>
      </c>
      <c r="P25" s="9" t="s">
        <v>318</v>
      </c>
      <c r="Q25" s="9" t="s">
        <v>318</v>
      </c>
      <c r="R25" s="9" t="s">
        <v>318</v>
      </c>
      <c r="S25" s="9" t="s">
        <v>318</v>
      </c>
      <c r="T25" s="9"/>
      <c r="U25" s="9"/>
      <c r="V25" s="9"/>
      <c r="W25" s="9"/>
      <c r="X25" s="10"/>
      <c r="Y25" s="6">
        <f t="shared" si="3"/>
        <v>0</v>
      </c>
      <c r="Z25" s="6">
        <f t="shared" si="3"/>
        <v>0</v>
      </c>
      <c r="AA25" s="6">
        <f t="shared" si="3"/>
        <v>0</v>
      </c>
      <c r="AB25" s="6">
        <f t="shared" si="3"/>
        <v>5</v>
      </c>
      <c r="AC25" s="6">
        <f t="shared" si="3"/>
        <v>0</v>
      </c>
      <c r="AD25" s="6">
        <f t="shared" si="3"/>
        <v>0</v>
      </c>
      <c r="AE25" s="6">
        <f t="shared" si="3"/>
        <v>0</v>
      </c>
      <c r="AF25" s="6">
        <f t="shared" si="3"/>
        <v>1</v>
      </c>
      <c r="AG25" s="6">
        <f t="shared" si="3"/>
        <v>0</v>
      </c>
      <c r="AH25" s="6">
        <f t="shared" si="3"/>
        <v>0</v>
      </c>
      <c r="AI25" s="6">
        <f t="shared" si="3"/>
        <v>0</v>
      </c>
      <c r="AJ25" s="6">
        <f t="shared" si="3"/>
        <v>0</v>
      </c>
      <c r="AK25" s="7">
        <f t="shared" si="4"/>
        <v>2</v>
      </c>
    </row>
    <row r="26" spans="1:37" ht="15" customHeight="1" x14ac:dyDescent="0.25">
      <c r="A26" s="11" t="str">
        <f t="shared" si="1"/>
        <v>TAN JL. TEGAL ROTAN</v>
      </c>
      <c r="B26" s="4">
        <v>25</v>
      </c>
      <c r="C26" s="3" t="s">
        <v>60</v>
      </c>
      <c r="D26" s="3" t="s">
        <v>61</v>
      </c>
      <c r="E26" s="3" t="s">
        <v>355</v>
      </c>
      <c r="F26" s="3" t="s">
        <v>66</v>
      </c>
      <c r="G26" s="3" t="s">
        <v>67</v>
      </c>
      <c r="H26" s="3">
        <v>-6.2849490000000001</v>
      </c>
      <c r="I26" s="3">
        <v>106.726061</v>
      </c>
      <c r="J26" s="4" t="s">
        <v>5</v>
      </c>
      <c r="K26" s="4" t="s">
        <v>6</v>
      </c>
      <c r="L26" s="4" t="s">
        <v>434</v>
      </c>
      <c r="M26" s="4" t="str">
        <f t="shared" si="2"/>
        <v>5 x 10 FL V</v>
      </c>
      <c r="N26" s="9" t="s">
        <v>324</v>
      </c>
      <c r="O26" s="9" t="s">
        <v>318</v>
      </c>
      <c r="P26" s="9" t="s">
        <v>318</v>
      </c>
      <c r="Q26" s="9" t="s">
        <v>318</v>
      </c>
      <c r="R26" s="9" t="s">
        <v>318</v>
      </c>
      <c r="S26" s="9" t="s">
        <v>318</v>
      </c>
      <c r="T26" s="9"/>
      <c r="U26" s="9"/>
      <c r="V26" s="9"/>
      <c r="W26" s="9"/>
      <c r="X26" s="10"/>
      <c r="Y26" s="6">
        <f t="shared" si="3"/>
        <v>0</v>
      </c>
      <c r="Z26" s="6">
        <f t="shared" si="3"/>
        <v>0</v>
      </c>
      <c r="AA26" s="6">
        <f t="shared" si="3"/>
        <v>0</v>
      </c>
      <c r="AB26" s="6">
        <f t="shared" si="3"/>
        <v>5</v>
      </c>
      <c r="AC26" s="6">
        <f t="shared" si="3"/>
        <v>0</v>
      </c>
      <c r="AD26" s="6">
        <f t="shared" si="3"/>
        <v>0</v>
      </c>
      <c r="AE26" s="6">
        <f t="shared" si="3"/>
        <v>0</v>
      </c>
      <c r="AF26" s="6">
        <f t="shared" si="3"/>
        <v>0</v>
      </c>
      <c r="AG26" s="6">
        <f t="shared" si="3"/>
        <v>0</v>
      </c>
      <c r="AH26" s="6">
        <f t="shared" si="3"/>
        <v>1</v>
      </c>
      <c r="AI26" s="6">
        <f t="shared" si="3"/>
        <v>0</v>
      </c>
      <c r="AJ26" s="6">
        <f t="shared" si="3"/>
        <v>0</v>
      </c>
      <c r="AK26" s="7">
        <f t="shared" si="4"/>
        <v>2</v>
      </c>
    </row>
    <row r="27" spans="1:37" ht="15" customHeight="1" x14ac:dyDescent="0.25">
      <c r="A27" s="11" t="str">
        <f t="shared" si="1"/>
        <v>TAN JL. JOMBANG RAYA - PARIGI</v>
      </c>
      <c r="B27" s="4">
        <v>26</v>
      </c>
      <c r="C27" s="3" t="s">
        <v>60</v>
      </c>
      <c r="D27" s="3" t="s">
        <v>61</v>
      </c>
      <c r="E27" s="3" t="s">
        <v>353</v>
      </c>
      <c r="F27" s="3" t="s">
        <v>68</v>
      </c>
      <c r="G27" s="3" t="s">
        <v>69</v>
      </c>
      <c r="H27" s="3">
        <v>-6.2722329999999999</v>
      </c>
      <c r="I27" s="3">
        <v>106.70813699999999</v>
      </c>
      <c r="J27" s="4" t="s">
        <v>19</v>
      </c>
      <c r="K27" s="4" t="s">
        <v>20</v>
      </c>
      <c r="L27" s="4" t="s">
        <v>434</v>
      </c>
      <c r="M27" s="4" t="str">
        <f t="shared" si="2"/>
        <v>4 x 6 BL V</v>
      </c>
      <c r="N27" s="9" t="s">
        <v>318</v>
      </c>
      <c r="O27" s="9" t="s">
        <v>318</v>
      </c>
      <c r="P27" s="9" t="s">
        <v>318</v>
      </c>
      <c r="Q27" s="9" t="s">
        <v>318</v>
      </c>
      <c r="R27" s="9" t="s">
        <v>318</v>
      </c>
      <c r="S27" s="9" t="s">
        <v>318</v>
      </c>
      <c r="T27" s="9"/>
      <c r="U27" s="9"/>
      <c r="V27" s="9"/>
      <c r="W27" s="9"/>
      <c r="X27" s="10"/>
      <c r="Y27" s="6">
        <f t="shared" si="3"/>
        <v>0</v>
      </c>
      <c r="Z27" s="6">
        <f t="shared" si="3"/>
        <v>0</v>
      </c>
      <c r="AA27" s="6">
        <f t="shared" si="3"/>
        <v>0</v>
      </c>
      <c r="AB27" s="6">
        <f t="shared" si="3"/>
        <v>6</v>
      </c>
      <c r="AC27" s="6">
        <f t="shared" si="3"/>
        <v>0</v>
      </c>
      <c r="AD27" s="6">
        <f t="shared" si="3"/>
        <v>0</v>
      </c>
      <c r="AE27" s="6">
        <f t="shared" si="3"/>
        <v>0</v>
      </c>
      <c r="AF27" s="6">
        <f t="shared" si="3"/>
        <v>0</v>
      </c>
      <c r="AG27" s="6">
        <f t="shared" si="3"/>
        <v>0</v>
      </c>
      <c r="AH27" s="6">
        <f t="shared" si="3"/>
        <v>0</v>
      </c>
      <c r="AI27" s="6">
        <f t="shared" si="3"/>
        <v>0</v>
      </c>
      <c r="AJ27" s="6">
        <f t="shared" si="3"/>
        <v>0</v>
      </c>
      <c r="AK27" s="7">
        <f t="shared" si="4"/>
        <v>1</v>
      </c>
    </row>
    <row r="28" spans="1:37" ht="15" customHeight="1" x14ac:dyDescent="0.25">
      <c r="A28" s="11" t="str">
        <f t="shared" si="1"/>
        <v>TAN JL. RAYA PONDOK AREN</v>
      </c>
      <c r="B28" s="4">
        <v>27</v>
      </c>
      <c r="C28" s="3" t="s">
        <v>60</v>
      </c>
      <c r="D28" s="3" t="s">
        <v>61</v>
      </c>
      <c r="E28" s="3" t="s">
        <v>353</v>
      </c>
      <c r="F28" s="3" t="s">
        <v>70</v>
      </c>
      <c r="G28" s="3" t="s">
        <v>71</v>
      </c>
      <c r="H28" s="3">
        <v>-6.2633450000000002</v>
      </c>
      <c r="I28" s="3">
        <v>106.716371</v>
      </c>
      <c r="J28" s="4" t="s">
        <v>19</v>
      </c>
      <c r="K28" s="4" t="s">
        <v>20</v>
      </c>
      <c r="L28" s="4" t="s">
        <v>434</v>
      </c>
      <c r="M28" s="4" t="str">
        <f t="shared" si="2"/>
        <v>4 x 6 BL V</v>
      </c>
      <c r="N28" s="9" t="s">
        <v>316</v>
      </c>
      <c r="O28" s="9" t="s">
        <v>318</v>
      </c>
      <c r="P28" s="9" t="s">
        <v>318</v>
      </c>
      <c r="Q28" s="9" t="s">
        <v>318</v>
      </c>
      <c r="R28" s="9" t="s">
        <v>318</v>
      </c>
      <c r="S28" s="9" t="s">
        <v>318</v>
      </c>
      <c r="T28" s="9"/>
      <c r="U28" s="9"/>
      <c r="V28" s="9"/>
      <c r="W28" s="9"/>
      <c r="X28" s="10"/>
      <c r="Y28" s="6">
        <f t="shared" si="3"/>
        <v>0</v>
      </c>
      <c r="Z28" s="6">
        <f t="shared" si="3"/>
        <v>0</v>
      </c>
      <c r="AA28" s="6">
        <f t="shared" si="3"/>
        <v>0</v>
      </c>
      <c r="AB28" s="6">
        <f t="shared" si="3"/>
        <v>5</v>
      </c>
      <c r="AC28" s="6">
        <f t="shared" si="3"/>
        <v>1</v>
      </c>
      <c r="AD28" s="6">
        <f t="shared" si="3"/>
        <v>0</v>
      </c>
      <c r="AE28" s="6">
        <f t="shared" si="3"/>
        <v>0</v>
      </c>
      <c r="AF28" s="6">
        <f t="shared" si="3"/>
        <v>0</v>
      </c>
      <c r="AG28" s="6">
        <f t="shared" si="3"/>
        <v>0</v>
      </c>
      <c r="AH28" s="6">
        <f t="shared" si="3"/>
        <v>0</v>
      </c>
      <c r="AI28" s="6">
        <f t="shared" si="3"/>
        <v>0</v>
      </c>
      <c r="AJ28" s="6">
        <f t="shared" si="3"/>
        <v>0</v>
      </c>
      <c r="AK28" s="7">
        <f t="shared" si="4"/>
        <v>2</v>
      </c>
    </row>
    <row r="29" spans="1:37" ht="15" customHeight="1" x14ac:dyDescent="0.25">
      <c r="A29" s="11" t="str">
        <f t="shared" si="1"/>
        <v>TAN JL. RAYA CURUG PARIGI</v>
      </c>
      <c r="B29" s="4">
        <v>28</v>
      </c>
      <c r="C29" s="3" t="s">
        <v>60</v>
      </c>
      <c r="D29" s="3" t="s">
        <v>72</v>
      </c>
      <c r="E29" s="3" t="s">
        <v>356</v>
      </c>
      <c r="F29" s="3" t="s">
        <v>73</v>
      </c>
      <c r="G29" s="3" t="s">
        <v>74</v>
      </c>
      <c r="H29" s="3">
        <v>-6.2636329999999996</v>
      </c>
      <c r="I29" s="3">
        <v>106.55820799999999</v>
      </c>
      <c r="J29" s="4" t="s">
        <v>5</v>
      </c>
      <c r="K29" s="4" t="s">
        <v>6</v>
      </c>
      <c r="L29" s="4" t="s">
        <v>434</v>
      </c>
      <c r="M29" s="4" t="str">
        <f t="shared" si="2"/>
        <v>5 x 10 FL V</v>
      </c>
      <c r="N29" s="9" t="s">
        <v>317</v>
      </c>
      <c r="O29" s="9" t="s">
        <v>475</v>
      </c>
      <c r="P29" s="9" t="s">
        <v>475</v>
      </c>
      <c r="Q29" s="9" t="s">
        <v>475</v>
      </c>
      <c r="R29" s="9" t="s">
        <v>475</v>
      </c>
      <c r="S29" s="9" t="s">
        <v>476</v>
      </c>
      <c r="T29" s="9"/>
      <c r="U29" s="9"/>
      <c r="V29" s="9"/>
      <c r="W29" s="9"/>
      <c r="X29" s="10"/>
      <c r="Y29" s="6">
        <f t="shared" si="3"/>
        <v>1</v>
      </c>
      <c r="Z29" s="6">
        <f t="shared" si="3"/>
        <v>4</v>
      </c>
      <c r="AA29" s="6">
        <f t="shared" si="3"/>
        <v>1</v>
      </c>
      <c r="AB29" s="6">
        <f t="shared" si="3"/>
        <v>0</v>
      </c>
      <c r="AC29" s="6">
        <f t="shared" si="3"/>
        <v>0</v>
      </c>
      <c r="AD29" s="6">
        <f t="shared" si="3"/>
        <v>0</v>
      </c>
      <c r="AE29" s="6">
        <f t="shared" si="3"/>
        <v>0</v>
      </c>
      <c r="AF29" s="6">
        <f t="shared" si="3"/>
        <v>0</v>
      </c>
      <c r="AG29" s="6">
        <f t="shared" si="3"/>
        <v>0</v>
      </c>
      <c r="AH29" s="6">
        <f t="shared" si="3"/>
        <v>0</v>
      </c>
      <c r="AI29" s="6">
        <f t="shared" si="3"/>
        <v>0</v>
      </c>
      <c r="AJ29" s="6">
        <f t="shared" si="3"/>
        <v>0</v>
      </c>
      <c r="AK29" s="7">
        <f t="shared" si="4"/>
        <v>3</v>
      </c>
    </row>
    <row r="30" spans="1:37" ht="15" customHeight="1" x14ac:dyDescent="0.25">
      <c r="A30" s="11" t="str">
        <f t="shared" si="1"/>
        <v>TAN JL. RAYA SERANG, CIKUPA</v>
      </c>
      <c r="B30" s="4">
        <v>29</v>
      </c>
      <c r="C30" s="3" t="s">
        <v>60</v>
      </c>
      <c r="D30" s="3" t="s">
        <v>72</v>
      </c>
      <c r="E30" s="3" t="s">
        <v>357</v>
      </c>
      <c r="F30" s="3" t="s">
        <v>75</v>
      </c>
      <c r="G30" s="3" t="s">
        <v>76</v>
      </c>
      <c r="H30" s="3">
        <v>-6.224672</v>
      </c>
      <c r="I30" s="3">
        <v>106.553937</v>
      </c>
      <c r="J30" s="4" t="s">
        <v>19</v>
      </c>
      <c r="K30" s="4" t="s">
        <v>20</v>
      </c>
      <c r="L30" s="4" t="s">
        <v>434</v>
      </c>
      <c r="M30" s="4" t="str">
        <f t="shared" si="2"/>
        <v>4 x 6 BL V</v>
      </c>
      <c r="N30" s="9" t="s">
        <v>325</v>
      </c>
      <c r="O30" s="9" t="s">
        <v>325</v>
      </c>
      <c r="P30" s="9" t="s">
        <v>325</v>
      </c>
      <c r="Q30" s="9" t="s">
        <v>325</v>
      </c>
      <c r="R30" s="9" t="s">
        <v>325</v>
      </c>
      <c r="S30" s="9" t="s">
        <v>325</v>
      </c>
      <c r="T30" s="9"/>
      <c r="U30" s="9"/>
      <c r="V30" s="9"/>
      <c r="W30" s="9"/>
      <c r="X30" s="10"/>
      <c r="Y30" s="6">
        <f t="shared" si="3"/>
        <v>0</v>
      </c>
      <c r="Z30" s="6">
        <f t="shared" si="3"/>
        <v>0</v>
      </c>
      <c r="AA30" s="6">
        <f t="shared" si="3"/>
        <v>0</v>
      </c>
      <c r="AB30" s="6">
        <f t="shared" si="3"/>
        <v>0</v>
      </c>
      <c r="AC30" s="6">
        <f t="shared" si="3"/>
        <v>0</v>
      </c>
      <c r="AD30" s="6">
        <f t="shared" si="3"/>
        <v>0</v>
      </c>
      <c r="AE30" s="6">
        <f t="shared" si="3"/>
        <v>0</v>
      </c>
      <c r="AF30" s="6">
        <f t="shared" si="3"/>
        <v>0</v>
      </c>
      <c r="AG30" s="6">
        <f t="shared" si="3"/>
        <v>0</v>
      </c>
      <c r="AH30" s="6">
        <f t="shared" si="3"/>
        <v>0</v>
      </c>
      <c r="AI30" s="6">
        <f t="shared" si="3"/>
        <v>0</v>
      </c>
      <c r="AJ30" s="6">
        <f t="shared" si="3"/>
        <v>6</v>
      </c>
      <c r="AK30" s="7">
        <f t="shared" si="4"/>
        <v>1</v>
      </c>
    </row>
    <row r="31" spans="1:37" ht="15" customHeight="1" x14ac:dyDescent="0.25">
      <c r="A31" s="11" t="str">
        <f t="shared" si="1"/>
        <v>TAN JL. RAYA CISAUK</v>
      </c>
      <c r="B31" s="4">
        <v>30</v>
      </c>
      <c r="C31" s="3" t="s">
        <v>60</v>
      </c>
      <c r="D31" s="3" t="s">
        <v>72</v>
      </c>
      <c r="E31" s="3" t="s">
        <v>358</v>
      </c>
      <c r="F31" s="3" t="s">
        <v>77</v>
      </c>
      <c r="G31" s="3" t="s">
        <v>78</v>
      </c>
      <c r="H31" s="3">
        <v>-6.3189770000000003</v>
      </c>
      <c r="I31" s="3">
        <v>106.643365</v>
      </c>
      <c r="J31" s="4" t="s">
        <v>19</v>
      </c>
      <c r="K31" s="4" t="s">
        <v>20</v>
      </c>
      <c r="L31" s="4" t="s">
        <v>434</v>
      </c>
      <c r="M31" s="4" t="str">
        <f t="shared" si="2"/>
        <v>4 x 6 BL V</v>
      </c>
      <c r="N31" s="9" t="s">
        <v>317</v>
      </c>
      <c r="O31" s="9" t="s">
        <v>475</v>
      </c>
      <c r="P31" s="9" t="s">
        <v>475</v>
      </c>
      <c r="Q31" s="9" t="s">
        <v>475</v>
      </c>
      <c r="R31" s="9" t="s">
        <v>475</v>
      </c>
      <c r="S31" s="9" t="s">
        <v>476</v>
      </c>
      <c r="T31" s="9"/>
      <c r="U31" s="9"/>
      <c r="V31" s="9"/>
      <c r="W31" s="9"/>
      <c r="X31" s="10"/>
      <c r="Y31" s="6">
        <f t="shared" si="3"/>
        <v>1</v>
      </c>
      <c r="Z31" s="6">
        <f t="shared" si="3"/>
        <v>4</v>
      </c>
      <c r="AA31" s="6">
        <f t="shared" si="3"/>
        <v>1</v>
      </c>
      <c r="AB31" s="6">
        <f t="shared" si="3"/>
        <v>0</v>
      </c>
      <c r="AC31" s="6">
        <f t="shared" si="3"/>
        <v>0</v>
      </c>
      <c r="AD31" s="6">
        <f t="shared" si="3"/>
        <v>0</v>
      </c>
      <c r="AE31" s="6">
        <f t="shared" si="3"/>
        <v>0</v>
      </c>
      <c r="AF31" s="6">
        <f t="shared" si="3"/>
        <v>0</v>
      </c>
      <c r="AG31" s="6">
        <f t="shared" si="3"/>
        <v>0</v>
      </c>
      <c r="AH31" s="6">
        <f t="shared" si="3"/>
        <v>0</v>
      </c>
      <c r="AI31" s="6">
        <f t="shared" si="3"/>
        <v>0</v>
      </c>
      <c r="AJ31" s="6">
        <f t="shared" si="3"/>
        <v>0</v>
      </c>
      <c r="AK31" s="7">
        <f t="shared" si="4"/>
        <v>3</v>
      </c>
    </row>
    <row r="32" spans="1:37" ht="15" customHeight="1" x14ac:dyDescent="0.25">
      <c r="A32" s="11" t="str">
        <f t="shared" si="1"/>
        <v>TAN JL. IMAM BONJOL</v>
      </c>
      <c r="B32" s="4">
        <v>31</v>
      </c>
      <c r="C32" s="3" t="s">
        <v>60</v>
      </c>
      <c r="D32" s="3" t="s">
        <v>72</v>
      </c>
      <c r="E32" s="3" t="s">
        <v>359</v>
      </c>
      <c r="F32" s="3" t="s">
        <v>79</v>
      </c>
      <c r="G32" s="3" t="s">
        <v>80</v>
      </c>
      <c r="H32" s="3">
        <v>-6.2269639999999997</v>
      </c>
      <c r="I32" s="3">
        <v>106.615838</v>
      </c>
      <c r="J32" s="4" t="s">
        <v>5</v>
      </c>
      <c r="K32" s="4" t="s">
        <v>6</v>
      </c>
      <c r="L32" s="4" t="s">
        <v>434</v>
      </c>
      <c r="M32" s="4" t="str">
        <f t="shared" si="2"/>
        <v>5 x 10 FL V</v>
      </c>
      <c r="N32" s="9" t="s">
        <v>316</v>
      </c>
      <c r="O32" s="9" t="s">
        <v>316</v>
      </c>
      <c r="P32" s="9" t="s">
        <v>316</v>
      </c>
      <c r="Q32" s="9" t="s">
        <v>316</v>
      </c>
      <c r="R32" s="9" t="s">
        <v>473</v>
      </c>
      <c r="S32" s="9" t="s">
        <v>473</v>
      </c>
      <c r="T32" s="9"/>
      <c r="U32" s="9"/>
      <c r="V32" s="9"/>
      <c r="W32" s="9"/>
      <c r="X32" s="10"/>
      <c r="Y32" s="6">
        <f t="shared" si="3"/>
        <v>0</v>
      </c>
      <c r="Z32" s="6">
        <f t="shared" si="3"/>
        <v>0</v>
      </c>
      <c r="AA32" s="6">
        <f t="shared" si="3"/>
        <v>0</v>
      </c>
      <c r="AB32" s="6">
        <f t="shared" si="3"/>
        <v>0</v>
      </c>
      <c r="AC32" s="6">
        <f t="shared" si="3"/>
        <v>4</v>
      </c>
      <c r="AD32" s="6">
        <f t="shared" si="3"/>
        <v>2</v>
      </c>
      <c r="AE32" s="6">
        <f t="shared" si="3"/>
        <v>0</v>
      </c>
      <c r="AF32" s="6">
        <f t="shared" si="3"/>
        <v>0</v>
      </c>
      <c r="AG32" s="6">
        <f t="shared" si="3"/>
        <v>0</v>
      </c>
      <c r="AH32" s="6">
        <f t="shared" si="3"/>
        <v>0</v>
      </c>
      <c r="AI32" s="6">
        <f t="shared" si="3"/>
        <v>0</v>
      </c>
      <c r="AJ32" s="6">
        <f t="shared" si="3"/>
        <v>0</v>
      </c>
      <c r="AK32" s="7">
        <f t="shared" si="4"/>
        <v>2</v>
      </c>
    </row>
    <row r="33" spans="1:37" ht="15" customHeight="1" x14ac:dyDescent="0.25">
      <c r="A33" s="11" t="str">
        <f t="shared" si="1"/>
        <v>TAN JL. RE MARTADINATA, CIPUTAT</v>
      </c>
      <c r="B33" s="4">
        <v>32</v>
      </c>
      <c r="C33" s="3" t="s">
        <v>60</v>
      </c>
      <c r="D33" s="3" t="s">
        <v>61</v>
      </c>
      <c r="E33" s="3" t="s">
        <v>355</v>
      </c>
      <c r="F33" s="3" t="s">
        <v>81</v>
      </c>
      <c r="G33" s="3" t="s">
        <v>82</v>
      </c>
      <c r="H33" s="3">
        <v>-6.3218969999999999</v>
      </c>
      <c r="I33" s="3">
        <v>106.746281</v>
      </c>
      <c r="J33" s="4" t="s">
        <v>19</v>
      </c>
      <c r="K33" s="4" t="s">
        <v>20</v>
      </c>
      <c r="L33" s="4" t="s">
        <v>434</v>
      </c>
      <c r="M33" s="4" t="str">
        <f t="shared" si="2"/>
        <v>4 x 6 BL V</v>
      </c>
      <c r="N33" s="9" t="s">
        <v>325</v>
      </c>
      <c r="O33" s="9" t="s">
        <v>325</v>
      </c>
      <c r="P33" s="9" t="s">
        <v>325</v>
      </c>
      <c r="Q33" s="9" t="s">
        <v>325</v>
      </c>
      <c r="R33" s="9" t="s">
        <v>325</v>
      </c>
      <c r="S33" s="9" t="s">
        <v>325</v>
      </c>
      <c r="T33" s="9"/>
      <c r="U33" s="9"/>
      <c r="V33" s="9"/>
      <c r="W33" s="9"/>
      <c r="X33" s="10"/>
      <c r="Y33" s="6">
        <f t="shared" si="3"/>
        <v>0</v>
      </c>
      <c r="Z33" s="6">
        <f t="shared" si="3"/>
        <v>0</v>
      </c>
      <c r="AA33" s="6">
        <f t="shared" si="3"/>
        <v>0</v>
      </c>
      <c r="AB33" s="6">
        <f t="shared" si="3"/>
        <v>0</v>
      </c>
      <c r="AC33" s="6">
        <f t="shared" si="3"/>
        <v>0</v>
      </c>
      <c r="AD33" s="6">
        <f t="shared" si="3"/>
        <v>0</v>
      </c>
      <c r="AE33" s="6">
        <f t="shared" si="3"/>
        <v>0</v>
      </c>
      <c r="AF33" s="6">
        <f t="shared" si="3"/>
        <v>0</v>
      </c>
      <c r="AG33" s="6">
        <f t="shared" si="3"/>
        <v>0</v>
      </c>
      <c r="AH33" s="6">
        <f t="shared" si="3"/>
        <v>0</v>
      </c>
      <c r="AI33" s="6">
        <f t="shared" si="3"/>
        <v>0</v>
      </c>
      <c r="AJ33" s="6">
        <f t="shared" si="3"/>
        <v>6</v>
      </c>
      <c r="AK33" s="7">
        <f t="shared" si="4"/>
        <v>1</v>
      </c>
    </row>
    <row r="34" spans="1:37" ht="15" customHeight="1" x14ac:dyDescent="0.25">
      <c r="A34" s="11" t="str">
        <f t="shared" si="1"/>
        <v>TAN JL. DR SETIABUDI</v>
      </c>
      <c r="B34" s="4">
        <v>33</v>
      </c>
      <c r="C34" s="3" t="s">
        <v>60</v>
      </c>
      <c r="D34" s="3" t="s">
        <v>61</v>
      </c>
      <c r="E34" s="3" t="s">
        <v>360</v>
      </c>
      <c r="F34" s="3" t="s">
        <v>83</v>
      </c>
      <c r="G34" s="3" t="s">
        <v>84</v>
      </c>
      <c r="H34" s="3">
        <v>-6.3469939999999996</v>
      </c>
      <c r="I34" s="3">
        <v>106.749229</v>
      </c>
      <c r="J34" s="4" t="s">
        <v>19</v>
      </c>
      <c r="K34" s="4" t="s">
        <v>20</v>
      </c>
      <c r="L34" s="4" t="s">
        <v>434</v>
      </c>
      <c r="M34" s="4" t="str">
        <f t="shared" si="2"/>
        <v>4 x 6 BL V</v>
      </c>
      <c r="N34" s="9" t="s">
        <v>315</v>
      </c>
      <c r="O34" s="9" t="s">
        <v>315</v>
      </c>
      <c r="P34" s="9" t="s">
        <v>315</v>
      </c>
      <c r="Q34" s="9" t="s">
        <v>315</v>
      </c>
      <c r="R34" s="9" t="s">
        <v>474</v>
      </c>
      <c r="S34" s="9" t="s">
        <v>474</v>
      </c>
      <c r="T34" s="9"/>
      <c r="U34" s="9"/>
      <c r="V34" s="9"/>
      <c r="W34" s="9"/>
      <c r="X34" s="10"/>
      <c r="Y34" s="6">
        <f t="shared" si="3"/>
        <v>0</v>
      </c>
      <c r="Z34" s="6">
        <f t="shared" si="3"/>
        <v>0</v>
      </c>
      <c r="AA34" s="6">
        <f t="shared" si="3"/>
        <v>0</v>
      </c>
      <c r="AB34" s="6">
        <f t="shared" si="3"/>
        <v>0</v>
      </c>
      <c r="AC34" s="6">
        <f t="shared" si="3"/>
        <v>0</v>
      </c>
      <c r="AD34" s="6">
        <f t="shared" si="3"/>
        <v>0</v>
      </c>
      <c r="AE34" s="6">
        <f t="shared" si="3"/>
        <v>0</v>
      </c>
      <c r="AF34" s="6">
        <f t="shared" si="3"/>
        <v>4</v>
      </c>
      <c r="AG34" s="6">
        <f t="shared" si="3"/>
        <v>2</v>
      </c>
      <c r="AH34" s="6">
        <f t="shared" si="3"/>
        <v>0</v>
      </c>
      <c r="AI34" s="6">
        <f t="shared" si="3"/>
        <v>0</v>
      </c>
      <c r="AJ34" s="6">
        <f t="shared" si="3"/>
        <v>0</v>
      </c>
      <c r="AK34" s="7">
        <f t="shared" ref="AK34:AK65" si="5">COUNTIF(Y34:AJ34,"&gt;0")</f>
        <v>2</v>
      </c>
    </row>
    <row r="35" spans="1:37" ht="15" customHeight="1" x14ac:dyDescent="0.25">
      <c r="A35" s="11" t="str">
        <f t="shared" si="1"/>
        <v>TAN JL. BUARAN RAYA</v>
      </c>
      <c r="B35" s="4">
        <v>34</v>
      </c>
      <c r="C35" s="3" t="s">
        <v>60</v>
      </c>
      <c r="D35" s="3" t="s">
        <v>61</v>
      </c>
      <c r="E35" s="3" t="s">
        <v>361</v>
      </c>
      <c r="F35" s="3" t="s">
        <v>319</v>
      </c>
      <c r="G35" s="3" t="s">
        <v>85</v>
      </c>
      <c r="H35" s="3">
        <v>-6.3319460000000003</v>
      </c>
      <c r="I35" s="3">
        <v>106.686205</v>
      </c>
      <c r="J35" s="4" t="s">
        <v>19</v>
      </c>
      <c r="K35" s="4" t="s">
        <v>20</v>
      </c>
      <c r="L35" s="4" t="s">
        <v>434</v>
      </c>
      <c r="M35" s="4" t="str">
        <f t="shared" si="2"/>
        <v>4 x 6 BL V</v>
      </c>
      <c r="N35" s="9" t="s">
        <v>316</v>
      </c>
      <c r="O35" s="9" t="s">
        <v>316</v>
      </c>
      <c r="P35" s="9" t="s">
        <v>316</v>
      </c>
      <c r="Q35" s="9" t="s">
        <v>316</v>
      </c>
      <c r="R35" s="9" t="s">
        <v>473</v>
      </c>
      <c r="S35" s="9" t="s">
        <v>473</v>
      </c>
      <c r="T35" s="9"/>
      <c r="U35" s="9"/>
      <c r="V35" s="9"/>
      <c r="W35" s="9"/>
      <c r="X35" s="10"/>
      <c r="Y35" s="6">
        <f t="shared" ref="Y35:AJ66" si="6">COUNTIF($N35:$X35,Y$1)</f>
        <v>0</v>
      </c>
      <c r="Z35" s="6">
        <f t="shared" si="6"/>
        <v>0</v>
      </c>
      <c r="AA35" s="6">
        <f t="shared" ref="AA35:AA98" si="7">COUNTIF($N35:$X35,AA$1)</f>
        <v>0</v>
      </c>
      <c r="AB35" s="6">
        <f t="shared" si="6"/>
        <v>0</v>
      </c>
      <c r="AC35" s="6">
        <f t="shared" si="6"/>
        <v>4</v>
      </c>
      <c r="AD35" s="6">
        <f t="shared" ref="AD35:AE98" si="8">COUNTIF($N35:$X35,AD$1)</f>
        <v>2</v>
      </c>
      <c r="AE35" s="6">
        <f t="shared" si="8"/>
        <v>0</v>
      </c>
      <c r="AF35" s="6">
        <f t="shared" si="6"/>
        <v>0</v>
      </c>
      <c r="AG35" s="6">
        <f t="shared" ref="AG35:AG98" si="9">COUNTIF($N35:$X35,AG$1)</f>
        <v>0</v>
      </c>
      <c r="AH35" s="6">
        <f t="shared" si="6"/>
        <v>0</v>
      </c>
      <c r="AI35" s="6">
        <f t="shared" si="6"/>
        <v>0</v>
      </c>
      <c r="AJ35" s="6">
        <f t="shared" si="6"/>
        <v>0</v>
      </c>
      <c r="AK35" s="7">
        <f t="shared" si="5"/>
        <v>2</v>
      </c>
    </row>
    <row r="36" spans="1:37" ht="15" customHeight="1" x14ac:dyDescent="0.25">
      <c r="A36" s="11" t="str">
        <f t="shared" si="1"/>
        <v>TAN JL. SILIWANGI</v>
      </c>
      <c r="B36" s="4">
        <v>35</v>
      </c>
      <c r="C36" s="3" t="s">
        <v>60</v>
      </c>
      <c r="D36" s="3" t="s">
        <v>61</v>
      </c>
      <c r="E36" s="3" t="s">
        <v>360</v>
      </c>
      <c r="F36" s="3" t="s">
        <v>86</v>
      </c>
      <c r="G36" s="3" t="s">
        <v>87</v>
      </c>
      <c r="H36" s="3">
        <v>-6.344322</v>
      </c>
      <c r="I36" s="3">
        <v>106.721326</v>
      </c>
      <c r="J36" s="4" t="s">
        <v>19</v>
      </c>
      <c r="K36" s="4" t="s">
        <v>20</v>
      </c>
      <c r="L36" s="4" t="s">
        <v>434</v>
      </c>
      <c r="M36" s="4" t="str">
        <f t="shared" si="2"/>
        <v>4 x 6 BL V</v>
      </c>
      <c r="N36" s="9" t="s">
        <v>315</v>
      </c>
      <c r="O36" s="9" t="s">
        <v>315</v>
      </c>
      <c r="P36" s="9" t="s">
        <v>315</v>
      </c>
      <c r="Q36" s="9" t="s">
        <v>315</v>
      </c>
      <c r="R36" s="9" t="s">
        <v>474</v>
      </c>
      <c r="S36" s="9" t="s">
        <v>474</v>
      </c>
      <c r="T36" s="9"/>
      <c r="U36" s="9"/>
      <c r="V36" s="9"/>
      <c r="W36" s="9"/>
      <c r="X36" s="10"/>
      <c r="Y36" s="6">
        <f t="shared" si="6"/>
        <v>0</v>
      </c>
      <c r="Z36" s="6">
        <f t="shared" si="6"/>
        <v>0</v>
      </c>
      <c r="AA36" s="6">
        <f t="shared" si="7"/>
        <v>0</v>
      </c>
      <c r="AB36" s="6">
        <f t="shared" si="6"/>
        <v>0</v>
      </c>
      <c r="AC36" s="6">
        <f t="shared" si="6"/>
        <v>0</v>
      </c>
      <c r="AD36" s="6">
        <f t="shared" si="8"/>
        <v>0</v>
      </c>
      <c r="AE36" s="6">
        <f t="shared" si="8"/>
        <v>0</v>
      </c>
      <c r="AF36" s="6">
        <f t="shared" si="6"/>
        <v>4</v>
      </c>
      <c r="AG36" s="6">
        <f t="shared" si="9"/>
        <v>2</v>
      </c>
      <c r="AH36" s="6">
        <f t="shared" si="6"/>
        <v>0</v>
      </c>
      <c r="AI36" s="6">
        <f t="shared" si="6"/>
        <v>0</v>
      </c>
      <c r="AJ36" s="6">
        <f t="shared" si="6"/>
        <v>0</v>
      </c>
      <c r="AK36" s="7">
        <f t="shared" si="5"/>
        <v>2</v>
      </c>
    </row>
    <row r="37" spans="1:37" ht="15" customHeight="1" x14ac:dyDescent="0.25">
      <c r="A37" s="11" t="str">
        <f t="shared" si="1"/>
        <v>BEK JL. INPEKSI KALIMALANG</v>
      </c>
      <c r="B37" s="4">
        <v>36</v>
      </c>
      <c r="C37" s="3" t="s">
        <v>88</v>
      </c>
      <c r="D37" s="3" t="s">
        <v>89</v>
      </c>
      <c r="E37" s="3" t="s">
        <v>362</v>
      </c>
      <c r="F37" s="3" t="s">
        <v>90</v>
      </c>
      <c r="G37" s="3" t="s">
        <v>91</v>
      </c>
      <c r="H37" s="3">
        <v>-6.2491750000000001</v>
      </c>
      <c r="I37" s="3">
        <v>106.972737</v>
      </c>
      <c r="J37" s="4" t="s">
        <v>19</v>
      </c>
      <c r="K37" s="4" t="s">
        <v>20</v>
      </c>
      <c r="L37" s="4" t="s">
        <v>434</v>
      </c>
      <c r="M37" s="4" t="str">
        <f t="shared" si="2"/>
        <v>4 x 6 BL V</v>
      </c>
      <c r="N37" s="9" t="s">
        <v>315</v>
      </c>
      <c r="O37" s="9" t="s">
        <v>315</v>
      </c>
      <c r="P37" s="9" t="s">
        <v>315</v>
      </c>
      <c r="Q37" s="9" t="s">
        <v>315</v>
      </c>
      <c r="R37" s="9" t="s">
        <v>474</v>
      </c>
      <c r="S37" s="9" t="s">
        <v>474</v>
      </c>
      <c r="T37" s="9"/>
      <c r="U37" s="9"/>
      <c r="V37" s="9"/>
      <c r="W37" s="9"/>
      <c r="X37" s="10"/>
      <c r="Y37" s="6">
        <f t="shared" si="6"/>
        <v>0</v>
      </c>
      <c r="Z37" s="6">
        <f t="shared" si="6"/>
        <v>0</v>
      </c>
      <c r="AA37" s="6">
        <f t="shared" si="7"/>
        <v>0</v>
      </c>
      <c r="AB37" s="6">
        <f t="shared" si="6"/>
        <v>0</v>
      </c>
      <c r="AC37" s="6">
        <f t="shared" si="6"/>
        <v>0</v>
      </c>
      <c r="AD37" s="6">
        <f t="shared" si="8"/>
        <v>0</v>
      </c>
      <c r="AE37" s="6">
        <f t="shared" si="8"/>
        <v>0</v>
      </c>
      <c r="AF37" s="6">
        <f t="shared" si="6"/>
        <v>4</v>
      </c>
      <c r="AG37" s="6">
        <f t="shared" si="9"/>
        <v>2</v>
      </c>
      <c r="AH37" s="6">
        <f t="shared" si="6"/>
        <v>0</v>
      </c>
      <c r="AI37" s="6">
        <f t="shared" si="6"/>
        <v>0</v>
      </c>
      <c r="AJ37" s="6">
        <f t="shared" si="6"/>
        <v>0</v>
      </c>
      <c r="AK37" s="7">
        <f t="shared" si="5"/>
        <v>2</v>
      </c>
    </row>
    <row r="38" spans="1:37" ht="15" customHeight="1" x14ac:dyDescent="0.25">
      <c r="A38" s="11" t="str">
        <f t="shared" si="1"/>
        <v>BEK JL. RAYA HANKAM</v>
      </c>
      <c r="B38" s="4">
        <v>37</v>
      </c>
      <c r="C38" s="3" t="s">
        <v>88</v>
      </c>
      <c r="D38" s="3" t="s">
        <v>89</v>
      </c>
      <c r="E38" s="3" t="s">
        <v>363</v>
      </c>
      <c r="F38" s="3" t="s">
        <v>92</v>
      </c>
      <c r="G38" s="3" t="s">
        <v>93</v>
      </c>
      <c r="H38" s="3">
        <v>-6.3104620000000002</v>
      </c>
      <c r="I38" s="3">
        <v>106.924362</v>
      </c>
      <c r="J38" s="4" t="s">
        <v>19</v>
      </c>
      <c r="K38" s="4" t="s">
        <v>20</v>
      </c>
      <c r="L38" s="4" t="s">
        <v>434</v>
      </c>
      <c r="M38" s="4" t="str">
        <f t="shared" si="2"/>
        <v>4 x 6 BL V</v>
      </c>
      <c r="N38" s="9" t="s">
        <v>318</v>
      </c>
      <c r="O38" s="9" t="s">
        <v>318</v>
      </c>
      <c r="P38" s="9" t="s">
        <v>318</v>
      </c>
      <c r="Q38" s="9" t="s">
        <v>318</v>
      </c>
      <c r="R38" s="9" t="s">
        <v>318</v>
      </c>
      <c r="S38" s="9" t="s">
        <v>318</v>
      </c>
      <c r="T38" s="9"/>
      <c r="U38" s="9"/>
      <c r="V38" s="9"/>
      <c r="W38" s="9"/>
      <c r="X38" s="10"/>
      <c r="Y38" s="6">
        <f t="shared" si="6"/>
        <v>0</v>
      </c>
      <c r="Z38" s="6">
        <f t="shared" si="6"/>
        <v>0</v>
      </c>
      <c r="AA38" s="6">
        <f t="shared" si="7"/>
        <v>0</v>
      </c>
      <c r="AB38" s="6">
        <f t="shared" si="6"/>
        <v>6</v>
      </c>
      <c r="AC38" s="6">
        <f t="shared" si="6"/>
        <v>0</v>
      </c>
      <c r="AD38" s="6">
        <f t="shared" si="8"/>
        <v>0</v>
      </c>
      <c r="AE38" s="6">
        <f t="shared" si="8"/>
        <v>0</v>
      </c>
      <c r="AF38" s="6">
        <f t="shared" si="6"/>
        <v>0</v>
      </c>
      <c r="AG38" s="6">
        <f t="shared" si="9"/>
        <v>0</v>
      </c>
      <c r="AH38" s="6">
        <f t="shared" si="6"/>
        <v>0</v>
      </c>
      <c r="AI38" s="6">
        <f t="shared" si="6"/>
        <v>0</v>
      </c>
      <c r="AJ38" s="6">
        <f t="shared" si="6"/>
        <v>0</v>
      </c>
      <c r="AK38" s="7">
        <f t="shared" si="5"/>
        <v>1</v>
      </c>
    </row>
    <row r="39" spans="1:37" ht="15" customHeight="1" x14ac:dyDescent="0.25">
      <c r="A39" s="11" t="str">
        <f t="shared" si="1"/>
        <v>BEK JL. CEMPAKA</v>
      </c>
      <c r="B39" s="4">
        <v>38</v>
      </c>
      <c r="C39" s="3" t="s">
        <v>88</v>
      </c>
      <c r="D39" s="3" t="s">
        <v>89</v>
      </c>
      <c r="E39" s="3" t="s">
        <v>364</v>
      </c>
      <c r="F39" s="3" t="s">
        <v>94</v>
      </c>
      <c r="G39" s="3" t="s">
        <v>95</v>
      </c>
      <c r="H39" s="3">
        <v>-6.261641</v>
      </c>
      <c r="I39" s="3">
        <v>107.020554</v>
      </c>
      <c r="J39" s="4" t="s">
        <v>19</v>
      </c>
      <c r="K39" s="4" t="s">
        <v>20</v>
      </c>
      <c r="L39" s="4" t="s">
        <v>434</v>
      </c>
      <c r="M39" s="4" t="str">
        <f t="shared" si="2"/>
        <v>4 x 6 BL V</v>
      </c>
      <c r="N39" s="9" t="s">
        <v>316</v>
      </c>
      <c r="O39" s="9" t="s">
        <v>316</v>
      </c>
      <c r="P39" s="9" t="s">
        <v>316</v>
      </c>
      <c r="Q39" s="9" t="s">
        <v>316</v>
      </c>
      <c r="R39" s="9" t="s">
        <v>473</v>
      </c>
      <c r="S39" s="9" t="s">
        <v>473</v>
      </c>
      <c r="T39" s="9"/>
      <c r="U39" s="9"/>
      <c r="V39" s="9"/>
      <c r="W39" s="9"/>
      <c r="X39" s="10"/>
      <c r="Y39" s="6">
        <f t="shared" si="6"/>
        <v>0</v>
      </c>
      <c r="Z39" s="6">
        <f t="shared" si="6"/>
        <v>0</v>
      </c>
      <c r="AA39" s="6">
        <f t="shared" si="7"/>
        <v>0</v>
      </c>
      <c r="AB39" s="6">
        <f t="shared" si="6"/>
        <v>0</v>
      </c>
      <c r="AC39" s="6">
        <f t="shared" si="6"/>
        <v>4</v>
      </c>
      <c r="AD39" s="6">
        <f t="shared" si="8"/>
        <v>2</v>
      </c>
      <c r="AE39" s="6">
        <f t="shared" si="8"/>
        <v>0</v>
      </c>
      <c r="AF39" s="6">
        <f t="shared" si="6"/>
        <v>0</v>
      </c>
      <c r="AG39" s="6">
        <f t="shared" si="9"/>
        <v>0</v>
      </c>
      <c r="AH39" s="6">
        <f t="shared" si="6"/>
        <v>0</v>
      </c>
      <c r="AI39" s="6">
        <f t="shared" si="6"/>
        <v>0</v>
      </c>
      <c r="AJ39" s="6">
        <f t="shared" si="6"/>
        <v>0</v>
      </c>
      <c r="AK39" s="7">
        <f t="shared" si="5"/>
        <v>2</v>
      </c>
    </row>
    <row r="40" spans="1:37" ht="15" customHeight="1" x14ac:dyDescent="0.25">
      <c r="A40" s="11" t="str">
        <f t="shared" si="1"/>
        <v>BEK JL. RAYA PONDOK GEDE</v>
      </c>
      <c r="B40" s="4">
        <v>39</v>
      </c>
      <c r="C40" s="3" t="s">
        <v>88</v>
      </c>
      <c r="D40" s="3" t="s">
        <v>89</v>
      </c>
      <c r="E40" s="3" t="s">
        <v>365</v>
      </c>
      <c r="F40" s="3" t="s">
        <v>96</v>
      </c>
      <c r="G40" s="3" t="s">
        <v>97</v>
      </c>
      <c r="H40" s="3">
        <v>-6.2845750000000002</v>
      </c>
      <c r="I40" s="3">
        <v>106.91014800000001</v>
      </c>
      <c r="J40" s="4" t="s">
        <v>19</v>
      </c>
      <c r="K40" s="4" t="s">
        <v>20</v>
      </c>
      <c r="L40" s="4" t="s">
        <v>434</v>
      </c>
      <c r="M40" s="4" t="str">
        <f t="shared" si="2"/>
        <v>4 x 6 BL V</v>
      </c>
      <c r="N40" s="9" t="s">
        <v>325</v>
      </c>
      <c r="O40" s="9" t="s">
        <v>318</v>
      </c>
      <c r="P40" s="9" t="s">
        <v>318</v>
      </c>
      <c r="Q40" s="9" t="s">
        <v>318</v>
      </c>
      <c r="R40" s="9" t="s">
        <v>318</v>
      </c>
      <c r="S40" s="9" t="s">
        <v>318</v>
      </c>
      <c r="T40" s="9"/>
      <c r="U40" s="9"/>
      <c r="V40" s="9"/>
      <c r="W40" s="9"/>
      <c r="X40" s="10"/>
      <c r="Y40" s="6">
        <f t="shared" si="6"/>
        <v>0</v>
      </c>
      <c r="Z40" s="6">
        <f t="shared" si="6"/>
        <v>0</v>
      </c>
      <c r="AA40" s="6">
        <f t="shared" si="7"/>
        <v>0</v>
      </c>
      <c r="AB40" s="6">
        <f t="shared" si="6"/>
        <v>5</v>
      </c>
      <c r="AC40" s="6">
        <f t="shared" si="6"/>
        <v>0</v>
      </c>
      <c r="AD40" s="6">
        <f t="shared" si="8"/>
        <v>0</v>
      </c>
      <c r="AE40" s="6">
        <f t="shared" si="8"/>
        <v>0</v>
      </c>
      <c r="AF40" s="6">
        <f t="shared" si="6"/>
        <v>0</v>
      </c>
      <c r="AG40" s="6">
        <f t="shared" si="9"/>
        <v>0</v>
      </c>
      <c r="AH40" s="6">
        <f t="shared" si="6"/>
        <v>0</v>
      </c>
      <c r="AI40" s="6">
        <f t="shared" si="6"/>
        <v>0</v>
      </c>
      <c r="AJ40" s="6">
        <f t="shared" si="6"/>
        <v>1</v>
      </c>
      <c r="AK40" s="7">
        <f t="shared" si="5"/>
        <v>2</v>
      </c>
    </row>
    <row r="41" spans="1:37" ht="15" customHeight="1" x14ac:dyDescent="0.25">
      <c r="A41" s="11" t="str">
        <f t="shared" si="1"/>
        <v>BEK JL. RAYA JATIASIH</v>
      </c>
      <c r="B41" s="4">
        <v>40</v>
      </c>
      <c r="C41" s="3" t="s">
        <v>88</v>
      </c>
      <c r="D41" s="3" t="s">
        <v>89</v>
      </c>
      <c r="E41" s="3" t="s">
        <v>366</v>
      </c>
      <c r="F41" s="3" t="s">
        <v>98</v>
      </c>
      <c r="G41" s="3" t="s">
        <v>99</v>
      </c>
      <c r="H41" s="3">
        <v>-6.2949130000000002</v>
      </c>
      <c r="I41" s="3">
        <v>106.965569</v>
      </c>
      <c r="J41" s="4" t="s">
        <v>5</v>
      </c>
      <c r="K41" s="4" t="s">
        <v>20</v>
      </c>
      <c r="L41" s="4" t="s">
        <v>434</v>
      </c>
      <c r="M41" s="4" t="str">
        <f t="shared" si="2"/>
        <v>5 x 10 BL V</v>
      </c>
      <c r="N41" s="9" t="s">
        <v>315</v>
      </c>
      <c r="O41" s="9" t="s">
        <v>315</v>
      </c>
      <c r="P41" s="9" t="s">
        <v>315</v>
      </c>
      <c r="Q41" s="9" t="s">
        <v>315</v>
      </c>
      <c r="R41" s="9" t="s">
        <v>474</v>
      </c>
      <c r="S41" s="9" t="s">
        <v>474</v>
      </c>
      <c r="T41" s="9"/>
      <c r="U41" s="9"/>
      <c r="V41" s="9"/>
      <c r="W41" s="9"/>
      <c r="X41" s="10"/>
      <c r="Y41" s="6">
        <f t="shared" si="6"/>
        <v>0</v>
      </c>
      <c r="Z41" s="6">
        <f t="shared" si="6"/>
        <v>0</v>
      </c>
      <c r="AA41" s="6">
        <f t="shared" si="7"/>
        <v>0</v>
      </c>
      <c r="AB41" s="6">
        <f t="shared" si="6"/>
        <v>0</v>
      </c>
      <c r="AC41" s="6">
        <f t="shared" si="6"/>
        <v>0</v>
      </c>
      <c r="AD41" s="6">
        <f t="shared" si="8"/>
        <v>0</v>
      </c>
      <c r="AE41" s="6">
        <f t="shared" si="8"/>
        <v>0</v>
      </c>
      <c r="AF41" s="6">
        <f t="shared" si="6"/>
        <v>4</v>
      </c>
      <c r="AG41" s="6">
        <f t="shared" si="9"/>
        <v>2</v>
      </c>
      <c r="AH41" s="6">
        <f t="shared" si="6"/>
        <v>0</v>
      </c>
      <c r="AI41" s="6">
        <f t="shared" si="6"/>
        <v>0</v>
      </c>
      <c r="AJ41" s="6">
        <f t="shared" si="6"/>
        <v>0</v>
      </c>
      <c r="AK41" s="7">
        <f t="shared" si="5"/>
        <v>2</v>
      </c>
    </row>
    <row r="42" spans="1:37" ht="15" customHeight="1" x14ac:dyDescent="0.25">
      <c r="A42" s="11" t="str">
        <f t="shared" si="1"/>
        <v>BEK JL. RAYA NAROGONG</v>
      </c>
      <c r="B42" s="4">
        <v>41</v>
      </c>
      <c r="C42" s="3" t="s">
        <v>88</v>
      </c>
      <c r="D42" s="3" t="s">
        <v>89</v>
      </c>
      <c r="E42" s="3" t="s">
        <v>367</v>
      </c>
      <c r="F42" s="3" t="s">
        <v>100</v>
      </c>
      <c r="G42" s="3" t="s">
        <v>101</v>
      </c>
      <c r="H42" s="3">
        <v>-6.3155770000000002</v>
      </c>
      <c r="I42" s="3">
        <v>106.987127</v>
      </c>
      <c r="J42" s="4" t="s">
        <v>53</v>
      </c>
      <c r="K42" s="4" t="s">
        <v>6</v>
      </c>
      <c r="L42" s="4" t="s">
        <v>434</v>
      </c>
      <c r="M42" s="4" t="str">
        <f t="shared" si="2"/>
        <v>4 x 8 FL V</v>
      </c>
      <c r="N42" s="9" t="s">
        <v>317</v>
      </c>
      <c r="O42" s="9" t="s">
        <v>475</v>
      </c>
      <c r="P42" s="9" t="s">
        <v>475</v>
      </c>
      <c r="Q42" s="9" t="s">
        <v>475</v>
      </c>
      <c r="R42" s="9" t="s">
        <v>475</v>
      </c>
      <c r="S42" s="9" t="s">
        <v>476</v>
      </c>
      <c r="T42" s="9"/>
      <c r="U42" s="9"/>
      <c r="V42" s="9"/>
      <c r="W42" s="9"/>
      <c r="X42" s="10"/>
      <c r="Y42" s="6">
        <f t="shared" si="6"/>
        <v>1</v>
      </c>
      <c r="Z42" s="6">
        <f t="shared" si="6"/>
        <v>4</v>
      </c>
      <c r="AA42" s="6">
        <f t="shared" si="7"/>
        <v>1</v>
      </c>
      <c r="AB42" s="6">
        <f t="shared" si="6"/>
        <v>0</v>
      </c>
      <c r="AC42" s="6">
        <f t="shared" si="6"/>
        <v>0</v>
      </c>
      <c r="AD42" s="6">
        <f t="shared" si="8"/>
        <v>0</v>
      </c>
      <c r="AE42" s="6">
        <f t="shared" si="8"/>
        <v>0</v>
      </c>
      <c r="AF42" s="6">
        <f t="shared" si="6"/>
        <v>0</v>
      </c>
      <c r="AG42" s="6">
        <f t="shared" si="9"/>
        <v>0</v>
      </c>
      <c r="AH42" s="6">
        <f t="shared" si="6"/>
        <v>0</v>
      </c>
      <c r="AI42" s="6">
        <f t="shared" si="6"/>
        <v>0</v>
      </c>
      <c r="AJ42" s="6">
        <f t="shared" si="6"/>
        <v>0</v>
      </c>
      <c r="AK42" s="7">
        <f t="shared" si="5"/>
        <v>3</v>
      </c>
    </row>
    <row r="43" spans="1:37" ht="15" customHeight="1" x14ac:dyDescent="0.25">
      <c r="A43" s="11" t="str">
        <f t="shared" si="1"/>
        <v>BEK JL. LINGKAR UTARA KALIABANG</v>
      </c>
      <c r="B43" s="4">
        <v>42</v>
      </c>
      <c r="C43" s="3" t="s">
        <v>88</v>
      </c>
      <c r="D43" s="3" t="s">
        <v>89</v>
      </c>
      <c r="E43" s="3" t="s">
        <v>368</v>
      </c>
      <c r="F43" s="3" t="s">
        <v>102</v>
      </c>
      <c r="G43" s="3" t="s">
        <v>103</v>
      </c>
      <c r="H43" s="3">
        <v>-6.2033259999999997</v>
      </c>
      <c r="I43" s="3">
        <v>107.00339099999999</v>
      </c>
      <c r="J43" s="4" t="s">
        <v>19</v>
      </c>
      <c r="K43" s="4" t="s">
        <v>20</v>
      </c>
      <c r="L43" s="4" t="s">
        <v>434</v>
      </c>
      <c r="M43" s="4" t="str">
        <f t="shared" si="2"/>
        <v>4 x 6 BL V</v>
      </c>
      <c r="N43" s="9" t="s">
        <v>317</v>
      </c>
      <c r="O43" s="9" t="s">
        <v>475</v>
      </c>
      <c r="P43" s="9" t="s">
        <v>475</v>
      </c>
      <c r="Q43" s="9" t="s">
        <v>475</v>
      </c>
      <c r="R43" s="9" t="s">
        <v>475</v>
      </c>
      <c r="S43" s="9" t="s">
        <v>476</v>
      </c>
      <c r="T43" s="9"/>
      <c r="U43" s="9"/>
      <c r="V43" s="9"/>
      <c r="W43" s="9"/>
      <c r="X43" s="10"/>
      <c r="Y43" s="6">
        <f t="shared" si="6"/>
        <v>1</v>
      </c>
      <c r="Z43" s="6">
        <f t="shared" si="6"/>
        <v>4</v>
      </c>
      <c r="AA43" s="6">
        <f t="shared" si="7"/>
        <v>1</v>
      </c>
      <c r="AB43" s="6">
        <f t="shared" si="6"/>
        <v>0</v>
      </c>
      <c r="AC43" s="6">
        <f t="shared" si="6"/>
        <v>0</v>
      </c>
      <c r="AD43" s="6">
        <f t="shared" si="8"/>
        <v>0</v>
      </c>
      <c r="AE43" s="6">
        <f t="shared" si="8"/>
        <v>0</v>
      </c>
      <c r="AF43" s="6">
        <f t="shared" si="6"/>
        <v>0</v>
      </c>
      <c r="AG43" s="6">
        <f t="shared" si="9"/>
        <v>0</v>
      </c>
      <c r="AH43" s="6">
        <f t="shared" si="6"/>
        <v>0</v>
      </c>
      <c r="AI43" s="6">
        <f t="shared" si="6"/>
        <v>0</v>
      </c>
      <c r="AJ43" s="6">
        <f t="shared" si="6"/>
        <v>0</v>
      </c>
      <c r="AK43" s="7">
        <f t="shared" si="5"/>
        <v>3</v>
      </c>
    </row>
    <row r="44" spans="1:37" ht="15" customHeight="1" x14ac:dyDescent="0.25">
      <c r="A44" s="11" t="str">
        <f t="shared" si="1"/>
        <v>BEK JL. RAYA PEKAYON</v>
      </c>
      <c r="B44" s="4">
        <v>43</v>
      </c>
      <c r="C44" s="3" t="s">
        <v>88</v>
      </c>
      <c r="D44" s="3" t="s">
        <v>89</v>
      </c>
      <c r="E44" s="3" t="s">
        <v>362</v>
      </c>
      <c r="F44" s="3" t="s">
        <v>104</v>
      </c>
      <c r="G44" s="3" t="s">
        <v>105</v>
      </c>
      <c r="H44" s="3">
        <v>-6.2660439999999999</v>
      </c>
      <c r="I44" s="3">
        <v>106.984999</v>
      </c>
      <c r="J44" s="4" t="s">
        <v>19</v>
      </c>
      <c r="K44" s="4" t="s">
        <v>20</v>
      </c>
      <c r="L44" s="4" t="s">
        <v>434</v>
      </c>
      <c r="M44" s="4" t="str">
        <f t="shared" si="2"/>
        <v>4 x 6 BL V</v>
      </c>
      <c r="N44" s="9" t="s">
        <v>316</v>
      </c>
      <c r="O44" s="9" t="s">
        <v>316</v>
      </c>
      <c r="P44" s="9" t="s">
        <v>316</v>
      </c>
      <c r="Q44" s="9" t="s">
        <v>316</v>
      </c>
      <c r="R44" s="9" t="s">
        <v>473</v>
      </c>
      <c r="S44" s="9" t="s">
        <v>473</v>
      </c>
      <c r="T44" s="9"/>
      <c r="U44" s="9"/>
      <c r="V44" s="9"/>
      <c r="W44" s="9"/>
      <c r="X44" s="10"/>
      <c r="Y44" s="6">
        <f t="shared" si="6"/>
        <v>0</v>
      </c>
      <c r="Z44" s="6">
        <f t="shared" si="6"/>
        <v>0</v>
      </c>
      <c r="AA44" s="6">
        <f t="shared" si="7"/>
        <v>0</v>
      </c>
      <c r="AB44" s="6">
        <f t="shared" si="6"/>
        <v>0</v>
      </c>
      <c r="AC44" s="6">
        <f t="shared" si="6"/>
        <v>4</v>
      </c>
      <c r="AD44" s="6">
        <f t="shared" si="8"/>
        <v>2</v>
      </c>
      <c r="AE44" s="6">
        <f t="shared" si="8"/>
        <v>0</v>
      </c>
      <c r="AF44" s="6">
        <f t="shared" si="6"/>
        <v>0</v>
      </c>
      <c r="AG44" s="6">
        <f t="shared" si="9"/>
        <v>0</v>
      </c>
      <c r="AH44" s="6">
        <f t="shared" si="6"/>
        <v>0</v>
      </c>
      <c r="AI44" s="6">
        <f t="shared" si="6"/>
        <v>0</v>
      </c>
      <c r="AJ44" s="6">
        <f t="shared" si="6"/>
        <v>0</v>
      </c>
      <c r="AK44" s="7">
        <f t="shared" si="5"/>
        <v>2</v>
      </c>
    </row>
    <row r="45" spans="1:37" ht="15" customHeight="1" x14ac:dyDescent="0.25">
      <c r="A45" s="11" t="str">
        <f t="shared" si="1"/>
        <v>BEK JL. PEMUDA KRANJI</v>
      </c>
      <c r="B45" s="4">
        <v>44</v>
      </c>
      <c r="C45" s="3" t="s">
        <v>88</v>
      </c>
      <c r="D45" s="3" t="s">
        <v>89</v>
      </c>
      <c r="E45" s="3" t="s">
        <v>369</v>
      </c>
      <c r="F45" s="3" t="s">
        <v>436</v>
      </c>
      <c r="G45" s="3" t="s">
        <v>437</v>
      </c>
      <c r="H45" s="3">
        <v>-6.2268140000000001</v>
      </c>
      <c r="I45" s="3">
        <v>106.979555</v>
      </c>
      <c r="J45" s="4" t="s">
        <v>19</v>
      </c>
      <c r="K45" s="4" t="s">
        <v>6</v>
      </c>
      <c r="L45" s="4" t="s">
        <v>434</v>
      </c>
      <c r="M45" s="4" t="str">
        <f t="shared" si="2"/>
        <v>4 x 6 FL V</v>
      </c>
      <c r="N45" s="9" t="s">
        <v>316</v>
      </c>
      <c r="O45" s="9" t="s">
        <v>316</v>
      </c>
      <c r="P45" s="9" t="s">
        <v>316</v>
      </c>
      <c r="Q45" s="9" t="s">
        <v>316</v>
      </c>
      <c r="R45" s="9" t="s">
        <v>473</v>
      </c>
      <c r="S45" s="9" t="s">
        <v>473</v>
      </c>
      <c r="T45" s="9"/>
      <c r="U45" s="9"/>
      <c r="V45" s="9"/>
      <c r="W45" s="9"/>
      <c r="X45" s="10"/>
      <c r="Y45" s="6">
        <f t="shared" si="6"/>
        <v>0</v>
      </c>
      <c r="Z45" s="6">
        <f t="shared" si="6"/>
        <v>0</v>
      </c>
      <c r="AA45" s="6">
        <f t="shared" si="7"/>
        <v>0</v>
      </c>
      <c r="AB45" s="6">
        <f t="shared" si="6"/>
        <v>0</v>
      </c>
      <c r="AC45" s="6">
        <f t="shared" si="6"/>
        <v>4</v>
      </c>
      <c r="AD45" s="6">
        <f t="shared" si="8"/>
        <v>2</v>
      </c>
      <c r="AE45" s="6">
        <f t="shared" si="8"/>
        <v>0</v>
      </c>
      <c r="AF45" s="6">
        <f t="shared" si="6"/>
        <v>0</v>
      </c>
      <c r="AG45" s="6">
        <f t="shared" si="9"/>
        <v>0</v>
      </c>
      <c r="AH45" s="6">
        <f t="shared" si="6"/>
        <v>0</v>
      </c>
      <c r="AI45" s="6">
        <f t="shared" si="6"/>
        <v>0</v>
      </c>
      <c r="AJ45" s="6">
        <f t="shared" si="6"/>
        <v>0</v>
      </c>
      <c r="AK45" s="7">
        <f t="shared" si="5"/>
        <v>2</v>
      </c>
    </row>
    <row r="46" spans="1:37" ht="15" customHeight="1" x14ac:dyDescent="0.25">
      <c r="A46" s="11" t="str">
        <f t="shared" si="1"/>
        <v>BEK JL. RAYA JATIWARINGIN</v>
      </c>
      <c r="B46" s="4">
        <v>45</v>
      </c>
      <c r="C46" s="3" t="s">
        <v>88</v>
      </c>
      <c r="D46" s="3" t="s">
        <v>89</v>
      </c>
      <c r="E46" s="3" t="s">
        <v>365</v>
      </c>
      <c r="F46" s="3" t="s">
        <v>106</v>
      </c>
      <c r="G46" s="3" t="s">
        <v>107</v>
      </c>
      <c r="H46" s="3">
        <v>-6.2588220000000003</v>
      </c>
      <c r="I46" s="3">
        <v>106.91016999999999</v>
      </c>
      <c r="J46" s="4" t="s">
        <v>53</v>
      </c>
      <c r="K46" s="4" t="s">
        <v>6</v>
      </c>
      <c r="L46" s="4" t="s">
        <v>434</v>
      </c>
      <c r="M46" s="4" t="str">
        <f t="shared" si="2"/>
        <v>4 x 8 FL V</v>
      </c>
      <c r="N46" s="9" t="s">
        <v>324</v>
      </c>
      <c r="O46" s="9" t="s">
        <v>318</v>
      </c>
      <c r="P46" s="9" t="s">
        <v>318</v>
      </c>
      <c r="Q46" s="9" t="s">
        <v>318</v>
      </c>
      <c r="R46" s="9" t="s">
        <v>318</v>
      </c>
      <c r="S46" s="9" t="s">
        <v>318</v>
      </c>
      <c r="T46" s="9"/>
      <c r="U46" s="9"/>
      <c r="V46" s="9"/>
      <c r="W46" s="9"/>
      <c r="X46" s="10"/>
      <c r="Y46" s="6">
        <f t="shared" si="6"/>
        <v>0</v>
      </c>
      <c r="Z46" s="6">
        <f t="shared" si="6"/>
        <v>0</v>
      </c>
      <c r="AA46" s="6">
        <f t="shared" si="7"/>
        <v>0</v>
      </c>
      <c r="AB46" s="6">
        <f t="shared" si="6"/>
        <v>5</v>
      </c>
      <c r="AC46" s="6">
        <f t="shared" si="6"/>
        <v>0</v>
      </c>
      <c r="AD46" s="6">
        <f t="shared" si="8"/>
        <v>0</v>
      </c>
      <c r="AE46" s="6">
        <f t="shared" si="8"/>
        <v>0</v>
      </c>
      <c r="AF46" s="6">
        <f t="shared" si="6"/>
        <v>0</v>
      </c>
      <c r="AG46" s="6">
        <f t="shared" si="9"/>
        <v>0</v>
      </c>
      <c r="AH46" s="6">
        <f t="shared" si="6"/>
        <v>1</v>
      </c>
      <c r="AI46" s="6">
        <f t="shared" si="6"/>
        <v>0</v>
      </c>
      <c r="AJ46" s="6">
        <f t="shared" si="6"/>
        <v>0</v>
      </c>
      <c r="AK46" s="7">
        <f t="shared" si="5"/>
        <v>2</v>
      </c>
    </row>
    <row r="47" spans="1:37" ht="15" customHeight="1" x14ac:dyDescent="0.25">
      <c r="A47" s="11" t="str">
        <f t="shared" si="1"/>
        <v>BEK JL. RAYA CAMAN</v>
      </c>
      <c r="B47" s="4">
        <v>46</v>
      </c>
      <c r="C47" s="3" t="s">
        <v>88</v>
      </c>
      <c r="D47" s="3" t="s">
        <v>89</v>
      </c>
      <c r="E47" s="3" t="s">
        <v>365</v>
      </c>
      <c r="F47" s="3" t="s">
        <v>108</v>
      </c>
      <c r="G47" s="3" t="s">
        <v>109</v>
      </c>
      <c r="H47" s="3">
        <v>-6.2582890000000004</v>
      </c>
      <c r="I47" s="3">
        <v>106.949994</v>
      </c>
      <c r="J47" s="4" t="s">
        <v>19</v>
      </c>
      <c r="K47" s="4" t="s">
        <v>6</v>
      </c>
      <c r="L47" s="4" t="s">
        <v>434</v>
      </c>
      <c r="M47" s="4" t="str">
        <f t="shared" si="2"/>
        <v>4 x 6 FL V</v>
      </c>
      <c r="N47" s="9" t="s">
        <v>325</v>
      </c>
      <c r="O47" s="9" t="s">
        <v>318</v>
      </c>
      <c r="P47" s="9" t="s">
        <v>318</v>
      </c>
      <c r="Q47" s="9" t="s">
        <v>318</v>
      </c>
      <c r="R47" s="9" t="s">
        <v>318</v>
      </c>
      <c r="S47" s="9" t="s">
        <v>318</v>
      </c>
      <c r="T47" s="9"/>
      <c r="U47" s="9"/>
      <c r="V47" s="9"/>
      <c r="W47" s="9"/>
      <c r="X47" s="10"/>
      <c r="Y47" s="6">
        <f t="shared" si="6"/>
        <v>0</v>
      </c>
      <c r="Z47" s="6">
        <f t="shared" si="6"/>
        <v>0</v>
      </c>
      <c r="AA47" s="6">
        <f t="shared" si="7"/>
        <v>0</v>
      </c>
      <c r="AB47" s="6">
        <f t="shared" si="6"/>
        <v>5</v>
      </c>
      <c r="AC47" s="6">
        <f t="shared" si="6"/>
        <v>0</v>
      </c>
      <c r="AD47" s="6">
        <f t="shared" si="8"/>
        <v>0</v>
      </c>
      <c r="AE47" s="6">
        <f t="shared" si="8"/>
        <v>0</v>
      </c>
      <c r="AF47" s="6">
        <f t="shared" si="6"/>
        <v>0</v>
      </c>
      <c r="AG47" s="6">
        <f t="shared" si="9"/>
        <v>0</v>
      </c>
      <c r="AH47" s="6">
        <f t="shared" si="6"/>
        <v>0</v>
      </c>
      <c r="AI47" s="6">
        <f t="shared" si="6"/>
        <v>0</v>
      </c>
      <c r="AJ47" s="6">
        <f t="shared" si="6"/>
        <v>1</v>
      </c>
      <c r="AK47" s="7">
        <f t="shared" si="5"/>
        <v>2</v>
      </c>
    </row>
    <row r="48" spans="1:37" ht="15" customHeight="1" x14ac:dyDescent="0.25">
      <c r="A48" s="11" t="str">
        <f t="shared" si="1"/>
        <v>BEK JL. KH NOER ALI</v>
      </c>
      <c r="B48" s="4">
        <v>47</v>
      </c>
      <c r="C48" s="3" t="s">
        <v>88</v>
      </c>
      <c r="D48" s="3" t="s">
        <v>89</v>
      </c>
      <c r="E48" s="3" t="s">
        <v>369</v>
      </c>
      <c r="F48" s="3" t="s">
        <v>110</v>
      </c>
      <c r="G48" s="3" t="s">
        <v>111</v>
      </c>
      <c r="H48" s="3">
        <v>-6.2494579999999997</v>
      </c>
      <c r="I48" s="3">
        <v>106.956121</v>
      </c>
      <c r="J48" s="4" t="s">
        <v>19</v>
      </c>
      <c r="K48" s="4" t="s">
        <v>20</v>
      </c>
      <c r="L48" s="4" t="s">
        <v>434</v>
      </c>
      <c r="M48" s="4" t="str">
        <f t="shared" si="2"/>
        <v>4 x 6 BL V</v>
      </c>
      <c r="N48" s="9" t="s">
        <v>323</v>
      </c>
      <c r="O48" s="9" t="s">
        <v>323</v>
      </c>
      <c r="P48" s="9" t="s">
        <v>323</v>
      </c>
      <c r="Q48" s="9" t="s">
        <v>323</v>
      </c>
      <c r="R48" s="9" t="s">
        <v>323</v>
      </c>
      <c r="S48" s="9" t="s">
        <v>323</v>
      </c>
      <c r="T48" s="9"/>
      <c r="U48" s="9"/>
      <c r="V48" s="9"/>
      <c r="W48" s="9"/>
      <c r="X48" s="10"/>
      <c r="Y48" s="6">
        <f t="shared" si="6"/>
        <v>0</v>
      </c>
      <c r="Z48" s="6">
        <f t="shared" si="6"/>
        <v>0</v>
      </c>
      <c r="AA48" s="6">
        <f t="shared" si="7"/>
        <v>0</v>
      </c>
      <c r="AB48" s="6">
        <f t="shared" si="6"/>
        <v>0</v>
      </c>
      <c r="AC48" s="6">
        <f t="shared" si="6"/>
        <v>0</v>
      </c>
      <c r="AD48" s="6">
        <f t="shared" si="8"/>
        <v>0</v>
      </c>
      <c r="AE48" s="6">
        <f t="shared" si="8"/>
        <v>0</v>
      </c>
      <c r="AF48" s="6">
        <f t="shared" si="6"/>
        <v>0</v>
      </c>
      <c r="AG48" s="6">
        <f t="shared" si="9"/>
        <v>0</v>
      </c>
      <c r="AH48" s="6">
        <f t="shared" si="6"/>
        <v>0</v>
      </c>
      <c r="AI48" s="6">
        <f t="shared" si="6"/>
        <v>6</v>
      </c>
      <c r="AJ48" s="6">
        <f t="shared" si="6"/>
        <v>0</v>
      </c>
      <c r="AK48" s="7">
        <f t="shared" si="5"/>
        <v>1</v>
      </c>
    </row>
    <row r="49" spans="1:37" ht="15" customHeight="1" x14ac:dyDescent="0.25">
      <c r="A49" s="11" t="str">
        <f t="shared" si="1"/>
        <v>BEK JL. PASAR KECAPI</v>
      </c>
      <c r="B49" s="4">
        <v>48</v>
      </c>
      <c r="C49" s="3" t="s">
        <v>88</v>
      </c>
      <c r="D49" s="3" t="s">
        <v>89</v>
      </c>
      <c r="E49" s="3" t="s">
        <v>366</v>
      </c>
      <c r="F49" s="3" t="s">
        <v>320</v>
      </c>
      <c r="G49" s="3" t="s">
        <v>112</v>
      </c>
      <c r="H49" s="3">
        <v>-6.3075210000000004</v>
      </c>
      <c r="I49" s="3">
        <v>106.93684500000001</v>
      </c>
      <c r="J49" s="4" t="s">
        <v>19</v>
      </c>
      <c r="K49" s="4" t="s">
        <v>20</v>
      </c>
      <c r="L49" s="4" t="s">
        <v>434</v>
      </c>
      <c r="M49" s="4" t="str">
        <f t="shared" si="2"/>
        <v>4 x 6 BL V</v>
      </c>
      <c r="N49" s="9" t="s">
        <v>315</v>
      </c>
      <c r="O49" s="9" t="s">
        <v>318</v>
      </c>
      <c r="P49" s="9" t="s">
        <v>318</v>
      </c>
      <c r="Q49" s="9" t="s">
        <v>318</v>
      </c>
      <c r="R49" s="9" t="s">
        <v>318</v>
      </c>
      <c r="S49" s="9" t="s">
        <v>318</v>
      </c>
      <c r="T49" s="9"/>
      <c r="U49" s="9"/>
      <c r="V49" s="9"/>
      <c r="W49" s="9"/>
      <c r="X49" s="10"/>
      <c r="Y49" s="6">
        <f t="shared" si="6"/>
        <v>0</v>
      </c>
      <c r="Z49" s="6">
        <f t="shared" si="6"/>
        <v>0</v>
      </c>
      <c r="AA49" s="6">
        <f t="shared" si="7"/>
        <v>0</v>
      </c>
      <c r="AB49" s="6">
        <f t="shared" si="6"/>
        <v>5</v>
      </c>
      <c r="AC49" s="6">
        <f t="shared" si="6"/>
        <v>0</v>
      </c>
      <c r="AD49" s="6">
        <f t="shared" si="8"/>
        <v>0</v>
      </c>
      <c r="AE49" s="6">
        <f t="shared" si="8"/>
        <v>0</v>
      </c>
      <c r="AF49" s="6">
        <f t="shared" si="6"/>
        <v>1</v>
      </c>
      <c r="AG49" s="6">
        <f t="shared" si="9"/>
        <v>0</v>
      </c>
      <c r="AH49" s="6">
        <f t="shared" si="6"/>
        <v>0</v>
      </c>
      <c r="AI49" s="6">
        <f t="shared" si="6"/>
        <v>0</v>
      </c>
      <c r="AJ49" s="6">
        <f t="shared" si="6"/>
        <v>0</v>
      </c>
      <c r="AK49" s="7">
        <f t="shared" si="5"/>
        <v>2</v>
      </c>
    </row>
    <row r="50" spans="1:37" ht="15" customHeight="1" x14ac:dyDescent="0.25">
      <c r="A50" s="11" t="str">
        <f t="shared" si="1"/>
        <v>BEK JL. M HASIBUAN</v>
      </c>
      <c r="B50" s="4">
        <v>49</v>
      </c>
      <c r="C50" s="3" t="s">
        <v>88</v>
      </c>
      <c r="D50" s="3" t="s">
        <v>89</v>
      </c>
      <c r="E50" s="3" t="s">
        <v>364</v>
      </c>
      <c r="F50" s="3" t="s">
        <v>432</v>
      </c>
      <c r="G50" s="3" t="s">
        <v>113</v>
      </c>
      <c r="H50" s="3">
        <v>-6.2524540000000002</v>
      </c>
      <c r="I50" s="3">
        <v>107.00233299999999</v>
      </c>
      <c r="J50" s="4" t="s">
        <v>19</v>
      </c>
      <c r="K50" s="4" t="s">
        <v>20</v>
      </c>
      <c r="L50" s="4" t="s">
        <v>434</v>
      </c>
      <c r="M50" s="4" t="str">
        <f t="shared" si="2"/>
        <v>4 x 6 BL V</v>
      </c>
      <c r="N50" s="9" t="s">
        <v>315</v>
      </c>
      <c r="O50" s="9" t="s">
        <v>315</v>
      </c>
      <c r="P50" s="9" t="s">
        <v>315</v>
      </c>
      <c r="Q50" s="9" t="s">
        <v>315</v>
      </c>
      <c r="R50" s="9" t="s">
        <v>474</v>
      </c>
      <c r="S50" s="9" t="s">
        <v>474</v>
      </c>
      <c r="T50" s="9"/>
      <c r="U50" s="9"/>
      <c r="V50" s="9"/>
      <c r="W50" s="9"/>
      <c r="X50" s="10"/>
      <c r="Y50" s="6">
        <f t="shared" si="6"/>
        <v>0</v>
      </c>
      <c r="Z50" s="6">
        <f t="shared" si="6"/>
        <v>0</v>
      </c>
      <c r="AA50" s="6">
        <f t="shared" si="7"/>
        <v>0</v>
      </c>
      <c r="AB50" s="6">
        <f t="shared" si="6"/>
        <v>0</v>
      </c>
      <c r="AC50" s="6">
        <f t="shared" si="6"/>
        <v>0</v>
      </c>
      <c r="AD50" s="6">
        <f t="shared" si="8"/>
        <v>0</v>
      </c>
      <c r="AE50" s="6">
        <f t="shared" si="8"/>
        <v>0</v>
      </c>
      <c r="AF50" s="6">
        <f t="shared" si="6"/>
        <v>4</v>
      </c>
      <c r="AG50" s="6">
        <f t="shared" si="9"/>
        <v>2</v>
      </c>
      <c r="AH50" s="6">
        <f t="shared" si="6"/>
        <v>0</v>
      </c>
      <c r="AI50" s="6">
        <f t="shared" si="6"/>
        <v>0</v>
      </c>
      <c r="AJ50" s="6">
        <f t="shared" si="6"/>
        <v>0</v>
      </c>
      <c r="AK50" s="7">
        <f t="shared" si="5"/>
        <v>2</v>
      </c>
    </row>
    <row r="51" spans="1:37" ht="15" customHeight="1" x14ac:dyDescent="0.25">
      <c r="A51" s="11" t="str">
        <f t="shared" si="1"/>
        <v>BOG JL. RAYA PUNCAK - CIANJUR</v>
      </c>
      <c r="B51" s="4">
        <v>50</v>
      </c>
      <c r="C51" s="3" t="s">
        <v>114</v>
      </c>
      <c r="D51" s="3" t="s">
        <v>115</v>
      </c>
      <c r="E51" s="3" t="s">
        <v>370</v>
      </c>
      <c r="F51" s="3" t="s">
        <v>116</v>
      </c>
      <c r="G51" s="3" t="s">
        <v>117</v>
      </c>
      <c r="H51" s="3">
        <v>-6.6551229999999997</v>
      </c>
      <c r="I51" s="3">
        <v>106.86112900000001</v>
      </c>
      <c r="J51" s="4" t="s">
        <v>5</v>
      </c>
      <c r="K51" s="4" t="s">
        <v>20</v>
      </c>
      <c r="L51" s="4" t="s">
        <v>434</v>
      </c>
      <c r="M51" s="4" t="str">
        <f t="shared" si="2"/>
        <v>5 x 10 BL V</v>
      </c>
      <c r="N51" s="9" t="s">
        <v>315</v>
      </c>
      <c r="O51" s="9" t="s">
        <v>315</v>
      </c>
      <c r="P51" s="9" t="s">
        <v>315</v>
      </c>
      <c r="Q51" s="9" t="s">
        <v>315</v>
      </c>
      <c r="R51" s="9" t="s">
        <v>474</v>
      </c>
      <c r="S51" s="9" t="s">
        <v>474</v>
      </c>
      <c r="T51" s="9"/>
      <c r="U51" s="9"/>
      <c r="V51" s="9"/>
      <c r="W51" s="9"/>
      <c r="X51" s="10"/>
      <c r="Y51" s="6">
        <f t="shared" si="6"/>
        <v>0</v>
      </c>
      <c r="Z51" s="6">
        <f t="shared" si="6"/>
        <v>0</v>
      </c>
      <c r="AA51" s="6">
        <f t="shared" si="7"/>
        <v>0</v>
      </c>
      <c r="AB51" s="6">
        <f t="shared" si="6"/>
        <v>0</v>
      </c>
      <c r="AC51" s="6">
        <f t="shared" si="6"/>
        <v>0</v>
      </c>
      <c r="AD51" s="6">
        <f t="shared" si="8"/>
        <v>0</v>
      </c>
      <c r="AE51" s="6">
        <f t="shared" si="8"/>
        <v>0</v>
      </c>
      <c r="AF51" s="6">
        <f t="shared" si="6"/>
        <v>4</v>
      </c>
      <c r="AG51" s="6">
        <f t="shared" si="9"/>
        <v>2</v>
      </c>
      <c r="AH51" s="6">
        <f t="shared" si="6"/>
        <v>0</v>
      </c>
      <c r="AI51" s="6">
        <f t="shared" si="6"/>
        <v>0</v>
      </c>
      <c r="AJ51" s="6">
        <f t="shared" si="6"/>
        <v>0</v>
      </c>
      <c r="AK51" s="7">
        <f t="shared" si="5"/>
        <v>2</v>
      </c>
    </row>
    <row r="52" spans="1:37" ht="15" customHeight="1" x14ac:dyDescent="0.25">
      <c r="A52" s="11" t="str">
        <f t="shared" si="1"/>
        <v>BOG JL. RAYA JAKARTA - BOGOR</v>
      </c>
      <c r="B52" s="4">
        <v>51</v>
      </c>
      <c r="C52" s="3" t="s">
        <v>114</v>
      </c>
      <c r="D52" s="3" t="s">
        <v>115</v>
      </c>
      <c r="E52" s="3" t="s">
        <v>371</v>
      </c>
      <c r="F52" s="3" t="s">
        <v>118</v>
      </c>
      <c r="G52" s="3" t="s">
        <v>119</v>
      </c>
      <c r="H52" s="3">
        <v>-6.4658410999999996</v>
      </c>
      <c r="I52" s="3">
        <v>106.85526400000001</v>
      </c>
      <c r="J52" s="4" t="s">
        <v>5</v>
      </c>
      <c r="K52" s="4" t="s">
        <v>6</v>
      </c>
      <c r="L52" s="4" t="s">
        <v>434</v>
      </c>
      <c r="M52" s="4" t="str">
        <f t="shared" si="2"/>
        <v>5 x 10 FL V</v>
      </c>
      <c r="N52" s="9" t="s">
        <v>315</v>
      </c>
      <c r="O52" s="9" t="s">
        <v>318</v>
      </c>
      <c r="P52" s="9" t="s">
        <v>318</v>
      </c>
      <c r="Q52" s="9" t="s">
        <v>318</v>
      </c>
      <c r="R52" s="9" t="s">
        <v>318</v>
      </c>
      <c r="S52" s="9" t="s">
        <v>318</v>
      </c>
      <c r="T52" s="9"/>
      <c r="U52" s="9"/>
      <c r="V52" s="9"/>
      <c r="W52" s="9"/>
      <c r="X52" s="10"/>
      <c r="Y52" s="6">
        <f t="shared" si="6"/>
        <v>0</v>
      </c>
      <c r="Z52" s="6">
        <f t="shared" si="6"/>
        <v>0</v>
      </c>
      <c r="AA52" s="6">
        <f t="shared" si="7"/>
        <v>0</v>
      </c>
      <c r="AB52" s="6">
        <f t="shared" si="6"/>
        <v>5</v>
      </c>
      <c r="AC52" s="6">
        <f t="shared" si="6"/>
        <v>0</v>
      </c>
      <c r="AD52" s="6">
        <f t="shared" si="8"/>
        <v>0</v>
      </c>
      <c r="AE52" s="6">
        <f t="shared" si="8"/>
        <v>0</v>
      </c>
      <c r="AF52" s="6">
        <f t="shared" si="6"/>
        <v>1</v>
      </c>
      <c r="AG52" s="6">
        <f t="shared" si="9"/>
        <v>0</v>
      </c>
      <c r="AH52" s="6">
        <f t="shared" si="6"/>
        <v>0</v>
      </c>
      <c r="AI52" s="6">
        <f t="shared" si="6"/>
        <v>0</v>
      </c>
      <c r="AJ52" s="6">
        <f t="shared" si="6"/>
        <v>0</v>
      </c>
      <c r="AK52" s="7">
        <f t="shared" si="5"/>
        <v>2</v>
      </c>
    </row>
    <row r="53" spans="1:37" ht="15" customHeight="1" x14ac:dyDescent="0.25">
      <c r="A53" s="11" t="str">
        <f t="shared" si="1"/>
        <v>BOG JL. RAYA PARUNG</v>
      </c>
      <c r="B53" s="4">
        <v>52</v>
      </c>
      <c r="C53" s="3" t="s">
        <v>114</v>
      </c>
      <c r="D53" s="3" t="s">
        <v>115</v>
      </c>
      <c r="E53" s="3" t="s">
        <v>438</v>
      </c>
      <c r="F53" s="3" t="s">
        <v>459</v>
      </c>
      <c r="G53" s="3" t="s">
        <v>460</v>
      </c>
      <c r="H53" s="3">
        <v>-6.4253729999999996</v>
      </c>
      <c r="I53" s="3">
        <v>106.731679</v>
      </c>
      <c r="J53" s="4" t="s">
        <v>19</v>
      </c>
      <c r="K53" s="4" t="s">
        <v>20</v>
      </c>
      <c r="L53" s="4" t="s">
        <v>434</v>
      </c>
      <c r="M53" s="4" t="str">
        <f t="shared" si="2"/>
        <v>4 x 6 BL V</v>
      </c>
      <c r="N53" s="9" t="s">
        <v>316</v>
      </c>
      <c r="O53" s="9" t="s">
        <v>316</v>
      </c>
      <c r="P53" s="9" t="s">
        <v>316</v>
      </c>
      <c r="Q53" s="9" t="s">
        <v>316</v>
      </c>
      <c r="R53" s="9" t="s">
        <v>473</v>
      </c>
      <c r="S53" s="9" t="s">
        <v>473</v>
      </c>
      <c r="T53" s="9"/>
      <c r="U53" s="9"/>
      <c r="V53" s="9"/>
      <c r="W53" s="9"/>
      <c r="X53" s="10"/>
      <c r="Y53" s="6">
        <f t="shared" si="6"/>
        <v>0</v>
      </c>
      <c r="Z53" s="6">
        <f t="shared" si="6"/>
        <v>0</v>
      </c>
      <c r="AA53" s="6">
        <f t="shared" si="7"/>
        <v>0</v>
      </c>
      <c r="AB53" s="6">
        <f t="shared" si="6"/>
        <v>0</v>
      </c>
      <c r="AC53" s="6">
        <f t="shared" si="6"/>
        <v>4</v>
      </c>
      <c r="AD53" s="6">
        <f t="shared" si="8"/>
        <v>2</v>
      </c>
      <c r="AE53" s="6">
        <f t="shared" si="8"/>
        <v>0</v>
      </c>
      <c r="AF53" s="6">
        <f t="shared" si="6"/>
        <v>0</v>
      </c>
      <c r="AG53" s="6">
        <f t="shared" si="9"/>
        <v>0</v>
      </c>
      <c r="AH53" s="6">
        <f t="shared" si="6"/>
        <v>0</v>
      </c>
      <c r="AI53" s="6">
        <f t="shared" si="6"/>
        <v>0</v>
      </c>
      <c r="AJ53" s="6">
        <f t="shared" si="6"/>
        <v>0</v>
      </c>
      <c r="AK53" s="7">
        <f t="shared" si="5"/>
        <v>2</v>
      </c>
    </row>
    <row r="54" spans="1:37" ht="15" customHeight="1" x14ac:dyDescent="0.25">
      <c r="A54" s="11" t="str">
        <f t="shared" si="1"/>
        <v>BOG JL. TRANSYOGI</v>
      </c>
      <c r="B54" s="4">
        <v>53</v>
      </c>
      <c r="C54" s="3" t="s">
        <v>114</v>
      </c>
      <c r="D54" s="3" t="s">
        <v>115</v>
      </c>
      <c r="E54" s="3" t="s">
        <v>372</v>
      </c>
      <c r="F54" s="3" t="s">
        <v>120</v>
      </c>
      <c r="G54" s="3" t="s">
        <v>121</v>
      </c>
      <c r="H54" s="3">
        <v>-6.4009460000000002</v>
      </c>
      <c r="I54" s="3">
        <v>106.960007</v>
      </c>
      <c r="J54" s="4" t="s">
        <v>19</v>
      </c>
      <c r="K54" s="4" t="s">
        <v>20</v>
      </c>
      <c r="L54" s="4" t="s">
        <v>434</v>
      </c>
      <c r="M54" s="4" t="str">
        <f t="shared" si="2"/>
        <v>4 x 6 BL V</v>
      </c>
      <c r="N54" s="9" t="s">
        <v>316</v>
      </c>
      <c r="O54" s="9" t="s">
        <v>316</v>
      </c>
      <c r="P54" s="9" t="s">
        <v>316</v>
      </c>
      <c r="Q54" s="9" t="s">
        <v>316</v>
      </c>
      <c r="R54" s="9" t="s">
        <v>473</v>
      </c>
      <c r="S54" s="9" t="s">
        <v>473</v>
      </c>
      <c r="T54" s="9"/>
      <c r="U54" s="9"/>
      <c r="V54" s="9"/>
      <c r="W54" s="9"/>
      <c r="X54" s="10"/>
      <c r="Y54" s="6">
        <f t="shared" si="6"/>
        <v>0</v>
      </c>
      <c r="Z54" s="6">
        <f t="shared" si="6"/>
        <v>0</v>
      </c>
      <c r="AA54" s="6">
        <f t="shared" si="7"/>
        <v>0</v>
      </c>
      <c r="AB54" s="6">
        <f t="shared" si="6"/>
        <v>0</v>
      </c>
      <c r="AC54" s="6">
        <f t="shared" si="6"/>
        <v>4</v>
      </c>
      <c r="AD54" s="6">
        <f t="shared" si="8"/>
        <v>2</v>
      </c>
      <c r="AE54" s="6">
        <f t="shared" si="8"/>
        <v>0</v>
      </c>
      <c r="AF54" s="6">
        <f t="shared" si="6"/>
        <v>0</v>
      </c>
      <c r="AG54" s="6">
        <f t="shared" si="9"/>
        <v>0</v>
      </c>
      <c r="AH54" s="6">
        <f t="shared" si="6"/>
        <v>0</v>
      </c>
      <c r="AI54" s="6">
        <f t="shared" si="6"/>
        <v>0</v>
      </c>
      <c r="AJ54" s="6">
        <f t="shared" si="6"/>
        <v>0</v>
      </c>
      <c r="AK54" s="7">
        <f t="shared" si="5"/>
        <v>2</v>
      </c>
    </row>
    <row r="55" spans="1:37" ht="15" customHeight="1" x14ac:dyDescent="0.25">
      <c r="A55" s="11" t="str">
        <f t="shared" si="1"/>
        <v>BOG JL. CIPAYUNG JAYA 3 BOJONG</v>
      </c>
      <c r="B55" s="4">
        <v>54</v>
      </c>
      <c r="C55" s="3" t="s">
        <v>114</v>
      </c>
      <c r="D55" s="3" t="s">
        <v>115</v>
      </c>
      <c r="E55" s="3" t="s">
        <v>373</v>
      </c>
      <c r="F55" s="3" t="s">
        <v>122</v>
      </c>
      <c r="G55" s="3" t="s">
        <v>123</v>
      </c>
      <c r="H55" s="3">
        <v>-6.4510630000000004</v>
      </c>
      <c r="I55" s="3">
        <v>106.798889</v>
      </c>
      <c r="J55" s="4" t="s">
        <v>19</v>
      </c>
      <c r="K55" s="4" t="s">
        <v>20</v>
      </c>
      <c r="L55" s="4" t="s">
        <v>434</v>
      </c>
      <c r="M55" s="4" t="str">
        <f t="shared" si="2"/>
        <v>4 x 6 BL V</v>
      </c>
      <c r="N55" s="9" t="s">
        <v>318</v>
      </c>
      <c r="O55" s="9" t="s">
        <v>318</v>
      </c>
      <c r="P55" s="9" t="s">
        <v>318</v>
      </c>
      <c r="Q55" s="9" t="s">
        <v>318</v>
      </c>
      <c r="R55" s="9" t="s">
        <v>318</v>
      </c>
      <c r="S55" s="9" t="s">
        <v>318</v>
      </c>
      <c r="T55" s="9"/>
      <c r="U55" s="9"/>
      <c r="V55" s="9"/>
      <c r="W55" s="9"/>
      <c r="X55" s="10"/>
      <c r="Y55" s="6">
        <f t="shared" si="6"/>
        <v>0</v>
      </c>
      <c r="Z55" s="6">
        <f t="shared" si="6"/>
        <v>0</v>
      </c>
      <c r="AA55" s="6">
        <f t="shared" si="7"/>
        <v>0</v>
      </c>
      <c r="AB55" s="6">
        <f t="shared" si="6"/>
        <v>6</v>
      </c>
      <c r="AC55" s="6">
        <f t="shared" si="6"/>
        <v>0</v>
      </c>
      <c r="AD55" s="6">
        <f t="shared" si="8"/>
        <v>0</v>
      </c>
      <c r="AE55" s="6">
        <f t="shared" si="8"/>
        <v>0</v>
      </c>
      <c r="AF55" s="6">
        <f t="shared" si="6"/>
        <v>0</v>
      </c>
      <c r="AG55" s="6">
        <f t="shared" si="9"/>
        <v>0</v>
      </c>
      <c r="AH55" s="6">
        <f t="shared" si="6"/>
        <v>0</v>
      </c>
      <c r="AI55" s="6">
        <f t="shared" si="6"/>
        <v>0</v>
      </c>
      <c r="AJ55" s="6">
        <f t="shared" si="6"/>
        <v>0</v>
      </c>
      <c r="AK55" s="7">
        <f t="shared" si="5"/>
        <v>1</v>
      </c>
    </row>
    <row r="56" spans="1:37" ht="15" customHeight="1" x14ac:dyDescent="0.25">
      <c r="A56" s="11" t="str">
        <f t="shared" si="1"/>
        <v>BOG JL. RAYA KARADENAN, SUKAHATI</v>
      </c>
      <c r="B56" s="4">
        <v>55</v>
      </c>
      <c r="C56" s="3" t="s">
        <v>114</v>
      </c>
      <c r="D56" s="3" t="s">
        <v>115</v>
      </c>
      <c r="E56" s="3" t="s">
        <v>371</v>
      </c>
      <c r="F56" s="3" t="s">
        <v>124</v>
      </c>
      <c r="G56" s="3" t="s">
        <v>125</v>
      </c>
      <c r="H56" s="3">
        <v>-6.5074189999999996</v>
      </c>
      <c r="I56" s="3">
        <v>106.807017</v>
      </c>
      <c r="J56" s="4" t="s">
        <v>19</v>
      </c>
      <c r="K56" s="4" t="s">
        <v>20</v>
      </c>
      <c r="L56" s="4" t="s">
        <v>434</v>
      </c>
      <c r="M56" s="4" t="str">
        <f t="shared" si="2"/>
        <v>4 x 6 BL V</v>
      </c>
      <c r="N56" s="9" t="s">
        <v>318</v>
      </c>
      <c r="O56" s="9" t="s">
        <v>318</v>
      </c>
      <c r="P56" s="9" t="s">
        <v>318</v>
      </c>
      <c r="Q56" s="9" t="s">
        <v>318</v>
      </c>
      <c r="R56" s="9" t="s">
        <v>318</v>
      </c>
      <c r="S56" s="9" t="s">
        <v>318</v>
      </c>
      <c r="T56" s="9"/>
      <c r="U56" s="9"/>
      <c r="V56" s="9"/>
      <c r="W56" s="9"/>
      <c r="X56" s="10"/>
      <c r="Y56" s="6">
        <f t="shared" si="6"/>
        <v>0</v>
      </c>
      <c r="Z56" s="6">
        <f t="shared" si="6"/>
        <v>0</v>
      </c>
      <c r="AA56" s="6">
        <f t="shared" si="7"/>
        <v>0</v>
      </c>
      <c r="AB56" s="6">
        <f t="shared" si="6"/>
        <v>6</v>
      </c>
      <c r="AC56" s="6">
        <f t="shared" si="6"/>
        <v>0</v>
      </c>
      <c r="AD56" s="6">
        <f t="shared" si="8"/>
        <v>0</v>
      </c>
      <c r="AE56" s="6">
        <f t="shared" si="8"/>
        <v>0</v>
      </c>
      <c r="AF56" s="6">
        <f t="shared" si="6"/>
        <v>0</v>
      </c>
      <c r="AG56" s="6">
        <f t="shared" si="9"/>
        <v>0</v>
      </c>
      <c r="AH56" s="6">
        <f t="shared" si="6"/>
        <v>0</v>
      </c>
      <c r="AI56" s="6">
        <f t="shared" si="6"/>
        <v>0</v>
      </c>
      <c r="AJ56" s="6">
        <f t="shared" si="6"/>
        <v>0</v>
      </c>
      <c r="AK56" s="7">
        <f t="shared" si="5"/>
        <v>1</v>
      </c>
    </row>
    <row r="57" spans="1:37" ht="15" customHeight="1" x14ac:dyDescent="0.25">
      <c r="A57" s="11" t="str">
        <f t="shared" si="1"/>
        <v>BOG JL. PAHLAWAN, SENTUL</v>
      </c>
      <c r="B57" s="4">
        <v>56</v>
      </c>
      <c r="C57" s="3" t="s">
        <v>114</v>
      </c>
      <c r="D57" s="3" t="s">
        <v>115</v>
      </c>
      <c r="E57" s="3" t="s">
        <v>373</v>
      </c>
      <c r="F57" s="3" t="s">
        <v>126</v>
      </c>
      <c r="G57" s="3" t="s">
        <v>127</v>
      </c>
      <c r="H57" s="3">
        <v>-6.5055990000000001</v>
      </c>
      <c r="I57" s="3">
        <v>106.86799999999999</v>
      </c>
      <c r="J57" s="4" t="s">
        <v>19</v>
      </c>
      <c r="K57" s="4" t="s">
        <v>20</v>
      </c>
      <c r="L57" s="4" t="s">
        <v>434</v>
      </c>
      <c r="M57" s="4" t="str">
        <f t="shared" si="2"/>
        <v>4 x 6 BL V</v>
      </c>
      <c r="N57" s="9" t="s">
        <v>324</v>
      </c>
      <c r="O57" s="9" t="s">
        <v>324</v>
      </c>
      <c r="P57" s="9" t="s">
        <v>324</v>
      </c>
      <c r="Q57" s="9" t="s">
        <v>324</v>
      </c>
      <c r="R57" s="9" t="s">
        <v>324</v>
      </c>
      <c r="S57" s="9" t="s">
        <v>324</v>
      </c>
      <c r="T57" s="9"/>
      <c r="U57" s="9"/>
      <c r="V57" s="9"/>
      <c r="W57" s="9"/>
      <c r="X57" s="10"/>
      <c r="Y57" s="6">
        <f t="shared" si="6"/>
        <v>0</v>
      </c>
      <c r="Z57" s="6">
        <f t="shared" si="6"/>
        <v>0</v>
      </c>
      <c r="AA57" s="6">
        <f t="shared" si="7"/>
        <v>0</v>
      </c>
      <c r="AB57" s="6">
        <f t="shared" si="6"/>
        <v>0</v>
      </c>
      <c r="AC57" s="6">
        <f t="shared" si="6"/>
        <v>0</v>
      </c>
      <c r="AD57" s="6">
        <f t="shared" si="8"/>
        <v>0</v>
      </c>
      <c r="AE57" s="6">
        <f t="shared" si="8"/>
        <v>0</v>
      </c>
      <c r="AF57" s="6">
        <f t="shared" si="6"/>
        <v>0</v>
      </c>
      <c r="AG57" s="6">
        <f t="shared" si="9"/>
        <v>0</v>
      </c>
      <c r="AH57" s="6">
        <f t="shared" si="6"/>
        <v>6</v>
      </c>
      <c r="AI57" s="6">
        <f t="shared" si="6"/>
        <v>0</v>
      </c>
      <c r="AJ57" s="6">
        <f t="shared" si="6"/>
        <v>0</v>
      </c>
      <c r="AK57" s="7">
        <f t="shared" si="5"/>
        <v>1</v>
      </c>
    </row>
    <row r="58" spans="1:37" ht="15" customHeight="1" x14ac:dyDescent="0.25">
      <c r="A58" s="11" t="str">
        <f t="shared" si="1"/>
        <v>BOG JL. RAYA PUNCAK GADOG</v>
      </c>
      <c r="B58" s="4">
        <v>57</v>
      </c>
      <c r="C58" s="3" t="s">
        <v>114</v>
      </c>
      <c r="D58" s="3" t="s">
        <v>115</v>
      </c>
      <c r="E58" s="3" t="s">
        <v>374</v>
      </c>
      <c r="F58" s="3" t="s">
        <v>128</v>
      </c>
      <c r="G58" s="3" t="s">
        <v>129</v>
      </c>
      <c r="H58" s="3">
        <v>-6.6522949999999996</v>
      </c>
      <c r="I58" s="3">
        <v>106.909356</v>
      </c>
      <c r="J58" s="4" t="s">
        <v>19</v>
      </c>
      <c r="K58" s="4" t="s">
        <v>20</v>
      </c>
      <c r="L58" s="4" t="s">
        <v>434</v>
      </c>
      <c r="M58" s="4" t="str">
        <f t="shared" si="2"/>
        <v>4 x 6 BL V</v>
      </c>
      <c r="N58" s="9" t="s">
        <v>323</v>
      </c>
      <c r="O58" s="9" t="s">
        <v>323</v>
      </c>
      <c r="P58" s="9" t="s">
        <v>323</v>
      </c>
      <c r="Q58" s="9" t="s">
        <v>323</v>
      </c>
      <c r="R58" s="9" t="s">
        <v>323</v>
      </c>
      <c r="S58" s="9" t="s">
        <v>323</v>
      </c>
      <c r="T58" s="9"/>
      <c r="U58" s="9"/>
      <c r="V58" s="9"/>
      <c r="W58" s="9"/>
      <c r="X58" s="10"/>
      <c r="Y58" s="6">
        <f t="shared" si="6"/>
        <v>0</v>
      </c>
      <c r="Z58" s="6">
        <f t="shared" si="6"/>
        <v>0</v>
      </c>
      <c r="AA58" s="6">
        <f t="shared" si="7"/>
        <v>0</v>
      </c>
      <c r="AB58" s="6">
        <f t="shared" si="6"/>
        <v>0</v>
      </c>
      <c r="AC58" s="6">
        <f t="shared" si="6"/>
        <v>0</v>
      </c>
      <c r="AD58" s="6">
        <f t="shared" si="8"/>
        <v>0</v>
      </c>
      <c r="AE58" s="6">
        <f t="shared" si="8"/>
        <v>0</v>
      </c>
      <c r="AF58" s="6">
        <f t="shared" si="6"/>
        <v>0</v>
      </c>
      <c r="AG58" s="6">
        <f t="shared" si="9"/>
        <v>0</v>
      </c>
      <c r="AH58" s="6">
        <f t="shared" si="6"/>
        <v>0</v>
      </c>
      <c r="AI58" s="6">
        <f t="shared" si="6"/>
        <v>6</v>
      </c>
      <c r="AJ58" s="6">
        <f t="shared" si="6"/>
        <v>0</v>
      </c>
      <c r="AK58" s="7">
        <f t="shared" si="5"/>
        <v>1</v>
      </c>
    </row>
    <row r="59" spans="1:37" ht="15" customHeight="1" x14ac:dyDescent="0.25">
      <c r="A59" s="11" t="str">
        <f t="shared" si="1"/>
        <v>BOG JL. RAYA JAKARTA - BOGOR KM 47</v>
      </c>
      <c r="B59" s="4">
        <v>58</v>
      </c>
      <c r="C59" s="3" t="s">
        <v>114</v>
      </c>
      <c r="D59" s="3" t="s">
        <v>115</v>
      </c>
      <c r="E59" s="3" t="s">
        <v>371</v>
      </c>
      <c r="F59" s="3" t="s">
        <v>130</v>
      </c>
      <c r="G59" s="3" t="s">
        <v>131</v>
      </c>
      <c r="H59" s="3">
        <v>-6.510389</v>
      </c>
      <c r="I59" s="3">
        <v>106.84258699999999</v>
      </c>
      <c r="J59" s="4" t="s">
        <v>19</v>
      </c>
      <c r="K59" s="4" t="s">
        <v>20</v>
      </c>
      <c r="L59" s="4" t="s">
        <v>434</v>
      </c>
      <c r="M59" s="4" t="str">
        <f t="shared" si="2"/>
        <v>4 x 6 BL V</v>
      </c>
      <c r="N59" s="9" t="s">
        <v>325</v>
      </c>
      <c r="O59" s="9" t="s">
        <v>325</v>
      </c>
      <c r="P59" s="9" t="s">
        <v>325</v>
      </c>
      <c r="Q59" s="9" t="s">
        <v>325</v>
      </c>
      <c r="R59" s="9" t="s">
        <v>325</v>
      </c>
      <c r="S59" s="9" t="s">
        <v>325</v>
      </c>
      <c r="T59" s="9"/>
      <c r="U59" s="9"/>
      <c r="V59" s="9"/>
      <c r="W59" s="9"/>
      <c r="X59" s="10"/>
      <c r="Y59" s="6">
        <f t="shared" si="6"/>
        <v>0</v>
      </c>
      <c r="Z59" s="6">
        <f t="shared" si="6"/>
        <v>0</v>
      </c>
      <c r="AA59" s="6">
        <f t="shared" si="7"/>
        <v>0</v>
      </c>
      <c r="AB59" s="6">
        <f t="shared" si="6"/>
        <v>0</v>
      </c>
      <c r="AC59" s="6">
        <f t="shared" si="6"/>
        <v>0</v>
      </c>
      <c r="AD59" s="6">
        <f t="shared" si="8"/>
        <v>0</v>
      </c>
      <c r="AE59" s="6">
        <f t="shared" si="8"/>
        <v>0</v>
      </c>
      <c r="AF59" s="6">
        <f t="shared" si="6"/>
        <v>0</v>
      </c>
      <c r="AG59" s="6">
        <f t="shared" si="9"/>
        <v>0</v>
      </c>
      <c r="AH59" s="6">
        <f t="shared" si="6"/>
        <v>0</v>
      </c>
      <c r="AI59" s="6">
        <f t="shared" si="6"/>
        <v>0</v>
      </c>
      <c r="AJ59" s="6">
        <f t="shared" si="6"/>
        <v>6</v>
      </c>
      <c r="AK59" s="7">
        <f t="shared" si="5"/>
        <v>1</v>
      </c>
    </row>
    <row r="60" spans="1:37" ht="15" customHeight="1" x14ac:dyDescent="0.25">
      <c r="A60" s="11" t="str">
        <f t="shared" si="1"/>
        <v>BOG JL. ALTERNATIF CIBUBUR</v>
      </c>
      <c r="B60" s="4">
        <v>59</v>
      </c>
      <c r="C60" s="3" t="s">
        <v>114</v>
      </c>
      <c r="D60" s="3" t="s">
        <v>115</v>
      </c>
      <c r="E60" s="3" t="s">
        <v>372</v>
      </c>
      <c r="F60" s="3" t="s">
        <v>449</v>
      </c>
      <c r="G60" s="3" t="s">
        <v>450</v>
      </c>
      <c r="H60" s="3">
        <v>-6.3919300000000003</v>
      </c>
      <c r="I60" s="3">
        <v>106.952951</v>
      </c>
      <c r="J60" s="4" t="s">
        <v>19</v>
      </c>
      <c r="K60" s="4" t="s">
        <v>20</v>
      </c>
      <c r="L60" s="4" t="s">
        <v>434</v>
      </c>
      <c r="M60" s="4" t="str">
        <f t="shared" si="2"/>
        <v>4 x 6 BL V</v>
      </c>
      <c r="N60" s="9" t="s">
        <v>318</v>
      </c>
      <c r="O60" s="9" t="s">
        <v>318</v>
      </c>
      <c r="P60" s="9" t="s">
        <v>318</v>
      </c>
      <c r="Q60" s="9" t="s">
        <v>318</v>
      </c>
      <c r="R60" s="9" t="s">
        <v>318</v>
      </c>
      <c r="S60" s="9" t="s">
        <v>318</v>
      </c>
      <c r="T60" s="9"/>
      <c r="U60" s="9"/>
      <c r="V60" s="9"/>
      <c r="W60" s="9"/>
      <c r="X60" s="10"/>
      <c r="Y60" s="6">
        <f t="shared" si="6"/>
        <v>0</v>
      </c>
      <c r="Z60" s="6">
        <f t="shared" si="6"/>
        <v>0</v>
      </c>
      <c r="AA60" s="6">
        <f t="shared" si="7"/>
        <v>0</v>
      </c>
      <c r="AB60" s="6">
        <f t="shared" si="6"/>
        <v>6</v>
      </c>
      <c r="AC60" s="6">
        <f t="shared" si="6"/>
        <v>0</v>
      </c>
      <c r="AD60" s="6">
        <f t="shared" si="8"/>
        <v>0</v>
      </c>
      <c r="AE60" s="6">
        <f t="shared" si="8"/>
        <v>0</v>
      </c>
      <c r="AF60" s="6">
        <f t="shared" si="6"/>
        <v>0</v>
      </c>
      <c r="AG60" s="6">
        <f t="shared" si="9"/>
        <v>0</v>
      </c>
      <c r="AH60" s="6">
        <f t="shared" si="6"/>
        <v>0</v>
      </c>
      <c r="AI60" s="6">
        <f t="shared" si="6"/>
        <v>0</v>
      </c>
      <c r="AJ60" s="6">
        <f t="shared" si="6"/>
        <v>0</v>
      </c>
      <c r="AK60" s="7">
        <f t="shared" si="5"/>
        <v>1</v>
      </c>
    </row>
    <row r="61" spans="1:37" ht="15" customHeight="1" x14ac:dyDescent="0.25">
      <c r="A61" s="11" t="str">
        <f t="shared" si="1"/>
        <v>BAN JL. ARIA JIPANG</v>
      </c>
      <c r="B61" s="4">
        <v>60</v>
      </c>
      <c r="C61" s="3" t="s">
        <v>132</v>
      </c>
      <c r="D61" s="3" t="s">
        <v>133</v>
      </c>
      <c r="E61" s="3" t="s">
        <v>375</v>
      </c>
      <c r="F61" s="3" t="s">
        <v>134</v>
      </c>
      <c r="G61" s="3" t="s">
        <v>135</v>
      </c>
      <c r="H61" s="3">
        <v>-6.9005970000000003</v>
      </c>
      <c r="I61" s="3">
        <v>107.6151</v>
      </c>
      <c r="J61" s="4" t="s">
        <v>19</v>
      </c>
      <c r="K61" s="4" t="s">
        <v>20</v>
      </c>
      <c r="L61" s="4" t="s">
        <v>434</v>
      </c>
      <c r="M61" s="4" t="str">
        <f t="shared" si="2"/>
        <v>4 x 6 BL V</v>
      </c>
      <c r="N61" s="9" t="s">
        <v>315</v>
      </c>
      <c r="O61" s="9" t="s">
        <v>315</v>
      </c>
      <c r="P61" s="9" t="s">
        <v>315</v>
      </c>
      <c r="Q61" s="9" t="s">
        <v>315</v>
      </c>
      <c r="R61" s="9" t="s">
        <v>474</v>
      </c>
      <c r="S61" s="9" t="s">
        <v>474</v>
      </c>
      <c r="T61" s="9"/>
      <c r="U61" s="9"/>
      <c r="V61" s="9"/>
      <c r="W61" s="9"/>
      <c r="X61" s="10"/>
      <c r="Y61" s="6">
        <f t="shared" si="6"/>
        <v>0</v>
      </c>
      <c r="Z61" s="6">
        <f t="shared" si="6"/>
        <v>0</v>
      </c>
      <c r="AA61" s="6">
        <f t="shared" si="7"/>
        <v>0</v>
      </c>
      <c r="AB61" s="6">
        <f t="shared" si="6"/>
        <v>0</v>
      </c>
      <c r="AC61" s="6">
        <f t="shared" si="6"/>
        <v>0</v>
      </c>
      <c r="AD61" s="6">
        <f t="shared" si="8"/>
        <v>0</v>
      </c>
      <c r="AE61" s="6">
        <f t="shared" si="8"/>
        <v>0</v>
      </c>
      <c r="AF61" s="6">
        <f t="shared" si="6"/>
        <v>4</v>
      </c>
      <c r="AG61" s="6">
        <f t="shared" si="9"/>
        <v>2</v>
      </c>
      <c r="AH61" s="6">
        <f t="shared" si="6"/>
        <v>0</v>
      </c>
      <c r="AI61" s="6">
        <f t="shared" si="6"/>
        <v>0</v>
      </c>
      <c r="AJ61" s="6">
        <f t="shared" si="6"/>
        <v>0</v>
      </c>
      <c r="AK61" s="7">
        <f t="shared" si="5"/>
        <v>2</v>
      </c>
    </row>
    <row r="62" spans="1:37" ht="15" customHeight="1" x14ac:dyDescent="0.25">
      <c r="A62" s="11" t="str">
        <f t="shared" si="1"/>
        <v>BAN JL. TERUSAN BUAH BATU</v>
      </c>
      <c r="B62" s="4">
        <v>61</v>
      </c>
      <c r="C62" s="3" t="s">
        <v>132</v>
      </c>
      <c r="D62" s="3" t="s">
        <v>133</v>
      </c>
      <c r="E62" s="3" t="s">
        <v>376</v>
      </c>
      <c r="F62" s="3" t="s">
        <v>136</v>
      </c>
      <c r="G62" s="3" t="s">
        <v>137</v>
      </c>
      <c r="H62" s="3">
        <v>-6.9533750000000003</v>
      </c>
      <c r="I62" s="3">
        <v>107.638693</v>
      </c>
      <c r="J62" s="4" t="s">
        <v>19</v>
      </c>
      <c r="K62" s="4" t="s">
        <v>20</v>
      </c>
      <c r="L62" s="4" t="s">
        <v>434</v>
      </c>
      <c r="M62" s="4" t="str">
        <f t="shared" si="2"/>
        <v>4 x 6 BL V</v>
      </c>
      <c r="N62" s="9" t="s">
        <v>316</v>
      </c>
      <c r="O62" s="9" t="s">
        <v>318</v>
      </c>
      <c r="P62" s="9" t="s">
        <v>318</v>
      </c>
      <c r="Q62" s="9" t="s">
        <v>318</v>
      </c>
      <c r="R62" s="9" t="s">
        <v>318</v>
      </c>
      <c r="S62" s="9" t="s">
        <v>318</v>
      </c>
      <c r="T62" s="9"/>
      <c r="U62" s="9"/>
      <c r="V62" s="9"/>
      <c r="W62" s="9"/>
      <c r="X62" s="10"/>
      <c r="Y62" s="6">
        <f t="shared" si="6"/>
        <v>0</v>
      </c>
      <c r="Z62" s="6">
        <f t="shared" si="6"/>
        <v>0</v>
      </c>
      <c r="AA62" s="6">
        <f t="shared" si="7"/>
        <v>0</v>
      </c>
      <c r="AB62" s="6">
        <f t="shared" si="6"/>
        <v>5</v>
      </c>
      <c r="AC62" s="6">
        <f t="shared" si="6"/>
        <v>1</v>
      </c>
      <c r="AD62" s="6">
        <f t="shared" si="8"/>
        <v>0</v>
      </c>
      <c r="AE62" s="6">
        <f t="shared" si="8"/>
        <v>0</v>
      </c>
      <c r="AF62" s="6">
        <f t="shared" si="6"/>
        <v>0</v>
      </c>
      <c r="AG62" s="6">
        <f t="shared" si="9"/>
        <v>0</v>
      </c>
      <c r="AH62" s="6">
        <f t="shared" si="6"/>
        <v>0</v>
      </c>
      <c r="AI62" s="6">
        <f t="shared" si="6"/>
        <v>0</v>
      </c>
      <c r="AJ62" s="6">
        <f t="shared" si="6"/>
        <v>0</v>
      </c>
      <c r="AK62" s="7">
        <f t="shared" si="5"/>
        <v>2</v>
      </c>
    </row>
    <row r="63" spans="1:37" ht="15" customHeight="1" x14ac:dyDescent="0.25">
      <c r="A63" s="11" t="str">
        <f t="shared" si="1"/>
        <v>BAN JL. SETRARIA</v>
      </c>
      <c r="B63" s="4">
        <v>62</v>
      </c>
      <c r="C63" s="3" t="s">
        <v>132</v>
      </c>
      <c r="D63" s="3" t="s">
        <v>133</v>
      </c>
      <c r="E63" s="3" t="s">
        <v>377</v>
      </c>
      <c r="F63" s="3" t="s">
        <v>138</v>
      </c>
      <c r="G63" s="3" t="s">
        <v>139</v>
      </c>
      <c r="H63" s="3">
        <v>-6.8793179999999996</v>
      </c>
      <c r="I63" s="3">
        <v>107.58363</v>
      </c>
      <c r="J63" s="4" t="s">
        <v>19</v>
      </c>
      <c r="K63" s="4" t="s">
        <v>20</v>
      </c>
      <c r="L63" s="4" t="s">
        <v>434</v>
      </c>
      <c r="M63" s="4" t="str">
        <f t="shared" si="2"/>
        <v>4 x 6 BL V</v>
      </c>
      <c r="N63" s="9" t="s">
        <v>325</v>
      </c>
      <c r="O63" s="9" t="s">
        <v>325</v>
      </c>
      <c r="P63" s="9" t="s">
        <v>325</v>
      </c>
      <c r="Q63" s="9" t="s">
        <v>325</v>
      </c>
      <c r="R63" s="9" t="s">
        <v>325</v>
      </c>
      <c r="S63" s="9" t="s">
        <v>325</v>
      </c>
      <c r="T63" s="9"/>
      <c r="U63" s="9"/>
      <c r="V63" s="9"/>
      <c r="W63" s="9"/>
      <c r="X63" s="10"/>
      <c r="Y63" s="6">
        <f t="shared" si="6"/>
        <v>0</v>
      </c>
      <c r="Z63" s="6">
        <f t="shared" si="6"/>
        <v>0</v>
      </c>
      <c r="AA63" s="6">
        <f t="shared" si="7"/>
        <v>0</v>
      </c>
      <c r="AB63" s="6">
        <f t="shared" si="6"/>
        <v>0</v>
      </c>
      <c r="AC63" s="6">
        <f t="shared" si="6"/>
        <v>0</v>
      </c>
      <c r="AD63" s="6">
        <f t="shared" si="8"/>
        <v>0</v>
      </c>
      <c r="AE63" s="6">
        <f t="shared" si="8"/>
        <v>0</v>
      </c>
      <c r="AF63" s="6">
        <f t="shared" si="6"/>
        <v>0</v>
      </c>
      <c r="AG63" s="6">
        <f t="shared" si="9"/>
        <v>0</v>
      </c>
      <c r="AH63" s="6">
        <f t="shared" si="6"/>
        <v>0</v>
      </c>
      <c r="AI63" s="6">
        <f t="shared" si="6"/>
        <v>0</v>
      </c>
      <c r="AJ63" s="6">
        <f t="shared" si="6"/>
        <v>6</v>
      </c>
      <c r="AK63" s="7">
        <f t="shared" si="5"/>
        <v>1</v>
      </c>
    </row>
    <row r="64" spans="1:37" ht="15" customHeight="1" x14ac:dyDescent="0.25">
      <c r="A64" s="11" t="str">
        <f t="shared" si="1"/>
        <v>BAN JL. GANDAPURA</v>
      </c>
      <c r="B64" s="4">
        <v>63</v>
      </c>
      <c r="C64" s="3" t="s">
        <v>132</v>
      </c>
      <c r="D64" s="3" t="s">
        <v>133</v>
      </c>
      <c r="E64" s="3" t="s">
        <v>378</v>
      </c>
      <c r="F64" s="3" t="s">
        <v>140</v>
      </c>
      <c r="G64" s="3" t="s">
        <v>141</v>
      </c>
      <c r="H64" s="3">
        <v>-6.9110860000000001</v>
      </c>
      <c r="I64" s="3">
        <v>107.62703999999999</v>
      </c>
      <c r="J64" s="4" t="s">
        <v>19</v>
      </c>
      <c r="K64" s="4" t="s">
        <v>6</v>
      </c>
      <c r="L64" s="4" t="s">
        <v>434</v>
      </c>
      <c r="M64" s="4" t="str">
        <f t="shared" si="2"/>
        <v>4 x 6 FL V</v>
      </c>
      <c r="N64" s="9" t="s">
        <v>324</v>
      </c>
      <c r="O64" s="9" t="s">
        <v>324</v>
      </c>
      <c r="P64" s="9" t="s">
        <v>324</v>
      </c>
      <c r="Q64" s="9" t="s">
        <v>324</v>
      </c>
      <c r="R64" s="9" t="s">
        <v>324</v>
      </c>
      <c r="S64" s="9" t="s">
        <v>324</v>
      </c>
      <c r="T64" s="9"/>
      <c r="U64" s="9"/>
      <c r="V64" s="9"/>
      <c r="W64" s="9"/>
      <c r="X64" s="10"/>
      <c r="Y64" s="6">
        <f t="shared" si="6"/>
        <v>0</v>
      </c>
      <c r="Z64" s="6">
        <f t="shared" si="6"/>
        <v>0</v>
      </c>
      <c r="AA64" s="6">
        <f t="shared" si="7"/>
        <v>0</v>
      </c>
      <c r="AB64" s="6">
        <f t="shared" si="6"/>
        <v>0</v>
      </c>
      <c r="AC64" s="6">
        <f t="shared" si="6"/>
        <v>0</v>
      </c>
      <c r="AD64" s="6">
        <f t="shared" si="8"/>
        <v>0</v>
      </c>
      <c r="AE64" s="6">
        <f t="shared" si="8"/>
        <v>0</v>
      </c>
      <c r="AF64" s="6">
        <f t="shared" si="6"/>
        <v>0</v>
      </c>
      <c r="AG64" s="6">
        <f t="shared" si="9"/>
        <v>0</v>
      </c>
      <c r="AH64" s="6">
        <f t="shared" si="6"/>
        <v>6</v>
      </c>
      <c r="AI64" s="6">
        <f t="shared" si="6"/>
        <v>0</v>
      </c>
      <c r="AJ64" s="6">
        <f t="shared" si="6"/>
        <v>0</v>
      </c>
      <c r="AK64" s="7">
        <f t="shared" si="5"/>
        <v>1</v>
      </c>
    </row>
    <row r="65" spans="1:37" ht="15" customHeight="1" x14ac:dyDescent="0.25">
      <c r="A65" s="11" t="str">
        <f t="shared" si="1"/>
        <v>BAN JL. KEBON JATI</v>
      </c>
      <c r="B65" s="4">
        <v>64</v>
      </c>
      <c r="C65" s="3" t="s">
        <v>132</v>
      </c>
      <c r="D65" s="3" t="s">
        <v>133</v>
      </c>
      <c r="E65" s="3" t="s">
        <v>379</v>
      </c>
      <c r="F65" s="3" t="s">
        <v>142</v>
      </c>
      <c r="G65" s="3" t="s">
        <v>143</v>
      </c>
      <c r="H65" s="3">
        <v>-6.9160659999999998</v>
      </c>
      <c r="I65" s="3">
        <v>107.602664</v>
      </c>
      <c r="J65" s="4" t="s">
        <v>19</v>
      </c>
      <c r="K65" s="4" t="s">
        <v>20</v>
      </c>
      <c r="L65" s="4" t="s">
        <v>434</v>
      </c>
      <c r="M65" s="4" t="str">
        <f t="shared" si="2"/>
        <v>4 x 6 BL V</v>
      </c>
      <c r="N65" s="9" t="s">
        <v>315</v>
      </c>
      <c r="O65" s="9" t="s">
        <v>315</v>
      </c>
      <c r="P65" s="9" t="s">
        <v>315</v>
      </c>
      <c r="Q65" s="9" t="s">
        <v>315</v>
      </c>
      <c r="R65" s="9" t="s">
        <v>474</v>
      </c>
      <c r="S65" s="9" t="s">
        <v>474</v>
      </c>
      <c r="T65" s="9"/>
      <c r="U65" s="9"/>
      <c r="V65" s="9"/>
      <c r="W65" s="9"/>
      <c r="X65" s="10"/>
      <c r="Y65" s="6">
        <f t="shared" si="6"/>
        <v>0</v>
      </c>
      <c r="Z65" s="6">
        <f t="shared" si="6"/>
        <v>0</v>
      </c>
      <c r="AA65" s="6">
        <f t="shared" si="7"/>
        <v>0</v>
      </c>
      <c r="AB65" s="6">
        <f t="shared" si="6"/>
        <v>0</v>
      </c>
      <c r="AC65" s="6">
        <f t="shared" si="6"/>
        <v>0</v>
      </c>
      <c r="AD65" s="6">
        <f t="shared" si="8"/>
        <v>0</v>
      </c>
      <c r="AE65" s="6">
        <f t="shared" si="8"/>
        <v>0</v>
      </c>
      <c r="AF65" s="6">
        <f t="shared" si="6"/>
        <v>4</v>
      </c>
      <c r="AG65" s="6">
        <f t="shared" si="9"/>
        <v>2</v>
      </c>
      <c r="AH65" s="6">
        <f t="shared" si="6"/>
        <v>0</v>
      </c>
      <c r="AI65" s="6">
        <f t="shared" si="6"/>
        <v>0</v>
      </c>
      <c r="AJ65" s="6">
        <f t="shared" si="6"/>
        <v>0</v>
      </c>
      <c r="AK65" s="7">
        <f t="shared" si="5"/>
        <v>2</v>
      </c>
    </row>
    <row r="66" spans="1:37" ht="15" customHeight="1" x14ac:dyDescent="0.25">
      <c r="A66" s="11" t="str">
        <f t="shared" si="1"/>
        <v>BAN JL. SURYA SUMANTRI</v>
      </c>
      <c r="B66" s="4">
        <v>65</v>
      </c>
      <c r="C66" s="3" t="s">
        <v>132</v>
      </c>
      <c r="D66" s="3" t="s">
        <v>133</v>
      </c>
      <c r="E66" s="3" t="s">
        <v>380</v>
      </c>
      <c r="F66" s="3" t="s">
        <v>144</v>
      </c>
      <c r="G66" s="3" t="s">
        <v>145</v>
      </c>
      <c r="H66" s="3">
        <v>-6.8824529999999999</v>
      </c>
      <c r="I66" s="3">
        <v>107.581478</v>
      </c>
      <c r="J66" s="4" t="s">
        <v>19</v>
      </c>
      <c r="K66" s="4" t="s">
        <v>20</v>
      </c>
      <c r="L66" s="4" t="s">
        <v>434</v>
      </c>
      <c r="M66" s="4" t="str">
        <f t="shared" si="2"/>
        <v>4 x 6 BL V</v>
      </c>
      <c r="N66" s="9" t="s">
        <v>316</v>
      </c>
      <c r="O66" s="9" t="s">
        <v>318</v>
      </c>
      <c r="P66" s="9" t="s">
        <v>318</v>
      </c>
      <c r="Q66" s="9" t="s">
        <v>318</v>
      </c>
      <c r="R66" s="9" t="s">
        <v>318</v>
      </c>
      <c r="S66" s="9" t="s">
        <v>318</v>
      </c>
      <c r="T66" s="9"/>
      <c r="U66" s="9"/>
      <c r="V66" s="9"/>
      <c r="W66" s="9"/>
      <c r="X66" s="10"/>
      <c r="Y66" s="6">
        <f t="shared" si="6"/>
        <v>0</v>
      </c>
      <c r="Z66" s="6">
        <f t="shared" si="6"/>
        <v>0</v>
      </c>
      <c r="AA66" s="6">
        <f t="shared" si="7"/>
        <v>0</v>
      </c>
      <c r="AB66" s="6">
        <f t="shared" si="6"/>
        <v>5</v>
      </c>
      <c r="AC66" s="6">
        <f t="shared" si="6"/>
        <v>1</v>
      </c>
      <c r="AD66" s="6">
        <f t="shared" si="8"/>
        <v>0</v>
      </c>
      <c r="AE66" s="6">
        <f t="shared" si="8"/>
        <v>0</v>
      </c>
      <c r="AF66" s="6">
        <f t="shared" si="6"/>
        <v>0</v>
      </c>
      <c r="AG66" s="6">
        <f t="shared" si="9"/>
        <v>0</v>
      </c>
      <c r="AH66" s="6">
        <f t="shared" si="6"/>
        <v>0</v>
      </c>
      <c r="AI66" s="6">
        <f t="shared" si="6"/>
        <v>0</v>
      </c>
      <c r="AJ66" s="6">
        <f t="shared" ref="Z66:AJ103" si="10">COUNTIF($N66:$X66,AJ$1)</f>
        <v>0</v>
      </c>
      <c r="AK66" s="7">
        <f t="shared" ref="AK66:AK97" si="11">COUNTIF(Y66:AJ66,"&gt;0")</f>
        <v>2</v>
      </c>
    </row>
    <row r="67" spans="1:37" ht="15" customHeight="1" x14ac:dyDescent="0.25">
      <c r="A67" s="11" t="str">
        <f t="shared" ref="A67:A130" si="12">LEFT(C67,3)&amp;" "&amp;F67</f>
        <v>BAN JL. TRUNOJOYO</v>
      </c>
      <c r="B67" s="4">
        <v>66</v>
      </c>
      <c r="C67" s="3" t="s">
        <v>132</v>
      </c>
      <c r="D67" s="3" t="s">
        <v>133</v>
      </c>
      <c r="E67" s="3" t="s">
        <v>375</v>
      </c>
      <c r="F67" s="3" t="s">
        <v>146</v>
      </c>
      <c r="G67" s="3" t="s">
        <v>147</v>
      </c>
      <c r="H67" s="3">
        <v>-6.9027779999999996</v>
      </c>
      <c r="I67" s="3">
        <v>107.61372299999999</v>
      </c>
      <c r="J67" s="4" t="s">
        <v>19</v>
      </c>
      <c r="K67" s="4" t="s">
        <v>20</v>
      </c>
      <c r="L67" s="4" t="s">
        <v>434</v>
      </c>
      <c r="M67" s="4" t="str">
        <f t="shared" ref="M67:M130" si="13">J67&amp;" "&amp;K67&amp;" "&amp;IF(L67="VERTIKAL","V","H")</f>
        <v>4 x 6 BL V</v>
      </c>
      <c r="N67" s="9" t="s">
        <v>325</v>
      </c>
      <c r="O67" s="9" t="s">
        <v>318</v>
      </c>
      <c r="P67" s="9" t="s">
        <v>318</v>
      </c>
      <c r="Q67" s="9" t="s">
        <v>318</v>
      </c>
      <c r="R67" s="9" t="s">
        <v>318</v>
      </c>
      <c r="S67" s="9" t="s">
        <v>318</v>
      </c>
      <c r="T67" s="9"/>
      <c r="U67" s="9"/>
      <c r="V67" s="9"/>
      <c r="W67" s="9"/>
      <c r="X67" s="10"/>
      <c r="Y67" s="6">
        <f t="shared" ref="Y67:Y130" si="14">COUNTIF($N67:$X67,Y$1)</f>
        <v>0</v>
      </c>
      <c r="Z67" s="6">
        <f t="shared" si="10"/>
        <v>0</v>
      </c>
      <c r="AA67" s="6">
        <f t="shared" si="7"/>
        <v>0</v>
      </c>
      <c r="AB67" s="6">
        <f t="shared" si="10"/>
        <v>5</v>
      </c>
      <c r="AC67" s="6">
        <f t="shared" si="10"/>
        <v>0</v>
      </c>
      <c r="AD67" s="6">
        <f t="shared" si="8"/>
        <v>0</v>
      </c>
      <c r="AE67" s="6">
        <f t="shared" si="8"/>
        <v>0</v>
      </c>
      <c r="AF67" s="6">
        <f t="shared" si="10"/>
        <v>0</v>
      </c>
      <c r="AG67" s="6">
        <f t="shared" si="9"/>
        <v>0</v>
      </c>
      <c r="AH67" s="6">
        <f t="shared" si="10"/>
        <v>0</v>
      </c>
      <c r="AI67" s="6">
        <f t="shared" si="10"/>
        <v>0</v>
      </c>
      <c r="AJ67" s="6">
        <f t="shared" si="10"/>
        <v>1</v>
      </c>
      <c r="AK67" s="7">
        <f t="shared" si="11"/>
        <v>2</v>
      </c>
    </row>
    <row r="68" spans="1:37" ht="15" customHeight="1" x14ac:dyDescent="0.25">
      <c r="A68" s="11" t="str">
        <f t="shared" si="12"/>
        <v>BAN JL. DAKOTA GUNUNG BATU</v>
      </c>
      <c r="B68" s="4">
        <v>67</v>
      </c>
      <c r="C68" s="3" t="s">
        <v>132</v>
      </c>
      <c r="D68" s="3" t="s">
        <v>133</v>
      </c>
      <c r="E68" s="3" t="s">
        <v>381</v>
      </c>
      <c r="F68" s="3" t="s">
        <v>148</v>
      </c>
      <c r="G68" s="3" t="s">
        <v>149</v>
      </c>
      <c r="H68" s="3">
        <v>-6.8902409999999996</v>
      </c>
      <c r="I68" s="3">
        <v>107.57214399999999</v>
      </c>
      <c r="J68" s="4" t="s">
        <v>19</v>
      </c>
      <c r="K68" s="4" t="s">
        <v>20</v>
      </c>
      <c r="L68" s="4" t="s">
        <v>434</v>
      </c>
      <c r="M68" s="4" t="str">
        <f t="shared" si="13"/>
        <v>4 x 6 BL V</v>
      </c>
      <c r="N68" s="9" t="s">
        <v>316</v>
      </c>
      <c r="O68" s="9" t="s">
        <v>316</v>
      </c>
      <c r="P68" s="9" t="s">
        <v>316</v>
      </c>
      <c r="Q68" s="9" t="s">
        <v>316</v>
      </c>
      <c r="R68" s="9" t="s">
        <v>473</v>
      </c>
      <c r="S68" s="9" t="s">
        <v>473</v>
      </c>
      <c r="T68" s="9"/>
      <c r="U68" s="9"/>
      <c r="V68" s="9"/>
      <c r="W68" s="9"/>
      <c r="X68" s="10"/>
      <c r="Y68" s="6">
        <f t="shared" si="14"/>
        <v>0</v>
      </c>
      <c r="Z68" s="6">
        <f t="shared" si="10"/>
        <v>0</v>
      </c>
      <c r="AA68" s="6">
        <f t="shared" si="7"/>
        <v>0</v>
      </c>
      <c r="AB68" s="6">
        <f t="shared" si="10"/>
        <v>0</v>
      </c>
      <c r="AC68" s="6">
        <f t="shared" si="10"/>
        <v>4</v>
      </c>
      <c r="AD68" s="6">
        <f t="shared" si="8"/>
        <v>2</v>
      </c>
      <c r="AE68" s="6">
        <f t="shared" si="8"/>
        <v>0</v>
      </c>
      <c r="AF68" s="6">
        <f t="shared" si="10"/>
        <v>0</v>
      </c>
      <c r="AG68" s="6">
        <f t="shared" si="9"/>
        <v>0</v>
      </c>
      <c r="AH68" s="6">
        <f t="shared" si="10"/>
        <v>0</v>
      </c>
      <c r="AI68" s="6">
        <f t="shared" si="10"/>
        <v>0</v>
      </c>
      <c r="AJ68" s="6">
        <f t="shared" si="10"/>
        <v>0</v>
      </c>
      <c r="AK68" s="7">
        <f t="shared" si="11"/>
        <v>2</v>
      </c>
    </row>
    <row r="69" spans="1:37" ht="15" customHeight="1" x14ac:dyDescent="0.25">
      <c r="A69" s="11" t="str">
        <f t="shared" si="12"/>
        <v>BAN JL. SUMATERA</v>
      </c>
      <c r="B69" s="4">
        <v>68</v>
      </c>
      <c r="C69" s="3" t="s">
        <v>132</v>
      </c>
      <c r="D69" s="3" t="s">
        <v>133</v>
      </c>
      <c r="E69" s="3" t="s">
        <v>378</v>
      </c>
      <c r="F69" s="3" t="s">
        <v>150</v>
      </c>
      <c r="G69" s="3" t="s">
        <v>151</v>
      </c>
      <c r="H69" s="3">
        <v>-6.918005</v>
      </c>
      <c r="I69" s="3">
        <v>107.61288</v>
      </c>
      <c r="J69" s="4" t="s">
        <v>19</v>
      </c>
      <c r="K69" s="4" t="s">
        <v>20</v>
      </c>
      <c r="L69" s="4" t="s">
        <v>434</v>
      </c>
      <c r="M69" s="4" t="str">
        <f t="shared" si="13"/>
        <v>4 x 6 BL V</v>
      </c>
      <c r="N69" s="9" t="s">
        <v>315</v>
      </c>
      <c r="O69" s="9" t="s">
        <v>318</v>
      </c>
      <c r="P69" s="9" t="s">
        <v>318</v>
      </c>
      <c r="Q69" s="9" t="s">
        <v>318</v>
      </c>
      <c r="R69" s="9" t="s">
        <v>318</v>
      </c>
      <c r="S69" s="9" t="s">
        <v>318</v>
      </c>
      <c r="T69" s="9"/>
      <c r="U69" s="9"/>
      <c r="V69" s="9"/>
      <c r="W69" s="9"/>
      <c r="X69" s="10"/>
      <c r="Y69" s="6">
        <f t="shared" si="14"/>
        <v>0</v>
      </c>
      <c r="Z69" s="6">
        <f t="shared" si="10"/>
        <v>0</v>
      </c>
      <c r="AA69" s="6">
        <f t="shared" si="7"/>
        <v>0</v>
      </c>
      <c r="AB69" s="6">
        <f t="shared" si="10"/>
        <v>5</v>
      </c>
      <c r="AC69" s="6">
        <f t="shared" si="10"/>
        <v>0</v>
      </c>
      <c r="AD69" s="6">
        <f t="shared" si="8"/>
        <v>0</v>
      </c>
      <c r="AE69" s="6">
        <f t="shared" si="8"/>
        <v>0</v>
      </c>
      <c r="AF69" s="6">
        <f t="shared" si="10"/>
        <v>1</v>
      </c>
      <c r="AG69" s="6">
        <f t="shared" si="9"/>
        <v>0</v>
      </c>
      <c r="AH69" s="6">
        <f t="shared" si="10"/>
        <v>0</v>
      </c>
      <c r="AI69" s="6">
        <f t="shared" si="10"/>
        <v>0</v>
      </c>
      <c r="AJ69" s="6">
        <f t="shared" si="10"/>
        <v>0</v>
      </c>
      <c r="AK69" s="7">
        <f t="shared" si="11"/>
        <v>2</v>
      </c>
    </row>
    <row r="70" spans="1:37" ht="15" customHeight="1" x14ac:dyDescent="0.25">
      <c r="A70" s="11" t="str">
        <f t="shared" si="12"/>
        <v>BAN JL. LOMBOK NO 3</v>
      </c>
      <c r="B70" s="4">
        <v>69</v>
      </c>
      <c r="C70" s="3" t="s">
        <v>132</v>
      </c>
      <c r="D70" s="3" t="s">
        <v>133</v>
      </c>
      <c r="E70" s="3" t="s">
        <v>378</v>
      </c>
      <c r="F70" s="3" t="s">
        <v>152</v>
      </c>
      <c r="G70" s="3" t="s">
        <v>153</v>
      </c>
      <c r="H70" s="3">
        <v>-6.911454</v>
      </c>
      <c r="I70" s="3">
        <v>107.618348</v>
      </c>
      <c r="J70" s="4" t="s">
        <v>19</v>
      </c>
      <c r="K70" s="4" t="s">
        <v>6</v>
      </c>
      <c r="L70" s="4" t="s">
        <v>434</v>
      </c>
      <c r="M70" s="4" t="str">
        <f t="shared" si="13"/>
        <v>4 x 6 FL V</v>
      </c>
      <c r="N70" s="9" t="s">
        <v>315</v>
      </c>
      <c r="O70" s="9" t="s">
        <v>318</v>
      </c>
      <c r="P70" s="9" t="s">
        <v>318</v>
      </c>
      <c r="Q70" s="9" t="s">
        <v>318</v>
      </c>
      <c r="R70" s="9" t="s">
        <v>318</v>
      </c>
      <c r="S70" s="9" t="s">
        <v>318</v>
      </c>
      <c r="T70" s="9"/>
      <c r="U70" s="9"/>
      <c r="V70" s="9"/>
      <c r="W70" s="9"/>
      <c r="X70" s="10"/>
      <c r="Y70" s="6">
        <f t="shared" si="14"/>
        <v>0</v>
      </c>
      <c r="Z70" s="6">
        <f t="shared" si="10"/>
        <v>0</v>
      </c>
      <c r="AA70" s="6">
        <f t="shared" si="7"/>
        <v>0</v>
      </c>
      <c r="AB70" s="6">
        <f t="shared" si="10"/>
        <v>5</v>
      </c>
      <c r="AC70" s="6">
        <f t="shared" si="10"/>
        <v>0</v>
      </c>
      <c r="AD70" s="6">
        <f t="shared" si="8"/>
        <v>0</v>
      </c>
      <c r="AE70" s="6">
        <f t="shared" si="8"/>
        <v>0</v>
      </c>
      <c r="AF70" s="6">
        <f t="shared" si="10"/>
        <v>1</v>
      </c>
      <c r="AG70" s="6">
        <f t="shared" si="9"/>
        <v>0</v>
      </c>
      <c r="AH70" s="6">
        <f t="shared" si="10"/>
        <v>0</v>
      </c>
      <c r="AI70" s="6">
        <f t="shared" si="10"/>
        <v>0</v>
      </c>
      <c r="AJ70" s="6">
        <f t="shared" si="10"/>
        <v>0</v>
      </c>
      <c r="AK70" s="7">
        <f t="shared" si="11"/>
        <v>2</v>
      </c>
    </row>
    <row r="71" spans="1:37" ht="15" customHeight="1" x14ac:dyDescent="0.25">
      <c r="A71" s="11" t="str">
        <f t="shared" si="12"/>
        <v>BAN JL. DAYEUH KOLOT</v>
      </c>
      <c r="B71" s="4">
        <v>70</v>
      </c>
      <c r="C71" s="3" t="s">
        <v>132</v>
      </c>
      <c r="D71" s="3" t="s">
        <v>154</v>
      </c>
      <c r="E71" s="3" t="s">
        <v>382</v>
      </c>
      <c r="F71" s="3" t="s">
        <v>155</v>
      </c>
      <c r="G71" s="3" t="s">
        <v>156</v>
      </c>
      <c r="H71" s="3">
        <v>-6.9837850000000001</v>
      </c>
      <c r="I71" s="3">
        <v>107.62150800000001</v>
      </c>
      <c r="J71" s="4" t="s">
        <v>19</v>
      </c>
      <c r="K71" s="4" t="s">
        <v>6</v>
      </c>
      <c r="L71" s="4" t="s">
        <v>434</v>
      </c>
      <c r="M71" s="4" t="str">
        <f t="shared" si="13"/>
        <v>4 x 6 FL V</v>
      </c>
      <c r="N71" s="9" t="s">
        <v>317</v>
      </c>
      <c r="O71" s="9" t="s">
        <v>475</v>
      </c>
      <c r="P71" s="9" t="s">
        <v>475</v>
      </c>
      <c r="Q71" s="9" t="s">
        <v>475</v>
      </c>
      <c r="R71" s="9" t="s">
        <v>475</v>
      </c>
      <c r="S71" s="9" t="s">
        <v>476</v>
      </c>
      <c r="T71" s="9"/>
      <c r="U71" s="9"/>
      <c r="V71" s="9"/>
      <c r="W71" s="9"/>
      <c r="X71" s="10"/>
      <c r="Y71" s="6">
        <f t="shared" si="14"/>
        <v>1</v>
      </c>
      <c r="Z71" s="6">
        <f t="shared" si="10"/>
        <v>4</v>
      </c>
      <c r="AA71" s="6">
        <f t="shared" si="7"/>
        <v>1</v>
      </c>
      <c r="AB71" s="6">
        <f t="shared" si="10"/>
        <v>0</v>
      </c>
      <c r="AC71" s="6">
        <f t="shared" si="10"/>
        <v>0</v>
      </c>
      <c r="AD71" s="6">
        <f t="shared" si="8"/>
        <v>0</v>
      </c>
      <c r="AE71" s="6">
        <f t="shared" si="8"/>
        <v>0</v>
      </c>
      <c r="AF71" s="6">
        <f t="shared" si="10"/>
        <v>0</v>
      </c>
      <c r="AG71" s="6">
        <f t="shared" si="9"/>
        <v>0</v>
      </c>
      <c r="AH71" s="6">
        <f t="shared" si="10"/>
        <v>0</v>
      </c>
      <c r="AI71" s="6">
        <f t="shared" si="10"/>
        <v>0</v>
      </c>
      <c r="AJ71" s="6">
        <f t="shared" si="10"/>
        <v>0</v>
      </c>
      <c r="AK71" s="7">
        <f t="shared" si="11"/>
        <v>3</v>
      </c>
    </row>
    <row r="72" spans="1:37" ht="15" customHeight="1" x14ac:dyDescent="0.25">
      <c r="A72" s="11" t="str">
        <f t="shared" si="12"/>
        <v>BAN JL. GRAND HOTEL LEMBANG</v>
      </c>
      <c r="B72" s="4">
        <v>71</v>
      </c>
      <c r="C72" s="3" t="s">
        <v>132</v>
      </c>
      <c r="D72" s="3" t="s">
        <v>157</v>
      </c>
      <c r="E72" s="3" t="s">
        <v>383</v>
      </c>
      <c r="F72" s="3" t="s">
        <v>158</v>
      </c>
      <c r="G72" s="3" t="s">
        <v>159</v>
      </c>
      <c r="H72" s="3">
        <v>-6.8165990000000001</v>
      </c>
      <c r="I72" s="3">
        <v>107.620525</v>
      </c>
      <c r="J72" s="4" t="s">
        <v>19</v>
      </c>
      <c r="K72" s="4" t="s">
        <v>6</v>
      </c>
      <c r="L72" s="4" t="s">
        <v>434</v>
      </c>
      <c r="M72" s="4" t="str">
        <f t="shared" si="13"/>
        <v>4 x 6 FL V</v>
      </c>
      <c r="N72" s="9" t="s">
        <v>316</v>
      </c>
      <c r="O72" s="9" t="s">
        <v>316</v>
      </c>
      <c r="P72" s="9" t="s">
        <v>316</v>
      </c>
      <c r="Q72" s="9" t="s">
        <v>316</v>
      </c>
      <c r="R72" s="9" t="s">
        <v>473</v>
      </c>
      <c r="S72" s="9" t="s">
        <v>473</v>
      </c>
      <c r="T72" s="9"/>
      <c r="U72" s="9"/>
      <c r="V72" s="9"/>
      <c r="W72" s="9"/>
      <c r="X72" s="10"/>
      <c r="Y72" s="6">
        <f t="shared" si="14"/>
        <v>0</v>
      </c>
      <c r="Z72" s="6">
        <f t="shared" si="10"/>
        <v>0</v>
      </c>
      <c r="AA72" s="6">
        <f t="shared" si="7"/>
        <v>0</v>
      </c>
      <c r="AB72" s="6">
        <f t="shared" si="10"/>
        <v>0</v>
      </c>
      <c r="AC72" s="6">
        <f t="shared" si="10"/>
        <v>4</v>
      </c>
      <c r="AD72" s="6">
        <f t="shared" si="8"/>
        <v>2</v>
      </c>
      <c r="AE72" s="6">
        <f t="shared" si="8"/>
        <v>0</v>
      </c>
      <c r="AF72" s="6">
        <f t="shared" si="10"/>
        <v>0</v>
      </c>
      <c r="AG72" s="6">
        <f t="shared" si="9"/>
        <v>0</v>
      </c>
      <c r="AH72" s="6">
        <f t="shared" si="10"/>
        <v>0</v>
      </c>
      <c r="AI72" s="6">
        <f t="shared" si="10"/>
        <v>0</v>
      </c>
      <c r="AJ72" s="6">
        <f t="shared" si="10"/>
        <v>0</v>
      </c>
      <c r="AK72" s="7">
        <f t="shared" si="11"/>
        <v>2</v>
      </c>
    </row>
    <row r="73" spans="1:37" ht="15" customHeight="1" x14ac:dyDescent="0.25">
      <c r="A73" s="11" t="str">
        <f t="shared" si="12"/>
        <v>BAN JL. KARAPITAN</v>
      </c>
      <c r="B73" s="4">
        <v>72</v>
      </c>
      <c r="C73" s="3" t="s">
        <v>132</v>
      </c>
      <c r="D73" s="3" t="s">
        <v>133</v>
      </c>
      <c r="E73" s="3" t="s">
        <v>384</v>
      </c>
      <c r="F73" s="3" t="s">
        <v>160</v>
      </c>
      <c r="G73" s="3" t="s">
        <v>161</v>
      </c>
      <c r="H73" s="3">
        <v>-6.92422</v>
      </c>
      <c r="I73" s="3">
        <v>107.61742099999999</v>
      </c>
      <c r="J73" s="4" t="s">
        <v>19</v>
      </c>
      <c r="K73" s="4" t="s">
        <v>6</v>
      </c>
      <c r="L73" s="4" t="s">
        <v>434</v>
      </c>
      <c r="M73" s="4" t="str">
        <f t="shared" si="13"/>
        <v>4 x 6 FL V</v>
      </c>
      <c r="N73" s="9" t="s">
        <v>315</v>
      </c>
      <c r="O73" s="9" t="s">
        <v>318</v>
      </c>
      <c r="P73" s="9" t="s">
        <v>318</v>
      </c>
      <c r="Q73" s="9" t="s">
        <v>318</v>
      </c>
      <c r="R73" s="9" t="s">
        <v>318</v>
      </c>
      <c r="S73" s="9" t="s">
        <v>318</v>
      </c>
      <c r="T73" s="9"/>
      <c r="U73" s="9"/>
      <c r="V73" s="9"/>
      <c r="W73" s="9"/>
      <c r="X73" s="10"/>
      <c r="Y73" s="6">
        <f t="shared" si="14"/>
        <v>0</v>
      </c>
      <c r="Z73" s="6">
        <f t="shared" si="10"/>
        <v>0</v>
      </c>
      <c r="AA73" s="6">
        <f t="shared" si="7"/>
        <v>0</v>
      </c>
      <c r="AB73" s="6">
        <f t="shared" si="10"/>
        <v>5</v>
      </c>
      <c r="AC73" s="6">
        <f t="shared" si="10"/>
        <v>0</v>
      </c>
      <c r="AD73" s="6">
        <f t="shared" si="8"/>
        <v>0</v>
      </c>
      <c r="AE73" s="6">
        <f t="shared" si="8"/>
        <v>0</v>
      </c>
      <c r="AF73" s="6">
        <f t="shared" si="10"/>
        <v>1</v>
      </c>
      <c r="AG73" s="6">
        <f t="shared" si="9"/>
        <v>0</v>
      </c>
      <c r="AH73" s="6">
        <f t="shared" si="10"/>
        <v>0</v>
      </c>
      <c r="AI73" s="6">
        <f t="shared" si="10"/>
        <v>0</v>
      </c>
      <c r="AJ73" s="6">
        <f t="shared" si="10"/>
        <v>0</v>
      </c>
      <c r="AK73" s="7">
        <f t="shared" si="11"/>
        <v>2</v>
      </c>
    </row>
    <row r="74" spans="1:37" ht="15" customHeight="1" x14ac:dyDescent="0.25">
      <c r="A74" s="11" t="str">
        <f t="shared" si="12"/>
        <v>SUM Jl. RAYA  JATINANGOR</v>
      </c>
      <c r="B74" s="4">
        <v>73</v>
      </c>
      <c r="C74" s="3" t="s">
        <v>162</v>
      </c>
      <c r="D74" s="3" t="s">
        <v>163</v>
      </c>
      <c r="E74" s="3" t="s">
        <v>385</v>
      </c>
      <c r="F74" s="3" t="s">
        <v>164</v>
      </c>
      <c r="G74" s="3" t="s">
        <v>165</v>
      </c>
      <c r="H74" s="3">
        <v>-6.9325450000000002</v>
      </c>
      <c r="I74" s="3">
        <v>107.776369</v>
      </c>
      <c r="J74" s="4" t="s">
        <v>19</v>
      </c>
      <c r="K74" s="4" t="s">
        <v>20</v>
      </c>
      <c r="L74" s="4" t="s">
        <v>433</v>
      </c>
      <c r="M74" s="4" t="str">
        <f t="shared" si="13"/>
        <v>4 x 6 BL H</v>
      </c>
      <c r="N74" s="9" t="s">
        <v>325</v>
      </c>
      <c r="O74" s="9" t="s">
        <v>325</v>
      </c>
      <c r="P74" s="9" t="s">
        <v>325</v>
      </c>
      <c r="Q74" s="9" t="s">
        <v>325</v>
      </c>
      <c r="R74" s="9" t="s">
        <v>325</v>
      </c>
      <c r="S74" s="9" t="s">
        <v>325</v>
      </c>
      <c r="T74" s="9"/>
      <c r="U74" s="9"/>
      <c r="V74" s="9"/>
      <c r="W74" s="9"/>
      <c r="X74" s="10"/>
      <c r="Y74" s="6">
        <f t="shared" si="14"/>
        <v>0</v>
      </c>
      <c r="Z74" s="6">
        <f t="shared" si="10"/>
        <v>0</v>
      </c>
      <c r="AA74" s="6">
        <f t="shared" si="7"/>
        <v>0</v>
      </c>
      <c r="AB74" s="6">
        <f t="shared" si="10"/>
        <v>0</v>
      </c>
      <c r="AC74" s="6">
        <f t="shared" si="10"/>
        <v>0</v>
      </c>
      <c r="AD74" s="6">
        <f t="shared" si="8"/>
        <v>0</v>
      </c>
      <c r="AE74" s="6">
        <f t="shared" si="8"/>
        <v>0</v>
      </c>
      <c r="AF74" s="6">
        <f t="shared" si="10"/>
        <v>0</v>
      </c>
      <c r="AG74" s="6">
        <f t="shared" si="9"/>
        <v>0</v>
      </c>
      <c r="AH74" s="6">
        <f t="shared" si="10"/>
        <v>0</v>
      </c>
      <c r="AI74" s="6">
        <f t="shared" si="10"/>
        <v>0</v>
      </c>
      <c r="AJ74" s="6">
        <f t="shared" si="10"/>
        <v>6</v>
      </c>
      <c r="AK74" s="7">
        <f t="shared" si="11"/>
        <v>1</v>
      </c>
    </row>
    <row r="75" spans="1:37" ht="15" customHeight="1" x14ac:dyDescent="0.25">
      <c r="A75" s="11" t="str">
        <f t="shared" si="12"/>
        <v>BAN JL. BANDA</v>
      </c>
      <c r="B75" s="4">
        <v>74</v>
      </c>
      <c r="C75" s="3" t="s">
        <v>132</v>
      </c>
      <c r="D75" s="3" t="s">
        <v>133</v>
      </c>
      <c r="E75" s="3" t="s">
        <v>375</v>
      </c>
      <c r="F75" s="3" t="s">
        <v>166</v>
      </c>
      <c r="G75" s="3" t="s">
        <v>167</v>
      </c>
      <c r="H75" s="3">
        <v>-6.906231</v>
      </c>
      <c r="I75" s="3">
        <v>107.616764</v>
      </c>
      <c r="J75" s="4" t="s">
        <v>19</v>
      </c>
      <c r="K75" s="4" t="s">
        <v>6</v>
      </c>
      <c r="L75" s="4" t="s">
        <v>434</v>
      </c>
      <c r="M75" s="4" t="str">
        <f t="shared" si="13"/>
        <v>4 x 6 FL V</v>
      </c>
      <c r="N75" s="9" t="s">
        <v>315</v>
      </c>
      <c r="O75" s="9" t="s">
        <v>318</v>
      </c>
      <c r="P75" s="9" t="s">
        <v>318</v>
      </c>
      <c r="Q75" s="9" t="s">
        <v>318</v>
      </c>
      <c r="R75" s="9" t="s">
        <v>318</v>
      </c>
      <c r="S75" s="9" t="s">
        <v>318</v>
      </c>
      <c r="T75" s="9"/>
      <c r="U75" s="9"/>
      <c r="V75" s="9"/>
      <c r="W75" s="9"/>
      <c r="X75" s="10"/>
      <c r="Y75" s="6">
        <f t="shared" si="14"/>
        <v>0</v>
      </c>
      <c r="Z75" s="6">
        <f t="shared" si="10"/>
        <v>0</v>
      </c>
      <c r="AA75" s="6">
        <f t="shared" si="7"/>
        <v>0</v>
      </c>
      <c r="AB75" s="6">
        <f t="shared" si="10"/>
        <v>5</v>
      </c>
      <c r="AC75" s="6">
        <f t="shared" si="10"/>
        <v>0</v>
      </c>
      <c r="AD75" s="6">
        <f t="shared" si="8"/>
        <v>0</v>
      </c>
      <c r="AE75" s="6">
        <f t="shared" si="8"/>
        <v>0</v>
      </c>
      <c r="AF75" s="6">
        <f t="shared" si="10"/>
        <v>1</v>
      </c>
      <c r="AG75" s="6">
        <f t="shared" si="9"/>
        <v>0</v>
      </c>
      <c r="AH75" s="6">
        <f t="shared" si="10"/>
        <v>0</v>
      </c>
      <c r="AI75" s="6">
        <f t="shared" si="10"/>
        <v>0</v>
      </c>
      <c r="AJ75" s="6">
        <f t="shared" si="10"/>
        <v>0</v>
      </c>
      <c r="AK75" s="7">
        <f t="shared" si="11"/>
        <v>2</v>
      </c>
    </row>
    <row r="76" spans="1:37" ht="15" customHeight="1" x14ac:dyDescent="0.25">
      <c r="A76" s="11" t="str">
        <f t="shared" si="12"/>
        <v>BAN JL. SUKAJADI</v>
      </c>
      <c r="B76" s="4">
        <v>75</v>
      </c>
      <c r="C76" s="3" t="s">
        <v>132</v>
      </c>
      <c r="D76" s="3" t="s">
        <v>133</v>
      </c>
      <c r="E76" s="3" t="s">
        <v>377</v>
      </c>
      <c r="F76" s="3" t="s">
        <v>168</v>
      </c>
      <c r="G76" s="3" t="s">
        <v>169</v>
      </c>
      <c r="H76" s="3">
        <v>-6.8966710000000004</v>
      </c>
      <c r="I76" s="3">
        <v>107.59732700000001</v>
      </c>
      <c r="J76" s="4" t="s">
        <v>19</v>
      </c>
      <c r="K76" s="4" t="s">
        <v>6</v>
      </c>
      <c r="L76" s="4" t="s">
        <v>434</v>
      </c>
      <c r="M76" s="4" t="str">
        <f t="shared" si="13"/>
        <v>4 x 6 FL V</v>
      </c>
      <c r="N76" s="9" t="s">
        <v>323</v>
      </c>
      <c r="O76" s="9" t="s">
        <v>318</v>
      </c>
      <c r="P76" s="9" t="s">
        <v>318</v>
      </c>
      <c r="Q76" s="9" t="s">
        <v>318</v>
      </c>
      <c r="R76" s="9" t="s">
        <v>318</v>
      </c>
      <c r="S76" s="9" t="s">
        <v>318</v>
      </c>
      <c r="T76" s="9"/>
      <c r="U76" s="9"/>
      <c r="V76" s="9"/>
      <c r="W76" s="9"/>
      <c r="X76" s="10"/>
      <c r="Y76" s="6">
        <f t="shared" si="14"/>
        <v>0</v>
      </c>
      <c r="Z76" s="6">
        <f t="shared" si="10"/>
        <v>0</v>
      </c>
      <c r="AA76" s="6">
        <f t="shared" si="7"/>
        <v>0</v>
      </c>
      <c r="AB76" s="6">
        <f t="shared" si="10"/>
        <v>5</v>
      </c>
      <c r="AC76" s="6">
        <f t="shared" si="10"/>
        <v>0</v>
      </c>
      <c r="AD76" s="6">
        <f t="shared" si="8"/>
        <v>0</v>
      </c>
      <c r="AE76" s="6">
        <f t="shared" si="8"/>
        <v>0</v>
      </c>
      <c r="AF76" s="6">
        <f t="shared" si="10"/>
        <v>0</v>
      </c>
      <c r="AG76" s="6">
        <f t="shared" si="9"/>
        <v>0</v>
      </c>
      <c r="AH76" s="6">
        <f t="shared" si="10"/>
        <v>0</v>
      </c>
      <c r="AI76" s="6">
        <f t="shared" si="10"/>
        <v>1</v>
      </c>
      <c r="AJ76" s="6">
        <f t="shared" si="10"/>
        <v>0</v>
      </c>
      <c r="AK76" s="7">
        <f t="shared" si="11"/>
        <v>2</v>
      </c>
    </row>
    <row r="77" spans="1:37" ht="15" customHeight="1" x14ac:dyDescent="0.25">
      <c r="A77" s="11" t="str">
        <f t="shared" si="12"/>
        <v>BAN JL. GADO BANGKONG</v>
      </c>
      <c r="B77" s="4">
        <v>76</v>
      </c>
      <c r="C77" s="3" t="s">
        <v>132</v>
      </c>
      <c r="D77" s="3" t="s">
        <v>157</v>
      </c>
      <c r="E77" s="3" t="s">
        <v>386</v>
      </c>
      <c r="F77" s="3" t="s">
        <v>170</v>
      </c>
      <c r="G77" s="3" t="s">
        <v>171</v>
      </c>
      <c r="H77" s="3">
        <v>-6.8683740000000002</v>
      </c>
      <c r="I77" s="3">
        <v>107.52564700000001</v>
      </c>
      <c r="J77" s="4" t="s">
        <v>19</v>
      </c>
      <c r="K77" s="4" t="s">
        <v>6</v>
      </c>
      <c r="L77" s="4" t="s">
        <v>434</v>
      </c>
      <c r="M77" s="4" t="str">
        <f t="shared" si="13"/>
        <v>4 x 6 FL V</v>
      </c>
      <c r="N77" s="9" t="s">
        <v>317</v>
      </c>
      <c r="O77" s="9" t="s">
        <v>475</v>
      </c>
      <c r="P77" s="9" t="s">
        <v>475</v>
      </c>
      <c r="Q77" s="9" t="s">
        <v>475</v>
      </c>
      <c r="R77" s="9" t="s">
        <v>475</v>
      </c>
      <c r="S77" s="9" t="s">
        <v>476</v>
      </c>
      <c r="T77" s="9"/>
      <c r="U77" s="9"/>
      <c r="V77" s="9"/>
      <c r="W77" s="9"/>
      <c r="X77" s="10"/>
      <c r="Y77" s="6">
        <f t="shared" si="14"/>
        <v>1</v>
      </c>
      <c r="Z77" s="6">
        <f t="shared" si="10"/>
        <v>4</v>
      </c>
      <c r="AA77" s="6">
        <f t="shared" si="7"/>
        <v>1</v>
      </c>
      <c r="AB77" s="6">
        <f t="shared" si="10"/>
        <v>0</v>
      </c>
      <c r="AC77" s="6">
        <f t="shared" si="10"/>
        <v>0</v>
      </c>
      <c r="AD77" s="6">
        <f t="shared" si="8"/>
        <v>0</v>
      </c>
      <c r="AE77" s="6">
        <f t="shared" si="8"/>
        <v>0</v>
      </c>
      <c r="AF77" s="6">
        <f t="shared" si="10"/>
        <v>0</v>
      </c>
      <c r="AG77" s="6">
        <f t="shared" si="9"/>
        <v>0</v>
      </c>
      <c r="AH77" s="6">
        <f t="shared" si="10"/>
        <v>0</v>
      </c>
      <c r="AI77" s="6">
        <f t="shared" si="10"/>
        <v>0</v>
      </c>
      <c r="AJ77" s="6">
        <f t="shared" si="10"/>
        <v>0</v>
      </c>
      <c r="AK77" s="7">
        <f t="shared" si="11"/>
        <v>3</v>
      </c>
    </row>
    <row r="78" spans="1:37" ht="15" customHeight="1" x14ac:dyDescent="0.25">
      <c r="A78" s="11" t="str">
        <f t="shared" si="12"/>
        <v>BAN JL. SUMUR BANDUNG</v>
      </c>
      <c r="B78" s="4">
        <v>77</v>
      </c>
      <c r="C78" s="3" t="s">
        <v>132</v>
      </c>
      <c r="D78" s="3" t="s">
        <v>133</v>
      </c>
      <c r="E78" s="3" t="s">
        <v>387</v>
      </c>
      <c r="F78" s="3" t="s">
        <v>172</v>
      </c>
      <c r="G78" s="3" t="s">
        <v>173</v>
      </c>
      <c r="H78" s="3">
        <v>-6.8862639999999997</v>
      </c>
      <c r="I78" s="3">
        <v>107.61167399999999</v>
      </c>
      <c r="J78" s="4" t="s">
        <v>19</v>
      </c>
      <c r="K78" s="4" t="s">
        <v>20</v>
      </c>
      <c r="L78" s="4" t="s">
        <v>434</v>
      </c>
      <c r="M78" s="4" t="str">
        <f t="shared" si="13"/>
        <v>4 x 6 BL V</v>
      </c>
      <c r="N78" s="9" t="s">
        <v>315</v>
      </c>
      <c r="O78" s="9" t="s">
        <v>318</v>
      </c>
      <c r="P78" s="9" t="s">
        <v>318</v>
      </c>
      <c r="Q78" s="9" t="s">
        <v>318</v>
      </c>
      <c r="R78" s="9" t="s">
        <v>318</v>
      </c>
      <c r="S78" s="9" t="s">
        <v>318</v>
      </c>
      <c r="T78" s="9"/>
      <c r="U78" s="9"/>
      <c r="V78" s="9"/>
      <c r="W78" s="9"/>
      <c r="X78" s="10"/>
      <c r="Y78" s="6">
        <f t="shared" si="14"/>
        <v>0</v>
      </c>
      <c r="Z78" s="6">
        <f t="shared" si="10"/>
        <v>0</v>
      </c>
      <c r="AA78" s="6">
        <f t="shared" si="7"/>
        <v>0</v>
      </c>
      <c r="AB78" s="6">
        <f t="shared" si="10"/>
        <v>5</v>
      </c>
      <c r="AC78" s="6">
        <f t="shared" si="10"/>
        <v>0</v>
      </c>
      <c r="AD78" s="6">
        <f t="shared" si="8"/>
        <v>0</v>
      </c>
      <c r="AE78" s="6">
        <f t="shared" si="8"/>
        <v>0</v>
      </c>
      <c r="AF78" s="6">
        <f t="shared" si="10"/>
        <v>1</v>
      </c>
      <c r="AG78" s="6">
        <f t="shared" si="9"/>
        <v>0</v>
      </c>
      <c r="AH78" s="6">
        <f t="shared" si="10"/>
        <v>0</v>
      </c>
      <c r="AI78" s="6">
        <f t="shared" si="10"/>
        <v>0</v>
      </c>
      <c r="AJ78" s="6">
        <f t="shared" si="10"/>
        <v>0</v>
      </c>
      <c r="AK78" s="7">
        <f t="shared" si="11"/>
        <v>2</v>
      </c>
    </row>
    <row r="79" spans="1:37" ht="15" customHeight="1" x14ac:dyDescent="0.25">
      <c r="A79" s="11" t="str">
        <f t="shared" si="12"/>
        <v>CIR JL. GN MERBABU ASIH</v>
      </c>
      <c r="B79" s="4">
        <v>78</v>
      </c>
      <c r="C79" s="3" t="s">
        <v>174</v>
      </c>
      <c r="D79" s="3" t="s">
        <v>175</v>
      </c>
      <c r="E79" s="3" t="s">
        <v>388</v>
      </c>
      <c r="F79" s="3" t="s">
        <v>176</v>
      </c>
      <c r="G79" s="3" t="s">
        <v>177</v>
      </c>
      <c r="H79" s="3">
        <v>-6.7526099999999998</v>
      </c>
      <c r="I79" s="3">
        <v>108.560062</v>
      </c>
      <c r="J79" s="4" t="s">
        <v>19</v>
      </c>
      <c r="K79" s="4" t="s">
        <v>20</v>
      </c>
      <c r="L79" s="4" t="s">
        <v>434</v>
      </c>
      <c r="M79" s="4" t="str">
        <f t="shared" si="13"/>
        <v>4 x 6 BL V</v>
      </c>
      <c r="N79" s="9" t="s">
        <v>315</v>
      </c>
      <c r="O79" s="9" t="s">
        <v>318</v>
      </c>
      <c r="P79" s="9" t="s">
        <v>318</v>
      </c>
      <c r="Q79" s="9" t="s">
        <v>318</v>
      </c>
      <c r="R79" s="9" t="s">
        <v>318</v>
      </c>
      <c r="S79" s="9" t="s">
        <v>318</v>
      </c>
      <c r="T79" s="9"/>
      <c r="U79" s="9"/>
      <c r="V79" s="9"/>
      <c r="W79" s="9"/>
      <c r="X79" s="10"/>
      <c r="Y79" s="6">
        <f t="shared" si="14"/>
        <v>0</v>
      </c>
      <c r="Z79" s="6">
        <f t="shared" si="10"/>
        <v>0</v>
      </c>
      <c r="AA79" s="6">
        <f t="shared" si="7"/>
        <v>0</v>
      </c>
      <c r="AB79" s="6">
        <f t="shared" si="10"/>
        <v>5</v>
      </c>
      <c r="AC79" s="6">
        <f t="shared" si="10"/>
        <v>0</v>
      </c>
      <c r="AD79" s="6">
        <f t="shared" si="8"/>
        <v>0</v>
      </c>
      <c r="AE79" s="6">
        <f t="shared" si="8"/>
        <v>0</v>
      </c>
      <c r="AF79" s="6">
        <f t="shared" si="10"/>
        <v>1</v>
      </c>
      <c r="AG79" s="6">
        <f t="shared" si="9"/>
        <v>0</v>
      </c>
      <c r="AH79" s="6">
        <f t="shared" si="10"/>
        <v>0</v>
      </c>
      <c r="AI79" s="6">
        <f t="shared" si="10"/>
        <v>0</v>
      </c>
      <c r="AJ79" s="6">
        <f t="shared" si="10"/>
        <v>0</v>
      </c>
      <c r="AK79" s="7">
        <f t="shared" si="11"/>
        <v>2</v>
      </c>
    </row>
    <row r="80" spans="1:37" ht="15" customHeight="1" x14ac:dyDescent="0.25">
      <c r="A80" s="11" t="str">
        <f t="shared" si="12"/>
        <v>CIR JL. PERJUANGAN</v>
      </c>
      <c r="B80" s="4">
        <v>79</v>
      </c>
      <c r="C80" s="3" t="s">
        <v>174</v>
      </c>
      <c r="D80" s="3" t="s">
        <v>175</v>
      </c>
      <c r="E80" s="3" t="s">
        <v>389</v>
      </c>
      <c r="F80" s="3" t="s">
        <v>178</v>
      </c>
      <c r="G80" s="3" t="s">
        <v>179</v>
      </c>
      <c r="H80" s="3">
        <v>-6.7364990000000002</v>
      </c>
      <c r="I80" s="3">
        <v>108.530956</v>
      </c>
      <c r="J80" s="4" t="s">
        <v>19</v>
      </c>
      <c r="K80" s="4" t="s">
        <v>20</v>
      </c>
      <c r="L80" s="4" t="s">
        <v>434</v>
      </c>
      <c r="M80" s="4" t="str">
        <f t="shared" si="13"/>
        <v>4 x 6 BL V</v>
      </c>
      <c r="N80" s="9" t="s">
        <v>323</v>
      </c>
      <c r="O80" s="9" t="s">
        <v>323</v>
      </c>
      <c r="P80" s="9" t="s">
        <v>323</v>
      </c>
      <c r="Q80" s="9" t="s">
        <v>323</v>
      </c>
      <c r="R80" s="9" t="s">
        <v>323</v>
      </c>
      <c r="S80" s="9" t="s">
        <v>323</v>
      </c>
      <c r="T80" s="9"/>
      <c r="U80" s="9"/>
      <c r="V80" s="9"/>
      <c r="W80" s="9"/>
      <c r="X80" s="10"/>
      <c r="Y80" s="6">
        <f t="shared" si="14"/>
        <v>0</v>
      </c>
      <c r="Z80" s="6">
        <f t="shared" si="10"/>
        <v>0</v>
      </c>
      <c r="AA80" s="6">
        <f t="shared" si="7"/>
        <v>0</v>
      </c>
      <c r="AB80" s="6">
        <f t="shared" si="10"/>
        <v>0</v>
      </c>
      <c r="AC80" s="6">
        <f t="shared" si="10"/>
        <v>0</v>
      </c>
      <c r="AD80" s="6">
        <f t="shared" si="8"/>
        <v>0</v>
      </c>
      <c r="AE80" s="6">
        <f t="shared" si="8"/>
        <v>0</v>
      </c>
      <c r="AF80" s="6">
        <f t="shared" si="10"/>
        <v>0</v>
      </c>
      <c r="AG80" s="6">
        <f t="shared" si="9"/>
        <v>0</v>
      </c>
      <c r="AH80" s="6">
        <f t="shared" si="10"/>
        <v>0</v>
      </c>
      <c r="AI80" s="6">
        <f t="shared" si="10"/>
        <v>6</v>
      </c>
      <c r="AJ80" s="6">
        <f t="shared" si="10"/>
        <v>0</v>
      </c>
      <c r="AK80" s="7">
        <f t="shared" si="11"/>
        <v>1</v>
      </c>
    </row>
    <row r="81" spans="1:37" ht="15" customHeight="1" x14ac:dyDescent="0.25">
      <c r="A81" s="11" t="str">
        <f t="shared" si="12"/>
        <v>CIR JL. SULTAN AGUNG</v>
      </c>
      <c r="B81" s="4">
        <v>80</v>
      </c>
      <c r="C81" s="3" t="s">
        <v>174</v>
      </c>
      <c r="D81" s="3" t="s">
        <v>180</v>
      </c>
      <c r="E81" s="3" t="s">
        <v>390</v>
      </c>
      <c r="F81" s="3" t="s">
        <v>181</v>
      </c>
      <c r="G81" s="3" t="s">
        <v>182</v>
      </c>
      <c r="H81" s="3">
        <v>-6.7588299999999997</v>
      </c>
      <c r="I81" s="3">
        <v>108.487605</v>
      </c>
      <c r="J81" s="4" t="s">
        <v>19</v>
      </c>
      <c r="K81" s="4" t="s">
        <v>20</v>
      </c>
      <c r="L81" s="4" t="s">
        <v>434</v>
      </c>
      <c r="M81" s="4" t="str">
        <f t="shared" si="13"/>
        <v>4 x 6 BL V</v>
      </c>
      <c r="N81" s="9" t="s">
        <v>316</v>
      </c>
      <c r="O81" s="9" t="s">
        <v>316</v>
      </c>
      <c r="P81" s="9" t="s">
        <v>316</v>
      </c>
      <c r="Q81" s="9" t="s">
        <v>316</v>
      </c>
      <c r="R81" s="9" t="s">
        <v>316</v>
      </c>
      <c r="S81" s="9" t="s">
        <v>477</v>
      </c>
      <c r="T81" s="9"/>
      <c r="U81" s="9"/>
      <c r="V81" s="9"/>
      <c r="W81" s="9"/>
      <c r="X81" s="10"/>
      <c r="Y81" s="6">
        <f t="shared" si="14"/>
        <v>0</v>
      </c>
      <c r="Z81" s="6">
        <f t="shared" si="10"/>
        <v>0</v>
      </c>
      <c r="AA81" s="6">
        <f t="shared" si="7"/>
        <v>0</v>
      </c>
      <c r="AB81" s="6">
        <f t="shared" si="10"/>
        <v>0</v>
      </c>
      <c r="AC81" s="6">
        <f t="shared" si="10"/>
        <v>5</v>
      </c>
      <c r="AD81" s="6">
        <f t="shared" si="8"/>
        <v>0</v>
      </c>
      <c r="AE81" s="6">
        <f t="shared" si="8"/>
        <v>1</v>
      </c>
      <c r="AF81" s="6">
        <f t="shared" si="10"/>
        <v>0</v>
      </c>
      <c r="AG81" s="6">
        <f t="shared" si="9"/>
        <v>0</v>
      </c>
      <c r="AH81" s="6">
        <f t="shared" si="10"/>
        <v>0</v>
      </c>
      <c r="AI81" s="6">
        <f t="shared" si="10"/>
        <v>0</v>
      </c>
      <c r="AJ81" s="6">
        <f t="shared" si="10"/>
        <v>0</v>
      </c>
      <c r="AK81" s="7">
        <f t="shared" si="11"/>
        <v>2</v>
      </c>
    </row>
    <row r="82" spans="1:37" ht="15" customHeight="1" x14ac:dyDescent="0.25">
      <c r="A82" s="11" t="str">
        <f t="shared" si="12"/>
        <v>CIR JL. RAYA PLERED - CIREBON / TUPAREV</v>
      </c>
      <c r="B82" s="4">
        <v>81</v>
      </c>
      <c r="C82" s="3" t="s">
        <v>174</v>
      </c>
      <c r="D82" s="3" t="s">
        <v>180</v>
      </c>
      <c r="E82" s="3" t="s">
        <v>391</v>
      </c>
      <c r="F82" s="3" t="s">
        <v>183</v>
      </c>
      <c r="G82" s="3" t="s">
        <v>184</v>
      </c>
      <c r="H82" s="3">
        <v>-6.7097160000000002</v>
      </c>
      <c r="I82" s="3">
        <v>108.531972</v>
      </c>
      <c r="J82" s="4" t="s">
        <v>19</v>
      </c>
      <c r="K82" s="4" t="s">
        <v>20</v>
      </c>
      <c r="L82" s="4" t="s">
        <v>434</v>
      </c>
      <c r="M82" s="4" t="str">
        <f t="shared" si="13"/>
        <v>4 x 6 BL V</v>
      </c>
      <c r="N82" s="9" t="s">
        <v>317</v>
      </c>
      <c r="O82" s="9" t="s">
        <v>318</v>
      </c>
      <c r="P82" s="9" t="s">
        <v>318</v>
      </c>
      <c r="Q82" s="9" t="s">
        <v>318</v>
      </c>
      <c r="R82" s="9" t="s">
        <v>318</v>
      </c>
      <c r="S82" s="9" t="s">
        <v>318</v>
      </c>
      <c r="T82" s="9"/>
      <c r="U82" s="9"/>
      <c r="V82" s="9"/>
      <c r="W82" s="9"/>
      <c r="X82" s="10"/>
      <c r="Y82" s="6">
        <f t="shared" si="14"/>
        <v>1</v>
      </c>
      <c r="Z82" s="6">
        <f t="shared" si="10"/>
        <v>0</v>
      </c>
      <c r="AA82" s="6">
        <f t="shared" si="7"/>
        <v>0</v>
      </c>
      <c r="AB82" s="6">
        <f t="shared" si="10"/>
        <v>5</v>
      </c>
      <c r="AC82" s="6">
        <f t="shared" si="10"/>
        <v>0</v>
      </c>
      <c r="AD82" s="6">
        <f t="shared" si="8"/>
        <v>0</v>
      </c>
      <c r="AE82" s="6">
        <f t="shared" si="8"/>
        <v>0</v>
      </c>
      <c r="AF82" s="6">
        <f t="shared" si="10"/>
        <v>0</v>
      </c>
      <c r="AG82" s="6">
        <f t="shared" si="9"/>
        <v>0</v>
      </c>
      <c r="AH82" s="6">
        <f t="shared" si="10"/>
        <v>0</v>
      </c>
      <c r="AI82" s="6">
        <f t="shared" si="10"/>
        <v>0</v>
      </c>
      <c r="AJ82" s="6">
        <f t="shared" si="10"/>
        <v>0</v>
      </c>
      <c r="AK82" s="7">
        <f t="shared" si="11"/>
        <v>2</v>
      </c>
    </row>
    <row r="83" spans="1:37" ht="15" customHeight="1" x14ac:dyDescent="0.25">
      <c r="A83" s="11" t="str">
        <f t="shared" si="12"/>
        <v>CIR JL. KESAMBI</v>
      </c>
      <c r="B83" s="4">
        <v>82</v>
      </c>
      <c r="C83" s="3" t="s">
        <v>174</v>
      </c>
      <c r="D83" s="3" t="s">
        <v>175</v>
      </c>
      <c r="E83" s="3" t="s">
        <v>389</v>
      </c>
      <c r="F83" s="3" t="s">
        <v>185</v>
      </c>
      <c r="G83" s="3" t="s">
        <v>186</v>
      </c>
      <c r="H83" s="3">
        <v>-6.7263890000000002</v>
      </c>
      <c r="I83" s="3">
        <v>108.55927800000001</v>
      </c>
      <c r="J83" s="4" t="s">
        <v>19</v>
      </c>
      <c r="K83" s="4" t="s">
        <v>20</v>
      </c>
      <c r="L83" s="4" t="s">
        <v>434</v>
      </c>
      <c r="M83" s="4" t="str">
        <f t="shared" si="13"/>
        <v>4 x 6 BL V</v>
      </c>
      <c r="N83" s="9" t="s">
        <v>324</v>
      </c>
      <c r="O83" s="9" t="s">
        <v>318</v>
      </c>
      <c r="P83" s="9" t="s">
        <v>318</v>
      </c>
      <c r="Q83" s="9" t="s">
        <v>318</v>
      </c>
      <c r="R83" s="9" t="s">
        <v>318</v>
      </c>
      <c r="S83" s="9" t="s">
        <v>318</v>
      </c>
      <c r="T83" s="9"/>
      <c r="U83" s="9"/>
      <c r="V83" s="9"/>
      <c r="W83" s="9"/>
      <c r="X83" s="10"/>
      <c r="Y83" s="6">
        <f t="shared" si="14"/>
        <v>0</v>
      </c>
      <c r="Z83" s="6">
        <f t="shared" si="10"/>
        <v>0</v>
      </c>
      <c r="AA83" s="6">
        <f t="shared" si="7"/>
        <v>0</v>
      </c>
      <c r="AB83" s="6">
        <f t="shared" si="10"/>
        <v>5</v>
      </c>
      <c r="AC83" s="6">
        <f t="shared" si="10"/>
        <v>0</v>
      </c>
      <c r="AD83" s="6">
        <f t="shared" si="8"/>
        <v>0</v>
      </c>
      <c r="AE83" s="6">
        <f t="shared" si="8"/>
        <v>0</v>
      </c>
      <c r="AF83" s="6">
        <f t="shared" si="10"/>
        <v>0</v>
      </c>
      <c r="AG83" s="6">
        <f t="shared" si="9"/>
        <v>0</v>
      </c>
      <c r="AH83" s="6">
        <f t="shared" si="10"/>
        <v>1</v>
      </c>
      <c r="AI83" s="6">
        <f t="shared" si="10"/>
        <v>0</v>
      </c>
      <c r="AJ83" s="6">
        <f t="shared" si="10"/>
        <v>0</v>
      </c>
      <c r="AK83" s="7">
        <f t="shared" si="11"/>
        <v>2</v>
      </c>
    </row>
    <row r="84" spans="1:37" ht="15" customHeight="1" x14ac:dyDescent="0.25">
      <c r="A84" s="11" t="str">
        <f t="shared" si="12"/>
        <v>CIR JL. WAHIDIN</v>
      </c>
      <c r="B84" s="4">
        <v>83</v>
      </c>
      <c r="C84" s="3" t="s">
        <v>174</v>
      </c>
      <c r="D84" s="3" t="s">
        <v>175</v>
      </c>
      <c r="E84" s="3" t="s">
        <v>392</v>
      </c>
      <c r="F84" s="3" t="s">
        <v>321</v>
      </c>
      <c r="G84" s="3" t="s">
        <v>322</v>
      </c>
      <c r="H84" s="3">
        <v>-6.7012159999999996</v>
      </c>
      <c r="I84" s="3">
        <v>108.551171</v>
      </c>
      <c r="J84" s="4" t="s">
        <v>19</v>
      </c>
      <c r="K84" s="4" t="s">
        <v>20</v>
      </c>
      <c r="L84" s="4" t="s">
        <v>434</v>
      </c>
      <c r="M84" s="4" t="str">
        <f t="shared" si="13"/>
        <v>4 x 6 BL V</v>
      </c>
      <c r="N84" s="9" t="s">
        <v>315</v>
      </c>
      <c r="O84" s="9" t="s">
        <v>318</v>
      </c>
      <c r="P84" s="9" t="s">
        <v>318</v>
      </c>
      <c r="Q84" s="9" t="s">
        <v>318</v>
      </c>
      <c r="R84" s="9" t="s">
        <v>318</v>
      </c>
      <c r="S84" s="9" t="s">
        <v>318</v>
      </c>
      <c r="T84" s="9"/>
      <c r="U84" s="9"/>
      <c r="V84" s="9"/>
      <c r="W84" s="9"/>
      <c r="X84" s="10"/>
      <c r="Y84" s="6">
        <f t="shared" si="14"/>
        <v>0</v>
      </c>
      <c r="Z84" s="6">
        <f t="shared" si="10"/>
        <v>0</v>
      </c>
      <c r="AA84" s="6">
        <f t="shared" si="7"/>
        <v>0</v>
      </c>
      <c r="AB84" s="6">
        <f t="shared" si="10"/>
        <v>5</v>
      </c>
      <c r="AC84" s="6">
        <f t="shared" si="10"/>
        <v>0</v>
      </c>
      <c r="AD84" s="6">
        <f t="shared" si="8"/>
        <v>0</v>
      </c>
      <c r="AE84" s="6">
        <f t="shared" si="8"/>
        <v>0</v>
      </c>
      <c r="AF84" s="6">
        <f t="shared" si="10"/>
        <v>1</v>
      </c>
      <c r="AG84" s="6">
        <f t="shared" si="9"/>
        <v>0</v>
      </c>
      <c r="AH84" s="6">
        <f t="shared" si="10"/>
        <v>0</v>
      </c>
      <c r="AI84" s="6">
        <f t="shared" si="10"/>
        <v>0</v>
      </c>
      <c r="AJ84" s="6">
        <f t="shared" si="10"/>
        <v>0</v>
      </c>
      <c r="AK84" s="7">
        <f t="shared" si="11"/>
        <v>2</v>
      </c>
    </row>
    <row r="85" spans="1:37" ht="15" customHeight="1" x14ac:dyDescent="0.25">
      <c r="A85" s="11" t="str">
        <f t="shared" si="12"/>
        <v>YOG JL. IPDA TUT HARSONO</v>
      </c>
      <c r="B85" s="4">
        <v>84</v>
      </c>
      <c r="C85" s="3" t="s">
        <v>187</v>
      </c>
      <c r="D85" s="3" t="s">
        <v>188</v>
      </c>
      <c r="E85" s="3" t="s">
        <v>393</v>
      </c>
      <c r="F85" s="3" t="s">
        <v>189</v>
      </c>
      <c r="G85" s="3" t="s">
        <v>190</v>
      </c>
      <c r="H85" s="3">
        <v>-7.7996080000000001</v>
      </c>
      <c r="I85" s="3">
        <v>110.39228300000001</v>
      </c>
      <c r="J85" s="4" t="s">
        <v>19</v>
      </c>
      <c r="K85" s="4" t="s">
        <v>20</v>
      </c>
      <c r="L85" s="4" t="s">
        <v>433</v>
      </c>
      <c r="M85" s="4" t="str">
        <f t="shared" si="13"/>
        <v>4 x 6 BL H</v>
      </c>
      <c r="N85" s="9" t="s">
        <v>323</v>
      </c>
      <c r="O85" s="9" t="s">
        <v>323</v>
      </c>
      <c r="P85" s="9" t="s">
        <v>323</v>
      </c>
      <c r="Q85" s="9" t="s">
        <v>323</v>
      </c>
      <c r="R85" s="9" t="s">
        <v>323</v>
      </c>
      <c r="S85" s="9" t="s">
        <v>323</v>
      </c>
      <c r="T85" s="9"/>
      <c r="U85" s="9"/>
      <c r="V85" s="9"/>
      <c r="W85" s="9"/>
      <c r="X85" s="10"/>
      <c r="Y85" s="6">
        <f t="shared" si="14"/>
        <v>0</v>
      </c>
      <c r="Z85" s="6">
        <f t="shared" si="10"/>
        <v>0</v>
      </c>
      <c r="AA85" s="6">
        <f t="shared" si="7"/>
        <v>0</v>
      </c>
      <c r="AB85" s="6">
        <f t="shared" si="10"/>
        <v>0</v>
      </c>
      <c r="AC85" s="6">
        <f t="shared" si="10"/>
        <v>0</v>
      </c>
      <c r="AD85" s="6">
        <f t="shared" si="8"/>
        <v>0</v>
      </c>
      <c r="AE85" s="6">
        <f t="shared" si="8"/>
        <v>0</v>
      </c>
      <c r="AF85" s="6">
        <f t="shared" si="10"/>
        <v>0</v>
      </c>
      <c r="AG85" s="6">
        <f t="shared" si="9"/>
        <v>0</v>
      </c>
      <c r="AH85" s="6">
        <f t="shared" si="10"/>
        <v>0</v>
      </c>
      <c r="AI85" s="6">
        <f t="shared" si="10"/>
        <v>6</v>
      </c>
      <c r="AJ85" s="6">
        <f t="shared" si="10"/>
        <v>0</v>
      </c>
      <c r="AK85" s="7">
        <f t="shared" si="11"/>
        <v>1</v>
      </c>
    </row>
    <row r="86" spans="1:37" ht="15" customHeight="1" x14ac:dyDescent="0.25">
      <c r="A86" s="11" t="str">
        <f t="shared" si="12"/>
        <v>YOG JL. BABARSARI</v>
      </c>
      <c r="B86" s="4">
        <v>85</v>
      </c>
      <c r="C86" s="3" t="s">
        <v>187</v>
      </c>
      <c r="D86" s="3" t="s">
        <v>191</v>
      </c>
      <c r="E86" s="3" t="s">
        <v>394</v>
      </c>
      <c r="F86" s="3" t="s">
        <v>192</v>
      </c>
      <c r="G86" s="3" t="s">
        <v>193</v>
      </c>
      <c r="H86" s="3">
        <v>-7.7742800000000001</v>
      </c>
      <c r="I86" s="3">
        <v>110.41551200000001</v>
      </c>
      <c r="J86" s="4" t="s">
        <v>19</v>
      </c>
      <c r="K86" s="4" t="s">
        <v>20</v>
      </c>
      <c r="L86" s="4" t="s">
        <v>434</v>
      </c>
      <c r="M86" s="4" t="str">
        <f t="shared" si="13"/>
        <v>4 x 6 BL V</v>
      </c>
      <c r="N86" s="9" t="s">
        <v>318</v>
      </c>
      <c r="O86" s="9" t="s">
        <v>318</v>
      </c>
      <c r="P86" s="9" t="s">
        <v>318</v>
      </c>
      <c r="Q86" s="9" t="s">
        <v>318</v>
      </c>
      <c r="R86" s="9" t="s">
        <v>318</v>
      </c>
      <c r="S86" s="9" t="s">
        <v>318</v>
      </c>
      <c r="T86" s="9"/>
      <c r="U86" s="9"/>
      <c r="V86" s="9"/>
      <c r="W86" s="9"/>
      <c r="X86" s="10"/>
      <c r="Y86" s="6">
        <f t="shared" si="14"/>
        <v>0</v>
      </c>
      <c r="Z86" s="6">
        <f t="shared" si="10"/>
        <v>0</v>
      </c>
      <c r="AA86" s="6">
        <f t="shared" si="7"/>
        <v>0</v>
      </c>
      <c r="AB86" s="6">
        <f t="shared" si="10"/>
        <v>6</v>
      </c>
      <c r="AC86" s="6">
        <f t="shared" si="10"/>
        <v>0</v>
      </c>
      <c r="AD86" s="6">
        <f t="shared" si="8"/>
        <v>0</v>
      </c>
      <c r="AE86" s="6">
        <f t="shared" si="8"/>
        <v>0</v>
      </c>
      <c r="AF86" s="6">
        <f t="shared" si="10"/>
        <v>0</v>
      </c>
      <c r="AG86" s="6">
        <f t="shared" si="9"/>
        <v>0</v>
      </c>
      <c r="AH86" s="6">
        <f t="shared" si="10"/>
        <v>0</v>
      </c>
      <c r="AI86" s="6">
        <f t="shared" si="10"/>
        <v>0</v>
      </c>
      <c r="AJ86" s="6">
        <f t="shared" si="10"/>
        <v>0</v>
      </c>
      <c r="AK86" s="7">
        <f t="shared" si="11"/>
        <v>1</v>
      </c>
    </row>
    <row r="87" spans="1:37" ht="15" customHeight="1" x14ac:dyDescent="0.25">
      <c r="A87" s="11" t="str">
        <f t="shared" si="12"/>
        <v>YOG JL. GODEAN</v>
      </c>
      <c r="B87" s="4">
        <v>86</v>
      </c>
      <c r="C87" s="3" t="s">
        <v>187</v>
      </c>
      <c r="D87" s="3" t="s">
        <v>191</v>
      </c>
      <c r="E87" s="3" t="s">
        <v>395</v>
      </c>
      <c r="F87" s="3" t="s">
        <v>194</v>
      </c>
      <c r="G87" s="3" t="s">
        <v>195</v>
      </c>
      <c r="H87" s="3">
        <v>-7.7761420000000001</v>
      </c>
      <c r="I87" s="3">
        <v>110.327646</v>
      </c>
      <c r="J87" s="4" t="s">
        <v>19</v>
      </c>
      <c r="K87" s="4" t="s">
        <v>20</v>
      </c>
      <c r="L87" s="4" t="s">
        <v>434</v>
      </c>
      <c r="M87" s="4" t="str">
        <f t="shared" si="13"/>
        <v>4 x 6 BL V</v>
      </c>
      <c r="N87" s="9" t="s">
        <v>316</v>
      </c>
      <c r="O87" s="9" t="s">
        <v>316</v>
      </c>
      <c r="P87" s="9" t="s">
        <v>316</v>
      </c>
      <c r="Q87" s="9" t="s">
        <v>316</v>
      </c>
      <c r="R87" s="9" t="s">
        <v>473</v>
      </c>
      <c r="S87" s="9" t="s">
        <v>473</v>
      </c>
      <c r="T87" s="9"/>
      <c r="U87" s="9"/>
      <c r="V87" s="9"/>
      <c r="W87" s="9"/>
      <c r="X87" s="10"/>
      <c r="Y87" s="6">
        <f t="shared" si="14"/>
        <v>0</v>
      </c>
      <c r="Z87" s="6">
        <f t="shared" si="10"/>
        <v>0</v>
      </c>
      <c r="AA87" s="6">
        <f t="shared" si="7"/>
        <v>0</v>
      </c>
      <c r="AB87" s="6">
        <f t="shared" si="10"/>
        <v>0</v>
      </c>
      <c r="AC87" s="6">
        <f t="shared" si="10"/>
        <v>4</v>
      </c>
      <c r="AD87" s="6">
        <f t="shared" si="8"/>
        <v>2</v>
      </c>
      <c r="AE87" s="6">
        <f t="shared" si="8"/>
        <v>0</v>
      </c>
      <c r="AF87" s="6">
        <f t="shared" si="10"/>
        <v>0</v>
      </c>
      <c r="AG87" s="6">
        <f t="shared" si="9"/>
        <v>0</v>
      </c>
      <c r="AH87" s="6">
        <f t="shared" si="10"/>
        <v>0</v>
      </c>
      <c r="AI87" s="6">
        <f t="shared" si="10"/>
        <v>0</v>
      </c>
      <c r="AJ87" s="6">
        <f t="shared" si="10"/>
        <v>0</v>
      </c>
      <c r="AK87" s="7">
        <f t="shared" si="11"/>
        <v>2</v>
      </c>
    </row>
    <row r="88" spans="1:37" ht="15" customHeight="1" x14ac:dyDescent="0.25">
      <c r="A88" s="11" t="str">
        <f t="shared" si="12"/>
        <v>YOG JL. KALIURANG KM 12</v>
      </c>
      <c r="B88" s="4">
        <v>87</v>
      </c>
      <c r="C88" s="3" t="s">
        <v>187</v>
      </c>
      <c r="D88" s="3" t="s">
        <v>191</v>
      </c>
      <c r="E88" s="3" t="s">
        <v>396</v>
      </c>
      <c r="F88" s="3" t="s">
        <v>196</v>
      </c>
      <c r="G88" s="3" t="s">
        <v>197</v>
      </c>
      <c r="H88" s="3">
        <v>-7.6944369999999997</v>
      </c>
      <c r="I88" s="3">
        <v>110.418609</v>
      </c>
      <c r="J88" s="4" t="s">
        <v>19</v>
      </c>
      <c r="K88" s="4" t="s">
        <v>20</v>
      </c>
      <c r="L88" s="4" t="s">
        <v>434</v>
      </c>
      <c r="M88" s="4" t="str">
        <f t="shared" si="13"/>
        <v>4 x 6 BL V</v>
      </c>
      <c r="N88" s="9" t="s">
        <v>325</v>
      </c>
      <c r="O88" s="9" t="s">
        <v>325</v>
      </c>
      <c r="P88" s="9" t="s">
        <v>325</v>
      </c>
      <c r="Q88" s="9" t="s">
        <v>325</v>
      </c>
      <c r="R88" s="9" t="s">
        <v>325</v>
      </c>
      <c r="S88" s="9" t="s">
        <v>325</v>
      </c>
      <c r="T88" s="9"/>
      <c r="U88" s="9"/>
      <c r="V88" s="9"/>
      <c r="W88" s="9"/>
      <c r="X88" s="10"/>
      <c r="Y88" s="6">
        <f t="shared" si="14"/>
        <v>0</v>
      </c>
      <c r="Z88" s="6">
        <f t="shared" si="10"/>
        <v>0</v>
      </c>
      <c r="AA88" s="6">
        <f t="shared" si="7"/>
        <v>0</v>
      </c>
      <c r="AB88" s="6">
        <f t="shared" si="10"/>
        <v>0</v>
      </c>
      <c r="AC88" s="6">
        <f t="shared" si="10"/>
        <v>0</v>
      </c>
      <c r="AD88" s="6">
        <f t="shared" si="8"/>
        <v>0</v>
      </c>
      <c r="AE88" s="6">
        <f t="shared" si="8"/>
        <v>0</v>
      </c>
      <c r="AF88" s="6">
        <f t="shared" si="10"/>
        <v>0</v>
      </c>
      <c r="AG88" s="6">
        <f t="shared" si="9"/>
        <v>0</v>
      </c>
      <c r="AH88" s="6">
        <f t="shared" si="10"/>
        <v>0</v>
      </c>
      <c r="AI88" s="6">
        <f t="shared" si="10"/>
        <v>0</v>
      </c>
      <c r="AJ88" s="6">
        <f t="shared" si="10"/>
        <v>6</v>
      </c>
      <c r="AK88" s="7">
        <f t="shared" si="11"/>
        <v>1</v>
      </c>
    </row>
    <row r="89" spans="1:37" ht="15" customHeight="1" x14ac:dyDescent="0.25">
      <c r="A89" s="11" t="str">
        <f t="shared" si="12"/>
        <v>YOG JL. LAKSDA ADI SUCIPTO</v>
      </c>
      <c r="B89" s="4">
        <v>88</v>
      </c>
      <c r="C89" s="3" t="s">
        <v>187</v>
      </c>
      <c r="D89" s="3" t="s">
        <v>191</v>
      </c>
      <c r="E89" s="3" t="s">
        <v>394</v>
      </c>
      <c r="F89" s="3" t="s">
        <v>198</v>
      </c>
      <c r="G89" s="3" t="s">
        <v>199</v>
      </c>
      <c r="H89" s="3">
        <v>-7.783544</v>
      </c>
      <c r="I89" s="3">
        <v>110.429794</v>
      </c>
      <c r="J89" s="4" t="s">
        <v>53</v>
      </c>
      <c r="K89" s="4" t="s">
        <v>6</v>
      </c>
      <c r="L89" s="4" t="s">
        <v>433</v>
      </c>
      <c r="M89" s="4" t="str">
        <f t="shared" si="13"/>
        <v>4 x 8 FL H</v>
      </c>
      <c r="N89" s="9" t="s">
        <v>325</v>
      </c>
      <c r="O89" s="9" t="s">
        <v>325</v>
      </c>
      <c r="P89" s="9" t="s">
        <v>325</v>
      </c>
      <c r="Q89" s="9" t="s">
        <v>325</v>
      </c>
      <c r="R89" s="9" t="s">
        <v>325</v>
      </c>
      <c r="S89" s="9" t="s">
        <v>325</v>
      </c>
      <c r="T89" s="9"/>
      <c r="U89" s="9"/>
      <c r="V89" s="9"/>
      <c r="W89" s="9"/>
      <c r="X89" s="10"/>
      <c r="Y89" s="6">
        <f t="shared" si="14"/>
        <v>0</v>
      </c>
      <c r="Z89" s="6">
        <f t="shared" si="10"/>
        <v>0</v>
      </c>
      <c r="AA89" s="6">
        <f t="shared" si="7"/>
        <v>0</v>
      </c>
      <c r="AB89" s="6">
        <f t="shared" si="10"/>
        <v>0</v>
      </c>
      <c r="AC89" s="6">
        <f t="shared" si="10"/>
        <v>0</v>
      </c>
      <c r="AD89" s="6">
        <f t="shared" si="8"/>
        <v>0</v>
      </c>
      <c r="AE89" s="6">
        <f t="shared" si="8"/>
        <v>0</v>
      </c>
      <c r="AF89" s="6">
        <f t="shared" si="10"/>
        <v>0</v>
      </c>
      <c r="AG89" s="6">
        <f t="shared" si="9"/>
        <v>0</v>
      </c>
      <c r="AH89" s="6">
        <f t="shared" si="10"/>
        <v>0</v>
      </c>
      <c r="AI89" s="6">
        <f t="shared" si="10"/>
        <v>0</v>
      </c>
      <c r="AJ89" s="6">
        <f t="shared" si="10"/>
        <v>6</v>
      </c>
      <c r="AK89" s="7">
        <f t="shared" si="11"/>
        <v>1</v>
      </c>
    </row>
    <row r="90" spans="1:37" ht="15" customHeight="1" x14ac:dyDescent="0.25">
      <c r="A90" s="11" t="str">
        <f t="shared" si="12"/>
        <v>YOG JL. RINGROAD PELEM GURIH</v>
      </c>
      <c r="B90" s="4">
        <v>89</v>
      </c>
      <c r="C90" s="3" t="s">
        <v>187</v>
      </c>
      <c r="D90" s="3" t="s">
        <v>191</v>
      </c>
      <c r="E90" s="3" t="s">
        <v>397</v>
      </c>
      <c r="F90" s="3" t="s">
        <v>200</v>
      </c>
      <c r="G90" s="3" t="s">
        <v>201</v>
      </c>
      <c r="H90" s="3">
        <v>-7.79948</v>
      </c>
      <c r="I90" s="3">
        <v>110.329972</v>
      </c>
      <c r="J90" s="4" t="s">
        <v>53</v>
      </c>
      <c r="K90" s="4" t="s">
        <v>20</v>
      </c>
      <c r="L90" s="4" t="s">
        <v>433</v>
      </c>
      <c r="M90" s="4" t="str">
        <f t="shared" si="13"/>
        <v>4 x 8 BL H</v>
      </c>
      <c r="N90" s="9" t="s">
        <v>317</v>
      </c>
      <c r="O90" s="9" t="s">
        <v>475</v>
      </c>
      <c r="P90" s="9" t="s">
        <v>475</v>
      </c>
      <c r="Q90" s="9" t="s">
        <v>475</v>
      </c>
      <c r="R90" s="9" t="s">
        <v>475</v>
      </c>
      <c r="S90" s="9" t="s">
        <v>476</v>
      </c>
      <c r="T90" s="9"/>
      <c r="U90" s="9"/>
      <c r="V90" s="9"/>
      <c r="W90" s="9"/>
      <c r="X90" s="10"/>
      <c r="Y90" s="6">
        <f t="shared" si="14"/>
        <v>1</v>
      </c>
      <c r="Z90" s="6">
        <f t="shared" si="10"/>
        <v>4</v>
      </c>
      <c r="AA90" s="6">
        <f t="shared" si="7"/>
        <v>1</v>
      </c>
      <c r="AB90" s="6">
        <f t="shared" si="10"/>
        <v>0</v>
      </c>
      <c r="AC90" s="6">
        <f t="shared" si="10"/>
        <v>0</v>
      </c>
      <c r="AD90" s="6">
        <f t="shared" si="8"/>
        <v>0</v>
      </c>
      <c r="AE90" s="6">
        <f t="shared" si="8"/>
        <v>0</v>
      </c>
      <c r="AF90" s="6">
        <f t="shared" si="10"/>
        <v>0</v>
      </c>
      <c r="AG90" s="6">
        <f t="shared" si="9"/>
        <v>0</v>
      </c>
      <c r="AH90" s="6">
        <f t="shared" si="10"/>
        <v>0</v>
      </c>
      <c r="AI90" s="6">
        <f t="shared" si="10"/>
        <v>0</v>
      </c>
      <c r="AJ90" s="6">
        <f t="shared" si="10"/>
        <v>0</v>
      </c>
      <c r="AK90" s="7">
        <f t="shared" si="11"/>
        <v>3</v>
      </c>
    </row>
    <row r="91" spans="1:37" ht="15" customHeight="1" x14ac:dyDescent="0.25">
      <c r="A91" s="11" t="str">
        <f t="shared" si="12"/>
        <v>YOG JL. RINGROAD GEJAYAN</v>
      </c>
      <c r="B91" s="4">
        <v>90</v>
      </c>
      <c r="C91" s="3" t="s">
        <v>187</v>
      </c>
      <c r="D91" s="3" t="s">
        <v>191</v>
      </c>
      <c r="E91" s="3" t="s">
        <v>394</v>
      </c>
      <c r="F91" s="3" t="s">
        <v>202</v>
      </c>
      <c r="G91" s="3" t="s">
        <v>203</v>
      </c>
      <c r="H91" s="3">
        <v>-7.7586839999999997</v>
      </c>
      <c r="I91" s="3">
        <v>110.39520899999999</v>
      </c>
      <c r="J91" s="4" t="s">
        <v>53</v>
      </c>
      <c r="K91" s="4" t="s">
        <v>6</v>
      </c>
      <c r="L91" s="4" t="s">
        <v>434</v>
      </c>
      <c r="M91" s="4" t="str">
        <f t="shared" si="13"/>
        <v>4 x 8 FL V</v>
      </c>
      <c r="N91" s="9" t="s">
        <v>315</v>
      </c>
      <c r="O91" s="9" t="s">
        <v>318</v>
      </c>
      <c r="P91" s="9" t="s">
        <v>318</v>
      </c>
      <c r="Q91" s="9" t="s">
        <v>318</v>
      </c>
      <c r="R91" s="9" t="s">
        <v>318</v>
      </c>
      <c r="S91" s="9" t="s">
        <v>318</v>
      </c>
      <c r="T91" s="9"/>
      <c r="U91" s="9"/>
      <c r="V91" s="9"/>
      <c r="W91" s="9"/>
      <c r="X91" s="10"/>
      <c r="Y91" s="6">
        <f t="shared" si="14"/>
        <v>0</v>
      </c>
      <c r="Z91" s="6">
        <f t="shared" si="10"/>
        <v>0</v>
      </c>
      <c r="AA91" s="6">
        <f t="shared" si="7"/>
        <v>0</v>
      </c>
      <c r="AB91" s="6">
        <f t="shared" si="10"/>
        <v>5</v>
      </c>
      <c r="AC91" s="6">
        <f t="shared" si="10"/>
        <v>0</v>
      </c>
      <c r="AD91" s="6">
        <f t="shared" si="8"/>
        <v>0</v>
      </c>
      <c r="AE91" s="6">
        <f t="shared" si="8"/>
        <v>0</v>
      </c>
      <c r="AF91" s="6">
        <f t="shared" si="10"/>
        <v>1</v>
      </c>
      <c r="AG91" s="6">
        <f t="shared" si="9"/>
        <v>0</v>
      </c>
      <c r="AH91" s="6">
        <f t="shared" si="10"/>
        <v>0</v>
      </c>
      <c r="AI91" s="6">
        <f t="shared" si="10"/>
        <v>0</v>
      </c>
      <c r="AJ91" s="6">
        <f t="shared" si="10"/>
        <v>0</v>
      </c>
      <c r="AK91" s="7">
        <f t="shared" si="11"/>
        <v>2</v>
      </c>
    </row>
    <row r="92" spans="1:37" ht="15" customHeight="1" x14ac:dyDescent="0.25">
      <c r="A92" s="11" t="str">
        <f t="shared" si="12"/>
        <v>YOG JL. RINGROAD PARANGTRITIS</v>
      </c>
      <c r="B92" s="4">
        <v>91</v>
      </c>
      <c r="C92" s="3" t="s">
        <v>187</v>
      </c>
      <c r="D92" s="3" t="s">
        <v>204</v>
      </c>
      <c r="E92" s="3" t="s">
        <v>398</v>
      </c>
      <c r="F92" s="3" t="s">
        <v>205</v>
      </c>
      <c r="G92" s="3" t="s">
        <v>206</v>
      </c>
      <c r="H92" s="3">
        <v>-7.8357219999999996</v>
      </c>
      <c r="I92" s="3">
        <v>110.365633</v>
      </c>
      <c r="J92" s="4" t="s">
        <v>53</v>
      </c>
      <c r="K92" s="4" t="s">
        <v>20</v>
      </c>
      <c r="L92" s="4" t="s">
        <v>433</v>
      </c>
      <c r="M92" s="4" t="str">
        <f t="shared" si="13"/>
        <v>4 x 8 BL H</v>
      </c>
      <c r="N92" s="9" t="s">
        <v>317</v>
      </c>
      <c r="O92" s="9" t="s">
        <v>475</v>
      </c>
      <c r="P92" s="9" t="s">
        <v>475</v>
      </c>
      <c r="Q92" s="9" t="s">
        <v>475</v>
      </c>
      <c r="R92" s="9" t="s">
        <v>475</v>
      </c>
      <c r="S92" s="9" t="s">
        <v>476</v>
      </c>
      <c r="T92" s="9"/>
      <c r="U92" s="9"/>
      <c r="V92" s="9"/>
      <c r="W92" s="9"/>
      <c r="X92" s="10"/>
      <c r="Y92" s="6">
        <f t="shared" si="14"/>
        <v>1</v>
      </c>
      <c r="Z92" s="6">
        <f t="shared" si="10"/>
        <v>4</v>
      </c>
      <c r="AA92" s="6">
        <f t="shared" si="7"/>
        <v>1</v>
      </c>
      <c r="AB92" s="6">
        <f t="shared" si="10"/>
        <v>0</v>
      </c>
      <c r="AC92" s="6">
        <f t="shared" si="10"/>
        <v>0</v>
      </c>
      <c r="AD92" s="6">
        <f t="shared" si="8"/>
        <v>0</v>
      </c>
      <c r="AE92" s="6">
        <f t="shared" si="8"/>
        <v>0</v>
      </c>
      <c r="AF92" s="6">
        <f t="shared" si="10"/>
        <v>0</v>
      </c>
      <c r="AG92" s="6">
        <f t="shared" si="9"/>
        <v>0</v>
      </c>
      <c r="AH92" s="6">
        <f t="shared" si="10"/>
        <v>0</v>
      </c>
      <c r="AI92" s="6">
        <f t="shared" si="10"/>
        <v>0</v>
      </c>
      <c r="AJ92" s="6">
        <f t="shared" si="10"/>
        <v>0</v>
      </c>
      <c r="AK92" s="7">
        <f t="shared" si="11"/>
        <v>3</v>
      </c>
    </row>
    <row r="93" spans="1:37" ht="15" customHeight="1" x14ac:dyDescent="0.25">
      <c r="A93" s="11" t="str">
        <f t="shared" si="12"/>
        <v>YOG JL. MENTRI SUPENO</v>
      </c>
      <c r="B93" s="4">
        <v>92</v>
      </c>
      <c r="C93" s="3" t="s">
        <v>187</v>
      </c>
      <c r="D93" s="3" t="s">
        <v>188</v>
      </c>
      <c r="E93" s="3" t="s">
        <v>393</v>
      </c>
      <c r="F93" s="3" t="s">
        <v>207</v>
      </c>
      <c r="G93" s="3" t="s">
        <v>208</v>
      </c>
      <c r="H93" s="3">
        <v>-7.8169219999999999</v>
      </c>
      <c r="I93" s="3">
        <v>110.383934</v>
      </c>
      <c r="J93" s="4" t="s">
        <v>19</v>
      </c>
      <c r="K93" s="4" t="s">
        <v>20</v>
      </c>
      <c r="L93" s="4" t="s">
        <v>434</v>
      </c>
      <c r="M93" s="4" t="str">
        <f t="shared" si="13"/>
        <v>4 x 6 BL V</v>
      </c>
      <c r="N93" s="9" t="s">
        <v>316</v>
      </c>
      <c r="O93" s="9" t="s">
        <v>316</v>
      </c>
      <c r="P93" s="9" t="s">
        <v>316</v>
      </c>
      <c r="Q93" s="9" t="s">
        <v>316</v>
      </c>
      <c r="R93" s="9" t="s">
        <v>473</v>
      </c>
      <c r="S93" s="9" t="s">
        <v>473</v>
      </c>
      <c r="T93" s="9"/>
      <c r="U93" s="9"/>
      <c r="V93" s="9"/>
      <c r="W93" s="9"/>
      <c r="X93" s="10"/>
      <c r="Y93" s="6">
        <f t="shared" si="14"/>
        <v>0</v>
      </c>
      <c r="Z93" s="6">
        <f t="shared" si="10"/>
        <v>0</v>
      </c>
      <c r="AA93" s="6">
        <f t="shared" si="7"/>
        <v>0</v>
      </c>
      <c r="AB93" s="6">
        <f t="shared" si="10"/>
        <v>0</v>
      </c>
      <c r="AC93" s="6">
        <f t="shared" si="10"/>
        <v>4</v>
      </c>
      <c r="AD93" s="6">
        <f t="shared" si="8"/>
        <v>2</v>
      </c>
      <c r="AE93" s="6">
        <f t="shared" si="8"/>
        <v>0</v>
      </c>
      <c r="AF93" s="6">
        <f t="shared" si="10"/>
        <v>0</v>
      </c>
      <c r="AG93" s="6">
        <f t="shared" si="9"/>
        <v>0</v>
      </c>
      <c r="AH93" s="6">
        <f t="shared" si="10"/>
        <v>0</v>
      </c>
      <c r="AI93" s="6">
        <f t="shared" si="10"/>
        <v>0</v>
      </c>
      <c r="AJ93" s="6">
        <f t="shared" si="10"/>
        <v>0</v>
      </c>
      <c r="AK93" s="7">
        <f t="shared" si="11"/>
        <v>2</v>
      </c>
    </row>
    <row r="94" spans="1:37" ht="15" customHeight="1" x14ac:dyDescent="0.25">
      <c r="A94" s="11" t="str">
        <f t="shared" si="12"/>
        <v>YOG JL. RINGROAD UTARA MONJALI</v>
      </c>
      <c r="B94" s="4">
        <v>93</v>
      </c>
      <c r="C94" s="3" t="s">
        <v>187</v>
      </c>
      <c r="D94" s="3" t="s">
        <v>188</v>
      </c>
      <c r="E94" s="3" t="s">
        <v>394</v>
      </c>
      <c r="F94" s="3" t="s">
        <v>461</v>
      </c>
      <c r="G94" s="3" t="s">
        <v>464</v>
      </c>
      <c r="H94" s="3">
        <v>-7.7512179999999997</v>
      </c>
      <c r="I94" s="3">
        <v>110.37182799999999</v>
      </c>
      <c r="J94" s="4" t="s">
        <v>53</v>
      </c>
      <c r="K94" s="4" t="s">
        <v>6</v>
      </c>
      <c r="L94" s="4" t="s">
        <v>434</v>
      </c>
      <c r="M94" s="4" t="str">
        <f t="shared" si="13"/>
        <v>4 x 8 FL V</v>
      </c>
      <c r="N94" s="9" t="s">
        <v>318</v>
      </c>
      <c r="O94" s="9" t="s">
        <v>318</v>
      </c>
      <c r="P94" s="9" t="s">
        <v>318</v>
      </c>
      <c r="Q94" s="9" t="s">
        <v>318</v>
      </c>
      <c r="R94" s="9" t="s">
        <v>318</v>
      </c>
      <c r="S94" s="9" t="s">
        <v>318</v>
      </c>
      <c r="T94" s="9"/>
      <c r="U94" s="9"/>
      <c r="V94" s="9"/>
      <c r="W94" s="9"/>
      <c r="X94" s="10"/>
      <c r="Y94" s="6">
        <f t="shared" si="14"/>
        <v>0</v>
      </c>
      <c r="Z94" s="6">
        <f t="shared" si="10"/>
        <v>0</v>
      </c>
      <c r="AA94" s="6">
        <f t="shared" si="7"/>
        <v>0</v>
      </c>
      <c r="AB94" s="6">
        <f t="shared" si="10"/>
        <v>6</v>
      </c>
      <c r="AC94" s="6">
        <f t="shared" si="10"/>
        <v>0</v>
      </c>
      <c r="AD94" s="6">
        <f t="shared" si="8"/>
        <v>0</v>
      </c>
      <c r="AE94" s="6">
        <f t="shared" si="8"/>
        <v>0</v>
      </c>
      <c r="AF94" s="6">
        <f t="shared" si="10"/>
        <v>0</v>
      </c>
      <c r="AG94" s="6">
        <f t="shared" si="9"/>
        <v>0</v>
      </c>
      <c r="AH94" s="6">
        <f t="shared" si="10"/>
        <v>0</v>
      </c>
      <c r="AI94" s="6">
        <f t="shared" si="10"/>
        <v>0</v>
      </c>
      <c r="AJ94" s="6">
        <f t="shared" si="10"/>
        <v>0</v>
      </c>
      <c r="AK94" s="7">
        <f t="shared" si="11"/>
        <v>1</v>
      </c>
    </row>
    <row r="95" spans="1:37" ht="15" customHeight="1" x14ac:dyDescent="0.25">
      <c r="A95" s="11" t="str">
        <f t="shared" si="12"/>
        <v>SEM JL. MAJAPAHIT PEDURUNGAN</v>
      </c>
      <c r="B95" s="4">
        <v>94</v>
      </c>
      <c r="C95" s="3" t="s">
        <v>209</v>
      </c>
      <c r="D95" s="3" t="s">
        <v>210</v>
      </c>
      <c r="E95" s="3" t="s">
        <v>399</v>
      </c>
      <c r="F95" s="3" t="s">
        <v>211</v>
      </c>
      <c r="G95" s="3" t="s">
        <v>212</v>
      </c>
      <c r="H95" s="3">
        <v>-7.0111549999999996</v>
      </c>
      <c r="I95" s="3">
        <v>110.472635</v>
      </c>
      <c r="J95" s="4" t="s">
        <v>19</v>
      </c>
      <c r="K95" s="4" t="s">
        <v>20</v>
      </c>
      <c r="L95" s="4" t="s">
        <v>434</v>
      </c>
      <c r="M95" s="4" t="str">
        <f t="shared" si="13"/>
        <v>4 x 6 BL V</v>
      </c>
      <c r="N95" s="9" t="s">
        <v>316</v>
      </c>
      <c r="O95" s="9" t="s">
        <v>316</v>
      </c>
      <c r="P95" s="9" t="s">
        <v>316</v>
      </c>
      <c r="Q95" s="9" t="s">
        <v>316</v>
      </c>
      <c r="R95" s="9" t="s">
        <v>316</v>
      </c>
      <c r="S95" s="9" t="s">
        <v>477</v>
      </c>
      <c r="T95" s="9"/>
      <c r="U95" s="9"/>
      <c r="V95" s="9"/>
      <c r="W95" s="9"/>
      <c r="X95" s="10"/>
      <c r="Y95" s="6">
        <f t="shared" si="14"/>
        <v>0</v>
      </c>
      <c r="Z95" s="6">
        <f t="shared" si="10"/>
        <v>0</v>
      </c>
      <c r="AA95" s="6">
        <f t="shared" si="7"/>
        <v>0</v>
      </c>
      <c r="AB95" s="6">
        <f t="shared" si="10"/>
        <v>0</v>
      </c>
      <c r="AC95" s="6">
        <f t="shared" si="10"/>
        <v>5</v>
      </c>
      <c r="AD95" s="6">
        <f t="shared" si="8"/>
        <v>0</v>
      </c>
      <c r="AE95" s="6">
        <f t="shared" si="8"/>
        <v>1</v>
      </c>
      <c r="AF95" s="6">
        <f t="shared" si="10"/>
        <v>0</v>
      </c>
      <c r="AG95" s="6">
        <f t="shared" si="9"/>
        <v>0</v>
      </c>
      <c r="AH95" s="6">
        <f t="shared" si="10"/>
        <v>0</v>
      </c>
      <c r="AI95" s="6">
        <f t="shared" si="10"/>
        <v>0</v>
      </c>
      <c r="AJ95" s="6">
        <f t="shared" si="10"/>
        <v>0</v>
      </c>
      <c r="AK95" s="7">
        <f t="shared" si="11"/>
        <v>2</v>
      </c>
    </row>
    <row r="96" spans="1:37" ht="15" customHeight="1" x14ac:dyDescent="0.25">
      <c r="A96" s="11" t="str">
        <f t="shared" si="12"/>
        <v>SEM JL. KALIGARANG</v>
      </c>
      <c r="B96" s="4">
        <v>95</v>
      </c>
      <c r="C96" s="3" t="s">
        <v>209</v>
      </c>
      <c r="D96" s="3" t="s">
        <v>210</v>
      </c>
      <c r="E96" s="3" t="s">
        <v>400</v>
      </c>
      <c r="F96" s="3" t="s">
        <v>213</v>
      </c>
      <c r="G96" s="3" t="s">
        <v>214</v>
      </c>
      <c r="H96" s="3">
        <v>-6.9960699999999996</v>
      </c>
      <c r="I96" s="3">
        <v>110.403226</v>
      </c>
      <c r="J96" s="4" t="s">
        <v>19</v>
      </c>
      <c r="K96" s="4" t="s">
        <v>20</v>
      </c>
      <c r="L96" s="4" t="s">
        <v>434</v>
      </c>
      <c r="M96" s="4" t="str">
        <f t="shared" si="13"/>
        <v>4 x 6 BL V</v>
      </c>
      <c r="N96" s="9" t="s">
        <v>316</v>
      </c>
      <c r="O96" s="9" t="s">
        <v>316</v>
      </c>
      <c r="P96" s="9" t="s">
        <v>316</v>
      </c>
      <c r="Q96" s="9" t="s">
        <v>316</v>
      </c>
      <c r="R96" s="9" t="s">
        <v>316</v>
      </c>
      <c r="S96" s="9" t="s">
        <v>477</v>
      </c>
      <c r="T96" s="9"/>
      <c r="U96" s="9"/>
      <c r="V96" s="9"/>
      <c r="W96" s="9"/>
      <c r="X96" s="10"/>
      <c r="Y96" s="6">
        <f t="shared" si="14"/>
        <v>0</v>
      </c>
      <c r="Z96" s="6">
        <f t="shared" si="10"/>
        <v>0</v>
      </c>
      <c r="AA96" s="6">
        <f t="shared" si="7"/>
        <v>0</v>
      </c>
      <c r="AB96" s="6">
        <f t="shared" si="10"/>
        <v>0</v>
      </c>
      <c r="AC96" s="6">
        <f t="shared" si="10"/>
        <v>5</v>
      </c>
      <c r="AD96" s="6">
        <f t="shared" si="8"/>
        <v>0</v>
      </c>
      <c r="AE96" s="6">
        <f t="shared" si="8"/>
        <v>1</v>
      </c>
      <c r="AF96" s="6">
        <f t="shared" si="10"/>
        <v>0</v>
      </c>
      <c r="AG96" s="6">
        <f t="shared" si="9"/>
        <v>0</v>
      </c>
      <c r="AH96" s="6">
        <f t="shared" si="10"/>
        <v>0</v>
      </c>
      <c r="AI96" s="6">
        <f t="shared" si="10"/>
        <v>0</v>
      </c>
      <c r="AJ96" s="6">
        <f t="shared" si="10"/>
        <v>0</v>
      </c>
      <c r="AK96" s="7">
        <f t="shared" si="11"/>
        <v>2</v>
      </c>
    </row>
    <row r="97" spans="1:37" ht="15" customHeight="1" x14ac:dyDescent="0.25">
      <c r="A97" s="11" t="str">
        <f t="shared" si="12"/>
        <v>SEM JL. MAJAPAHIT GAYAMSARI</v>
      </c>
      <c r="B97" s="4">
        <v>96</v>
      </c>
      <c r="C97" s="3" t="s">
        <v>209</v>
      </c>
      <c r="D97" s="3" t="s">
        <v>210</v>
      </c>
      <c r="E97" s="3" t="s">
        <v>401</v>
      </c>
      <c r="F97" s="3" t="s">
        <v>215</v>
      </c>
      <c r="G97" s="3" t="s">
        <v>216</v>
      </c>
      <c r="H97" s="3">
        <v>-7.0024319999999998</v>
      </c>
      <c r="I97" s="3">
        <v>110.44878</v>
      </c>
      <c r="J97" s="4" t="s">
        <v>19</v>
      </c>
      <c r="K97" s="4" t="s">
        <v>20</v>
      </c>
      <c r="L97" s="4" t="s">
        <v>434</v>
      </c>
      <c r="M97" s="4" t="str">
        <f t="shared" si="13"/>
        <v>4 x 6 BL V</v>
      </c>
      <c r="N97" s="9" t="s">
        <v>317</v>
      </c>
      <c r="O97" s="9" t="s">
        <v>318</v>
      </c>
      <c r="P97" s="9" t="s">
        <v>318</v>
      </c>
      <c r="Q97" s="9" t="s">
        <v>318</v>
      </c>
      <c r="R97" s="9" t="s">
        <v>318</v>
      </c>
      <c r="S97" s="9" t="s">
        <v>318</v>
      </c>
      <c r="T97" s="9"/>
      <c r="U97" s="9"/>
      <c r="V97" s="9"/>
      <c r="W97" s="9"/>
      <c r="X97" s="10"/>
      <c r="Y97" s="6">
        <f t="shared" si="14"/>
        <v>1</v>
      </c>
      <c r="Z97" s="6">
        <f t="shared" si="10"/>
        <v>0</v>
      </c>
      <c r="AA97" s="6">
        <f t="shared" si="7"/>
        <v>0</v>
      </c>
      <c r="AB97" s="6">
        <f t="shared" si="10"/>
        <v>5</v>
      </c>
      <c r="AC97" s="6">
        <f t="shared" si="10"/>
        <v>0</v>
      </c>
      <c r="AD97" s="6">
        <f t="shared" si="8"/>
        <v>0</v>
      </c>
      <c r="AE97" s="6">
        <f t="shared" si="8"/>
        <v>0</v>
      </c>
      <c r="AF97" s="6">
        <f t="shared" si="10"/>
        <v>0</v>
      </c>
      <c r="AG97" s="6">
        <f t="shared" si="9"/>
        <v>0</v>
      </c>
      <c r="AH97" s="6">
        <f t="shared" si="10"/>
        <v>0</v>
      </c>
      <c r="AI97" s="6">
        <f t="shared" si="10"/>
        <v>0</v>
      </c>
      <c r="AJ97" s="6">
        <f t="shared" si="10"/>
        <v>0</v>
      </c>
      <c r="AK97" s="7">
        <f t="shared" si="11"/>
        <v>2</v>
      </c>
    </row>
    <row r="98" spans="1:37" ht="15" customHeight="1" x14ac:dyDescent="0.25">
      <c r="A98" s="11" t="str">
        <f t="shared" si="12"/>
        <v>SEM JL. VETERAN</v>
      </c>
      <c r="B98" s="4">
        <v>97</v>
      </c>
      <c r="C98" s="3" t="s">
        <v>209</v>
      </c>
      <c r="D98" s="3" t="s">
        <v>210</v>
      </c>
      <c r="E98" s="3" t="s">
        <v>400</v>
      </c>
      <c r="F98" s="3" t="s">
        <v>217</v>
      </c>
      <c r="G98" s="3" t="s">
        <v>218</v>
      </c>
      <c r="H98" s="3">
        <v>-6.996982</v>
      </c>
      <c r="I98" s="3">
        <v>110.416935</v>
      </c>
      <c r="J98" s="4" t="s">
        <v>19</v>
      </c>
      <c r="K98" s="4" t="s">
        <v>20</v>
      </c>
      <c r="L98" s="4" t="s">
        <v>434</v>
      </c>
      <c r="M98" s="4" t="str">
        <f t="shared" si="13"/>
        <v>4 x 6 BL V</v>
      </c>
      <c r="N98" s="9" t="s">
        <v>317</v>
      </c>
      <c r="O98" s="9" t="s">
        <v>318</v>
      </c>
      <c r="P98" s="9" t="s">
        <v>318</v>
      </c>
      <c r="Q98" s="9" t="s">
        <v>318</v>
      </c>
      <c r="R98" s="9" t="s">
        <v>318</v>
      </c>
      <c r="S98" s="9" t="s">
        <v>318</v>
      </c>
      <c r="T98" s="9"/>
      <c r="U98" s="9"/>
      <c r="V98" s="9"/>
      <c r="W98" s="9"/>
      <c r="X98" s="10"/>
      <c r="Y98" s="6">
        <f t="shared" si="14"/>
        <v>1</v>
      </c>
      <c r="Z98" s="6">
        <f t="shared" si="10"/>
        <v>0</v>
      </c>
      <c r="AA98" s="6">
        <f t="shared" si="7"/>
        <v>0</v>
      </c>
      <c r="AB98" s="6">
        <f t="shared" si="10"/>
        <v>5</v>
      </c>
      <c r="AC98" s="6">
        <f t="shared" si="10"/>
        <v>0</v>
      </c>
      <c r="AD98" s="6">
        <f t="shared" si="8"/>
        <v>0</v>
      </c>
      <c r="AE98" s="6">
        <f t="shared" si="8"/>
        <v>0</v>
      </c>
      <c r="AF98" s="6">
        <f t="shared" si="10"/>
        <v>0</v>
      </c>
      <c r="AG98" s="6">
        <f t="shared" si="9"/>
        <v>0</v>
      </c>
      <c r="AH98" s="6">
        <f t="shared" si="10"/>
        <v>0</v>
      </c>
      <c r="AI98" s="6">
        <f t="shared" si="10"/>
        <v>0</v>
      </c>
      <c r="AJ98" s="6">
        <f t="shared" si="10"/>
        <v>0</v>
      </c>
      <c r="AK98" s="7">
        <f t="shared" ref="AK98:AK129" si="15">COUNTIF(Y98:AJ98,"&gt;0")</f>
        <v>2</v>
      </c>
    </row>
    <row r="99" spans="1:37" ht="15" customHeight="1" x14ac:dyDescent="0.25">
      <c r="A99" s="11" t="str">
        <f t="shared" si="12"/>
        <v>SEM JL. TENTARA PELAJAR</v>
      </c>
      <c r="B99" s="4">
        <v>98</v>
      </c>
      <c r="C99" s="3" t="s">
        <v>209</v>
      </c>
      <c r="D99" s="3" t="s">
        <v>210</v>
      </c>
      <c r="E99" s="3" t="s">
        <v>402</v>
      </c>
      <c r="F99" s="3" t="s">
        <v>219</v>
      </c>
      <c r="G99" s="3" t="s">
        <v>220</v>
      </c>
      <c r="H99" s="3">
        <v>-7.0092049999999997</v>
      </c>
      <c r="I99" s="3">
        <v>110.43528999999999</v>
      </c>
      <c r="J99" s="4" t="s">
        <v>19</v>
      </c>
      <c r="K99" s="4" t="s">
        <v>20</v>
      </c>
      <c r="L99" s="4" t="s">
        <v>434</v>
      </c>
      <c r="M99" s="4" t="str">
        <f t="shared" si="13"/>
        <v>4 x 6 BL V</v>
      </c>
      <c r="N99" s="9" t="s">
        <v>317</v>
      </c>
      <c r="O99" s="9" t="s">
        <v>475</v>
      </c>
      <c r="P99" s="9" t="s">
        <v>475</v>
      </c>
      <c r="Q99" s="9" t="s">
        <v>475</v>
      </c>
      <c r="R99" s="9" t="s">
        <v>475</v>
      </c>
      <c r="S99" s="9" t="s">
        <v>476</v>
      </c>
      <c r="T99" s="9"/>
      <c r="U99" s="9"/>
      <c r="V99" s="9"/>
      <c r="W99" s="9"/>
      <c r="X99" s="10"/>
      <c r="Y99" s="6">
        <f t="shared" si="14"/>
        <v>1</v>
      </c>
      <c r="Z99" s="6">
        <f t="shared" si="10"/>
        <v>4</v>
      </c>
      <c r="AA99" s="6">
        <f t="shared" ref="AA99:AA146" si="16">COUNTIF($N99:$X99,AA$1)</f>
        <v>1</v>
      </c>
      <c r="AB99" s="6">
        <f t="shared" si="10"/>
        <v>0</v>
      </c>
      <c r="AC99" s="6">
        <f t="shared" si="10"/>
        <v>0</v>
      </c>
      <c r="AD99" s="6">
        <f t="shared" ref="AD99:AE146" si="17">COUNTIF($N99:$X99,AD$1)</f>
        <v>0</v>
      </c>
      <c r="AE99" s="6">
        <f t="shared" si="17"/>
        <v>0</v>
      </c>
      <c r="AF99" s="6">
        <f t="shared" si="10"/>
        <v>0</v>
      </c>
      <c r="AG99" s="6">
        <f t="shared" ref="AG99:AG146" si="18">COUNTIF($N99:$X99,AG$1)</f>
        <v>0</v>
      </c>
      <c r="AH99" s="6">
        <f t="shared" si="10"/>
        <v>0</v>
      </c>
      <c r="AI99" s="6">
        <f t="shared" si="10"/>
        <v>0</v>
      </c>
      <c r="AJ99" s="6">
        <f t="shared" si="10"/>
        <v>0</v>
      </c>
      <c r="AK99" s="7">
        <f t="shared" si="15"/>
        <v>3</v>
      </c>
    </row>
    <row r="100" spans="1:37" ht="15" customHeight="1" x14ac:dyDescent="0.25">
      <c r="A100" s="11" t="str">
        <f t="shared" si="12"/>
        <v>SEM JL. MT HARYONO</v>
      </c>
      <c r="B100" s="4">
        <v>99</v>
      </c>
      <c r="C100" s="3" t="s">
        <v>209</v>
      </c>
      <c r="D100" s="3" t="s">
        <v>210</v>
      </c>
      <c r="E100" s="3" t="s">
        <v>403</v>
      </c>
      <c r="F100" s="3" t="s">
        <v>221</v>
      </c>
      <c r="G100" s="3" t="s">
        <v>222</v>
      </c>
      <c r="H100" s="3">
        <v>-6.9942950000000002</v>
      </c>
      <c r="I100" s="3">
        <v>110.43194699999999</v>
      </c>
      <c r="J100" s="4" t="s">
        <v>19</v>
      </c>
      <c r="K100" s="4" t="s">
        <v>20</v>
      </c>
      <c r="L100" s="4" t="s">
        <v>434</v>
      </c>
      <c r="M100" s="4" t="str">
        <f t="shared" si="13"/>
        <v>4 x 6 BL V</v>
      </c>
      <c r="N100" s="9" t="s">
        <v>325</v>
      </c>
      <c r="O100" s="9" t="s">
        <v>318</v>
      </c>
      <c r="P100" s="9" t="s">
        <v>318</v>
      </c>
      <c r="Q100" s="9" t="s">
        <v>318</v>
      </c>
      <c r="R100" s="9" t="s">
        <v>318</v>
      </c>
      <c r="S100" s="9" t="s">
        <v>318</v>
      </c>
      <c r="T100" s="9"/>
      <c r="U100" s="9"/>
      <c r="V100" s="9"/>
      <c r="W100" s="9"/>
      <c r="X100" s="10"/>
      <c r="Y100" s="6">
        <f t="shared" si="14"/>
        <v>0</v>
      </c>
      <c r="Z100" s="6">
        <f t="shared" si="10"/>
        <v>0</v>
      </c>
      <c r="AA100" s="6">
        <f t="shared" si="16"/>
        <v>0</v>
      </c>
      <c r="AB100" s="6">
        <f t="shared" si="10"/>
        <v>5</v>
      </c>
      <c r="AC100" s="6">
        <f t="shared" si="10"/>
        <v>0</v>
      </c>
      <c r="AD100" s="6">
        <f t="shared" si="17"/>
        <v>0</v>
      </c>
      <c r="AE100" s="6">
        <f t="shared" si="17"/>
        <v>0</v>
      </c>
      <c r="AF100" s="6">
        <f t="shared" si="10"/>
        <v>0</v>
      </c>
      <c r="AG100" s="6">
        <f t="shared" si="18"/>
        <v>0</v>
      </c>
      <c r="AH100" s="6">
        <f t="shared" si="10"/>
        <v>0</v>
      </c>
      <c r="AI100" s="6">
        <f t="shared" si="10"/>
        <v>0</v>
      </c>
      <c r="AJ100" s="6">
        <f t="shared" si="10"/>
        <v>1</v>
      </c>
      <c r="AK100" s="7">
        <f t="shared" si="15"/>
        <v>2</v>
      </c>
    </row>
    <row r="101" spans="1:37" ht="15" customHeight="1" x14ac:dyDescent="0.25">
      <c r="A101" s="11" t="str">
        <f t="shared" si="12"/>
        <v>SEM JL. TAMAN SISWA</v>
      </c>
      <c r="B101" s="4">
        <v>100</v>
      </c>
      <c r="C101" s="3" t="s">
        <v>209</v>
      </c>
      <c r="D101" s="3" t="s">
        <v>210</v>
      </c>
      <c r="E101" s="3" t="s">
        <v>404</v>
      </c>
      <c r="F101" s="3" t="s">
        <v>223</v>
      </c>
      <c r="G101" s="3" t="s">
        <v>224</v>
      </c>
      <c r="H101" s="3">
        <v>-7.0504530000000001</v>
      </c>
      <c r="I101" s="3">
        <v>110.394987</v>
      </c>
      <c r="J101" s="4" t="s">
        <v>19</v>
      </c>
      <c r="K101" s="4" t="s">
        <v>20</v>
      </c>
      <c r="L101" s="4" t="s">
        <v>434</v>
      </c>
      <c r="M101" s="4" t="str">
        <f t="shared" si="13"/>
        <v>4 x 6 BL V</v>
      </c>
      <c r="N101" s="9" t="s">
        <v>316</v>
      </c>
      <c r="O101" s="9" t="s">
        <v>316</v>
      </c>
      <c r="P101" s="9" t="s">
        <v>316</v>
      </c>
      <c r="Q101" s="9" t="s">
        <v>316</v>
      </c>
      <c r="R101" s="9" t="s">
        <v>316</v>
      </c>
      <c r="S101" s="9" t="s">
        <v>477</v>
      </c>
      <c r="T101" s="9"/>
      <c r="U101" s="9"/>
      <c r="V101" s="9"/>
      <c r="W101" s="9"/>
      <c r="X101" s="10"/>
      <c r="Y101" s="6">
        <f t="shared" si="14"/>
        <v>0</v>
      </c>
      <c r="Z101" s="6">
        <f t="shared" si="10"/>
        <v>0</v>
      </c>
      <c r="AA101" s="6">
        <f t="shared" si="16"/>
        <v>0</v>
      </c>
      <c r="AB101" s="6">
        <f t="shared" si="10"/>
        <v>0</v>
      </c>
      <c r="AC101" s="6">
        <f t="shared" si="10"/>
        <v>5</v>
      </c>
      <c r="AD101" s="6">
        <f t="shared" si="17"/>
        <v>0</v>
      </c>
      <c r="AE101" s="6">
        <f t="shared" si="17"/>
        <v>1</v>
      </c>
      <c r="AF101" s="6">
        <f t="shared" si="10"/>
        <v>0</v>
      </c>
      <c r="AG101" s="6">
        <f t="shared" si="18"/>
        <v>0</v>
      </c>
      <c r="AH101" s="6">
        <f t="shared" si="10"/>
        <v>0</v>
      </c>
      <c r="AI101" s="6">
        <f t="shared" si="10"/>
        <v>0</v>
      </c>
      <c r="AJ101" s="6">
        <f t="shared" si="10"/>
        <v>0</v>
      </c>
      <c r="AK101" s="7">
        <f t="shared" si="15"/>
        <v>2</v>
      </c>
    </row>
    <row r="102" spans="1:37" ht="15" customHeight="1" x14ac:dyDescent="0.25">
      <c r="A102" s="11" t="str">
        <f t="shared" si="12"/>
        <v>SEM JL. GAJAHMADA</v>
      </c>
      <c r="B102" s="4">
        <v>101</v>
      </c>
      <c r="C102" s="3" t="s">
        <v>209</v>
      </c>
      <c r="D102" s="3" t="s">
        <v>210</v>
      </c>
      <c r="E102" s="3" t="s">
        <v>403</v>
      </c>
      <c r="F102" s="3" t="s">
        <v>225</v>
      </c>
      <c r="G102" s="3" t="s">
        <v>226</v>
      </c>
      <c r="H102" s="3">
        <v>-6.982386</v>
      </c>
      <c r="I102" s="3">
        <v>110.42165199999999</v>
      </c>
      <c r="J102" s="4" t="s">
        <v>53</v>
      </c>
      <c r="K102" s="4" t="s">
        <v>20</v>
      </c>
      <c r="L102" s="4" t="s">
        <v>434</v>
      </c>
      <c r="M102" s="4" t="str">
        <f t="shared" si="13"/>
        <v>4 x 8 BL V</v>
      </c>
      <c r="N102" s="9" t="s">
        <v>318</v>
      </c>
      <c r="O102" s="9" t="s">
        <v>318</v>
      </c>
      <c r="P102" s="9" t="s">
        <v>318</v>
      </c>
      <c r="Q102" s="9" t="s">
        <v>318</v>
      </c>
      <c r="R102" s="9" t="s">
        <v>318</v>
      </c>
      <c r="S102" s="9" t="s">
        <v>318</v>
      </c>
      <c r="T102" s="9"/>
      <c r="U102" s="9"/>
      <c r="V102" s="9"/>
      <c r="W102" s="9"/>
      <c r="X102" s="10"/>
      <c r="Y102" s="6">
        <f t="shared" si="14"/>
        <v>0</v>
      </c>
      <c r="Z102" s="6">
        <f t="shared" si="10"/>
        <v>0</v>
      </c>
      <c r="AA102" s="6">
        <f t="shared" si="16"/>
        <v>0</v>
      </c>
      <c r="AB102" s="6">
        <f t="shared" si="10"/>
        <v>6</v>
      </c>
      <c r="AC102" s="6">
        <f t="shared" si="10"/>
        <v>0</v>
      </c>
      <c r="AD102" s="6">
        <f t="shared" si="17"/>
        <v>0</v>
      </c>
      <c r="AE102" s="6">
        <f t="shared" si="17"/>
        <v>0</v>
      </c>
      <c r="AF102" s="6">
        <f t="shared" si="10"/>
        <v>0</v>
      </c>
      <c r="AG102" s="6">
        <f t="shared" si="18"/>
        <v>0</v>
      </c>
      <c r="AH102" s="6">
        <f t="shared" si="10"/>
        <v>0</v>
      </c>
      <c r="AI102" s="6">
        <f t="shared" si="10"/>
        <v>0</v>
      </c>
      <c r="AJ102" s="6">
        <f t="shared" si="10"/>
        <v>0</v>
      </c>
      <c r="AK102" s="7">
        <f t="shared" si="15"/>
        <v>1</v>
      </c>
    </row>
    <row r="103" spans="1:37" ht="15" customHeight="1" x14ac:dyDescent="0.25">
      <c r="A103" s="11" t="str">
        <f t="shared" si="12"/>
        <v>SOL JL. MOH. YAMIN</v>
      </c>
      <c r="B103" s="4">
        <v>102</v>
      </c>
      <c r="C103" s="3" t="s">
        <v>227</v>
      </c>
      <c r="D103" s="3" t="s">
        <v>228</v>
      </c>
      <c r="E103" s="3" t="s">
        <v>405</v>
      </c>
      <c r="F103" s="3" t="s">
        <v>229</v>
      </c>
      <c r="G103" s="3" t="s">
        <v>230</v>
      </c>
      <c r="H103" s="3">
        <v>-7.577375</v>
      </c>
      <c r="I103" s="3">
        <v>110.819486</v>
      </c>
      <c r="J103" s="4" t="s">
        <v>19</v>
      </c>
      <c r="K103" s="4" t="s">
        <v>20</v>
      </c>
      <c r="L103" s="4" t="s">
        <v>434</v>
      </c>
      <c r="M103" s="4" t="str">
        <f t="shared" si="13"/>
        <v>4 x 6 BL V</v>
      </c>
      <c r="N103" s="9" t="s">
        <v>316</v>
      </c>
      <c r="O103" s="9" t="s">
        <v>318</v>
      </c>
      <c r="P103" s="9" t="s">
        <v>318</v>
      </c>
      <c r="Q103" s="9" t="s">
        <v>318</v>
      </c>
      <c r="R103" s="9" t="s">
        <v>318</v>
      </c>
      <c r="S103" s="9" t="s">
        <v>318</v>
      </c>
      <c r="T103" s="9"/>
      <c r="U103" s="9"/>
      <c r="V103" s="9"/>
      <c r="W103" s="9"/>
      <c r="X103" s="10"/>
      <c r="Y103" s="6">
        <f t="shared" si="14"/>
        <v>0</v>
      </c>
      <c r="Z103" s="6">
        <f t="shared" si="10"/>
        <v>0</v>
      </c>
      <c r="AA103" s="6">
        <f t="shared" si="16"/>
        <v>0</v>
      </c>
      <c r="AB103" s="6">
        <f t="shared" si="10"/>
        <v>5</v>
      </c>
      <c r="AC103" s="6">
        <f t="shared" ref="Z103:AJ139" si="19">COUNTIF($N103:$X103,AC$1)</f>
        <v>1</v>
      </c>
      <c r="AD103" s="6">
        <f t="shared" si="17"/>
        <v>0</v>
      </c>
      <c r="AE103" s="6">
        <f t="shared" si="17"/>
        <v>0</v>
      </c>
      <c r="AF103" s="6">
        <f t="shared" si="19"/>
        <v>0</v>
      </c>
      <c r="AG103" s="6">
        <f t="shared" si="18"/>
        <v>0</v>
      </c>
      <c r="AH103" s="6">
        <f t="shared" si="19"/>
        <v>0</v>
      </c>
      <c r="AI103" s="6">
        <f t="shared" si="19"/>
        <v>0</v>
      </c>
      <c r="AJ103" s="6">
        <f t="shared" si="19"/>
        <v>0</v>
      </c>
      <c r="AK103" s="7">
        <f t="shared" si="15"/>
        <v>2</v>
      </c>
    </row>
    <row r="104" spans="1:37" ht="15" customHeight="1" x14ac:dyDescent="0.25">
      <c r="A104" s="11" t="str">
        <f t="shared" si="12"/>
        <v>SOL JL. RE MARTADINATA</v>
      </c>
      <c r="B104" s="4">
        <v>103</v>
      </c>
      <c r="C104" s="3" t="s">
        <v>227</v>
      </c>
      <c r="D104" s="3" t="s">
        <v>228</v>
      </c>
      <c r="E104" s="3" t="s">
        <v>406</v>
      </c>
      <c r="F104" s="3" t="s">
        <v>231</v>
      </c>
      <c r="G104" s="3" t="s">
        <v>232</v>
      </c>
      <c r="H104" s="3">
        <v>-7.5700229999999999</v>
      </c>
      <c r="I104" s="3">
        <v>110.83327800000001</v>
      </c>
      <c r="J104" s="4" t="s">
        <v>19</v>
      </c>
      <c r="K104" s="4" t="s">
        <v>20</v>
      </c>
      <c r="L104" s="4" t="s">
        <v>433</v>
      </c>
      <c r="M104" s="4" t="str">
        <f t="shared" si="13"/>
        <v>4 x 6 BL H</v>
      </c>
      <c r="N104" s="9" t="s">
        <v>316</v>
      </c>
      <c r="O104" s="9" t="s">
        <v>318</v>
      </c>
      <c r="P104" s="9" t="s">
        <v>318</v>
      </c>
      <c r="Q104" s="9" t="s">
        <v>318</v>
      </c>
      <c r="R104" s="9" t="s">
        <v>318</v>
      </c>
      <c r="S104" s="9" t="s">
        <v>318</v>
      </c>
      <c r="T104" s="9"/>
      <c r="U104" s="9"/>
      <c r="V104" s="9"/>
      <c r="W104" s="9"/>
      <c r="X104" s="10"/>
      <c r="Y104" s="6">
        <f t="shared" si="14"/>
        <v>0</v>
      </c>
      <c r="Z104" s="6">
        <f t="shared" si="19"/>
        <v>0</v>
      </c>
      <c r="AA104" s="6">
        <f t="shared" si="16"/>
        <v>0</v>
      </c>
      <c r="AB104" s="6">
        <f t="shared" si="19"/>
        <v>5</v>
      </c>
      <c r="AC104" s="6">
        <f t="shared" si="19"/>
        <v>1</v>
      </c>
      <c r="AD104" s="6">
        <f t="shared" si="17"/>
        <v>0</v>
      </c>
      <c r="AE104" s="6">
        <f t="shared" si="17"/>
        <v>0</v>
      </c>
      <c r="AF104" s="6">
        <f t="shared" si="19"/>
        <v>0</v>
      </c>
      <c r="AG104" s="6">
        <f t="shared" si="18"/>
        <v>0</v>
      </c>
      <c r="AH104" s="6">
        <f t="shared" si="19"/>
        <v>0</v>
      </c>
      <c r="AI104" s="6">
        <f t="shared" si="19"/>
        <v>0</v>
      </c>
      <c r="AJ104" s="6">
        <f t="shared" si="19"/>
        <v>0</v>
      </c>
      <c r="AK104" s="7">
        <f t="shared" si="15"/>
        <v>2</v>
      </c>
    </row>
    <row r="105" spans="1:37" ht="15" customHeight="1" x14ac:dyDescent="0.25">
      <c r="A105" s="11" t="str">
        <f t="shared" si="12"/>
        <v>SUR JL. RAYA MENGANTI</v>
      </c>
      <c r="B105" s="4">
        <v>104</v>
      </c>
      <c r="C105" s="3" t="s">
        <v>233</v>
      </c>
      <c r="D105" s="3" t="s">
        <v>234</v>
      </c>
      <c r="E105" s="3" t="s">
        <v>407</v>
      </c>
      <c r="F105" s="3" t="s">
        <v>235</v>
      </c>
      <c r="G105" s="3" t="s">
        <v>236</v>
      </c>
      <c r="H105" s="3">
        <v>-7.3129720000000002</v>
      </c>
      <c r="I105" s="3">
        <v>112.709484</v>
      </c>
      <c r="J105" s="4" t="s">
        <v>19</v>
      </c>
      <c r="K105" s="4" t="s">
        <v>20</v>
      </c>
      <c r="L105" s="4" t="s">
        <v>434</v>
      </c>
      <c r="M105" s="4" t="str">
        <f t="shared" si="13"/>
        <v>4 x 6 BL V</v>
      </c>
      <c r="N105" s="9" t="s">
        <v>316</v>
      </c>
      <c r="O105" s="9" t="s">
        <v>316</v>
      </c>
      <c r="P105" s="9" t="s">
        <v>316</v>
      </c>
      <c r="Q105" s="9" t="s">
        <v>316</v>
      </c>
      <c r="R105" s="9" t="s">
        <v>473</v>
      </c>
      <c r="S105" s="9" t="s">
        <v>473</v>
      </c>
      <c r="T105" s="9"/>
      <c r="U105" s="9"/>
      <c r="V105" s="9"/>
      <c r="W105" s="9"/>
      <c r="X105" s="10"/>
      <c r="Y105" s="6">
        <f t="shared" si="14"/>
        <v>0</v>
      </c>
      <c r="Z105" s="6">
        <f t="shared" si="19"/>
        <v>0</v>
      </c>
      <c r="AA105" s="6">
        <f t="shared" si="16"/>
        <v>0</v>
      </c>
      <c r="AB105" s="6">
        <f t="shared" si="19"/>
        <v>0</v>
      </c>
      <c r="AC105" s="6">
        <f t="shared" si="19"/>
        <v>4</v>
      </c>
      <c r="AD105" s="6">
        <f t="shared" si="17"/>
        <v>2</v>
      </c>
      <c r="AE105" s="6">
        <f t="shared" si="17"/>
        <v>0</v>
      </c>
      <c r="AF105" s="6">
        <f t="shared" si="19"/>
        <v>0</v>
      </c>
      <c r="AG105" s="6">
        <f t="shared" si="18"/>
        <v>0</v>
      </c>
      <c r="AH105" s="6">
        <f t="shared" si="19"/>
        <v>0</v>
      </c>
      <c r="AI105" s="6">
        <f t="shared" si="19"/>
        <v>0</v>
      </c>
      <c r="AJ105" s="6">
        <f t="shared" si="19"/>
        <v>0</v>
      </c>
      <c r="AK105" s="7">
        <f t="shared" si="15"/>
        <v>2</v>
      </c>
    </row>
    <row r="106" spans="1:37" ht="15" customHeight="1" x14ac:dyDescent="0.25">
      <c r="A106" s="11" t="str">
        <f t="shared" si="12"/>
        <v>SUR JL. BASUKI RAHMAD</v>
      </c>
      <c r="B106" s="4">
        <v>105</v>
      </c>
      <c r="C106" s="3" t="s">
        <v>233</v>
      </c>
      <c r="D106" s="3" t="s">
        <v>234</v>
      </c>
      <c r="E106" s="3" t="s">
        <v>408</v>
      </c>
      <c r="F106" s="3" t="s">
        <v>237</v>
      </c>
      <c r="G106" s="3" t="s">
        <v>238</v>
      </c>
      <c r="H106" s="3">
        <v>-7.2658319999999996</v>
      </c>
      <c r="I106" s="3">
        <v>112.740882</v>
      </c>
      <c r="J106" s="4" t="s">
        <v>5</v>
      </c>
      <c r="K106" s="4" t="s">
        <v>6</v>
      </c>
      <c r="L106" s="4" t="s">
        <v>434</v>
      </c>
      <c r="M106" s="4" t="str">
        <f t="shared" si="13"/>
        <v>5 x 10 FL V</v>
      </c>
      <c r="N106" s="9" t="s">
        <v>318</v>
      </c>
      <c r="O106" s="9" t="s">
        <v>318</v>
      </c>
      <c r="P106" s="9" t="s">
        <v>318</v>
      </c>
      <c r="Q106" s="9" t="s">
        <v>318</v>
      </c>
      <c r="R106" s="9" t="s">
        <v>318</v>
      </c>
      <c r="S106" s="9" t="s">
        <v>318</v>
      </c>
      <c r="T106" s="9"/>
      <c r="U106" s="9"/>
      <c r="V106" s="9"/>
      <c r="W106" s="9"/>
      <c r="X106" s="10"/>
      <c r="Y106" s="6">
        <f t="shared" si="14"/>
        <v>0</v>
      </c>
      <c r="Z106" s="6">
        <f t="shared" si="19"/>
        <v>0</v>
      </c>
      <c r="AA106" s="6">
        <f t="shared" si="16"/>
        <v>0</v>
      </c>
      <c r="AB106" s="6">
        <f t="shared" si="19"/>
        <v>6</v>
      </c>
      <c r="AC106" s="6">
        <f t="shared" si="19"/>
        <v>0</v>
      </c>
      <c r="AD106" s="6">
        <f t="shared" si="17"/>
        <v>0</v>
      </c>
      <c r="AE106" s="6">
        <f t="shared" si="17"/>
        <v>0</v>
      </c>
      <c r="AF106" s="6">
        <f t="shared" si="19"/>
        <v>0</v>
      </c>
      <c r="AG106" s="6">
        <f t="shared" si="18"/>
        <v>0</v>
      </c>
      <c r="AH106" s="6">
        <f t="shared" si="19"/>
        <v>0</v>
      </c>
      <c r="AI106" s="6">
        <f t="shared" si="19"/>
        <v>0</v>
      </c>
      <c r="AJ106" s="6">
        <f t="shared" si="19"/>
        <v>0</v>
      </c>
      <c r="AK106" s="7">
        <f t="shared" si="15"/>
        <v>1</v>
      </c>
    </row>
    <row r="107" spans="1:37" ht="15" customHeight="1" x14ac:dyDescent="0.25">
      <c r="A107" s="11" t="str">
        <f t="shared" si="12"/>
        <v>SUR JL. MARMOYO</v>
      </c>
      <c r="B107" s="4">
        <v>106</v>
      </c>
      <c r="C107" s="3" t="s">
        <v>233</v>
      </c>
      <c r="D107" s="3" t="s">
        <v>234</v>
      </c>
      <c r="E107" s="3" t="s">
        <v>409</v>
      </c>
      <c r="F107" s="3" t="s">
        <v>239</v>
      </c>
      <c r="G107" s="3" t="s">
        <v>240</v>
      </c>
      <c r="H107" s="3">
        <v>-7.2971589999999997</v>
      </c>
      <c r="I107" s="3">
        <v>112.739401</v>
      </c>
      <c r="J107" s="4" t="s">
        <v>5</v>
      </c>
      <c r="K107" s="4" t="s">
        <v>6</v>
      </c>
      <c r="L107" s="4" t="s">
        <v>433</v>
      </c>
      <c r="M107" s="4" t="str">
        <f t="shared" si="13"/>
        <v>5 x 10 FL H</v>
      </c>
      <c r="N107" s="9" t="s">
        <v>315</v>
      </c>
      <c r="O107" s="9" t="s">
        <v>315</v>
      </c>
      <c r="P107" s="9" t="s">
        <v>315</v>
      </c>
      <c r="Q107" s="9" t="s">
        <v>315</v>
      </c>
      <c r="R107" s="9" t="s">
        <v>474</v>
      </c>
      <c r="S107" s="9" t="s">
        <v>474</v>
      </c>
      <c r="T107" s="9"/>
      <c r="U107" s="9"/>
      <c r="V107" s="9"/>
      <c r="W107" s="9"/>
      <c r="X107" s="10"/>
      <c r="Y107" s="6">
        <f t="shared" si="14"/>
        <v>0</v>
      </c>
      <c r="Z107" s="6">
        <f t="shared" si="19"/>
        <v>0</v>
      </c>
      <c r="AA107" s="6">
        <f t="shared" si="16"/>
        <v>0</v>
      </c>
      <c r="AB107" s="6">
        <f t="shared" si="19"/>
        <v>0</v>
      </c>
      <c r="AC107" s="6">
        <f t="shared" si="19"/>
        <v>0</v>
      </c>
      <c r="AD107" s="6">
        <f t="shared" si="17"/>
        <v>0</v>
      </c>
      <c r="AE107" s="6">
        <f t="shared" si="17"/>
        <v>0</v>
      </c>
      <c r="AF107" s="6">
        <f t="shared" si="19"/>
        <v>4</v>
      </c>
      <c r="AG107" s="6">
        <f t="shared" si="18"/>
        <v>2</v>
      </c>
      <c r="AH107" s="6">
        <f t="shared" si="19"/>
        <v>0</v>
      </c>
      <c r="AI107" s="6">
        <f t="shared" si="19"/>
        <v>0</v>
      </c>
      <c r="AJ107" s="6">
        <f t="shared" si="19"/>
        <v>0</v>
      </c>
      <c r="AK107" s="7">
        <f t="shared" si="15"/>
        <v>2</v>
      </c>
    </row>
    <row r="108" spans="1:37" ht="15" customHeight="1" x14ac:dyDescent="0.25">
      <c r="A108" s="11" t="str">
        <f t="shared" si="12"/>
        <v>SUR JL. RAYA UNDAAN</v>
      </c>
      <c r="B108" s="4">
        <v>107</v>
      </c>
      <c r="C108" s="3" t="s">
        <v>233</v>
      </c>
      <c r="D108" s="3" t="s">
        <v>234</v>
      </c>
      <c r="E108" s="3" t="s">
        <v>410</v>
      </c>
      <c r="F108" s="3" t="s">
        <v>241</v>
      </c>
      <c r="G108" s="3" t="s">
        <v>242</v>
      </c>
      <c r="H108" s="3">
        <v>-7.2484780000000004</v>
      </c>
      <c r="I108" s="3">
        <v>112.74695199999999</v>
      </c>
      <c r="J108" s="4" t="s">
        <v>19</v>
      </c>
      <c r="K108" s="4" t="s">
        <v>20</v>
      </c>
      <c r="L108" s="4" t="s">
        <v>434</v>
      </c>
      <c r="M108" s="4" t="str">
        <f t="shared" si="13"/>
        <v>4 x 6 BL V</v>
      </c>
      <c r="N108" s="9" t="s">
        <v>318</v>
      </c>
      <c r="O108" s="9" t="s">
        <v>318</v>
      </c>
      <c r="P108" s="9" t="s">
        <v>318</v>
      </c>
      <c r="Q108" s="9" t="s">
        <v>318</v>
      </c>
      <c r="R108" s="9" t="s">
        <v>318</v>
      </c>
      <c r="S108" s="9" t="s">
        <v>318</v>
      </c>
      <c r="T108" s="9"/>
      <c r="U108" s="9"/>
      <c r="V108" s="9"/>
      <c r="W108" s="9"/>
      <c r="X108" s="10"/>
      <c r="Y108" s="6">
        <f t="shared" si="14"/>
        <v>0</v>
      </c>
      <c r="Z108" s="6">
        <f t="shared" si="19"/>
        <v>0</v>
      </c>
      <c r="AA108" s="6">
        <f t="shared" si="16"/>
        <v>0</v>
      </c>
      <c r="AB108" s="6">
        <f t="shared" si="19"/>
        <v>6</v>
      </c>
      <c r="AC108" s="6">
        <f t="shared" si="19"/>
        <v>0</v>
      </c>
      <c r="AD108" s="6">
        <f t="shared" si="17"/>
        <v>0</v>
      </c>
      <c r="AE108" s="6">
        <f t="shared" si="17"/>
        <v>0</v>
      </c>
      <c r="AF108" s="6">
        <f t="shared" si="19"/>
        <v>0</v>
      </c>
      <c r="AG108" s="6">
        <f t="shared" si="18"/>
        <v>0</v>
      </c>
      <c r="AH108" s="6">
        <f t="shared" si="19"/>
        <v>0</v>
      </c>
      <c r="AI108" s="6">
        <f t="shared" si="19"/>
        <v>0</v>
      </c>
      <c r="AJ108" s="6">
        <f t="shared" si="19"/>
        <v>0</v>
      </c>
      <c r="AK108" s="7">
        <f t="shared" si="15"/>
        <v>1</v>
      </c>
    </row>
    <row r="109" spans="1:37" ht="15" customHeight="1" x14ac:dyDescent="0.25">
      <c r="A109" s="11" t="str">
        <f t="shared" si="12"/>
        <v>SUR JL. SUKARNO HATTA - MERR</v>
      </c>
      <c r="B109" s="4">
        <v>108</v>
      </c>
      <c r="C109" s="3" t="s">
        <v>233</v>
      </c>
      <c r="D109" s="3" t="s">
        <v>234</v>
      </c>
      <c r="E109" s="3" t="s">
        <v>411</v>
      </c>
      <c r="F109" s="3" t="s">
        <v>243</v>
      </c>
      <c r="G109" s="3" t="s">
        <v>244</v>
      </c>
      <c r="H109" s="3">
        <v>-7.3317690000000004</v>
      </c>
      <c r="I109" s="3">
        <v>112.781282</v>
      </c>
      <c r="J109" s="4" t="s">
        <v>5</v>
      </c>
      <c r="K109" s="4" t="s">
        <v>6</v>
      </c>
      <c r="L109" s="4" t="s">
        <v>434</v>
      </c>
      <c r="M109" s="4" t="str">
        <f t="shared" si="13"/>
        <v>5 x 10 FL V</v>
      </c>
      <c r="N109" s="9" t="s">
        <v>325</v>
      </c>
      <c r="O109" s="9" t="s">
        <v>318</v>
      </c>
      <c r="P109" s="9" t="s">
        <v>318</v>
      </c>
      <c r="Q109" s="9" t="s">
        <v>318</v>
      </c>
      <c r="R109" s="9" t="s">
        <v>318</v>
      </c>
      <c r="S109" s="9" t="s">
        <v>318</v>
      </c>
      <c r="T109" s="9"/>
      <c r="U109" s="9"/>
      <c r="V109" s="9"/>
      <c r="W109" s="9"/>
      <c r="X109" s="10"/>
      <c r="Y109" s="6">
        <f t="shared" si="14"/>
        <v>0</v>
      </c>
      <c r="Z109" s="6">
        <f t="shared" si="19"/>
        <v>0</v>
      </c>
      <c r="AA109" s="6">
        <f t="shared" si="16"/>
        <v>0</v>
      </c>
      <c r="AB109" s="6">
        <f t="shared" si="19"/>
        <v>5</v>
      </c>
      <c r="AC109" s="6">
        <f t="shared" si="19"/>
        <v>0</v>
      </c>
      <c r="AD109" s="6">
        <f t="shared" si="17"/>
        <v>0</v>
      </c>
      <c r="AE109" s="6">
        <f t="shared" si="17"/>
        <v>0</v>
      </c>
      <c r="AF109" s="6">
        <f t="shared" si="19"/>
        <v>0</v>
      </c>
      <c r="AG109" s="6">
        <f t="shared" si="18"/>
        <v>0</v>
      </c>
      <c r="AH109" s="6">
        <f t="shared" si="19"/>
        <v>0</v>
      </c>
      <c r="AI109" s="6">
        <f t="shared" si="19"/>
        <v>0</v>
      </c>
      <c r="AJ109" s="6">
        <f t="shared" si="19"/>
        <v>1</v>
      </c>
      <c r="AK109" s="7">
        <f t="shared" si="15"/>
        <v>2</v>
      </c>
    </row>
    <row r="110" spans="1:37" ht="15" customHeight="1" x14ac:dyDescent="0.25">
      <c r="A110" s="11" t="str">
        <f t="shared" si="12"/>
        <v>SUR JL. TUNJUNGAN</v>
      </c>
      <c r="B110" s="4">
        <v>109</v>
      </c>
      <c r="C110" s="3" t="s">
        <v>233</v>
      </c>
      <c r="D110" s="3" t="s">
        <v>234</v>
      </c>
      <c r="E110" s="3" t="s">
        <v>410</v>
      </c>
      <c r="F110" s="3" t="s">
        <v>245</v>
      </c>
      <c r="G110" s="3" t="s">
        <v>246</v>
      </c>
      <c r="H110" s="3">
        <v>-7.2556950000000002</v>
      </c>
      <c r="I110" s="3">
        <v>112.737044</v>
      </c>
      <c r="J110" s="4" t="s">
        <v>53</v>
      </c>
      <c r="K110" s="4" t="s">
        <v>6</v>
      </c>
      <c r="L110" s="4" t="s">
        <v>433</v>
      </c>
      <c r="M110" s="4" t="str">
        <f t="shared" si="13"/>
        <v>4 x 8 FL H</v>
      </c>
      <c r="N110" s="9" t="s">
        <v>315</v>
      </c>
      <c r="O110" s="9" t="s">
        <v>315</v>
      </c>
      <c r="P110" s="9" t="s">
        <v>315</v>
      </c>
      <c r="Q110" s="9" t="s">
        <v>315</v>
      </c>
      <c r="R110" s="9" t="s">
        <v>474</v>
      </c>
      <c r="S110" s="9" t="s">
        <v>474</v>
      </c>
      <c r="T110" s="9"/>
      <c r="U110" s="9"/>
      <c r="V110" s="9"/>
      <c r="W110" s="9"/>
      <c r="X110" s="10"/>
      <c r="Y110" s="6">
        <f t="shared" si="14"/>
        <v>0</v>
      </c>
      <c r="Z110" s="6">
        <f t="shared" si="19"/>
        <v>0</v>
      </c>
      <c r="AA110" s="6">
        <f t="shared" si="16"/>
        <v>0</v>
      </c>
      <c r="AB110" s="6">
        <f t="shared" si="19"/>
        <v>0</v>
      </c>
      <c r="AC110" s="6">
        <f t="shared" si="19"/>
        <v>0</v>
      </c>
      <c r="AD110" s="6">
        <f t="shared" si="17"/>
        <v>0</v>
      </c>
      <c r="AE110" s="6">
        <f t="shared" si="17"/>
        <v>0</v>
      </c>
      <c r="AF110" s="6">
        <f t="shared" si="19"/>
        <v>4</v>
      </c>
      <c r="AG110" s="6">
        <f t="shared" si="18"/>
        <v>2</v>
      </c>
      <c r="AH110" s="6">
        <f t="shared" si="19"/>
        <v>0</v>
      </c>
      <c r="AI110" s="6">
        <f t="shared" si="19"/>
        <v>0</v>
      </c>
      <c r="AJ110" s="6">
        <f t="shared" si="19"/>
        <v>0</v>
      </c>
      <c r="AK110" s="7">
        <f t="shared" si="15"/>
        <v>2</v>
      </c>
    </row>
    <row r="111" spans="1:37" ht="15" customHeight="1" x14ac:dyDescent="0.25">
      <c r="A111" s="11" t="str">
        <f t="shared" si="12"/>
        <v>SUR JL. PAHLAWAN</v>
      </c>
      <c r="B111" s="4">
        <v>110</v>
      </c>
      <c r="C111" s="3" t="s">
        <v>233</v>
      </c>
      <c r="D111" s="3" t="s">
        <v>234</v>
      </c>
      <c r="E111" s="3" t="s">
        <v>412</v>
      </c>
      <c r="F111" s="3" t="s">
        <v>247</v>
      </c>
      <c r="G111" s="3" t="s">
        <v>248</v>
      </c>
      <c r="H111" s="3">
        <v>-7.2474040000000004</v>
      </c>
      <c r="I111" s="3">
        <v>112.738502</v>
      </c>
      <c r="J111" s="4" t="s">
        <v>5</v>
      </c>
      <c r="K111" s="4" t="s">
        <v>6</v>
      </c>
      <c r="L111" s="4" t="s">
        <v>433</v>
      </c>
      <c r="M111" s="4" t="str">
        <f t="shared" si="13"/>
        <v>5 x 10 FL H</v>
      </c>
      <c r="N111" s="9" t="s">
        <v>325</v>
      </c>
      <c r="O111" s="9" t="s">
        <v>318</v>
      </c>
      <c r="P111" s="9" t="s">
        <v>318</v>
      </c>
      <c r="Q111" s="9" t="s">
        <v>318</v>
      </c>
      <c r="R111" s="9" t="s">
        <v>318</v>
      </c>
      <c r="S111" s="9" t="s">
        <v>318</v>
      </c>
      <c r="T111" s="9"/>
      <c r="U111" s="9"/>
      <c r="V111" s="9"/>
      <c r="W111" s="9"/>
      <c r="X111" s="10"/>
      <c r="Y111" s="6">
        <f t="shared" si="14"/>
        <v>0</v>
      </c>
      <c r="Z111" s="6">
        <f t="shared" si="19"/>
        <v>0</v>
      </c>
      <c r="AA111" s="6">
        <f t="shared" si="16"/>
        <v>0</v>
      </c>
      <c r="AB111" s="6">
        <f t="shared" si="19"/>
        <v>5</v>
      </c>
      <c r="AC111" s="6">
        <f t="shared" si="19"/>
        <v>0</v>
      </c>
      <c r="AD111" s="6">
        <f t="shared" si="17"/>
        <v>0</v>
      </c>
      <c r="AE111" s="6">
        <f t="shared" si="17"/>
        <v>0</v>
      </c>
      <c r="AF111" s="6">
        <f t="shared" si="19"/>
        <v>0</v>
      </c>
      <c r="AG111" s="6">
        <f t="shared" si="18"/>
        <v>0</v>
      </c>
      <c r="AH111" s="6">
        <f t="shared" si="19"/>
        <v>0</v>
      </c>
      <c r="AI111" s="6">
        <f t="shared" si="19"/>
        <v>0</v>
      </c>
      <c r="AJ111" s="6">
        <f t="shared" si="19"/>
        <v>1</v>
      </c>
      <c r="AK111" s="7">
        <f t="shared" si="15"/>
        <v>2</v>
      </c>
    </row>
    <row r="112" spans="1:37" ht="15" customHeight="1" x14ac:dyDescent="0.25">
      <c r="A112" s="11" t="str">
        <f t="shared" si="12"/>
        <v>SUR JL. BUNG TOMO NGAGEL</v>
      </c>
      <c r="B112" s="4">
        <v>111</v>
      </c>
      <c r="C112" s="3" t="s">
        <v>233</v>
      </c>
      <c r="D112" s="3" t="s">
        <v>234</v>
      </c>
      <c r="E112" s="3" t="s">
        <v>409</v>
      </c>
      <c r="F112" s="3" t="s">
        <v>249</v>
      </c>
      <c r="G112" s="3" t="s">
        <v>250</v>
      </c>
      <c r="H112" s="3">
        <v>-7.2888200000000003</v>
      </c>
      <c r="I112" s="3">
        <v>112.744415</v>
      </c>
      <c r="J112" s="4" t="s">
        <v>19</v>
      </c>
      <c r="K112" s="4" t="s">
        <v>20</v>
      </c>
      <c r="L112" s="4" t="s">
        <v>434</v>
      </c>
      <c r="M112" s="4" t="str">
        <f t="shared" si="13"/>
        <v>4 x 6 BL V</v>
      </c>
      <c r="N112" s="9" t="s">
        <v>317</v>
      </c>
      <c r="O112" s="9" t="s">
        <v>475</v>
      </c>
      <c r="P112" s="9" t="s">
        <v>475</v>
      </c>
      <c r="Q112" s="9" t="s">
        <v>475</v>
      </c>
      <c r="R112" s="9" t="s">
        <v>475</v>
      </c>
      <c r="S112" s="9" t="s">
        <v>476</v>
      </c>
      <c r="T112" s="9"/>
      <c r="U112" s="9"/>
      <c r="V112" s="9"/>
      <c r="W112" s="9"/>
      <c r="X112" s="10"/>
      <c r="Y112" s="6">
        <f t="shared" si="14"/>
        <v>1</v>
      </c>
      <c r="Z112" s="6">
        <f t="shared" si="19"/>
        <v>4</v>
      </c>
      <c r="AA112" s="6">
        <f t="shared" si="16"/>
        <v>1</v>
      </c>
      <c r="AB112" s="6">
        <f t="shared" si="19"/>
        <v>0</v>
      </c>
      <c r="AC112" s="6">
        <f t="shared" si="19"/>
        <v>0</v>
      </c>
      <c r="AD112" s="6">
        <f t="shared" si="17"/>
        <v>0</v>
      </c>
      <c r="AE112" s="6">
        <f t="shared" si="17"/>
        <v>0</v>
      </c>
      <c r="AF112" s="6">
        <f t="shared" si="19"/>
        <v>0</v>
      </c>
      <c r="AG112" s="6">
        <f t="shared" si="18"/>
        <v>0</v>
      </c>
      <c r="AH112" s="6">
        <f t="shared" si="19"/>
        <v>0</v>
      </c>
      <c r="AI112" s="6">
        <f t="shared" si="19"/>
        <v>0</v>
      </c>
      <c r="AJ112" s="6">
        <f t="shared" si="19"/>
        <v>0</v>
      </c>
      <c r="AK112" s="7">
        <f t="shared" si="15"/>
        <v>3</v>
      </c>
    </row>
    <row r="113" spans="1:37" ht="15" customHeight="1" x14ac:dyDescent="0.25">
      <c r="A113" s="11" t="str">
        <f t="shared" si="12"/>
        <v>SUR JL. KARANG MENJANGAN</v>
      </c>
      <c r="B113" s="4">
        <v>112</v>
      </c>
      <c r="C113" s="3" t="s">
        <v>233</v>
      </c>
      <c r="D113" s="3" t="s">
        <v>234</v>
      </c>
      <c r="E113" s="3" t="s">
        <v>413</v>
      </c>
      <c r="F113" s="3" t="s">
        <v>251</v>
      </c>
      <c r="G113" s="3" t="s">
        <v>252</v>
      </c>
      <c r="H113" s="3">
        <v>-7.2706609999999996</v>
      </c>
      <c r="I113" s="3">
        <v>112.76081499999999</v>
      </c>
      <c r="J113" s="4" t="s">
        <v>19</v>
      </c>
      <c r="K113" s="4" t="s">
        <v>20</v>
      </c>
      <c r="L113" s="4" t="s">
        <v>434</v>
      </c>
      <c r="M113" s="4" t="str">
        <f t="shared" si="13"/>
        <v>4 x 6 BL V</v>
      </c>
      <c r="N113" s="9" t="s">
        <v>317</v>
      </c>
      <c r="O113" s="9" t="s">
        <v>318</v>
      </c>
      <c r="P113" s="9" t="s">
        <v>318</v>
      </c>
      <c r="Q113" s="9" t="s">
        <v>318</v>
      </c>
      <c r="R113" s="9" t="s">
        <v>318</v>
      </c>
      <c r="S113" s="9" t="s">
        <v>318</v>
      </c>
      <c r="T113" s="9"/>
      <c r="U113" s="9"/>
      <c r="V113" s="9"/>
      <c r="W113" s="9"/>
      <c r="X113" s="10"/>
      <c r="Y113" s="6">
        <f t="shared" si="14"/>
        <v>1</v>
      </c>
      <c r="Z113" s="6">
        <f t="shared" si="19"/>
        <v>0</v>
      </c>
      <c r="AA113" s="6">
        <f t="shared" si="16"/>
        <v>0</v>
      </c>
      <c r="AB113" s="6">
        <f t="shared" si="19"/>
        <v>5</v>
      </c>
      <c r="AC113" s="6">
        <f t="shared" si="19"/>
        <v>0</v>
      </c>
      <c r="AD113" s="6">
        <f t="shared" si="17"/>
        <v>0</v>
      </c>
      <c r="AE113" s="6">
        <f t="shared" si="17"/>
        <v>0</v>
      </c>
      <c r="AF113" s="6">
        <f t="shared" si="19"/>
        <v>0</v>
      </c>
      <c r="AG113" s="6">
        <f t="shared" si="18"/>
        <v>0</v>
      </c>
      <c r="AH113" s="6">
        <f t="shared" si="19"/>
        <v>0</v>
      </c>
      <c r="AI113" s="6">
        <f t="shared" si="19"/>
        <v>0</v>
      </c>
      <c r="AJ113" s="6">
        <f t="shared" si="19"/>
        <v>0</v>
      </c>
      <c r="AK113" s="7">
        <f t="shared" si="15"/>
        <v>2</v>
      </c>
    </row>
    <row r="114" spans="1:37" ht="15" customHeight="1" x14ac:dyDescent="0.25">
      <c r="A114" s="11" t="str">
        <f t="shared" si="12"/>
        <v>SUR JL. ARIF RAHMAN HAKIM</v>
      </c>
      <c r="B114" s="4">
        <v>113</v>
      </c>
      <c r="C114" s="3" t="s">
        <v>233</v>
      </c>
      <c r="D114" s="3" t="s">
        <v>234</v>
      </c>
      <c r="E114" s="3" t="s">
        <v>411</v>
      </c>
      <c r="F114" s="3" t="s">
        <v>253</v>
      </c>
      <c r="G114" s="3" t="s">
        <v>254</v>
      </c>
      <c r="H114" s="3">
        <v>-7.2900489999999998</v>
      </c>
      <c r="I114" s="3">
        <v>112.798998</v>
      </c>
      <c r="J114" s="4" t="s">
        <v>19</v>
      </c>
      <c r="K114" s="4" t="s">
        <v>20</v>
      </c>
      <c r="L114" s="4" t="s">
        <v>434</v>
      </c>
      <c r="M114" s="4" t="str">
        <f t="shared" si="13"/>
        <v>4 x 6 BL V</v>
      </c>
      <c r="N114" s="9" t="s">
        <v>318</v>
      </c>
      <c r="O114" s="9" t="s">
        <v>318</v>
      </c>
      <c r="P114" s="9" t="s">
        <v>318</v>
      </c>
      <c r="Q114" s="9" t="s">
        <v>318</v>
      </c>
      <c r="R114" s="9" t="s">
        <v>318</v>
      </c>
      <c r="S114" s="9" t="s">
        <v>318</v>
      </c>
      <c r="T114" s="9"/>
      <c r="U114" s="9"/>
      <c r="V114" s="9"/>
      <c r="W114" s="9"/>
      <c r="X114" s="10"/>
      <c r="Y114" s="6">
        <f t="shared" si="14"/>
        <v>0</v>
      </c>
      <c r="Z114" s="6">
        <f t="shared" si="19"/>
        <v>0</v>
      </c>
      <c r="AA114" s="6">
        <f t="shared" si="16"/>
        <v>0</v>
      </c>
      <c r="AB114" s="6">
        <f t="shared" si="19"/>
        <v>6</v>
      </c>
      <c r="AC114" s="6">
        <f t="shared" si="19"/>
        <v>0</v>
      </c>
      <c r="AD114" s="6">
        <f t="shared" si="17"/>
        <v>0</v>
      </c>
      <c r="AE114" s="6">
        <f t="shared" si="17"/>
        <v>0</v>
      </c>
      <c r="AF114" s="6">
        <f t="shared" si="19"/>
        <v>0</v>
      </c>
      <c r="AG114" s="6">
        <f t="shared" si="18"/>
        <v>0</v>
      </c>
      <c r="AH114" s="6">
        <f t="shared" si="19"/>
        <v>0</v>
      </c>
      <c r="AI114" s="6">
        <f t="shared" si="19"/>
        <v>0</v>
      </c>
      <c r="AJ114" s="6">
        <f t="shared" si="19"/>
        <v>0</v>
      </c>
      <c r="AK114" s="7">
        <f t="shared" si="15"/>
        <v>1</v>
      </c>
    </row>
    <row r="115" spans="1:37" ht="15" customHeight="1" x14ac:dyDescent="0.25">
      <c r="A115" s="11" t="str">
        <f t="shared" si="12"/>
        <v>SUR JL. BIBIS SAWAH</v>
      </c>
      <c r="B115" s="4">
        <v>114</v>
      </c>
      <c r="C115" s="3" t="s">
        <v>233</v>
      </c>
      <c r="D115" s="3" t="s">
        <v>234</v>
      </c>
      <c r="E115" s="3" t="s">
        <v>414</v>
      </c>
      <c r="F115" s="3" t="s">
        <v>255</v>
      </c>
      <c r="G115" s="3" t="s">
        <v>256</v>
      </c>
      <c r="H115" s="3">
        <v>-7.309107</v>
      </c>
      <c r="I115" s="3">
        <v>112.71928699999999</v>
      </c>
      <c r="J115" s="4" t="s">
        <v>19</v>
      </c>
      <c r="K115" s="4" t="s">
        <v>20</v>
      </c>
      <c r="L115" s="4" t="s">
        <v>434</v>
      </c>
      <c r="M115" s="4" t="str">
        <f t="shared" si="13"/>
        <v>4 x 6 BL V</v>
      </c>
      <c r="N115" s="9" t="s">
        <v>318</v>
      </c>
      <c r="O115" s="9" t="s">
        <v>318</v>
      </c>
      <c r="P115" s="9" t="s">
        <v>318</v>
      </c>
      <c r="Q115" s="9" t="s">
        <v>318</v>
      </c>
      <c r="R115" s="9" t="s">
        <v>318</v>
      </c>
      <c r="S115" s="9" t="s">
        <v>318</v>
      </c>
      <c r="T115" s="9"/>
      <c r="U115" s="9"/>
      <c r="V115" s="9"/>
      <c r="W115" s="9"/>
      <c r="X115" s="10"/>
      <c r="Y115" s="6">
        <f t="shared" si="14"/>
        <v>0</v>
      </c>
      <c r="Z115" s="6">
        <f t="shared" si="19"/>
        <v>0</v>
      </c>
      <c r="AA115" s="6">
        <f t="shared" si="16"/>
        <v>0</v>
      </c>
      <c r="AB115" s="6">
        <f t="shared" si="19"/>
        <v>6</v>
      </c>
      <c r="AC115" s="6">
        <f t="shared" si="19"/>
        <v>0</v>
      </c>
      <c r="AD115" s="6">
        <f t="shared" si="17"/>
        <v>0</v>
      </c>
      <c r="AE115" s="6">
        <f t="shared" si="17"/>
        <v>0</v>
      </c>
      <c r="AF115" s="6">
        <f t="shared" si="19"/>
        <v>0</v>
      </c>
      <c r="AG115" s="6">
        <f t="shared" si="18"/>
        <v>0</v>
      </c>
      <c r="AH115" s="6">
        <f t="shared" si="19"/>
        <v>0</v>
      </c>
      <c r="AI115" s="6">
        <f t="shared" si="19"/>
        <v>0</v>
      </c>
      <c r="AJ115" s="6">
        <f t="shared" si="19"/>
        <v>0</v>
      </c>
      <c r="AK115" s="7">
        <f t="shared" si="15"/>
        <v>1</v>
      </c>
    </row>
    <row r="116" spans="1:37" ht="15" customHeight="1" x14ac:dyDescent="0.25">
      <c r="A116" s="11" t="str">
        <f t="shared" si="12"/>
        <v>SUR JL. MULYOSARI</v>
      </c>
      <c r="B116" s="4">
        <v>115</v>
      </c>
      <c r="C116" s="3" t="s">
        <v>233</v>
      </c>
      <c r="D116" s="3" t="s">
        <v>234</v>
      </c>
      <c r="E116" s="3" t="s">
        <v>415</v>
      </c>
      <c r="F116" s="3" t="s">
        <v>257</v>
      </c>
      <c r="G116" s="3" t="s">
        <v>258</v>
      </c>
      <c r="H116" s="3">
        <v>-7.274451</v>
      </c>
      <c r="I116" s="3">
        <v>112.797675</v>
      </c>
      <c r="J116" s="4" t="s">
        <v>19</v>
      </c>
      <c r="K116" s="4" t="s">
        <v>20</v>
      </c>
      <c r="L116" s="4" t="s">
        <v>434</v>
      </c>
      <c r="M116" s="4" t="str">
        <f t="shared" si="13"/>
        <v>4 x 6 BL V</v>
      </c>
      <c r="N116" s="9" t="s">
        <v>318</v>
      </c>
      <c r="O116" s="9" t="s">
        <v>318</v>
      </c>
      <c r="P116" s="9" t="s">
        <v>318</v>
      </c>
      <c r="Q116" s="9" t="s">
        <v>318</v>
      </c>
      <c r="R116" s="9" t="s">
        <v>318</v>
      </c>
      <c r="S116" s="9" t="s">
        <v>318</v>
      </c>
      <c r="T116" s="9"/>
      <c r="U116" s="9"/>
      <c r="V116" s="9"/>
      <c r="W116" s="9"/>
      <c r="X116" s="10"/>
      <c r="Y116" s="6">
        <f t="shared" si="14"/>
        <v>0</v>
      </c>
      <c r="Z116" s="6">
        <f t="shared" si="19"/>
        <v>0</v>
      </c>
      <c r="AA116" s="6">
        <f t="shared" si="16"/>
        <v>0</v>
      </c>
      <c r="AB116" s="6">
        <f t="shared" si="19"/>
        <v>6</v>
      </c>
      <c r="AC116" s="6">
        <f t="shared" si="19"/>
        <v>0</v>
      </c>
      <c r="AD116" s="6">
        <f t="shared" si="17"/>
        <v>0</v>
      </c>
      <c r="AE116" s="6">
        <f t="shared" si="17"/>
        <v>0</v>
      </c>
      <c r="AF116" s="6">
        <f t="shared" si="19"/>
        <v>0</v>
      </c>
      <c r="AG116" s="6">
        <f t="shared" si="18"/>
        <v>0</v>
      </c>
      <c r="AH116" s="6">
        <f t="shared" si="19"/>
        <v>0</v>
      </c>
      <c r="AI116" s="6">
        <f t="shared" si="19"/>
        <v>0</v>
      </c>
      <c r="AJ116" s="6">
        <f t="shared" si="19"/>
        <v>0</v>
      </c>
      <c r="AK116" s="7">
        <f t="shared" si="15"/>
        <v>1</v>
      </c>
    </row>
    <row r="117" spans="1:37" ht="15" customHeight="1" x14ac:dyDescent="0.25">
      <c r="A117" s="11" t="str">
        <f t="shared" si="12"/>
        <v>SID JL. TEUKU UMAR</v>
      </c>
      <c r="B117" s="4">
        <v>116</v>
      </c>
      <c r="C117" s="3" t="s">
        <v>259</v>
      </c>
      <c r="D117" s="3" t="s">
        <v>260</v>
      </c>
      <c r="E117" s="3" t="s">
        <v>416</v>
      </c>
      <c r="F117" s="3" t="s">
        <v>261</v>
      </c>
      <c r="G117" s="3" t="s">
        <v>262</v>
      </c>
      <c r="H117" s="3">
        <v>-7.4509559999999997</v>
      </c>
      <c r="I117" s="3">
        <v>112.715429</v>
      </c>
      <c r="J117" s="4" t="s">
        <v>5</v>
      </c>
      <c r="K117" s="4" t="s">
        <v>6</v>
      </c>
      <c r="L117" s="4" t="s">
        <v>434</v>
      </c>
      <c r="M117" s="4" t="str">
        <f t="shared" si="13"/>
        <v>5 x 10 FL V</v>
      </c>
      <c r="N117" s="9" t="s">
        <v>315</v>
      </c>
      <c r="O117" s="9" t="s">
        <v>318</v>
      </c>
      <c r="P117" s="9" t="s">
        <v>318</v>
      </c>
      <c r="Q117" s="9" t="s">
        <v>318</v>
      </c>
      <c r="R117" s="9" t="s">
        <v>318</v>
      </c>
      <c r="S117" s="9" t="s">
        <v>318</v>
      </c>
      <c r="T117" s="9"/>
      <c r="U117" s="9"/>
      <c r="V117" s="9"/>
      <c r="W117" s="9"/>
      <c r="X117" s="10"/>
      <c r="Y117" s="6">
        <f t="shared" si="14"/>
        <v>0</v>
      </c>
      <c r="Z117" s="6">
        <f t="shared" si="19"/>
        <v>0</v>
      </c>
      <c r="AA117" s="6">
        <f t="shared" si="16"/>
        <v>0</v>
      </c>
      <c r="AB117" s="6">
        <f t="shared" si="19"/>
        <v>5</v>
      </c>
      <c r="AC117" s="6">
        <f t="shared" si="19"/>
        <v>0</v>
      </c>
      <c r="AD117" s="6">
        <f t="shared" si="17"/>
        <v>0</v>
      </c>
      <c r="AE117" s="6">
        <f t="shared" si="17"/>
        <v>0</v>
      </c>
      <c r="AF117" s="6">
        <f t="shared" si="19"/>
        <v>1</v>
      </c>
      <c r="AG117" s="6">
        <f t="shared" si="18"/>
        <v>0</v>
      </c>
      <c r="AH117" s="6">
        <f t="shared" si="19"/>
        <v>0</v>
      </c>
      <c r="AI117" s="6">
        <f t="shared" si="19"/>
        <v>0</v>
      </c>
      <c r="AJ117" s="6">
        <f t="shared" si="19"/>
        <v>0</v>
      </c>
      <c r="AK117" s="7">
        <f t="shared" si="15"/>
        <v>2</v>
      </c>
    </row>
    <row r="118" spans="1:37" ht="15" customHeight="1" x14ac:dyDescent="0.25">
      <c r="A118" s="11" t="str">
        <f t="shared" si="12"/>
        <v>SID JL. PAHLAWAN GOR DELTA</v>
      </c>
      <c r="B118" s="4">
        <v>117</v>
      </c>
      <c r="C118" s="3" t="s">
        <v>259</v>
      </c>
      <c r="D118" s="3" t="s">
        <v>260</v>
      </c>
      <c r="E118" s="3" t="s">
        <v>417</v>
      </c>
      <c r="F118" s="3" t="s">
        <v>263</v>
      </c>
      <c r="G118" s="3" t="s">
        <v>264</v>
      </c>
      <c r="H118" s="3">
        <v>-7.4490860000000003</v>
      </c>
      <c r="I118" s="3">
        <v>112.704667</v>
      </c>
      <c r="J118" s="4" t="s">
        <v>5</v>
      </c>
      <c r="K118" s="4" t="s">
        <v>6</v>
      </c>
      <c r="L118" s="4" t="s">
        <v>434</v>
      </c>
      <c r="M118" s="4" t="str">
        <f t="shared" si="13"/>
        <v>5 x 10 FL V</v>
      </c>
      <c r="N118" s="9" t="s">
        <v>315</v>
      </c>
      <c r="O118" s="9" t="s">
        <v>315</v>
      </c>
      <c r="P118" s="9" t="s">
        <v>315</v>
      </c>
      <c r="Q118" s="9" t="s">
        <v>315</v>
      </c>
      <c r="R118" s="9" t="s">
        <v>474</v>
      </c>
      <c r="S118" s="9" t="s">
        <v>474</v>
      </c>
      <c r="T118" s="9"/>
      <c r="U118" s="9"/>
      <c r="V118" s="9"/>
      <c r="W118" s="9"/>
      <c r="X118" s="10"/>
      <c r="Y118" s="6">
        <f t="shared" si="14"/>
        <v>0</v>
      </c>
      <c r="Z118" s="6">
        <f t="shared" si="19"/>
        <v>0</v>
      </c>
      <c r="AA118" s="6">
        <f t="shared" si="16"/>
        <v>0</v>
      </c>
      <c r="AB118" s="6">
        <f t="shared" si="19"/>
        <v>0</v>
      </c>
      <c r="AC118" s="6">
        <f t="shared" si="19"/>
        <v>0</v>
      </c>
      <c r="AD118" s="6">
        <f t="shared" si="17"/>
        <v>0</v>
      </c>
      <c r="AE118" s="6">
        <f t="shared" si="17"/>
        <v>0</v>
      </c>
      <c r="AF118" s="6">
        <f t="shared" si="19"/>
        <v>4</v>
      </c>
      <c r="AG118" s="6">
        <f t="shared" si="18"/>
        <v>2</v>
      </c>
      <c r="AH118" s="6">
        <f t="shared" si="19"/>
        <v>0</v>
      </c>
      <c r="AI118" s="6">
        <f t="shared" si="19"/>
        <v>0</v>
      </c>
      <c r="AJ118" s="6">
        <f t="shared" si="19"/>
        <v>0</v>
      </c>
      <c r="AK118" s="7">
        <f t="shared" si="15"/>
        <v>2</v>
      </c>
    </row>
    <row r="119" spans="1:37" ht="15" customHeight="1" x14ac:dyDescent="0.25">
      <c r="A119" s="11" t="str">
        <f t="shared" si="12"/>
        <v>SID JL. LETJEN S PARMAN</v>
      </c>
      <c r="B119" s="4">
        <v>118</v>
      </c>
      <c r="C119" s="3" t="s">
        <v>259</v>
      </c>
      <c r="D119" s="3" t="s">
        <v>260</v>
      </c>
      <c r="E119" s="3" t="s">
        <v>418</v>
      </c>
      <c r="F119" s="3" t="s">
        <v>265</v>
      </c>
      <c r="G119" s="3" t="s">
        <v>266</v>
      </c>
      <c r="H119" s="3">
        <v>-7.3720809999999997</v>
      </c>
      <c r="I119" s="3">
        <v>112.728241</v>
      </c>
      <c r="J119" s="4" t="s">
        <v>19</v>
      </c>
      <c r="K119" s="4" t="s">
        <v>20</v>
      </c>
      <c r="L119" s="4" t="s">
        <v>434</v>
      </c>
      <c r="M119" s="4" t="str">
        <f t="shared" si="13"/>
        <v>4 x 6 BL V</v>
      </c>
      <c r="N119" s="9" t="s">
        <v>316</v>
      </c>
      <c r="O119" s="9" t="s">
        <v>316</v>
      </c>
      <c r="P119" s="9" t="s">
        <v>316</v>
      </c>
      <c r="Q119" s="9" t="s">
        <v>316</v>
      </c>
      <c r="R119" s="9" t="s">
        <v>473</v>
      </c>
      <c r="S119" s="9" t="s">
        <v>473</v>
      </c>
      <c r="T119" s="9"/>
      <c r="U119" s="9"/>
      <c r="V119" s="9"/>
      <c r="W119" s="9"/>
      <c r="X119" s="10"/>
      <c r="Y119" s="6">
        <f t="shared" si="14"/>
        <v>0</v>
      </c>
      <c r="Z119" s="6">
        <f t="shared" si="19"/>
        <v>0</v>
      </c>
      <c r="AA119" s="6">
        <f t="shared" si="16"/>
        <v>0</v>
      </c>
      <c r="AB119" s="6">
        <f t="shared" si="19"/>
        <v>0</v>
      </c>
      <c r="AC119" s="6">
        <f t="shared" si="19"/>
        <v>4</v>
      </c>
      <c r="AD119" s="6">
        <f t="shared" si="17"/>
        <v>2</v>
      </c>
      <c r="AE119" s="6">
        <f t="shared" si="17"/>
        <v>0</v>
      </c>
      <c r="AF119" s="6">
        <f t="shared" si="19"/>
        <v>0</v>
      </c>
      <c r="AG119" s="6">
        <f t="shared" si="18"/>
        <v>0</v>
      </c>
      <c r="AH119" s="6">
        <f t="shared" si="19"/>
        <v>0</v>
      </c>
      <c r="AI119" s="6">
        <f t="shared" si="19"/>
        <v>0</v>
      </c>
      <c r="AJ119" s="6">
        <f t="shared" si="19"/>
        <v>0</v>
      </c>
      <c r="AK119" s="7">
        <f t="shared" si="15"/>
        <v>2</v>
      </c>
    </row>
    <row r="120" spans="1:37" ht="15" customHeight="1" x14ac:dyDescent="0.25">
      <c r="A120" s="11" t="str">
        <f t="shared" si="12"/>
        <v>MAL JL. ADE IRMA SURYANI</v>
      </c>
      <c r="B120" s="4">
        <v>119</v>
      </c>
      <c r="C120" s="3" t="s">
        <v>267</v>
      </c>
      <c r="D120" s="3" t="s">
        <v>268</v>
      </c>
      <c r="E120" s="3" t="s">
        <v>419</v>
      </c>
      <c r="F120" s="3" t="s">
        <v>269</v>
      </c>
      <c r="G120" s="3" t="s">
        <v>270</v>
      </c>
      <c r="H120" s="3">
        <v>-7.9840999999999998</v>
      </c>
      <c r="I120" s="3">
        <v>112.626239</v>
      </c>
      <c r="J120" s="4" t="s">
        <v>19</v>
      </c>
      <c r="K120" s="4" t="s">
        <v>20</v>
      </c>
      <c r="L120" s="4" t="s">
        <v>434</v>
      </c>
      <c r="M120" s="4" t="str">
        <f t="shared" si="13"/>
        <v>4 x 6 BL V</v>
      </c>
      <c r="N120" s="9" t="s">
        <v>323</v>
      </c>
      <c r="O120" s="9" t="s">
        <v>323</v>
      </c>
      <c r="P120" s="9" t="s">
        <v>323</v>
      </c>
      <c r="Q120" s="9" t="s">
        <v>323</v>
      </c>
      <c r="R120" s="9" t="s">
        <v>323</v>
      </c>
      <c r="S120" s="9" t="s">
        <v>323</v>
      </c>
      <c r="T120" s="9"/>
      <c r="U120" s="9"/>
      <c r="V120" s="9"/>
      <c r="W120" s="9"/>
      <c r="X120" s="10"/>
      <c r="Y120" s="6">
        <f t="shared" si="14"/>
        <v>0</v>
      </c>
      <c r="Z120" s="6">
        <f t="shared" si="19"/>
        <v>0</v>
      </c>
      <c r="AA120" s="6">
        <f t="shared" si="16"/>
        <v>0</v>
      </c>
      <c r="AB120" s="6">
        <f t="shared" si="19"/>
        <v>0</v>
      </c>
      <c r="AC120" s="6">
        <f t="shared" si="19"/>
        <v>0</v>
      </c>
      <c r="AD120" s="6">
        <f t="shared" si="17"/>
        <v>0</v>
      </c>
      <c r="AE120" s="6">
        <f t="shared" si="17"/>
        <v>0</v>
      </c>
      <c r="AF120" s="6">
        <f t="shared" si="19"/>
        <v>0</v>
      </c>
      <c r="AG120" s="6">
        <f t="shared" si="18"/>
        <v>0</v>
      </c>
      <c r="AH120" s="6">
        <f t="shared" si="19"/>
        <v>0</v>
      </c>
      <c r="AI120" s="6">
        <f t="shared" si="19"/>
        <v>6</v>
      </c>
      <c r="AJ120" s="6">
        <f t="shared" si="19"/>
        <v>0</v>
      </c>
      <c r="AK120" s="7">
        <f t="shared" si="15"/>
        <v>1</v>
      </c>
    </row>
    <row r="121" spans="1:37" ht="15" customHeight="1" x14ac:dyDescent="0.25">
      <c r="A121" s="11" t="str">
        <f t="shared" si="12"/>
        <v>MAL JL. SRIWIJAYA</v>
      </c>
      <c r="B121" s="4">
        <v>120</v>
      </c>
      <c r="C121" s="3" t="s">
        <v>267</v>
      </c>
      <c r="D121" s="3" t="s">
        <v>268</v>
      </c>
      <c r="E121" s="3" t="s">
        <v>419</v>
      </c>
      <c r="F121" s="3" t="s">
        <v>271</v>
      </c>
      <c r="G121" s="3" t="s">
        <v>272</v>
      </c>
      <c r="H121" s="3">
        <v>-7.9776860000000003</v>
      </c>
      <c r="I121" s="3">
        <v>112.636444</v>
      </c>
      <c r="J121" s="4" t="s">
        <v>19</v>
      </c>
      <c r="K121" s="4" t="s">
        <v>20</v>
      </c>
      <c r="L121" s="4" t="s">
        <v>434</v>
      </c>
      <c r="M121" s="4" t="str">
        <f t="shared" si="13"/>
        <v>4 x 6 BL V</v>
      </c>
      <c r="N121" s="9" t="s">
        <v>317</v>
      </c>
      <c r="O121" s="9" t="s">
        <v>318</v>
      </c>
      <c r="P121" s="9" t="s">
        <v>318</v>
      </c>
      <c r="Q121" s="9" t="s">
        <v>318</v>
      </c>
      <c r="R121" s="9" t="s">
        <v>318</v>
      </c>
      <c r="S121" s="9" t="s">
        <v>318</v>
      </c>
      <c r="T121" s="9"/>
      <c r="U121" s="9"/>
      <c r="V121" s="9"/>
      <c r="W121" s="9"/>
      <c r="X121" s="10"/>
      <c r="Y121" s="6">
        <f t="shared" si="14"/>
        <v>1</v>
      </c>
      <c r="Z121" s="6">
        <f t="shared" si="19"/>
        <v>0</v>
      </c>
      <c r="AA121" s="6">
        <f t="shared" si="16"/>
        <v>0</v>
      </c>
      <c r="AB121" s="6">
        <f t="shared" si="19"/>
        <v>5</v>
      </c>
      <c r="AC121" s="6">
        <f t="shared" si="19"/>
        <v>0</v>
      </c>
      <c r="AD121" s="6">
        <f t="shared" si="17"/>
        <v>0</v>
      </c>
      <c r="AE121" s="6">
        <f t="shared" si="17"/>
        <v>0</v>
      </c>
      <c r="AF121" s="6">
        <f t="shared" si="19"/>
        <v>0</v>
      </c>
      <c r="AG121" s="6">
        <f t="shared" si="18"/>
        <v>0</v>
      </c>
      <c r="AH121" s="6">
        <f t="shared" si="19"/>
        <v>0</v>
      </c>
      <c r="AI121" s="6">
        <f t="shared" si="19"/>
        <v>0</v>
      </c>
      <c r="AJ121" s="6">
        <f t="shared" si="19"/>
        <v>0</v>
      </c>
      <c r="AK121" s="7">
        <f t="shared" si="15"/>
        <v>2</v>
      </c>
    </row>
    <row r="122" spans="1:37" ht="15" customHeight="1" x14ac:dyDescent="0.25">
      <c r="A122" s="11" t="str">
        <f t="shared" si="12"/>
        <v>MAL JL. PANJI SUROSO</v>
      </c>
      <c r="B122" s="4">
        <v>121</v>
      </c>
      <c r="C122" s="3" t="s">
        <v>267</v>
      </c>
      <c r="D122" s="3" t="s">
        <v>268</v>
      </c>
      <c r="E122" s="3" t="s">
        <v>420</v>
      </c>
      <c r="F122" s="3" t="s">
        <v>273</v>
      </c>
      <c r="G122" s="3" t="s">
        <v>274</v>
      </c>
      <c r="H122" s="3">
        <v>-7.9359989999999998</v>
      </c>
      <c r="I122" s="3">
        <v>112.649682</v>
      </c>
      <c r="J122" s="4" t="s">
        <v>19</v>
      </c>
      <c r="K122" s="4" t="s">
        <v>20</v>
      </c>
      <c r="L122" s="4" t="s">
        <v>434</v>
      </c>
      <c r="M122" s="4" t="str">
        <f t="shared" si="13"/>
        <v>4 x 6 BL V</v>
      </c>
      <c r="N122" s="9" t="s">
        <v>324</v>
      </c>
      <c r="O122" s="9" t="s">
        <v>324</v>
      </c>
      <c r="P122" s="9" t="s">
        <v>324</v>
      </c>
      <c r="Q122" s="9" t="s">
        <v>324</v>
      </c>
      <c r="R122" s="9" t="s">
        <v>324</v>
      </c>
      <c r="S122" s="9" t="s">
        <v>324</v>
      </c>
      <c r="T122" s="9"/>
      <c r="U122" s="9"/>
      <c r="V122" s="9"/>
      <c r="W122" s="9"/>
      <c r="X122" s="10"/>
      <c r="Y122" s="6">
        <f t="shared" si="14"/>
        <v>0</v>
      </c>
      <c r="Z122" s="6">
        <f t="shared" si="19"/>
        <v>0</v>
      </c>
      <c r="AA122" s="6">
        <f t="shared" si="16"/>
        <v>0</v>
      </c>
      <c r="AB122" s="6">
        <f t="shared" si="19"/>
        <v>0</v>
      </c>
      <c r="AC122" s="6">
        <f t="shared" si="19"/>
        <v>0</v>
      </c>
      <c r="AD122" s="6">
        <f t="shared" si="17"/>
        <v>0</v>
      </c>
      <c r="AE122" s="6">
        <f t="shared" si="17"/>
        <v>0</v>
      </c>
      <c r="AF122" s="6">
        <f t="shared" si="19"/>
        <v>0</v>
      </c>
      <c r="AG122" s="6">
        <f t="shared" si="18"/>
        <v>0</v>
      </c>
      <c r="AH122" s="6">
        <f t="shared" si="19"/>
        <v>6</v>
      </c>
      <c r="AI122" s="6">
        <f t="shared" si="19"/>
        <v>0</v>
      </c>
      <c r="AJ122" s="6">
        <f t="shared" si="19"/>
        <v>0</v>
      </c>
      <c r="AK122" s="7">
        <f t="shared" si="15"/>
        <v>1</v>
      </c>
    </row>
    <row r="123" spans="1:37" ht="15" customHeight="1" x14ac:dyDescent="0.25">
      <c r="A123" s="11" t="str">
        <f t="shared" si="12"/>
        <v>MAL JL. SOEKARNO HATTA</v>
      </c>
      <c r="B123" s="4">
        <v>122</v>
      </c>
      <c r="C123" s="3" t="s">
        <v>267</v>
      </c>
      <c r="D123" s="3" t="s">
        <v>268</v>
      </c>
      <c r="E123" s="3" t="s">
        <v>421</v>
      </c>
      <c r="F123" s="3" t="s">
        <v>275</v>
      </c>
      <c r="G123" s="3" t="s">
        <v>276</v>
      </c>
      <c r="H123" s="3">
        <v>-7.9377529999999998</v>
      </c>
      <c r="I123" s="3">
        <v>112.628199</v>
      </c>
      <c r="J123" s="4" t="s">
        <v>19</v>
      </c>
      <c r="K123" s="4" t="s">
        <v>20</v>
      </c>
      <c r="L123" s="4" t="s">
        <v>434</v>
      </c>
      <c r="M123" s="4" t="str">
        <f t="shared" si="13"/>
        <v>4 x 6 BL V</v>
      </c>
      <c r="N123" s="9" t="s">
        <v>315</v>
      </c>
      <c r="O123" s="9" t="s">
        <v>318</v>
      </c>
      <c r="P123" s="9" t="s">
        <v>318</v>
      </c>
      <c r="Q123" s="9" t="s">
        <v>318</v>
      </c>
      <c r="R123" s="9" t="s">
        <v>318</v>
      </c>
      <c r="S123" s="9" t="s">
        <v>318</v>
      </c>
      <c r="T123" s="9"/>
      <c r="U123" s="9"/>
      <c r="V123" s="9"/>
      <c r="W123" s="9"/>
      <c r="X123" s="10"/>
      <c r="Y123" s="6">
        <f t="shared" si="14"/>
        <v>0</v>
      </c>
      <c r="Z123" s="6">
        <f t="shared" si="19"/>
        <v>0</v>
      </c>
      <c r="AA123" s="6">
        <f t="shared" si="16"/>
        <v>0</v>
      </c>
      <c r="AB123" s="6">
        <f t="shared" si="19"/>
        <v>5</v>
      </c>
      <c r="AC123" s="6">
        <f t="shared" si="19"/>
        <v>0</v>
      </c>
      <c r="AD123" s="6">
        <f t="shared" si="17"/>
        <v>0</v>
      </c>
      <c r="AE123" s="6">
        <f t="shared" si="17"/>
        <v>0</v>
      </c>
      <c r="AF123" s="6">
        <f t="shared" si="19"/>
        <v>1</v>
      </c>
      <c r="AG123" s="6">
        <f t="shared" si="18"/>
        <v>0</v>
      </c>
      <c r="AH123" s="6">
        <f t="shared" si="19"/>
        <v>0</v>
      </c>
      <c r="AI123" s="6">
        <f t="shared" si="19"/>
        <v>0</v>
      </c>
      <c r="AJ123" s="6">
        <f t="shared" si="19"/>
        <v>0</v>
      </c>
      <c r="AK123" s="7">
        <f t="shared" si="15"/>
        <v>2</v>
      </c>
    </row>
    <row r="124" spans="1:37" ht="15" customHeight="1" x14ac:dyDescent="0.25">
      <c r="A124" s="11" t="str">
        <f t="shared" si="12"/>
        <v>MAL JL. RAYA TLOGOMAS</v>
      </c>
      <c r="B124" s="4">
        <v>123</v>
      </c>
      <c r="C124" s="3" t="s">
        <v>267</v>
      </c>
      <c r="D124" s="3" t="s">
        <v>268</v>
      </c>
      <c r="E124" s="3" t="s">
        <v>421</v>
      </c>
      <c r="F124" s="3" t="s">
        <v>277</v>
      </c>
      <c r="G124" s="3" t="s">
        <v>278</v>
      </c>
      <c r="H124" s="3">
        <v>-7.92936</v>
      </c>
      <c r="I124" s="3">
        <v>112.602949</v>
      </c>
      <c r="J124" s="4" t="s">
        <v>19</v>
      </c>
      <c r="K124" s="4" t="s">
        <v>20</v>
      </c>
      <c r="L124" s="4" t="s">
        <v>434</v>
      </c>
      <c r="M124" s="4" t="str">
        <f t="shared" si="13"/>
        <v>4 x 6 BL V</v>
      </c>
      <c r="N124" s="9" t="s">
        <v>315</v>
      </c>
      <c r="O124" s="9" t="s">
        <v>318</v>
      </c>
      <c r="P124" s="9" t="s">
        <v>318</v>
      </c>
      <c r="Q124" s="9" t="s">
        <v>318</v>
      </c>
      <c r="R124" s="9" t="s">
        <v>318</v>
      </c>
      <c r="S124" s="9" t="s">
        <v>318</v>
      </c>
      <c r="T124" s="9"/>
      <c r="U124" s="9"/>
      <c r="V124" s="9"/>
      <c r="W124" s="9"/>
      <c r="X124" s="10"/>
      <c r="Y124" s="6">
        <f t="shared" si="14"/>
        <v>0</v>
      </c>
      <c r="Z124" s="6">
        <f t="shared" si="19"/>
        <v>0</v>
      </c>
      <c r="AA124" s="6">
        <f t="shared" si="16"/>
        <v>0</v>
      </c>
      <c r="AB124" s="6">
        <f t="shared" si="19"/>
        <v>5</v>
      </c>
      <c r="AC124" s="6">
        <f t="shared" si="19"/>
        <v>0</v>
      </c>
      <c r="AD124" s="6">
        <f t="shared" si="17"/>
        <v>0</v>
      </c>
      <c r="AE124" s="6">
        <f t="shared" si="17"/>
        <v>0</v>
      </c>
      <c r="AF124" s="6">
        <f t="shared" si="19"/>
        <v>1</v>
      </c>
      <c r="AG124" s="6">
        <f t="shared" si="18"/>
        <v>0</v>
      </c>
      <c r="AH124" s="6">
        <f t="shared" si="19"/>
        <v>0</v>
      </c>
      <c r="AI124" s="6">
        <f t="shared" si="19"/>
        <v>0</v>
      </c>
      <c r="AJ124" s="6">
        <f t="shared" si="19"/>
        <v>0</v>
      </c>
      <c r="AK124" s="7">
        <f t="shared" si="15"/>
        <v>2</v>
      </c>
    </row>
    <row r="125" spans="1:37" ht="15" customHeight="1" x14ac:dyDescent="0.25">
      <c r="A125" s="11" t="str">
        <f t="shared" si="12"/>
        <v>MAL JL. RAYA NGIJO</v>
      </c>
      <c r="B125" s="4">
        <v>124</v>
      </c>
      <c r="C125" s="3" t="s">
        <v>267</v>
      </c>
      <c r="D125" s="3" t="s">
        <v>279</v>
      </c>
      <c r="E125" s="3" t="s">
        <v>422</v>
      </c>
      <c r="F125" s="3" t="s">
        <v>280</v>
      </c>
      <c r="G125" s="3" t="s">
        <v>281</v>
      </c>
      <c r="H125" s="3">
        <v>-7.9081140000000003</v>
      </c>
      <c r="I125" s="3">
        <v>112.616647</v>
      </c>
      <c r="J125" s="4" t="s">
        <v>19</v>
      </c>
      <c r="K125" s="4" t="s">
        <v>20</v>
      </c>
      <c r="L125" s="4" t="s">
        <v>434</v>
      </c>
      <c r="M125" s="4" t="str">
        <f t="shared" si="13"/>
        <v>4 x 6 BL V</v>
      </c>
      <c r="N125" s="9" t="s">
        <v>316</v>
      </c>
      <c r="O125" s="9" t="s">
        <v>316</v>
      </c>
      <c r="P125" s="9" t="s">
        <v>316</v>
      </c>
      <c r="Q125" s="9" t="s">
        <v>316</v>
      </c>
      <c r="R125" s="9" t="s">
        <v>316</v>
      </c>
      <c r="S125" s="9" t="s">
        <v>477</v>
      </c>
      <c r="T125" s="9"/>
      <c r="U125" s="9"/>
      <c r="V125" s="9"/>
      <c r="W125" s="9"/>
      <c r="X125" s="10"/>
      <c r="Y125" s="6">
        <f t="shared" si="14"/>
        <v>0</v>
      </c>
      <c r="Z125" s="6">
        <f t="shared" si="19"/>
        <v>0</v>
      </c>
      <c r="AA125" s="6">
        <f t="shared" si="16"/>
        <v>0</v>
      </c>
      <c r="AB125" s="6">
        <f t="shared" si="19"/>
        <v>0</v>
      </c>
      <c r="AC125" s="6">
        <f t="shared" si="19"/>
        <v>5</v>
      </c>
      <c r="AD125" s="6">
        <f t="shared" si="17"/>
        <v>0</v>
      </c>
      <c r="AE125" s="6">
        <f t="shared" si="17"/>
        <v>1</v>
      </c>
      <c r="AF125" s="6">
        <f t="shared" si="19"/>
        <v>0</v>
      </c>
      <c r="AG125" s="6">
        <f t="shared" si="18"/>
        <v>0</v>
      </c>
      <c r="AH125" s="6">
        <f t="shared" si="19"/>
        <v>0</v>
      </c>
      <c r="AI125" s="6">
        <f t="shared" si="19"/>
        <v>0</v>
      </c>
      <c r="AJ125" s="6">
        <f t="shared" si="19"/>
        <v>0</v>
      </c>
      <c r="AK125" s="7">
        <f t="shared" si="15"/>
        <v>2</v>
      </c>
    </row>
    <row r="126" spans="1:37" ht="15" customHeight="1" x14ac:dyDescent="0.25">
      <c r="A126" s="11" t="str">
        <f t="shared" si="12"/>
        <v>MAL JL. RAYA BEJI</v>
      </c>
      <c r="B126" s="4">
        <v>125</v>
      </c>
      <c r="C126" s="3" t="s">
        <v>267</v>
      </c>
      <c r="D126" s="3" t="s">
        <v>282</v>
      </c>
      <c r="E126" s="3" t="s">
        <v>423</v>
      </c>
      <c r="F126" s="3" t="s">
        <v>283</v>
      </c>
      <c r="G126" s="3" t="s">
        <v>284</v>
      </c>
      <c r="H126" s="3">
        <v>-7.8897940000000002</v>
      </c>
      <c r="I126" s="3">
        <v>112.546605</v>
      </c>
      <c r="J126" s="4" t="s">
        <v>19</v>
      </c>
      <c r="K126" s="4" t="s">
        <v>20</v>
      </c>
      <c r="L126" s="4" t="s">
        <v>434</v>
      </c>
      <c r="M126" s="4" t="str">
        <f t="shared" si="13"/>
        <v>4 x 6 BL V</v>
      </c>
      <c r="N126" s="9" t="s">
        <v>317</v>
      </c>
      <c r="O126" s="9" t="s">
        <v>475</v>
      </c>
      <c r="P126" s="9" t="s">
        <v>475</v>
      </c>
      <c r="Q126" s="9" t="s">
        <v>475</v>
      </c>
      <c r="R126" s="9" t="s">
        <v>475</v>
      </c>
      <c r="S126" s="9" t="s">
        <v>476</v>
      </c>
      <c r="T126" s="9"/>
      <c r="U126" s="9"/>
      <c r="V126" s="9"/>
      <c r="W126" s="9"/>
      <c r="X126" s="10"/>
      <c r="Y126" s="6">
        <f t="shared" si="14"/>
        <v>1</v>
      </c>
      <c r="Z126" s="6">
        <f t="shared" si="19"/>
        <v>4</v>
      </c>
      <c r="AA126" s="6">
        <f t="shared" si="16"/>
        <v>1</v>
      </c>
      <c r="AB126" s="6">
        <f t="shared" si="19"/>
        <v>0</v>
      </c>
      <c r="AC126" s="6">
        <f t="shared" si="19"/>
        <v>0</v>
      </c>
      <c r="AD126" s="6">
        <f t="shared" si="17"/>
        <v>0</v>
      </c>
      <c r="AE126" s="6">
        <f t="shared" si="17"/>
        <v>0</v>
      </c>
      <c r="AF126" s="6">
        <f t="shared" si="19"/>
        <v>0</v>
      </c>
      <c r="AG126" s="6">
        <f t="shared" si="18"/>
        <v>0</v>
      </c>
      <c r="AH126" s="6">
        <f t="shared" si="19"/>
        <v>0</v>
      </c>
      <c r="AI126" s="6">
        <f t="shared" si="19"/>
        <v>0</v>
      </c>
      <c r="AJ126" s="6">
        <f t="shared" si="19"/>
        <v>0</v>
      </c>
      <c r="AK126" s="7">
        <f t="shared" si="15"/>
        <v>3</v>
      </c>
    </row>
    <row r="127" spans="1:37" ht="15" customHeight="1" x14ac:dyDescent="0.25">
      <c r="A127" s="11" t="str">
        <f t="shared" si="12"/>
        <v>DEN JL. RAYA KUTA</v>
      </c>
      <c r="B127" s="4">
        <v>126</v>
      </c>
      <c r="C127" s="3" t="s">
        <v>285</v>
      </c>
      <c r="D127" s="3" t="s">
        <v>286</v>
      </c>
      <c r="E127" s="3" t="s">
        <v>424</v>
      </c>
      <c r="F127" s="3" t="s">
        <v>287</v>
      </c>
      <c r="G127" s="3" t="s">
        <v>288</v>
      </c>
      <c r="H127" s="3">
        <v>-8.7221679999999999</v>
      </c>
      <c r="I127" s="3">
        <v>115.17948</v>
      </c>
      <c r="J127" s="4" t="s">
        <v>5</v>
      </c>
      <c r="K127" s="4" t="s">
        <v>20</v>
      </c>
      <c r="L127" s="4" t="s">
        <v>433</v>
      </c>
      <c r="M127" s="4" t="str">
        <f t="shared" si="13"/>
        <v>5 x 10 BL H</v>
      </c>
      <c r="N127" s="9" t="s">
        <v>315</v>
      </c>
      <c r="O127" s="9" t="s">
        <v>318</v>
      </c>
      <c r="P127" s="9" t="s">
        <v>318</v>
      </c>
      <c r="Q127" s="9" t="s">
        <v>318</v>
      </c>
      <c r="R127" s="9" t="s">
        <v>318</v>
      </c>
      <c r="S127" s="9" t="s">
        <v>318</v>
      </c>
      <c r="T127" s="9"/>
      <c r="U127" s="9"/>
      <c r="V127" s="9"/>
      <c r="W127" s="9"/>
      <c r="X127" s="10"/>
      <c r="Y127" s="6">
        <f t="shared" si="14"/>
        <v>0</v>
      </c>
      <c r="Z127" s="6">
        <f t="shared" si="19"/>
        <v>0</v>
      </c>
      <c r="AA127" s="6">
        <f t="shared" si="16"/>
        <v>0</v>
      </c>
      <c r="AB127" s="6">
        <f t="shared" si="19"/>
        <v>5</v>
      </c>
      <c r="AC127" s="6">
        <f t="shared" si="19"/>
        <v>0</v>
      </c>
      <c r="AD127" s="6">
        <f t="shared" si="17"/>
        <v>0</v>
      </c>
      <c r="AE127" s="6">
        <f t="shared" si="17"/>
        <v>0</v>
      </c>
      <c r="AF127" s="6">
        <f t="shared" si="19"/>
        <v>1</v>
      </c>
      <c r="AG127" s="6">
        <f t="shared" si="18"/>
        <v>0</v>
      </c>
      <c r="AH127" s="6">
        <f t="shared" si="19"/>
        <v>0</v>
      </c>
      <c r="AI127" s="6">
        <f t="shared" si="19"/>
        <v>0</v>
      </c>
      <c r="AJ127" s="6">
        <f t="shared" si="19"/>
        <v>0</v>
      </c>
      <c r="AK127" s="7">
        <f t="shared" si="15"/>
        <v>2</v>
      </c>
    </row>
    <row r="128" spans="1:37" ht="15" customHeight="1" x14ac:dyDescent="0.25">
      <c r="A128" s="11" t="str">
        <f t="shared" si="12"/>
        <v>DEN JL. PATIH JELANTIK</v>
      </c>
      <c r="B128" s="4">
        <v>127</v>
      </c>
      <c r="C128" s="3" t="s">
        <v>285</v>
      </c>
      <c r="D128" s="3" t="s">
        <v>286</v>
      </c>
      <c r="E128" s="3" t="s">
        <v>424</v>
      </c>
      <c r="F128" s="3" t="s">
        <v>289</v>
      </c>
      <c r="G128" s="3" t="s">
        <v>290</v>
      </c>
      <c r="H128" s="3">
        <v>-8.7102470000000007</v>
      </c>
      <c r="I128" s="3">
        <v>115.18008500000001</v>
      </c>
      <c r="J128" s="4" t="s">
        <v>19</v>
      </c>
      <c r="K128" s="4" t="s">
        <v>20</v>
      </c>
      <c r="L128" s="4" t="s">
        <v>434</v>
      </c>
      <c r="M128" s="4" t="str">
        <f t="shared" si="13"/>
        <v>4 x 6 BL V</v>
      </c>
      <c r="N128" s="9" t="s">
        <v>325</v>
      </c>
      <c r="O128" s="9" t="s">
        <v>325</v>
      </c>
      <c r="P128" s="9" t="s">
        <v>325</v>
      </c>
      <c r="Q128" s="9" t="s">
        <v>325</v>
      </c>
      <c r="R128" s="9" t="s">
        <v>325</v>
      </c>
      <c r="S128" s="9" t="s">
        <v>325</v>
      </c>
      <c r="T128" s="9"/>
      <c r="U128" s="9"/>
      <c r="V128" s="9"/>
      <c r="W128" s="9"/>
      <c r="X128" s="10"/>
      <c r="Y128" s="6">
        <f t="shared" si="14"/>
        <v>0</v>
      </c>
      <c r="Z128" s="6">
        <f t="shared" si="19"/>
        <v>0</v>
      </c>
      <c r="AA128" s="6">
        <f t="shared" si="16"/>
        <v>0</v>
      </c>
      <c r="AB128" s="6">
        <f t="shared" si="19"/>
        <v>0</v>
      </c>
      <c r="AC128" s="6">
        <f t="shared" si="19"/>
        <v>0</v>
      </c>
      <c r="AD128" s="6">
        <f t="shared" si="17"/>
        <v>0</v>
      </c>
      <c r="AE128" s="6">
        <f t="shared" si="17"/>
        <v>0</v>
      </c>
      <c r="AF128" s="6">
        <f t="shared" si="19"/>
        <v>0</v>
      </c>
      <c r="AG128" s="6">
        <f t="shared" si="18"/>
        <v>0</v>
      </c>
      <c r="AH128" s="6">
        <f t="shared" si="19"/>
        <v>0</v>
      </c>
      <c r="AI128" s="6">
        <f t="shared" si="19"/>
        <v>0</v>
      </c>
      <c r="AJ128" s="6">
        <f t="shared" si="19"/>
        <v>6</v>
      </c>
      <c r="AK128" s="7">
        <f t="shared" si="15"/>
        <v>1</v>
      </c>
    </row>
    <row r="129" spans="1:37" ht="15" customHeight="1" x14ac:dyDescent="0.25">
      <c r="A129" s="11" t="str">
        <f t="shared" si="12"/>
        <v>DEN JL. MELASTI</v>
      </c>
      <c r="B129" s="4">
        <v>128</v>
      </c>
      <c r="C129" s="3" t="s">
        <v>285</v>
      </c>
      <c r="D129" s="3" t="s">
        <v>286</v>
      </c>
      <c r="E129" s="3" t="s">
        <v>424</v>
      </c>
      <c r="F129" s="3" t="s">
        <v>457</v>
      </c>
      <c r="G129" s="3" t="s">
        <v>458</v>
      </c>
      <c r="H129" s="3">
        <v>-8.7084419999999998</v>
      </c>
      <c r="I129" s="3">
        <v>115.170997</v>
      </c>
      <c r="J129" s="4" t="s">
        <v>5</v>
      </c>
      <c r="K129" s="4" t="s">
        <v>20</v>
      </c>
      <c r="L129" s="4" t="s">
        <v>434</v>
      </c>
      <c r="M129" s="4" t="str">
        <f t="shared" si="13"/>
        <v>5 x 10 BL V</v>
      </c>
      <c r="N129" s="9" t="s">
        <v>315</v>
      </c>
      <c r="O129" s="9" t="s">
        <v>315</v>
      </c>
      <c r="P129" s="9" t="s">
        <v>315</v>
      </c>
      <c r="Q129" s="9" t="s">
        <v>315</v>
      </c>
      <c r="R129" s="9" t="s">
        <v>474</v>
      </c>
      <c r="S129" s="9" t="s">
        <v>474</v>
      </c>
      <c r="T129" s="9"/>
      <c r="U129" s="9"/>
      <c r="V129" s="9"/>
      <c r="W129" s="9"/>
      <c r="X129" s="10"/>
      <c r="Y129" s="6">
        <f t="shared" si="14"/>
        <v>0</v>
      </c>
      <c r="Z129" s="6">
        <f t="shared" si="19"/>
        <v>0</v>
      </c>
      <c r="AA129" s="6">
        <f t="shared" si="16"/>
        <v>0</v>
      </c>
      <c r="AB129" s="6">
        <f t="shared" si="19"/>
        <v>0</v>
      </c>
      <c r="AC129" s="6">
        <f t="shared" si="19"/>
        <v>0</v>
      </c>
      <c r="AD129" s="6">
        <f t="shared" si="17"/>
        <v>0</v>
      </c>
      <c r="AE129" s="6">
        <f t="shared" si="17"/>
        <v>0</v>
      </c>
      <c r="AF129" s="6">
        <f t="shared" si="19"/>
        <v>4</v>
      </c>
      <c r="AG129" s="6">
        <f t="shared" si="18"/>
        <v>2</v>
      </c>
      <c r="AH129" s="6">
        <f t="shared" si="19"/>
        <v>0</v>
      </c>
      <c r="AI129" s="6">
        <f t="shared" si="19"/>
        <v>0</v>
      </c>
      <c r="AJ129" s="6">
        <f t="shared" si="19"/>
        <v>0</v>
      </c>
      <c r="AK129" s="7">
        <f t="shared" si="15"/>
        <v>2</v>
      </c>
    </row>
    <row r="130" spans="1:37" ht="15" customHeight="1" x14ac:dyDescent="0.25">
      <c r="A130" s="11" t="str">
        <f t="shared" si="12"/>
        <v>DEN JL. RAYA KEROBOKAN</v>
      </c>
      <c r="B130" s="4">
        <v>129</v>
      </c>
      <c r="C130" s="3" t="s">
        <v>285</v>
      </c>
      <c r="D130" s="3" t="s">
        <v>286</v>
      </c>
      <c r="E130" s="3" t="s">
        <v>425</v>
      </c>
      <c r="F130" s="3" t="s">
        <v>291</v>
      </c>
      <c r="G130" s="3" t="s">
        <v>292</v>
      </c>
      <c r="H130" s="3">
        <v>-8.6731230000000004</v>
      </c>
      <c r="I130" s="3">
        <v>115.16495</v>
      </c>
      <c r="J130" s="4" t="s">
        <v>53</v>
      </c>
      <c r="K130" s="4" t="s">
        <v>6</v>
      </c>
      <c r="L130" s="4" t="s">
        <v>434</v>
      </c>
      <c r="M130" s="4" t="str">
        <f t="shared" si="13"/>
        <v>4 x 8 FL V</v>
      </c>
      <c r="N130" s="9" t="s">
        <v>315</v>
      </c>
      <c r="O130" s="9" t="s">
        <v>318</v>
      </c>
      <c r="P130" s="9" t="s">
        <v>318</v>
      </c>
      <c r="Q130" s="9" t="s">
        <v>318</v>
      </c>
      <c r="R130" s="9" t="s">
        <v>318</v>
      </c>
      <c r="S130" s="9" t="s">
        <v>318</v>
      </c>
      <c r="T130" s="9"/>
      <c r="U130" s="9"/>
      <c r="V130" s="9"/>
      <c r="W130" s="9"/>
      <c r="X130" s="10"/>
      <c r="Y130" s="6">
        <f t="shared" si="14"/>
        <v>0</v>
      </c>
      <c r="Z130" s="6">
        <f t="shared" si="19"/>
        <v>0</v>
      </c>
      <c r="AA130" s="6">
        <f t="shared" si="16"/>
        <v>0</v>
      </c>
      <c r="AB130" s="6">
        <f t="shared" si="19"/>
        <v>5</v>
      </c>
      <c r="AC130" s="6">
        <f t="shared" si="19"/>
        <v>0</v>
      </c>
      <c r="AD130" s="6">
        <f t="shared" si="17"/>
        <v>0</v>
      </c>
      <c r="AE130" s="6">
        <f t="shared" si="17"/>
        <v>0</v>
      </c>
      <c r="AF130" s="6">
        <f t="shared" si="19"/>
        <v>1</v>
      </c>
      <c r="AG130" s="6">
        <f t="shared" si="18"/>
        <v>0</v>
      </c>
      <c r="AH130" s="6">
        <f t="shared" si="19"/>
        <v>0</v>
      </c>
      <c r="AI130" s="6">
        <f t="shared" si="19"/>
        <v>0</v>
      </c>
      <c r="AJ130" s="6">
        <f t="shared" si="19"/>
        <v>0</v>
      </c>
      <c r="AK130" s="7">
        <f t="shared" ref="AK130:AK146" si="20">COUNTIF(Y130:AJ130,"&gt;0")</f>
        <v>2</v>
      </c>
    </row>
    <row r="131" spans="1:37" ht="15" customHeight="1" x14ac:dyDescent="0.25">
      <c r="A131" s="11" t="str">
        <f t="shared" ref="A131:A146" si="21">LEFT(C131,3)&amp;" "&amp;F131</f>
        <v>DEN JL. AIRPORT NGURAH RAI</v>
      </c>
      <c r="B131" s="4">
        <v>130</v>
      </c>
      <c r="C131" s="3" t="s">
        <v>285</v>
      </c>
      <c r="D131" s="3" t="s">
        <v>286</v>
      </c>
      <c r="E131" s="3" t="s">
        <v>424</v>
      </c>
      <c r="F131" s="3" t="s">
        <v>293</v>
      </c>
      <c r="G131" s="3" t="s">
        <v>294</v>
      </c>
      <c r="H131" s="3">
        <v>-8.7435709999999993</v>
      </c>
      <c r="I131" s="3">
        <v>115.16869</v>
      </c>
      <c r="J131" s="4" t="s">
        <v>5</v>
      </c>
      <c r="K131" s="4" t="s">
        <v>6</v>
      </c>
      <c r="L131" s="4" t="s">
        <v>434</v>
      </c>
      <c r="M131" s="4" t="str">
        <f t="shared" ref="M131:M144" si="22">J131&amp;" "&amp;K131&amp;" "&amp;IF(L131="VERTIKAL","V","H")</f>
        <v>5 x 10 FL V</v>
      </c>
      <c r="N131" s="9" t="s">
        <v>318</v>
      </c>
      <c r="O131" s="9" t="s">
        <v>318</v>
      </c>
      <c r="P131" s="9" t="s">
        <v>318</v>
      </c>
      <c r="Q131" s="9" t="s">
        <v>318</v>
      </c>
      <c r="R131" s="9" t="s">
        <v>318</v>
      </c>
      <c r="S131" s="9" t="s">
        <v>318</v>
      </c>
      <c r="T131" s="9"/>
      <c r="U131" s="9"/>
      <c r="V131" s="9"/>
      <c r="W131" s="9"/>
      <c r="X131" s="10"/>
      <c r="Y131" s="6">
        <f t="shared" ref="Y131:Y146" si="23">COUNTIF($N131:$X131,Y$1)</f>
        <v>0</v>
      </c>
      <c r="Z131" s="6">
        <f t="shared" si="19"/>
        <v>0</v>
      </c>
      <c r="AA131" s="6">
        <f t="shared" si="16"/>
        <v>0</v>
      </c>
      <c r="AB131" s="6">
        <f t="shared" si="19"/>
        <v>6</v>
      </c>
      <c r="AC131" s="6">
        <f t="shared" si="19"/>
        <v>0</v>
      </c>
      <c r="AD131" s="6">
        <f t="shared" si="17"/>
        <v>0</v>
      </c>
      <c r="AE131" s="6">
        <f t="shared" si="17"/>
        <v>0</v>
      </c>
      <c r="AF131" s="6">
        <f t="shared" si="19"/>
        <v>0</v>
      </c>
      <c r="AG131" s="6">
        <f t="shared" si="18"/>
        <v>0</v>
      </c>
      <c r="AH131" s="6">
        <f t="shared" si="19"/>
        <v>0</v>
      </c>
      <c r="AI131" s="6">
        <f t="shared" si="19"/>
        <v>0</v>
      </c>
      <c r="AJ131" s="6">
        <f t="shared" si="19"/>
        <v>0</v>
      </c>
      <c r="AK131" s="7">
        <f t="shared" si="20"/>
        <v>1</v>
      </c>
    </row>
    <row r="132" spans="1:37" ht="15" customHeight="1" x14ac:dyDescent="0.25">
      <c r="A132" s="11" t="str">
        <f t="shared" si="21"/>
        <v>DEN JL. RAYA GATOT SUBROTO BARAT</v>
      </c>
      <c r="B132" s="4">
        <v>131</v>
      </c>
      <c r="C132" s="3" t="s">
        <v>285</v>
      </c>
      <c r="D132" s="3" t="s">
        <v>286</v>
      </c>
      <c r="E132" s="3" t="s">
        <v>425</v>
      </c>
      <c r="F132" s="3" t="s">
        <v>451</v>
      </c>
      <c r="G132" s="3" t="s">
        <v>452</v>
      </c>
      <c r="H132" s="3">
        <v>-8.6371319999999994</v>
      </c>
      <c r="I132" s="3">
        <v>115.17456</v>
      </c>
      <c r="J132" s="4" t="s">
        <v>5</v>
      </c>
      <c r="K132" s="4" t="s">
        <v>6</v>
      </c>
      <c r="L132" s="4" t="s">
        <v>433</v>
      </c>
      <c r="M132" s="4" t="str">
        <f t="shared" si="22"/>
        <v>5 x 10 FL H</v>
      </c>
      <c r="N132" s="9" t="s">
        <v>315</v>
      </c>
      <c r="O132" s="9" t="s">
        <v>318</v>
      </c>
      <c r="P132" s="9" t="s">
        <v>318</v>
      </c>
      <c r="Q132" s="9" t="s">
        <v>318</v>
      </c>
      <c r="R132" s="9" t="s">
        <v>318</v>
      </c>
      <c r="S132" s="9" t="s">
        <v>318</v>
      </c>
      <c r="T132" s="9"/>
      <c r="U132" s="9"/>
      <c r="V132" s="9"/>
      <c r="W132" s="9"/>
      <c r="X132" s="10"/>
      <c r="Y132" s="6">
        <f t="shared" si="23"/>
        <v>0</v>
      </c>
      <c r="Z132" s="6">
        <f t="shared" si="19"/>
        <v>0</v>
      </c>
      <c r="AA132" s="6">
        <f t="shared" si="16"/>
        <v>0</v>
      </c>
      <c r="AB132" s="6">
        <f t="shared" si="19"/>
        <v>5</v>
      </c>
      <c r="AC132" s="6">
        <f t="shared" si="19"/>
        <v>0</v>
      </c>
      <c r="AD132" s="6">
        <f t="shared" si="17"/>
        <v>0</v>
      </c>
      <c r="AE132" s="6">
        <f t="shared" si="17"/>
        <v>0</v>
      </c>
      <c r="AF132" s="6">
        <f t="shared" si="19"/>
        <v>1</v>
      </c>
      <c r="AG132" s="6">
        <f t="shared" si="18"/>
        <v>0</v>
      </c>
      <c r="AH132" s="6">
        <f t="shared" si="19"/>
        <v>0</v>
      </c>
      <c r="AI132" s="6">
        <f t="shared" si="19"/>
        <v>0</v>
      </c>
      <c r="AJ132" s="6">
        <f t="shared" si="19"/>
        <v>0</v>
      </c>
      <c r="AK132" s="7">
        <f t="shared" si="20"/>
        <v>2</v>
      </c>
    </row>
    <row r="133" spans="1:37" ht="15" customHeight="1" x14ac:dyDescent="0.25">
      <c r="A133" s="11" t="str">
        <f t="shared" si="21"/>
        <v>DEN JL. RAYA CANGGU NO. 4</v>
      </c>
      <c r="B133" s="4">
        <v>132</v>
      </c>
      <c r="C133" s="3" t="s">
        <v>285</v>
      </c>
      <c r="D133" s="3" t="s">
        <v>286</v>
      </c>
      <c r="E133" s="3" t="s">
        <v>425</v>
      </c>
      <c r="F133" s="3" t="s">
        <v>453</v>
      </c>
      <c r="G133" s="3" t="s">
        <v>454</v>
      </c>
      <c r="H133" s="3">
        <v>-8.6420829999999995</v>
      </c>
      <c r="I133" s="3">
        <v>115.155249</v>
      </c>
      <c r="J133" s="4" t="s">
        <v>19</v>
      </c>
      <c r="K133" s="4" t="s">
        <v>20</v>
      </c>
      <c r="L133" s="4" t="s">
        <v>434</v>
      </c>
      <c r="M133" s="4" t="str">
        <f t="shared" si="22"/>
        <v>4 x 6 BL V</v>
      </c>
      <c r="N133" s="9" t="s">
        <v>324</v>
      </c>
      <c r="O133" s="9" t="s">
        <v>324</v>
      </c>
      <c r="P133" s="9" t="s">
        <v>324</v>
      </c>
      <c r="Q133" s="9" t="s">
        <v>324</v>
      </c>
      <c r="R133" s="9" t="s">
        <v>324</v>
      </c>
      <c r="S133" s="9" t="s">
        <v>324</v>
      </c>
      <c r="T133" s="9"/>
      <c r="U133" s="9"/>
      <c r="V133" s="9"/>
      <c r="W133" s="9"/>
      <c r="X133" s="10"/>
      <c r="Y133" s="6">
        <f t="shared" si="23"/>
        <v>0</v>
      </c>
      <c r="Z133" s="6">
        <f t="shared" si="19"/>
        <v>0</v>
      </c>
      <c r="AA133" s="6">
        <f t="shared" si="16"/>
        <v>0</v>
      </c>
      <c r="AB133" s="6">
        <f t="shared" si="19"/>
        <v>0</v>
      </c>
      <c r="AC133" s="6">
        <f t="shared" si="19"/>
        <v>0</v>
      </c>
      <c r="AD133" s="6">
        <f t="shared" si="17"/>
        <v>0</v>
      </c>
      <c r="AE133" s="6">
        <f t="shared" si="17"/>
        <v>0</v>
      </c>
      <c r="AF133" s="6">
        <f t="shared" si="19"/>
        <v>0</v>
      </c>
      <c r="AG133" s="6">
        <f t="shared" si="18"/>
        <v>0</v>
      </c>
      <c r="AH133" s="6">
        <f t="shared" si="19"/>
        <v>6</v>
      </c>
      <c r="AI133" s="6">
        <f t="shared" si="19"/>
        <v>0</v>
      </c>
      <c r="AJ133" s="6">
        <f t="shared" si="19"/>
        <v>0</v>
      </c>
      <c r="AK133" s="7">
        <f t="shared" si="20"/>
        <v>1</v>
      </c>
    </row>
    <row r="134" spans="1:37" ht="15" customHeight="1" x14ac:dyDescent="0.25">
      <c r="A134" s="11" t="str">
        <f t="shared" si="21"/>
        <v>DEN JL. BYPASS NGURAH RAI</v>
      </c>
      <c r="B134" s="4">
        <v>133</v>
      </c>
      <c r="C134" s="3" t="s">
        <v>285</v>
      </c>
      <c r="D134" s="3" t="s">
        <v>286</v>
      </c>
      <c r="E134" s="3" t="s">
        <v>446</v>
      </c>
      <c r="F134" s="3" t="s">
        <v>455</v>
      </c>
      <c r="G134" s="3" t="s">
        <v>456</v>
      </c>
      <c r="H134" s="3">
        <v>-8.7879950000000004</v>
      </c>
      <c r="I134" s="3">
        <v>115.208488</v>
      </c>
      <c r="J134" s="4" t="s">
        <v>19</v>
      </c>
      <c r="K134" s="4" t="s">
        <v>20</v>
      </c>
      <c r="L134" s="4" t="s">
        <v>434</v>
      </c>
      <c r="M134" s="4" t="str">
        <f t="shared" si="22"/>
        <v>4 x 6 BL V</v>
      </c>
      <c r="N134" s="9" t="s">
        <v>323</v>
      </c>
      <c r="O134" s="9" t="s">
        <v>323</v>
      </c>
      <c r="P134" s="9" t="s">
        <v>323</v>
      </c>
      <c r="Q134" s="9" t="s">
        <v>323</v>
      </c>
      <c r="R134" s="9" t="s">
        <v>323</v>
      </c>
      <c r="S134" s="9" t="s">
        <v>323</v>
      </c>
      <c r="T134" s="9"/>
      <c r="U134" s="9"/>
      <c r="V134" s="9"/>
      <c r="W134" s="9"/>
      <c r="X134" s="10"/>
      <c r="Y134" s="6">
        <f t="shared" si="23"/>
        <v>0</v>
      </c>
      <c r="Z134" s="6">
        <f t="shared" si="19"/>
        <v>0</v>
      </c>
      <c r="AA134" s="6">
        <f t="shared" si="16"/>
        <v>0</v>
      </c>
      <c r="AB134" s="6">
        <f t="shared" si="19"/>
        <v>0</v>
      </c>
      <c r="AC134" s="6">
        <f t="shared" si="19"/>
        <v>0</v>
      </c>
      <c r="AD134" s="6">
        <f t="shared" si="17"/>
        <v>0</v>
      </c>
      <c r="AE134" s="6">
        <f t="shared" si="17"/>
        <v>0</v>
      </c>
      <c r="AF134" s="6">
        <f t="shared" si="19"/>
        <v>0</v>
      </c>
      <c r="AG134" s="6">
        <f t="shared" si="18"/>
        <v>0</v>
      </c>
      <c r="AH134" s="6">
        <f t="shared" si="19"/>
        <v>0</v>
      </c>
      <c r="AI134" s="6">
        <f t="shared" si="19"/>
        <v>6</v>
      </c>
      <c r="AJ134" s="6">
        <f t="shared" si="19"/>
        <v>0</v>
      </c>
      <c r="AK134" s="7">
        <f t="shared" si="20"/>
        <v>1</v>
      </c>
    </row>
    <row r="135" spans="1:37" ht="15" customHeight="1" x14ac:dyDescent="0.25">
      <c r="A135" s="11" t="str">
        <f t="shared" si="21"/>
        <v>MAT JL. LANGKO - AMPENAN</v>
      </c>
      <c r="B135" s="4">
        <v>134</v>
      </c>
      <c r="C135" s="3" t="s">
        <v>295</v>
      </c>
      <c r="D135" s="3" t="s">
        <v>296</v>
      </c>
      <c r="E135" s="3" t="s">
        <v>426</v>
      </c>
      <c r="F135" s="3" t="s">
        <v>297</v>
      </c>
      <c r="G135" s="3" t="s">
        <v>298</v>
      </c>
      <c r="H135" s="3">
        <v>-8.5771379999999997</v>
      </c>
      <c r="I135" s="3">
        <v>116.082272</v>
      </c>
      <c r="J135" s="4" t="s">
        <v>19</v>
      </c>
      <c r="K135" s="4" t="s">
        <v>20</v>
      </c>
      <c r="L135" s="4" t="s">
        <v>434</v>
      </c>
      <c r="M135" s="4" t="str">
        <f t="shared" si="22"/>
        <v>4 x 6 BL V</v>
      </c>
      <c r="N135" s="9" t="s">
        <v>325</v>
      </c>
      <c r="O135" s="9" t="s">
        <v>318</v>
      </c>
      <c r="P135" s="9" t="s">
        <v>318</v>
      </c>
      <c r="Q135" s="9" t="s">
        <v>318</v>
      </c>
      <c r="R135" s="9" t="s">
        <v>318</v>
      </c>
      <c r="S135" s="9" t="s">
        <v>318</v>
      </c>
      <c r="T135" s="9"/>
      <c r="U135" s="9"/>
      <c r="V135" s="9"/>
      <c r="W135" s="9"/>
      <c r="X135" s="10"/>
      <c r="Y135" s="6">
        <f t="shared" si="23"/>
        <v>0</v>
      </c>
      <c r="Z135" s="6">
        <f t="shared" si="19"/>
        <v>0</v>
      </c>
      <c r="AA135" s="6">
        <f t="shared" si="16"/>
        <v>0</v>
      </c>
      <c r="AB135" s="6">
        <f t="shared" si="19"/>
        <v>5</v>
      </c>
      <c r="AC135" s="6">
        <f t="shared" si="19"/>
        <v>0</v>
      </c>
      <c r="AD135" s="6">
        <f t="shared" si="17"/>
        <v>0</v>
      </c>
      <c r="AE135" s="6">
        <f t="shared" si="17"/>
        <v>0</v>
      </c>
      <c r="AF135" s="6">
        <f t="shared" si="19"/>
        <v>0</v>
      </c>
      <c r="AG135" s="6">
        <f t="shared" si="18"/>
        <v>0</v>
      </c>
      <c r="AH135" s="6">
        <f t="shared" si="19"/>
        <v>0</v>
      </c>
      <c r="AI135" s="6">
        <f t="shared" si="19"/>
        <v>0</v>
      </c>
      <c r="AJ135" s="6">
        <f t="shared" si="19"/>
        <v>1</v>
      </c>
      <c r="AK135" s="7">
        <f t="shared" si="20"/>
        <v>2</v>
      </c>
    </row>
    <row r="136" spans="1:37" ht="15" customHeight="1" x14ac:dyDescent="0.25">
      <c r="A136" s="11" t="str">
        <f t="shared" si="21"/>
        <v>MAT JL. RAYA SENGGIGI</v>
      </c>
      <c r="B136" s="4">
        <v>135</v>
      </c>
      <c r="C136" s="3" t="s">
        <v>295</v>
      </c>
      <c r="D136" s="3" t="s">
        <v>299</v>
      </c>
      <c r="E136" s="3" t="s">
        <v>427</v>
      </c>
      <c r="F136" s="3" t="s">
        <v>300</v>
      </c>
      <c r="G136" s="3" t="s">
        <v>301</v>
      </c>
      <c r="H136" s="3">
        <v>-8.5044330000000006</v>
      </c>
      <c r="I136" s="3">
        <v>116.054484</v>
      </c>
      <c r="J136" s="4" t="s">
        <v>19</v>
      </c>
      <c r="K136" s="4" t="s">
        <v>20</v>
      </c>
      <c r="L136" s="4" t="s">
        <v>434</v>
      </c>
      <c r="M136" s="4" t="str">
        <f t="shared" si="22"/>
        <v>4 x 6 BL V</v>
      </c>
      <c r="N136" s="9" t="s">
        <v>315</v>
      </c>
      <c r="O136" s="9" t="s">
        <v>318</v>
      </c>
      <c r="P136" s="9" t="s">
        <v>318</v>
      </c>
      <c r="Q136" s="9" t="s">
        <v>318</v>
      </c>
      <c r="R136" s="9" t="s">
        <v>318</v>
      </c>
      <c r="S136" s="9" t="s">
        <v>318</v>
      </c>
      <c r="T136" s="9"/>
      <c r="U136" s="9"/>
      <c r="V136" s="9"/>
      <c r="W136" s="9"/>
      <c r="X136" s="10"/>
      <c r="Y136" s="6">
        <f t="shared" si="23"/>
        <v>0</v>
      </c>
      <c r="Z136" s="6">
        <f t="shared" si="19"/>
        <v>0</v>
      </c>
      <c r="AA136" s="6">
        <f t="shared" si="16"/>
        <v>0</v>
      </c>
      <c r="AB136" s="6">
        <f t="shared" si="19"/>
        <v>5</v>
      </c>
      <c r="AC136" s="6">
        <f t="shared" si="19"/>
        <v>0</v>
      </c>
      <c r="AD136" s="6">
        <f t="shared" si="17"/>
        <v>0</v>
      </c>
      <c r="AE136" s="6">
        <f t="shared" si="17"/>
        <v>0</v>
      </c>
      <c r="AF136" s="6">
        <f t="shared" si="19"/>
        <v>1</v>
      </c>
      <c r="AG136" s="6">
        <f t="shared" si="18"/>
        <v>0</v>
      </c>
      <c r="AH136" s="6">
        <f t="shared" si="19"/>
        <v>0</v>
      </c>
      <c r="AI136" s="6">
        <f t="shared" si="19"/>
        <v>0</v>
      </c>
      <c r="AJ136" s="6">
        <f t="shared" si="19"/>
        <v>0</v>
      </c>
      <c r="AK136" s="7">
        <f t="shared" si="20"/>
        <v>2</v>
      </c>
    </row>
    <row r="137" spans="1:37" ht="15" customHeight="1" x14ac:dyDescent="0.25">
      <c r="A137" s="11" t="str">
        <f t="shared" si="21"/>
        <v>MAK JL. JEND SUDIRMAN</v>
      </c>
      <c r="B137" s="4">
        <v>136</v>
      </c>
      <c r="C137" s="3" t="s">
        <v>302</v>
      </c>
      <c r="D137" s="3" t="s">
        <v>303</v>
      </c>
      <c r="E137" s="3" t="s">
        <v>428</v>
      </c>
      <c r="F137" s="3" t="s">
        <v>304</v>
      </c>
      <c r="G137" s="3" t="s">
        <v>305</v>
      </c>
      <c r="H137" s="3">
        <v>-5.1452140000000002</v>
      </c>
      <c r="I137" s="3">
        <v>119.41516300000001</v>
      </c>
      <c r="J137" s="4" t="s">
        <v>5</v>
      </c>
      <c r="K137" s="4" t="s">
        <v>6</v>
      </c>
      <c r="L137" s="4" t="s">
        <v>434</v>
      </c>
      <c r="M137" s="4" t="str">
        <f t="shared" si="22"/>
        <v>5 x 10 FL V</v>
      </c>
      <c r="N137" s="9" t="s">
        <v>315</v>
      </c>
      <c r="O137" s="9" t="s">
        <v>315</v>
      </c>
      <c r="P137" s="9" t="s">
        <v>315</v>
      </c>
      <c r="Q137" s="9" t="s">
        <v>315</v>
      </c>
      <c r="R137" s="9" t="s">
        <v>474</v>
      </c>
      <c r="S137" s="9" t="s">
        <v>474</v>
      </c>
      <c r="T137" s="9"/>
      <c r="U137" s="9"/>
      <c r="V137" s="9"/>
      <c r="W137" s="9"/>
      <c r="X137" s="10"/>
      <c r="Y137" s="6">
        <f t="shared" si="23"/>
        <v>0</v>
      </c>
      <c r="Z137" s="6">
        <f t="shared" si="19"/>
        <v>0</v>
      </c>
      <c r="AA137" s="6">
        <f t="shared" si="16"/>
        <v>0</v>
      </c>
      <c r="AB137" s="6">
        <f t="shared" si="19"/>
        <v>0</v>
      </c>
      <c r="AC137" s="6">
        <f t="shared" si="19"/>
        <v>0</v>
      </c>
      <c r="AD137" s="6">
        <f t="shared" si="17"/>
        <v>0</v>
      </c>
      <c r="AE137" s="6">
        <f t="shared" si="17"/>
        <v>0</v>
      </c>
      <c r="AF137" s="6">
        <f t="shared" si="19"/>
        <v>4</v>
      </c>
      <c r="AG137" s="6">
        <f t="shared" si="18"/>
        <v>2</v>
      </c>
      <c r="AH137" s="6">
        <f t="shared" si="19"/>
        <v>0</v>
      </c>
      <c r="AI137" s="6">
        <f t="shared" si="19"/>
        <v>0</v>
      </c>
      <c r="AJ137" s="6">
        <f t="shared" si="19"/>
        <v>0</v>
      </c>
      <c r="AK137" s="7">
        <f t="shared" si="20"/>
        <v>2</v>
      </c>
    </row>
    <row r="138" spans="1:37" ht="15" customHeight="1" x14ac:dyDescent="0.25">
      <c r="A138" s="11" t="str">
        <f t="shared" si="21"/>
        <v>MAK JL. H. BAU</v>
      </c>
      <c r="B138" s="4">
        <v>137</v>
      </c>
      <c r="C138" s="3" t="s">
        <v>302</v>
      </c>
      <c r="D138" s="3" t="s">
        <v>303</v>
      </c>
      <c r="E138" s="3" t="s">
        <v>428</v>
      </c>
      <c r="F138" s="3" t="s">
        <v>465</v>
      </c>
      <c r="G138" s="3" t="s">
        <v>466</v>
      </c>
      <c r="H138" s="3">
        <v>-5.1486789999999996</v>
      </c>
      <c r="I138" s="3">
        <v>119.40959599999999</v>
      </c>
      <c r="J138" s="4" t="s">
        <v>19</v>
      </c>
      <c r="K138" s="4" t="s">
        <v>20</v>
      </c>
      <c r="L138" s="4" t="s">
        <v>434</v>
      </c>
      <c r="M138" s="4" t="str">
        <f t="shared" si="22"/>
        <v>4 x 6 BL V</v>
      </c>
      <c r="N138" s="9" t="s">
        <v>316</v>
      </c>
      <c r="O138" s="9" t="s">
        <v>316</v>
      </c>
      <c r="P138" s="9" t="s">
        <v>316</v>
      </c>
      <c r="Q138" s="9" t="s">
        <v>316</v>
      </c>
      <c r="R138" s="9" t="s">
        <v>316</v>
      </c>
      <c r="S138" s="9" t="s">
        <v>477</v>
      </c>
      <c r="T138" s="9"/>
      <c r="U138" s="9"/>
      <c r="V138" s="9"/>
      <c r="W138" s="9"/>
      <c r="X138" s="10"/>
      <c r="Y138" s="6">
        <f t="shared" si="23"/>
        <v>0</v>
      </c>
      <c r="Z138" s="6">
        <f t="shared" si="19"/>
        <v>0</v>
      </c>
      <c r="AA138" s="6">
        <f t="shared" si="16"/>
        <v>0</v>
      </c>
      <c r="AB138" s="6">
        <f t="shared" si="19"/>
        <v>0</v>
      </c>
      <c r="AC138" s="6">
        <f t="shared" si="19"/>
        <v>5</v>
      </c>
      <c r="AD138" s="6">
        <f t="shared" si="17"/>
        <v>0</v>
      </c>
      <c r="AE138" s="6">
        <f t="shared" si="17"/>
        <v>1</v>
      </c>
      <c r="AF138" s="6">
        <f t="shared" si="19"/>
        <v>0</v>
      </c>
      <c r="AG138" s="6">
        <f t="shared" si="18"/>
        <v>0</v>
      </c>
      <c r="AH138" s="6">
        <f t="shared" si="19"/>
        <v>0</v>
      </c>
      <c r="AI138" s="6">
        <f t="shared" si="19"/>
        <v>0</v>
      </c>
      <c r="AJ138" s="6">
        <f t="shared" si="19"/>
        <v>0</v>
      </c>
      <c r="AK138" s="7">
        <f t="shared" si="20"/>
        <v>2</v>
      </c>
    </row>
    <row r="139" spans="1:37" ht="15" customHeight="1" x14ac:dyDescent="0.25">
      <c r="A139" s="11" t="str">
        <f t="shared" si="21"/>
        <v>MAK JL. A.P. PETTARANI</v>
      </c>
      <c r="B139" s="4">
        <v>138</v>
      </c>
      <c r="C139" s="3" t="s">
        <v>302</v>
      </c>
      <c r="D139" s="3" t="s">
        <v>303</v>
      </c>
      <c r="E139" s="3" t="s">
        <v>447</v>
      </c>
      <c r="F139" s="3" t="s">
        <v>448</v>
      </c>
      <c r="G139" s="3" t="s">
        <v>462</v>
      </c>
      <c r="H139" s="3">
        <v>-5.161219</v>
      </c>
      <c r="I139" s="3">
        <v>119.436187</v>
      </c>
      <c r="J139" s="4" t="s">
        <v>19</v>
      </c>
      <c r="K139" s="4" t="s">
        <v>20</v>
      </c>
      <c r="L139" s="4" t="s">
        <v>434</v>
      </c>
      <c r="M139" s="4" t="str">
        <f t="shared" si="22"/>
        <v>4 x 6 BL V</v>
      </c>
      <c r="N139" s="9" t="s">
        <v>315</v>
      </c>
      <c r="O139" s="9" t="s">
        <v>315</v>
      </c>
      <c r="P139" s="9" t="s">
        <v>315</v>
      </c>
      <c r="Q139" s="9" t="s">
        <v>315</v>
      </c>
      <c r="R139" s="9" t="s">
        <v>474</v>
      </c>
      <c r="S139" s="9" t="s">
        <v>474</v>
      </c>
      <c r="T139" s="9"/>
      <c r="U139" s="9"/>
      <c r="V139" s="9"/>
      <c r="W139" s="9"/>
      <c r="X139" s="10"/>
      <c r="Y139" s="6">
        <f t="shared" si="23"/>
        <v>0</v>
      </c>
      <c r="Z139" s="6">
        <f t="shared" si="19"/>
        <v>0</v>
      </c>
      <c r="AA139" s="6">
        <f t="shared" si="16"/>
        <v>0</v>
      </c>
      <c r="AB139" s="6">
        <f t="shared" si="19"/>
        <v>0</v>
      </c>
      <c r="AC139" s="6">
        <f t="shared" si="19"/>
        <v>0</v>
      </c>
      <c r="AD139" s="6">
        <f t="shared" si="17"/>
        <v>0</v>
      </c>
      <c r="AE139" s="6">
        <f t="shared" si="17"/>
        <v>0</v>
      </c>
      <c r="AF139" s="6">
        <f t="shared" si="19"/>
        <v>4</v>
      </c>
      <c r="AG139" s="6">
        <f t="shared" si="18"/>
        <v>2</v>
      </c>
      <c r="AH139" s="6">
        <f t="shared" si="19"/>
        <v>0</v>
      </c>
      <c r="AI139" s="6">
        <f t="shared" ref="Z139:AJ146" si="24">COUNTIF($N139:$X139,AI$1)</f>
        <v>0</v>
      </c>
      <c r="AJ139" s="6">
        <f t="shared" si="24"/>
        <v>0</v>
      </c>
      <c r="AK139" s="7">
        <f t="shared" si="20"/>
        <v>2</v>
      </c>
    </row>
    <row r="140" spans="1:37" ht="15" customHeight="1" x14ac:dyDescent="0.25">
      <c r="A140" s="11" t="str">
        <f t="shared" si="21"/>
        <v>MAN JL. KH ABDURRAHMAN WAHID</v>
      </c>
      <c r="B140" s="4">
        <v>139</v>
      </c>
      <c r="C140" s="3" t="s">
        <v>306</v>
      </c>
      <c r="D140" s="3" t="s">
        <v>307</v>
      </c>
      <c r="E140" s="3" t="s">
        <v>429</v>
      </c>
      <c r="F140" s="3" t="s">
        <v>308</v>
      </c>
      <c r="G140" s="3" t="s">
        <v>309</v>
      </c>
      <c r="H140" s="3">
        <v>1.486221</v>
      </c>
      <c r="I140" s="3">
        <v>124.834688</v>
      </c>
      <c r="J140" s="4" t="s">
        <v>19</v>
      </c>
      <c r="K140" s="4" t="s">
        <v>20</v>
      </c>
      <c r="L140" s="4" t="s">
        <v>434</v>
      </c>
      <c r="M140" s="4" t="str">
        <f t="shared" si="22"/>
        <v>4 x 6 BL V</v>
      </c>
      <c r="N140" s="9" t="s">
        <v>316</v>
      </c>
      <c r="O140" s="9" t="s">
        <v>316</v>
      </c>
      <c r="P140" s="9" t="s">
        <v>316</v>
      </c>
      <c r="Q140" s="9" t="s">
        <v>316</v>
      </c>
      <c r="R140" s="9" t="s">
        <v>316</v>
      </c>
      <c r="S140" s="9" t="s">
        <v>316</v>
      </c>
      <c r="T140" s="9"/>
      <c r="U140" s="9"/>
      <c r="V140" s="9"/>
      <c r="W140" s="9"/>
      <c r="X140" s="10"/>
      <c r="Y140" s="6">
        <f t="shared" si="23"/>
        <v>0</v>
      </c>
      <c r="Z140" s="6">
        <f t="shared" si="24"/>
        <v>0</v>
      </c>
      <c r="AA140" s="6">
        <f t="shared" si="16"/>
        <v>0</v>
      </c>
      <c r="AB140" s="6">
        <f t="shared" si="24"/>
        <v>0</v>
      </c>
      <c r="AC140" s="6">
        <f t="shared" si="24"/>
        <v>6</v>
      </c>
      <c r="AD140" s="6">
        <f t="shared" si="17"/>
        <v>0</v>
      </c>
      <c r="AE140" s="6">
        <f t="shared" si="17"/>
        <v>0</v>
      </c>
      <c r="AF140" s="6">
        <f t="shared" si="24"/>
        <v>0</v>
      </c>
      <c r="AG140" s="6">
        <f t="shared" si="18"/>
        <v>0</v>
      </c>
      <c r="AH140" s="6">
        <f t="shared" si="24"/>
        <v>0</v>
      </c>
      <c r="AI140" s="6">
        <f t="shared" si="24"/>
        <v>0</v>
      </c>
      <c r="AJ140" s="6">
        <f t="shared" si="24"/>
        <v>0</v>
      </c>
      <c r="AK140" s="7">
        <f t="shared" si="20"/>
        <v>1</v>
      </c>
    </row>
    <row r="141" spans="1:37" ht="15" customHeight="1" x14ac:dyDescent="0.25">
      <c r="A141" s="11" t="str">
        <f t="shared" si="21"/>
        <v>MAN JL. JEND SURDIRMAN</v>
      </c>
      <c r="B141" s="4">
        <v>140</v>
      </c>
      <c r="C141" s="3" t="s">
        <v>306</v>
      </c>
      <c r="D141" s="3" t="s">
        <v>307</v>
      </c>
      <c r="E141" s="3" t="s">
        <v>429</v>
      </c>
      <c r="F141" s="3" t="s">
        <v>310</v>
      </c>
      <c r="G141" s="3" t="s">
        <v>311</v>
      </c>
      <c r="H141" s="3">
        <v>1.490896</v>
      </c>
      <c r="I141" s="3">
        <v>124.83825899999999</v>
      </c>
      <c r="J141" s="4" t="s">
        <v>19</v>
      </c>
      <c r="K141" s="4" t="s">
        <v>20</v>
      </c>
      <c r="L141" s="4" t="s">
        <v>433</v>
      </c>
      <c r="M141" s="4" t="str">
        <f t="shared" si="22"/>
        <v>4 x 6 BL H</v>
      </c>
      <c r="N141" s="9" t="s">
        <v>325</v>
      </c>
      <c r="O141" s="9" t="s">
        <v>325</v>
      </c>
      <c r="P141" s="9" t="s">
        <v>325</v>
      </c>
      <c r="Q141" s="9" t="s">
        <v>325</v>
      </c>
      <c r="R141" s="9" t="s">
        <v>325</v>
      </c>
      <c r="S141" s="9" t="s">
        <v>325</v>
      </c>
      <c r="T141" s="9"/>
      <c r="U141" s="9"/>
      <c r="V141" s="9"/>
      <c r="W141" s="9"/>
      <c r="X141" s="10"/>
      <c r="Y141" s="6">
        <f t="shared" si="23"/>
        <v>0</v>
      </c>
      <c r="Z141" s="6">
        <f t="shared" si="24"/>
        <v>0</v>
      </c>
      <c r="AA141" s="6">
        <f t="shared" si="16"/>
        <v>0</v>
      </c>
      <c r="AB141" s="6">
        <f t="shared" si="24"/>
        <v>0</v>
      </c>
      <c r="AC141" s="6">
        <f t="shared" si="24"/>
        <v>0</v>
      </c>
      <c r="AD141" s="6">
        <f t="shared" si="17"/>
        <v>0</v>
      </c>
      <c r="AE141" s="6">
        <f t="shared" si="17"/>
        <v>0</v>
      </c>
      <c r="AF141" s="6">
        <f t="shared" si="24"/>
        <v>0</v>
      </c>
      <c r="AG141" s="6">
        <f t="shared" si="18"/>
        <v>0</v>
      </c>
      <c r="AH141" s="6">
        <f t="shared" si="24"/>
        <v>0</v>
      </c>
      <c r="AI141" s="6">
        <f t="shared" si="24"/>
        <v>0</v>
      </c>
      <c r="AJ141" s="6">
        <f t="shared" si="24"/>
        <v>6</v>
      </c>
      <c r="AK141" s="7">
        <f t="shared" si="20"/>
        <v>1</v>
      </c>
    </row>
    <row r="142" spans="1:37" ht="15" customHeight="1" x14ac:dyDescent="0.25">
      <c r="A142" s="11" t="str">
        <f t="shared" si="21"/>
        <v>MAN JL. LAKSDA JOHN LIE</v>
      </c>
      <c r="B142" s="4">
        <v>141</v>
      </c>
      <c r="C142" s="3" t="s">
        <v>306</v>
      </c>
      <c r="D142" s="3" t="s">
        <v>307</v>
      </c>
      <c r="E142" s="3" t="s">
        <v>430</v>
      </c>
      <c r="F142" s="3" t="s">
        <v>312</v>
      </c>
      <c r="G142" s="3" t="s">
        <v>313</v>
      </c>
      <c r="H142" s="3">
        <v>1.483587</v>
      </c>
      <c r="I142" s="3">
        <v>124.832803</v>
      </c>
      <c r="J142" s="4" t="s">
        <v>19</v>
      </c>
      <c r="K142" s="4" t="s">
        <v>20</v>
      </c>
      <c r="L142" s="4" t="s">
        <v>434</v>
      </c>
      <c r="M142" s="4" t="str">
        <f t="shared" si="22"/>
        <v>4 x 6 BL V</v>
      </c>
      <c r="N142" s="9" t="s">
        <v>315</v>
      </c>
      <c r="O142" s="9" t="s">
        <v>315</v>
      </c>
      <c r="P142" s="9" t="s">
        <v>315</v>
      </c>
      <c r="Q142" s="9" t="s">
        <v>315</v>
      </c>
      <c r="R142" s="9" t="s">
        <v>474</v>
      </c>
      <c r="S142" s="9" t="s">
        <v>474</v>
      </c>
      <c r="T142" s="9"/>
      <c r="U142" s="9"/>
      <c r="V142" s="9"/>
      <c r="W142" s="9"/>
      <c r="X142" s="10"/>
      <c r="Y142" s="6">
        <f t="shared" si="23"/>
        <v>0</v>
      </c>
      <c r="Z142" s="6">
        <f t="shared" si="24"/>
        <v>0</v>
      </c>
      <c r="AA142" s="6">
        <f t="shared" si="16"/>
        <v>0</v>
      </c>
      <c r="AB142" s="6">
        <f t="shared" si="24"/>
        <v>0</v>
      </c>
      <c r="AC142" s="6">
        <f t="shared" si="24"/>
        <v>0</v>
      </c>
      <c r="AD142" s="6">
        <f t="shared" si="17"/>
        <v>0</v>
      </c>
      <c r="AE142" s="6">
        <f t="shared" si="17"/>
        <v>0</v>
      </c>
      <c r="AF142" s="6">
        <f t="shared" si="24"/>
        <v>4</v>
      </c>
      <c r="AG142" s="6">
        <f t="shared" si="18"/>
        <v>2</v>
      </c>
      <c r="AH142" s="6">
        <f t="shared" si="24"/>
        <v>0</v>
      </c>
      <c r="AI142" s="6">
        <f t="shared" si="24"/>
        <v>0</v>
      </c>
      <c r="AJ142" s="6">
        <f t="shared" si="24"/>
        <v>0</v>
      </c>
      <c r="AK142" s="7">
        <f t="shared" si="20"/>
        <v>2</v>
      </c>
    </row>
    <row r="143" spans="1:37" ht="15" customHeight="1" x14ac:dyDescent="0.25">
      <c r="A143" s="11" t="str">
        <f t="shared" si="21"/>
        <v>MAN JL. BUNDARAN SAM RATULANGI</v>
      </c>
      <c r="B143" s="4">
        <v>142</v>
      </c>
      <c r="C143" s="3" t="s">
        <v>306</v>
      </c>
      <c r="D143" s="3" t="s">
        <v>307</v>
      </c>
      <c r="E143" s="3" t="s">
        <v>431</v>
      </c>
      <c r="F143" s="3" t="s">
        <v>467</v>
      </c>
      <c r="G143" s="3" t="s">
        <v>314</v>
      </c>
      <c r="H143" s="3">
        <v>1.461921</v>
      </c>
      <c r="I143" s="3">
        <v>124.839052</v>
      </c>
      <c r="J143" s="4" t="s">
        <v>19</v>
      </c>
      <c r="K143" s="4" t="s">
        <v>20</v>
      </c>
      <c r="L143" s="4" t="s">
        <v>434</v>
      </c>
      <c r="M143" s="4" t="str">
        <f t="shared" si="22"/>
        <v>4 x 6 BL V</v>
      </c>
      <c r="N143" s="9" t="s">
        <v>324</v>
      </c>
      <c r="O143" s="9" t="s">
        <v>324</v>
      </c>
      <c r="P143" s="9" t="s">
        <v>324</v>
      </c>
      <c r="Q143" s="9" t="s">
        <v>324</v>
      </c>
      <c r="R143" s="9" t="s">
        <v>324</v>
      </c>
      <c r="S143" s="9" t="s">
        <v>324</v>
      </c>
      <c r="T143" s="9"/>
      <c r="U143" s="9"/>
      <c r="V143" s="9"/>
      <c r="W143" s="9"/>
      <c r="X143" s="10"/>
      <c r="Y143" s="6">
        <f t="shared" si="23"/>
        <v>0</v>
      </c>
      <c r="Z143" s="6">
        <f t="shared" si="24"/>
        <v>0</v>
      </c>
      <c r="AA143" s="6">
        <f t="shared" si="16"/>
        <v>0</v>
      </c>
      <c r="AB143" s="6">
        <f t="shared" si="24"/>
        <v>0</v>
      </c>
      <c r="AC143" s="6">
        <f t="shared" si="24"/>
        <v>0</v>
      </c>
      <c r="AD143" s="6">
        <f t="shared" si="17"/>
        <v>0</v>
      </c>
      <c r="AE143" s="6">
        <f t="shared" si="17"/>
        <v>0</v>
      </c>
      <c r="AF143" s="6">
        <f t="shared" si="24"/>
        <v>0</v>
      </c>
      <c r="AG143" s="6">
        <f t="shared" si="18"/>
        <v>0</v>
      </c>
      <c r="AH143" s="6">
        <f t="shared" si="24"/>
        <v>6</v>
      </c>
      <c r="AI143" s="6">
        <f t="shared" si="24"/>
        <v>0</v>
      </c>
      <c r="AJ143" s="6">
        <f t="shared" si="24"/>
        <v>0</v>
      </c>
      <c r="AK143" s="7">
        <f t="shared" si="20"/>
        <v>1</v>
      </c>
    </row>
    <row r="144" spans="1:37" ht="15" customHeight="1" x14ac:dyDescent="0.25">
      <c r="A144" s="11" t="str">
        <f t="shared" si="21"/>
        <v>MAN JL. SAM RATULANGI WINANGUN</v>
      </c>
      <c r="B144" s="4">
        <v>143</v>
      </c>
      <c r="C144" s="3" t="s">
        <v>306</v>
      </c>
      <c r="D144" s="3" t="s">
        <v>307</v>
      </c>
      <c r="E144" s="3" t="s">
        <v>431</v>
      </c>
      <c r="F144" s="3" t="s">
        <v>468</v>
      </c>
      <c r="G144" s="3" t="s">
        <v>469</v>
      </c>
      <c r="H144" s="3">
        <v>1.4423330000000001</v>
      </c>
      <c r="I144" s="3">
        <v>124.841905</v>
      </c>
      <c r="J144" s="4" t="s">
        <v>19</v>
      </c>
      <c r="K144" s="4" t="s">
        <v>20</v>
      </c>
      <c r="L144" s="4" t="s">
        <v>434</v>
      </c>
      <c r="M144" s="4" t="str">
        <f t="shared" si="22"/>
        <v>4 x 6 BL V</v>
      </c>
      <c r="N144" s="9" t="s">
        <v>316</v>
      </c>
      <c r="O144" s="9" t="s">
        <v>316</v>
      </c>
      <c r="P144" s="9" t="s">
        <v>316</v>
      </c>
      <c r="Q144" s="9" t="s">
        <v>316</v>
      </c>
      <c r="R144" s="9" t="s">
        <v>316</v>
      </c>
      <c r="S144" s="9" t="s">
        <v>316</v>
      </c>
      <c r="T144" s="9"/>
      <c r="U144" s="9"/>
      <c r="V144" s="9"/>
      <c r="W144" s="9"/>
      <c r="X144" s="10"/>
      <c r="Y144" s="6">
        <f t="shared" si="23"/>
        <v>0</v>
      </c>
      <c r="Z144" s="6">
        <f t="shared" si="24"/>
        <v>0</v>
      </c>
      <c r="AA144" s="6">
        <f t="shared" si="16"/>
        <v>0</v>
      </c>
      <c r="AB144" s="6">
        <f t="shared" si="24"/>
        <v>0</v>
      </c>
      <c r="AC144" s="6">
        <f t="shared" si="24"/>
        <v>6</v>
      </c>
      <c r="AD144" s="6">
        <f t="shared" si="17"/>
        <v>0</v>
      </c>
      <c r="AE144" s="6">
        <f t="shared" si="17"/>
        <v>0</v>
      </c>
      <c r="AF144" s="6">
        <f t="shared" si="24"/>
        <v>0</v>
      </c>
      <c r="AG144" s="6">
        <f t="shared" si="18"/>
        <v>0</v>
      </c>
      <c r="AH144" s="6">
        <f t="shared" si="24"/>
        <v>0</v>
      </c>
      <c r="AI144" s="6">
        <f t="shared" si="24"/>
        <v>0</v>
      </c>
      <c r="AJ144" s="6">
        <f t="shared" si="24"/>
        <v>0</v>
      </c>
      <c r="AK144" s="7">
        <f t="shared" si="20"/>
        <v>1</v>
      </c>
    </row>
    <row r="145" spans="1:37" ht="15" customHeight="1" x14ac:dyDescent="0.25">
      <c r="A145" s="11" t="str">
        <f t="shared" si="21"/>
        <v>SAM JL. PM NOOR</v>
      </c>
      <c r="B145" s="4">
        <v>144</v>
      </c>
      <c r="C145" s="3" t="s">
        <v>435</v>
      </c>
      <c r="D145" s="3" t="s">
        <v>440</v>
      </c>
      <c r="E145" s="3" t="s">
        <v>439</v>
      </c>
      <c r="F145" s="3" t="s">
        <v>442</v>
      </c>
      <c r="G145" s="3" t="s">
        <v>443</v>
      </c>
      <c r="H145" s="3">
        <v>-0.45019700000000001</v>
      </c>
      <c r="I145" s="3">
        <v>117.15342699999999</v>
      </c>
      <c r="J145" s="4" t="s">
        <v>19</v>
      </c>
      <c r="K145" s="4" t="s">
        <v>20</v>
      </c>
      <c r="L145" s="4" t="s">
        <v>434</v>
      </c>
      <c r="M145" s="4" t="str">
        <f t="shared" ref="M145:M146" si="25">J145&amp;" "&amp;K145&amp;" "&amp;IF(L145="VERTIKAL","V","H")</f>
        <v>4 x 6 BL V</v>
      </c>
      <c r="N145" s="9" t="s">
        <v>318</v>
      </c>
      <c r="O145" s="9" t="s">
        <v>318</v>
      </c>
      <c r="P145" s="9" t="s">
        <v>318</v>
      </c>
      <c r="Q145" s="9" t="s">
        <v>318</v>
      </c>
      <c r="R145" s="9" t="s">
        <v>318</v>
      </c>
      <c r="S145" s="9" t="s">
        <v>318</v>
      </c>
      <c r="T145" s="9"/>
      <c r="U145" s="9"/>
      <c r="V145" s="9"/>
      <c r="W145" s="9"/>
      <c r="X145" s="10"/>
      <c r="Y145" s="6">
        <f t="shared" si="23"/>
        <v>0</v>
      </c>
      <c r="Z145" s="6">
        <f t="shared" si="24"/>
        <v>0</v>
      </c>
      <c r="AA145" s="6">
        <f t="shared" si="16"/>
        <v>0</v>
      </c>
      <c r="AB145" s="6">
        <f t="shared" si="24"/>
        <v>6</v>
      </c>
      <c r="AC145" s="6">
        <f t="shared" si="24"/>
        <v>0</v>
      </c>
      <c r="AD145" s="6">
        <f t="shared" si="17"/>
        <v>0</v>
      </c>
      <c r="AE145" s="6">
        <f t="shared" si="17"/>
        <v>0</v>
      </c>
      <c r="AF145" s="6">
        <f t="shared" si="24"/>
        <v>0</v>
      </c>
      <c r="AG145" s="6">
        <f t="shared" si="18"/>
        <v>0</v>
      </c>
      <c r="AH145" s="6">
        <f t="shared" si="24"/>
        <v>0</v>
      </c>
      <c r="AI145" s="6">
        <f t="shared" si="24"/>
        <v>0</v>
      </c>
      <c r="AJ145" s="6">
        <f t="shared" si="24"/>
        <v>0</v>
      </c>
      <c r="AK145" s="7">
        <f t="shared" si="20"/>
        <v>1</v>
      </c>
    </row>
    <row r="146" spans="1:37" ht="15" customHeight="1" x14ac:dyDescent="0.25">
      <c r="A146" s="17" t="str">
        <f t="shared" si="21"/>
        <v>SAM JL. BUNG TOMO</v>
      </c>
      <c r="B146" s="18">
        <v>145</v>
      </c>
      <c r="C146" s="19" t="s">
        <v>435</v>
      </c>
      <c r="D146" s="19" t="s">
        <v>440</v>
      </c>
      <c r="E146" s="19" t="s">
        <v>441</v>
      </c>
      <c r="F146" s="19" t="s">
        <v>444</v>
      </c>
      <c r="G146" s="19" t="s">
        <v>445</v>
      </c>
      <c r="H146" s="19">
        <v>-0.51319700000000001</v>
      </c>
      <c r="I146" s="19">
        <v>117.132305</v>
      </c>
      <c r="J146" s="18" t="s">
        <v>19</v>
      </c>
      <c r="K146" s="18" t="s">
        <v>20</v>
      </c>
      <c r="L146" s="18" t="s">
        <v>434</v>
      </c>
      <c r="M146" s="18" t="str">
        <f t="shared" si="25"/>
        <v>4 x 6 BL V</v>
      </c>
      <c r="N146" s="20" t="s">
        <v>318</v>
      </c>
      <c r="O146" s="20" t="s">
        <v>318</v>
      </c>
      <c r="P146" s="20" t="s">
        <v>318</v>
      </c>
      <c r="Q146" s="20" t="s">
        <v>318</v>
      </c>
      <c r="R146" s="20" t="s">
        <v>318</v>
      </c>
      <c r="S146" s="20" t="s">
        <v>318</v>
      </c>
      <c r="T146" s="20"/>
      <c r="U146" s="20"/>
      <c r="V146" s="20"/>
      <c r="W146" s="20"/>
      <c r="X146" s="21"/>
      <c r="Y146" s="22">
        <f t="shared" si="23"/>
        <v>0</v>
      </c>
      <c r="Z146" s="22">
        <f t="shared" si="24"/>
        <v>0</v>
      </c>
      <c r="AA146" s="22">
        <f t="shared" si="16"/>
        <v>0</v>
      </c>
      <c r="AB146" s="22">
        <f t="shared" si="24"/>
        <v>6</v>
      </c>
      <c r="AC146" s="22">
        <f t="shared" si="24"/>
        <v>0</v>
      </c>
      <c r="AD146" s="22">
        <f t="shared" si="17"/>
        <v>0</v>
      </c>
      <c r="AE146" s="22">
        <f t="shared" si="17"/>
        <v>0</v>
      </c>
      <c r="AF146" s="22">
        <f t="shared" si="24"/>
        <v>0</v>
      </c>
      <c r="AG146" s="22">
        <f t="shared" si="18"/>
        <v>0</v>
      </c>
      <c r="AH146" s="22">
        <f t="shared" si="24"/>
        <v>0</v>
      </c>
      <c r="AI146" s="22">
        <f t="shared" si="24"/>
        <v>0</v>
      </c>
      <c r="AJ146" s="22">
        <f t="shared" si="24"/>
        <v>0</v>
      </c>
      <c r="AK146" s="23">
        <f t="shared" si="20"/>
        <v>1</v>
      </c>
    </row>
    <row r="155" spans="1:37" x14ac:dyDescent="0.25">
      <c r="Q155"/>
    </row>
    <row r="156" spans="1:37" x14ac:dyDescent="0.25">
      <c r="Q156"/>
    </row>
    <row r="157" spans="1:37" x14ac:dyDescent="0.25">
      <c r="Q157"/>
    </row>
    <row r="158" spans="1:37" x14ac:dyDescent="0.25">
      <c r="Q158"/>
    </row>
    <row r="159" spans="1:37" x14ac:dyDescent="0.25">
      <c r="Q159"/>
    </row>
    <row r="160" spans="1:37" x14ac:dyDescent="0.25">
      <c r="Q160"/>
    </row>
    <row r="161" spans="17:17" x14ac:dyDescent="0.25">
      <c r="Q161"/>
    </row>
    <row r="162" spans="17:17" x14ac:dyDescent="0.25">
      <c r="Q162"/>
    </row>
    <row r="163" spans="17:17" x14ac:dyDescent="0.25">
      <c r="Q163"/>
    </row>
    <row r="164" spans="17:17" x14ac:dyDescent="0.25">
      <c r="Q164"/>
    </row>
    <row r="165" spans="17:17" x14ac:dyDescent="0.25">
      <c r="Q165"/>
    </row>
    <row r="166" spans="17:17" x14ac:dyDescent="0.25">
      <c r="Q166"/>
    </row>
    <row r="167" spans="17:17" x14ac:dyDescent="0.25">
      <c r="Q167"/>
    </row>
    <row r="168" spans="17:17" x14ac:dyDescent="0.25">
      <c r="Q168"/>
    </row>
    <row r="169" spans="17:17" x14ac:dyDescent="0.25">
      <c r="Q169"/>
    </row>
    <row r="170" spans="17:17" x14ac:dyDescent="0.25">
      <c r="Q170"/>
    </row>
    <row r="171" spans="17:17" x14ac:dyDescent="0.25">
      <c r="Q171"/>
    </row>
    <row r="172" spans="17:17" x14ac:dyDescent="0.25">
      <c r="Q172"/>
    </row>
    <row r="173" spans="17:17" x14ac:dyDescent="0.25">
      <c r="Q173"/>
    </row>
    <row r="174" spans="17:17" x14ac:dyDescent="0.25">
      <c r="Q174"/>
    </row>
    <row r="175" spans="17:17" x14ac:dyDescent="0.25">
      <c r="Q175"/>
    </row>
    <row r="176" spans="17:17" x14ac:dyDescent="0.25">
      <c r="Q176"/>
    </row>
    <row r="177" spans="17:17" x14ac:dyDescent="0.25">
      <c r="Q177"/>
    </row>
    <row r="178" spans="17:17" x14ac:dyDescent="0.25">
      <c r="Q178"/>
    </row>
    <row r="179" spans="17:17" x14ac:dyDescent="0.25">
      <c r="Q179"/>
    </row>
    <row r="180" spans="17:17" x14ac:dyDescent="0.25">
      <c r="Q180"/>
    </row>
    <row r="181" spans="17:17" x14ac:dyDescent="0.25">
      <c r="Q181"/>
    </row>
    <row r="182" spans="17:17" x14ac:dyDescent="0.25">
      <c r="Q182"/>
    </row>
    <row r="183" spans="17:17" x14ac:dyDescent="0.25">
      <c r="Q183"/>
    </row>
    <row r="184" spans="17:17" x14ac:dyDescent="0.25">
      <c r="Q184"/>
    </row>
    <row r="185" spans="17:17" x14ac:dyDescent="0.25">
      <c r="Q185"/>
    </row>
    <row r="186" spans="17:17" x14ac:dyDescent="0.25">
      <c r="Q186"/>
    </row>
    <row r="187" spans="17:17" x14ac:dyDescent="0.25">
      <c r="Q187"/>
    </row>
    <row r="188" spans="17:17" x14ac:dyDescent="0.25">
      <c r="Q188"/>
    </row>
    <row r="189" spans="17:17" x14ac:dyDescent="0.25">
      <c r="Q189"/>
    </row>
    <row r="190" spans="17:17" x14ac:dyDescent="0.25">
      <c r="Q190"/>
    </row>
    <row r="191" spans="17:17" x14ac:dyDescent="0.25">
      <c r="Q191"/>
    </row>
    <row r="192" spans="17:17" x14ac:dyDescent="0.25">
      <c r="Q192"/>
    </row>
    <row r="193" spans="17:17" x14ac:dyDescent="0.25">
      <c r="Q193"/>
    </row>
    <row r="194" spans="17:17" x14ac:dyDescent="0.25">
      <c r="Q194"/>
    </row>
    <row r="195" spans="17:17" x14ac:dyDescent="0.25">
      <c r="Q195"/>
    </row>
    <row r="196" spans="17:17" x14ac:dyDescent="0.25">
      <c r="Q196"/>
    </row>
    <row r="197" spans="17:17" x14ac:dyDescent="0.25">
      <c r="Q197"/>
    </row>
    <row r="198" spans="17:17" x14ac:dyDescent="0.25">
      <c r="Q198"/>
    </row>
    <row r="199" spans="17:17" x14ac:dyDescent="0.25">
      <c r="Q199"/>
    </row>
    <row r="200" spans="17:17" x14ac:dyDescent="0.25">
      <c r="Q200"/>
    </row>
    <row r="201" spans="17:17" x14ac:dyDescent="0.25">
      <c r="Q201"/>
    </row>
    <row r="202" spans="17:17" x14ac:dyDescent="0.25">
      <c r="Q202"/>
    </row>
    <row r="203" spans="17:17" x14ac:dyDescent="0.25">
      <c r="Q203"/>
    </row>
    <row r="204" spans="17:17" x14ac:dyDescent="0.25">
      <c r="Q204"/>
    </row>
    <row r="205" spans="17:17" x14ac:dyDescent="0.25">
      <c r="Q205"/>
    </row>
    <row r="206" spans="17:17" x14ac:dyDescent="0.25">
      <c r="Q206"/>
    </row>
    <row r="207" spans="17:17" x14ac:dyDescent="0.25">
      <c r="Q207"/>
    </row>
    <row r="208" spans="17:17" x14ac:dyDescent="0.25">
      <c r="Q208"/>
    </row>
    <row r="209" spans="17:17" x14ac:dyDescent="0.25">
      <c r="Q209"/>
    </row>
    <row r="210" spans="17:17" x14ac:dyDescent="0.25">
      <c r="Q210"/>
    </row>
    <row r="211" spans="17:17" x14ac:dyDescent="0.25">
      <c r="Q211"/>
    </row>
    <row r="212" spans="17:17" x14ac:dyDescent="0.25">
      <c r="Q212"/>
    </row>
    <row r="213" spans="17:17" x14ac:dyDescent="0.25">
      <c r="Q213"/>
    </row>
    <row r="214" spans="17:17" x14ac:dyDescent="0.25">
      <c r="Q214"/>
    </row>
    <row r="215" spans="17:17" x14ac:dyDescent="0.25">
      <c r="Q215"/>
    </row>
    <row r="216" spans="17:17" x14ac:dyDescent="0.25">
      <c r="Q216"/>
    </row>
    <row r="217" spans="17:17" x14ac:dyDescent="0.25">
      <c r="Q217"/>
    </row>
    <row r="218" spans="17:17" x14ac:dyDescent="0.25">
      <c r="Q218"/>
    </row>
    <row r="219" spans="17:17" x14ac:dyDescent="0.25">
      <c r="Q219"/>
    </row>
    <row r="220" spans="17:17" x14ac:dyDescent="0.25">
      <c r="Q220"/>
    </row>
    <row r="221" spans="17:17" x14ac:dyDescent="0.25">
      <c r="Q221"/>
    </row>
    <row r="222" spans="17:17" x14ac:dyDescent="0.25">
      <c r="Q222"/>
    </row>
    <row r="223" spans="17:17" x14ac:dyDescent="0.25">
      <c r="Q223"/>
    </row>
    <row r="224" spans="17:17" x14ac:dyDescent="0.25">
      <c r="Q224"/>
    </row>
    <row r="225" spans="17:17" x14ac:dyDescent="0.25">
      <c r="Q225"/>
    </row>
    <row r="226" spans="17:17" x14ac:dyDescent="0.25">
      <c r="Q226"/>
    </row>
    <row r="227" spans="17:17" x14ac:dyDescent="0.25">
      <c r="Q227"/>
    </row>
    <row r="228" spans="17:17" x14ac:dyDescent="0.25">
      <c r="Q228"/>
    </row>
    <row r="229" spans="17:17" x14ac:dyDescent="0.25">
      <c r="Q229"/>
    </row>
    <row r="230" spans="17:17" x14ac:dyDescent="0.25">
      <c r="Q230"/>
    </row>
    <row r="231" spans="17:17" x14ac:dyDescent="0.25">
      <c r="Q231"/>
    </row>
    <row r="232" spans="17:17" x14ac:dyDescent="0.25">
      <c r="Q232"/>
    </row>
    <row r="233" spans="17:17" x14ac:dyDescent="0.25">
      <c r="Q233"/>
    </row>
    <row r="234" spans="17:17" x14ac:dyDescent="0.25">
      <c r="Q234"/>
    </row>
    <row r="235" spans="17:17" x14ac:dyDescent="0.25">
      <c r="Q235"/>
    </row>
    <row r="236" spans="17:17" x14ac:dyDescent="0.25">
      <c r="Q236"/>
    </row>
    <row r="237" spans="17:17" x14ac:dyDescent="0.25">
      <c r="Q237"/>
    </row>
    <row r="238" spans="17:17" x14ac:dyDescent="0.25">
      <c r="Q238"/>
    </row>
    <row r="239" spans="17:17" x14ac:dyDescent="0.25">
      <c r="Q239"/>
    </row>
    <row r="240" spans="17:17" x14ac:dyDescent="0.25">
      <c r="Q240"/>
    </row>
    <row r="241" spans="17:17" x14ac:dyDescent="0.25">
      <c r="Q241"/>
    </row>
    <row r="242" spans="17:17" x14ac:dyDescent="0.25">
      <c r="Q242"/>
    </row>
    <row r="243" spans="17:17" x14ac:dyDescent="0.25">
      <c r="Q243"/>
    </row>
    <row r="244" spans="17:17" x14ac:dyDescent="0.25">
      <c r="Q244"/>
    </row>
    <row r="245" spans="17:17" x14ac:dyDescent="0.25">
      <c r="Q245"/>
    </row>
    <row r="246" spans="17:17" x14ac:dyDescent="0.25">
      <c r="Q246"/>
    </row>
    <row r="247" spans="17:17" x14ac:dyDescent="0.25">
      <c r="Q247"/>
    </row>
    <row r="248" spans="17:17" x14ac:dyDescent="0.25">
      <c r="Q248"/>
    </row>
    <row r="249" spans="17:17" x14ac:dyDescent="0.25">
      <c r="Q249"/>
    </row>
    <row r="250" spans="17:17" x14ac:dyDescent="0.25">
      <c r="Q250"/>
    </row>
    <row r="251" spans="17:17" x14ac:dyDescent="0.25">
      <c r="Q251"/>
    </row>
    <row r="252" spans="17:17" x14ac:dyDescent="0.25">
      <c r="Q252"/>
    </row>
    <row r="253" spans="17:17" x14ac:dyDescent="0.25">
      <c r="Q253"/>
    </row>
    <row r="254" spans="17:17" x14ac:dyDescent="0.25">
      <c r="Q254"/>
    </row>
    <row r="255" spans="17:17" x14ac:dyDescent="0.25">
      <c r="Q255"/>
    </row>
    <row r="256" spans="17:17" x14ac:dyDescent="0.25">
      <c r="Q256"/>
    </row>
    <row r="257" spans="17:17" x14ac:dyDescent="0.25">
      <c r="Q257"/>
    </row>
    <row r="258" spans="17:17" x14ac:dyDescent="0.25">
      <c r="Q258"/>
    </row>
    <row r="259" spans="17:17" x14ac:dyDescent="0.25">
      <c r="Q259"/>
    </row>
    <row r="260" spans="17:17" x14ac:dyDescent="0.25">
      <c r="Q260"/>
    </row>
    <row r="261" spans="17:17" x14ac:dyDescent="0.25">
      <c r="Q261"/>
    </row>
    <row r="262" spans="17:17" x14ac:dyDescent="0.25">
      <c r="Q262"/>
    </row>
    <row r="263" spans="17:17" x14ac:dyDescent="0.25">
      <c r="Q263"/>
    </row>
    <row r="264" spans="17:17" x14ac:dyDescent="0.25">
      <c r="Q264"/>
    </row>
    <row r="265" spans="17:17" x14ac:dyDescent="0.25">
      <c r="Q265"/>
    </row>
    <row r="266" spans="17:17" x14ac:dyDescent="0.25">
      <c r="Q266"/>
    </row>
    <row r="267" spans="17:17" x14ac:dyDescent="0.25">
      <c r="Q267"/>
    </row>
    <row r="268" spans="17:17" x14ac:dyDescent="0.25">
      <c r="Q268"/>
    </row>
    <row r="269" spans="17:17" x14ac:dyDescent="0.25">
      <c r="Q269"/>
    </row>
    <row r="270" spans="17:17" x14ac:dyDescent="0.25">
      <c r="Q270"/>
    </row>
    <row r="271" spans="17:17" x14ac:dyDescent="0.25">
      <c r="Q271"/>
    </row>
    <row r="272" spans="17:17" x14ac:dyDescent="0.25">
      <c r="Q272"/>
    </row>
    <row r="273" spans="17:17" x14ac:dyDescent="0.25">
      <c r="Q273"/>
    </row>
    <row r="274" spans="17:17" x14ac:dyDescent="0.25">
      <c r="Q274"/>
    </row>
    <row r="275" spans="17:17" x14ac:dyDescent="0.25">
      <c r="Q275"/>
    </row>
    <row r="276" spans="17:17" x14ac:dyDescent="0.25">
      <c r="Q276"/>
    </row>
    <row r="277" spans="17:17" x14ac:dyDescent="0.25">
      <c r="Q277"/>
    </row>
    <row r="278" spans="17:17" x14ac:dyDescent="0.25">
      <c r="Q278"/>
    </row>
    <row r="279" spans="17:17" x14ac:dyDescent="0.25">
      <c r="Q279"/>
    </row>
    <row r="280" spans="17:17" x14ac:dyDescent="0.25">
      <c r="Q280"/>
    </row>
    <row r="281" spans="17:17" x14ac:dyDescent="0.25">
      <c r="Q281"/>
    </row>
    <row r="282" spans="17:17" x14ac:dyDescent="0.25">
      <c r="Q282"/>
    </row>
    <row r="283" spans="17:17" x14ac:dyDescent="0.25">
      <c r="Q283"/>
    </row>
    <row r="284" spans="17:17" x14ac:dyDescent="0.25">
      <c r="Q284"/>
    </row>
    <row r="285" spans="17:17" x14ac:dyDescent="0.25">
      <c r="Q285"/>
    </row>
    <row r="286" spans="17:17" x14ac:dyDescent="0.25">
      <c r="Q286"/>
    </row>
    <row r="287" spans="17:17" x14ac:dyDescent="0.25">
      <c r="Q287"/>
    </row>
    <row r="288" spans="17:17" x14ac:dyDescent="0.25">
      <c r="Q288"/>
    </row>
    <row r="289" spans="17:17" x14ac:dyDescent="0.25">
      <c r="Q289"/>
    </row>
    <row r="290" spans="17:17" x14ac:dyDescent="0.25">
      <c r="Q290"/>
    </row>
    <row r="291" spans="17:17" x14ac:dyDescent="0.25">
      <c r="Q291"/>
    </row>
    <row r="292" spans="17:17" x14ac:dyDescent="0.25">
      <c r="Q292"/>
    </row>
  </sheetData>
  <sortState xmlns:xlrd2="http://schemas.microsoft.com/office/spreadsheetml/2017/richdata2" ref="Q148:Q154">
    <sortCondition ref="Q148:Q154"/>
  </sortState>
  <phoneticPr fontId="2" type="noConversion"/>
  <conditionalFormatting sqref="A2:A146">
    <cfRule type="containsText" dxfId="53" priority="5" operator="containsText" text="0">
      <formula>NOT(ISERROR(SEARCH("0",A2)))</formula>
    </cfRule>
  </conditionalFormatting>
  <conditionalFormatting sqref="K2:K146">
    <cfRule type="containsText" dxfId="52" priority="4" operator="containsText" text="BL">
      <formula>NOT(ISERROR(SEARCH("BL",K2)))</formula>
    </cfRule>
  </conditionalFormatting>
  <conditionalFormatting sqref="N2:X146">
    <cfRule type="containsText" dxfId="51" priority="1" operator="containsText" text="CMOP16">
      <formula>NOT(ISERROR(SEARCH("CMOP16",N2)))</formula>
    </cfRule>
  </conditionalFormatting>
  <conditionalFormatting sqref="N2:AJ146">
    <cfRule type="containsText" dxfId="50" priority="6" operator="containsText" text="ACTIV">
      <formula>NOT(ISERROR(SEARCH("ACTIV",N2)))</formula>
    </cfRule>
    <cfRule type="containsText" dxfId="49" priority="7" operator="containsText" text="YELLOW">
      <formula>NOT(ISERROR(SEARCH("YELLOW",N2)))</formula>
    </cfRule>
    <cfRule type="containsText" dxfId="48" priority="8" operator="containsText" text="WHITE">
      <formula>NOT(ISERROR(SEARCH("WHITE",N2)))</formula>
    </cfRule>
    <cfRule type="containsText" dxfId="47" priority="9" operator="containsText" text="CMM100S">
      <formula>NOT(ISERROR(SEARCH("CMM100S",N2)))</formula>
    </cfRule>
    <cfRule type="containsText" dxfId="46" priority="10" operator="containsText" text="CMIB">
      <formula>NOT(ISERROR(SEARCH("CMIB",N2)))</formula>
    </cfRule>
    <cfRule type="containsText" dxfId="45" priority="11" operator="containsText" text="CMW100S">
      <formula>NOT(ISERROR(SEARCH("CMW100S",N2)))</formula>
    </cfRule>
    <cfRule type="containsText" dxfId="44" priority="12" operator="containsText" text="CORE">
      <formula>NOT(ISERROR(SEARCH("CORE",N2)))</formula>
    </cfRule>
    <cfRule type="containsText" dxfId="43" priority="13" operator="containsText" text="CMO">
      <formula>NOT(ISERROR(SEARCH("CMO",N2)))</formula>
    </cfRule>
  </conditionalFormatting>
  <conditionalFormatting sqref="AK2:AK146">
    <cfRule type="cellIs" dxfId="42" priority="2" operator="greaterThan">
      <formula>5</formula>
    </cfRule>
  </conditionalFormatting>
  <pageMargins left="0.7" right="0.7" top="0.75" bottom="0.75" header="0.3" footer="0.3"/>
  <pageSetup paperSize="9" fitToHeight="0" orientation="landscape" horizontalDpi="0" verticalDpi="0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1247567DF32943825613DEFAA2B39C" ma:contentTypeVersion="13" ma:contentTypeDescription="Create a new document." ma:contentTypeScope="" ma:versionID="113788a9b2f683b4f46685904cfae847">
  <xsd:schema xmlns:xsd="http://www.w3.org/2001/XMLSchema" xmlns:xs="http://www.w3.org/2001/XMLSchema" xmlns:p="http://schemas.microsoft.com/office/2006/metadata/properties" xmlns:ns2="b4825dfa-b332-432f-ac1d-1e3ea25e964c" xmlns:ns3="5aafb9fa-945f-4dca-9f5d-0589c00d990e" targetNamespace="http://schemas.microsoft.com/office/2006/metadata/properties" ma:root="true" ma:fieldsID="a5a61fb807dbd0e07ccda1168f892206" ns2:_="" ns3:_="">
    <xsd:import namespace="b4825dfa-b332-432f-ac1d-1e3ea25e964c"/>
    <xsd:import namespace="5aafb9fa-945f-4dca-9f5d-0589c00d99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825dfa-b332-432f-ac1d-1e3ea25e96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3dfe741-475c-44cf-bcd4-46bfd3fd06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afb9fa-945f-4dca-9f5d-0589c00d990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3e6c57b-3308-47ba-ac0a-4d4dce5f8690}" ma:internalName="TaxCatchAll" ma:showField="CatchAllData" ma:web="5aafb9fa-945f-4dca-9f5d-0589c00d99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FCC2D7-8EDF-4781-9438-8BD2B52B71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825dfa-b332-432f-ac1d-1e3ea25e964c"/>
    <ds:schemaRef ds:uri="5aafb9fa-945f-4dca-9f5d-0589c00d99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96C229-F358-4791-8F8C-11DB82AF355D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b020b37f-db72-473e-ae54-fb16df408069}" enabled="1" method="Standard" siteId="{705d07a3-2eea-4f3b-ab59-65ca29abeb2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EDBMS</vt:lpstr>
      <vt:lpstr>EDBMS!Print_Area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Gilang Prawira</dc:creator>
  <cp:lastModifiedBy>Setiawan, Billy Junior</cp:lastModifiedBy>
  <cp:lastPrinted>2024-05-28T07:11:17Z</cp:lastPrinted>
  <dcterms:created xsi:type="dcterms:W3CDTF">2024-01-29T03:53:29Z</dcterms:created>
  <dcterms:modified xsi:type="dcterms:W3CDTF">2024-07-29T02:57:35Z</dcterms:modified>
</cp:coreProperties>
</file>