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160" yWindow="-12" windowWidth="10476" windowHeight="9540"/>
  </bookViews>
  <sheets>
    <sheet name="全部-模組" sheetId="1" r:id="rId1"/>
    <sheet name="部分零件" sheetId="2" r:id="rId2"/>
  </sheets>
  <calcPr calcId="124519" iterateDelta="1E-4"/>
</workbook>
</file>

<file path=xl/calcChain.xml><?xml version="1.0" encoding="utf-8"?>
<calcChain xmlns="http://schemas.openxmlformats.org/spreadsheetml/2006/main">
  <c r="G6" i="2"/>
  <c r="H6"/>
  <c r="H5"/>
  <c r="G4"/>
  <c r="H4" s="1"/>
  <c r="G3"/>
  <c r="K6" s="1"/>
  <c r="K7" s="1"/>
  <c r="H3" l="1"/>
</calcChain>
</file>

<file path=xl/sharedStrings.xml><?xml version="1.0" encoding="utf-8"?>
<sst xmlns="http://schemas.openxmlformats.org/spreadsheetml/2006/main" count="159" uniqueCount="116">
  <si>
    <t>Item</t>
  </si>
  <si>
    <t>Quantity</t>
  </si>
  <si>
    <t>Reference</t>
  </si>
  <si>
    <t>Part</t>
  </si>
  <si>
    <t>C1,C5,C14</t>
  </si>
  <si>
    <t>22uF/10V</t>
  </si>
  <si>
    <t>C0805</t>
  </si>
  <si>
    <t>C2,C4,C11,C16,C17,C21,C22,C23,C24,C25,C33,C34</t>
  </si>
  <si>
    <t>0.1uF</t>
  </si>
  <si>
    <t>C0603</t>
  </si>
  <si>
    <t>C3,C7,C8,C10</t>
  </si>
  <si>
    <t>C6,C9,C12,C18,C20</t>
  </si>
  <si>
    <t>NC</t>
  </si>
  <si>
    <t>C13</t>
  </si>
  <si>
    <t>5.6nF</t>
  </si>
  <si>
    <t>C15,C27,C36</t>
  </si>
  <si>
    <t>C19</t>
  </si>
  <si>
    <t>C30</t>
  </si>
  <si>
    <t>C31,C32</t>
  </si>
  <si>
    <t>C35</t>
  </si>
  <si>
    <t>0R</t>
  </si>
  <si>
    <t>D1</t>
  </si>
  <si>
    <t>1N4148</t>
  </si>
  <si>
    <t>SMA</t>
  </si>
  <si>
    <t>D3</t>
  </si>
  <si>
    <t>Green LED</t>
  </si>
  <si>
    <t>R0603</t>
  </si>
  <si>
    <t>D4</t>
  </si>
  <si>
    <t>Red LED</t>
  </si>
  <si>
    <t>J1</t>
  </si>
  <si>
    <t>DC5V -USB</t>
  </si>
  <si>
    <t>J2</t>
  </si>
  <si>
    <t>HEADER 4 2.0mm</t>
  </si>
  <si>
    <t>LL1,LL2</t>
  </si>
  <si>
    <t>T POINT R</t>
  </si>
  <si>
    <t>2mm_sloder_pad</t>
  </si>
  <si>
    <t>P1,P3</t>
  </si>
  <si>
    <t>F</t>
  </si>
  <si>
    <t>PAD-3</t>
  </si>
  <si>
    <t>R1</t>
  </si>
  <si>
    <t>47K</t>
  </si>
  <si>
    <t>R2,R3,R9,R10,R14</t>
  </si>
  <si>
    <t>10R</t>
  </si>
  <si>
    <t>10K</t>
  </si>
  <si>
    <t>R5,R15,R18</t>
  </si>
  <si>
    <t>R6</t>
  </si>
  <si>
    <t>0.04 1%</t>
  </si>
  <si>
    <t>R1206</t>
  </si>
  <si>
    <t>R7</t>
  </si>
  <si>
    <t>1.5K</t>
  </si>
  <si>
    <t>R8</t>
  </si>
  <si>
    <t>33K</t>
  </si>
  <si>
    <t>R09,R29,R32</t>
  </si>
  <si>
    <t>R11</t>
  </si>
  <si>
    <t>R12,R24</t>
  </si>
  <si>
    <t>1K</t>
  </si>
  <si>
    <t>R13,R34,R43</t>
  </si>
  <si>
    <t>100K</t>
  </si>
  <si>
    <t>R17</t>
  </si>
  <si>
    <t>3K</t>
  </si>
  <si>
    <t>R25</t>
  </si>
  <si>
    <t>24K</t>
  </si>
  <si>
    <t>R28,R40</t>
  </si>
  <si>
    <t>20K</t>
  </si>
  <si>
    <t>R30</t>
  </si>
  <si>
    <t>51R</t>
  </si>
  <si>
    <t>R41</t>
  </si>
  <si>
    <t>1M</t>
  </si>
  <si>
    <t>R42</t>
  </si>
  <si>
    <t>R44</t>
  </si>
  <si>
    <t>2.2M</t>
  </si>
  <si>
    <t>U1,U4</t>
  </si>
  <si>
    <t>APW8710AK</t>
  </si>
  <si>
    <t>SOP-8</t>
  </si>
  <si>
    <t>U2,U5</t>
  </si>
  <si>
    <t>SM4803dsk</t>
  </si>
  <si>
    <t>U3</t>
  </si>
  <si>
    <t>UL86500A</t>
  </si>
  <si>
    <t>TSSOP-20</t>
  </si>
  <si>
    <t>LM324</t>
  </si>
  <si>
    <t>TSSOP14</t>
  </si>
  <si>
    <t>PCB Footprint</t>
    <phoneticPr fontId="2" type="noConversion"/>
  </si>
  <si>
    <t>WC-TX-10128</t>
    <phoneticPr fontId="2" type="noConversion"/>
  </si>
  <si>
    <t>NTD</t>
    <phoneticPr fontId="3" type="noConversion"/>
  </si>
  <si>
    <t>USD</t>
    <phoneticPr fontId="3" type="noConversion"/>
  </si>
  <si>
    <t>單價(NTD)</t>
    <phoneticPr fontId="3" type="noConversion"/>
  </si>
  <si>
    <t>總價</t>
    <phoneticPr fontId="3" type="noConversion"/>
  </si>
  <si>
    <t>備註</t>
    <phoneticPr fontId="2" type="noConversion"/>
  </si>
  <si>
    <t>廠商</t>
    <phoneticPr fontId="3" type="noConversion"/>
  </si>
  <si>
    <t>TX線圈</t>
    <phoneticPr fontId="2" type="noConversion"/>
  </si>
  <si>
    <t>WPC-W-P-TX-A11-003</t>
    <phoneticPr fontId="3" type="noConversion"/>
  </si>
  <si>
    <t>佳邦</t>
    <phoneticPr fontId="3" type="noConversion"/>
  </si>
  <si>
    <t>10nF/50V X7R</t>
    <phoneticPr fontId="3" type="noConversion"/>
  </si>
  <si>
    <t>100P/50V NPO</t>
    <phoneticPr fontId="3" type="noConversion"/>
  </si>
  <si>
    <t>1uF/16V X7R</t>
    <phoneticPr fontId="3" type="noConversion"/>
  </si>
  <si>
    <t>4.7nF/50V X7R</t>
    <phoneticPr fontId="3" type="noConversion"/>
  </si>
  <si>
    <t>SOD-123</t>
    <phoneticPr fontId="3" type="noConversion"/>
  </si>
  <si>
    <t>禾伸堂</t>
    <phoneticPr fontId="3" type="noConversion"/>
  </si>
  <si>
    <t>騰暉</t>
    <phoneticPr fontId="3" type="noConversion"/>
  </si>
  <si>
    <t>Ulead</t>
    <phoneticPr fontId="3" type="noConversion"/>
  </si>
  <si>
    <t>100nF /100V X7R</t>
    <phoneticPr fontId="2" type="noConversion"/>
  </si>
  <si>
    <t>C1210</t>
    <phoneticPr fontId="2" type="noConversion"/>
  </si>
  <si>
    <t>750K  1%</t>
    <phoneticPr fontId="3" type="noConversion"/>
  </si>
  <si>
    <t>49.9K  1%</t>
    <phoneticPr fontId="3" type="noConversion"/>
  </si>
  <si>
    <t>Eden A11</t>
    <phoneticPr fontId="2" type="noConversion"/>
  </si>
  <si>
    <t>部分零件</t>
    <phoneticPr fontId="2" type="noConversion"/>
  </si>
  <si>
    <t>PZ1</t>
    <phoneticPr fontId="2" type="noConversion"/>
  </si>
  <si>
    <t>R4,R19,R20,R33,R35,R36,R37,R38,R39</t>
    <phoneticPr fontId="2" type="noConversion"/>
  </si>
  <si>
    <t>OBO-0905A-A3蜂鳴器</t>
    <phoneticPr fontId="2" type="noConversion"/>
  </si>
  <si>
    <t>PIEZO BUZZER_2</t>
  </si>
  <si>
    <t>Q1</t>
    <phoneticPr fontId="3" type="noConversion"/>
  </si>
  <si>
    <t>SI2306(以SPN2306W取代)</t>
    <phoneticPr fontId="3" type="noConversion"/>
  </si>
  <si>
    <t>SOT23</t>
    <phoneticPr fontId="3" type="noConversion"/>
  </si>
  <si>
    <t>UT2304、 LD1117LI-5.0</t>
    <phoneticPr fontId="3" type="noConversion"/>
  </si>
  <si>
    <t>TX線圈</t>
    <phoneticPr fontId="3" type="noConversion"/>
  </si>
  <si>
    <t>U8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</si>
</sst>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 "/>
  </numFmts>
  <fonts count="2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5" applyNumberFormat="0" applyAlignment="0" applyProtection="0">
      <alignment vertical="center"/>
    </xf>
    <xf numFmtId="0" fontId="13" fillId="29" borderId="6" applyNumberFormat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" fillId="33" borderId="11" applyNumberFormat="0" applyFon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34" borderId="3" xfId="0" applyFont="1" applyFill="1" applyBorder="1" applyAlignment="1">
      <alignment vertical="center"/>
    </xf>
    <xf numFmtId="0" fontId="5" fillId="34" borderId="4" xfId="0" applyFont="1" applyFill="1" applyBorder="1" applyAlignment="1">
      <alignment vertical="center"/>
    </xf>
    <xf numFmtId="0" fontId="0" fillId="34" borderId="0" xfId="0" applyFill="1">
      <alignment vertical="center"/>
    </xf>
    <xf numFmtId="0" fontId="5" fillId="34" borderId="1" xfId="0" applyFont="1" applyFill="1" applyBorder="1">
      <alignment vertical="center"/>
    </xf>
    <xf numFmtId="0" fontId="6" fillId="34" borderId="1" xfId="0" applyFont="1" applyFill="1" applyBorder="1">
      <alignment vertical="center"/>
    </xf>
    <xf numFmtId="0" fontId="6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vertical="center" wrapText="1"/>
    </xf>
    <xf numFmtId="0" fontId="6" fillId="34" borderId="1" xfId="0" quotePrefix="1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vertical="center" wrapText="1"/>
    </xf>
    <xf numFmtId="9" fontId="6" fillId="34" borderId="1" xfId="0" applyNumberFormat="1" applyFont="1" applyFill="1" applyBorder="1" applyAlignment="1">
      <alignment horizontal="center" vertical="center"/>
    </xf>
    <xf numFmtId="0" fontId="0" fillId="34" borderId="1" xfId="0" applyFill="1" applyBorder="1">
      <alignment vertical="center"/>
    </xf>
    <xf numFmtId="0" fontId="0" fillId="34" borderId="1" xfId="0" applyFill="1" applyBorder="1" applyAlignment="1">
      <alignment horizontal="center" vertical="center"/>
    </xf>
    <xf numFmtId="0" fontId="5" fillId="34" borderId="2" xfId="0" applyFont="1" applyFill="1" applyBorder="1">
      <alignment vertical="center"/>
    </xf>
    <xf numFmtId="0" fontId="8" fillId="34" borderId="0" xfId="0" applyFont="1" applyFill="1">
      <alignment vertical="center"/>
    </xf>
    <xf numFmtId="0" fontId="6" fillId="34" borderId="1" xfId="0" applyFont="1" applyFill="1" applyBorder="1" applyAlignment="1">
      <alignment horizontal="center" vertical="center" wrapText="1"/>
    </xf>
    <xf numFmtId="0" fontId="5" fillId="34" borderId="0" xfId="0" applyFont="1" applyFill="1" applyBorder="1">
      <alignment vertical="center"/>
    </xf>
    <xf numFmtId="0" fontId="6" fillId="34" borderId="0" xfId="0" applyFont="1" applyFill="1" applyBorder="1">
      <alignment vertical="center"/>
    </xf>
    <xf numFmtId="0" fontId="6" fillId="34" borderId="0" xfId="0" applyFont="1" applyFill="1" applyBorder="1" applyAlignment="1">
      <alignment horizontal="center" vertical="center"/>
    </xf>
    <xf numFmtId="0" fontId="6" fillId="34" borderId="0" xfId="0" applyFont="1" applyFill="1">
      <alignment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Excel Built-in Normal" xfId="28"/>
    <cellStyle name="一般" xfId="0" builtinId="0"/>
    <cellStyle name="中等" xfId="37" builtinId="28" customBuiltin="1"/>
    <cellStyle name="合計" xfId="41" builtinId="25" customBuiltin="1"/>
    <cellStyle name="好" xfId="30" builtinId="26" customBuiltin="1"/>
    <cellStyle name="計算方式" xfId="26" builtinId="22" customBuiltin="1"/>
    <cellStyle name="連結的儲存格" xfId="36" builtinId="24" customBuiltin="1"/>
    <cellStyle name="備註" xfId="38" builtinId="10" customBuiltin="1"/>
    <cellStyle name="說明文字" xfId="29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0" builtinId="15" customBuiltin="1"/>
    <cellStyle name="標題 1" xfId="31" builtinId="16" customBuiltin="1"/>
    <cellStyle name="標題 2" xfId="32" builtinId="17" customBuiltin="1"/>
    <cellStyle name="標題 3" xfId="33" builtinId="18" customBuiltin="1"/>
    <cellStyle name="標題 4" xfId="34" builtinId="19" customBuiltin="1"/>
    <cellStyle name="輸入" xfId="35" builtinId="20" customBuiltin="1"/>
    <cellStyle name="輸出" xfId="39" builtinId="21" customBuiltin="1"/>
    <cellStyle name="檢查儲存格" xfId="27" builtinId="23" customBuiltin="1"/>
    <cellStyle name="壞" xfId="25" builtinId="27" customBuiltin="1"/>
    <cellStyle name="警告文字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zoomScale="85" zoomScaleNormal="85" workbookViewId="0">
      <selection activeCell="G42" sqref="G42"/>
    </sheetView>
  </sheetViews>
  <sheetFormatPr defaultRowHeight="16.2"/>
  <cols>
    <col min="1" max="1" width="5.21875" style="19" bestFit="1" customWidth="1"/>
    <col min="2" max="2" width="8.77734375" style="19" bestFit="1" customWidth="1"/>
    <col min="3" max="3" width="29.109375" style="19" bestFit="1" customWidth="1"/>
    <col min="4" max="4" width="21.33203125" style="30" customWidth="1"/>
    <col min="5" max="5" width="21.88671875" style="19" bestFit="1" customWidth="1"/>
    <col min="6" max="6" width="26.109375" style="35" customWidth="1"/>
    <col min="7" max="16384" width="8.88671875" style="19"/>
  </cols>
  <sheetData>
    <row r="1" spans="1:6">
      <c r="A1" s="17" t="s">
        <v>82</v>
      </c>
      <c r="B1" s="18"/>
      <c r="C1" s="18"/>
      <c r="D1" s="18"/>
      <c r="E1" s="18"/>
      <c r="F1" s="18"/>
    </row>
    <row r="2" spans="1:6">
      <c r="A2" s="20" t="s">
        <v>0</v>
      </c>
      <c r="B2" s="20" t="s">
        <v>1</v>
      </c>
      <c r="C2" s="20" t="s">
        <v>2</v>
      </c>
      <c r="D2" s="21" t="s">
        <v>3</v>
      </c>
      <c r="E2" s="20" t="s">
        <v>81</v>
      </c>
      <c r="F2" s="21" t="s">
        <v>87</v>
      </c>
    </row>
    <row r="3" spans="1:6" ht="33" customHeight="1">
      <c r="A3" s="20">
        <v>1</v>
      </c>
      <c r="B3" s="20">
        <v>3</v>
      </c>
      <c r="C3" s="20" t="s">
        <v>4</v>
      </c>
      <c r="D3" s="21" t="s">
        <v>5</v>
      </c>
      <c r="E3" s="20" t="s">
        <v>6</v>
      </c>
      <c r="F3" s="22"/>
    </row>
    <row r="4" spans="1:6" ht="32.4">
      <c r="A4" s="20">
        <v>2</v>
      </c>
      <c r="B4" s="20">
        <v>12</v>
      </c>
      <c r="C4" s="23" t="s">
        <v>7</v>
      </c>
      <c r="D4" s="21" t="s">
        <v>8</v>
      </c>
      <c r="E4" s="20" t="s">
        <v>9</v>
      </c>
      <c r="F4" s="22"/>
    </row>
    <row r="5" spans="1:6" ht="32.25" customHeight="1">
      <c r="A5" s="20">
        <v>3</v>
      </c>
      <c r="B5" s="20">
        <v>4</v>
      </c>
      <c r="C5" s="20" t="s">
        <v>10</v>
      </c>
      <c r="D5" s="21" t="s">
        <v>100</v>
      </c>
      <c r="E5" s="20" t="s">
        <v>101</v>
      </c>
      <c r="F5" s="22"/>
    </row>
    <row r="6" spans="1:6">
      <c r="A6" s="20">
        <v>4</v>
      </c>
      <c r="B6" s="20">
        <v>5</v>
      </c>
      <c r="C6" s="23" t="s">
        <v>11</v>
      </c>
      <c r="D6" s="21" t="s">
        <v>12</v>
      </c>
      <c r="E6" s="20" t="s">
        <v>9</v>
      </c>
      <c r="F6" s="21"/>
    </row>
    <row r="7" spans="1:6">
      <c r="A7" s="20">
        <v>5</v>
      </c>
      <c r="B7" s="20">
        <v>1</v>
      </c>
      <c r="C7" s="20" t="s">
        <v>13</v>
      </c>
      <c r="D7" s="21" t="s">
        <v>14</v>
      </c>
      <c r="E7" s="20" t="s">
        <v>9</v>
      </c>
      <c r="F7" s="22"/>
    </row>
    <row r="8" spans="1:6">
      <c r="A8" s="20">
        <v>6</v>
      </c>
      <c r="B8" s="20">
        <v>3</v>
      </c>
      <c r="C8" s="20" t="s">
        <v>15</v>
      </c>
      <c r="D8" s="21" t="s">
        <v>92</v>
      </c>
      <c r="E8" s="20" t="s">
        <v>9</v>
      </c>
      <c r="F8" s="22"/>
    </row>
    <row r="9" spans="1:6">
      <c r="A9" s="20">
        <v>7</v>
      </c>
      <c r="B9" s="20">
        <v>1</v>
      </c>
      <c r="C9" s="20" t="s">
        <v>16</v>
      </c>
      <c r="D9" s="21" t="s">
        <v>93</v>
      </c>
      <c r="E9" s="20" t="s">
        <v>9</v>
      </c>
      <c r="F9" s="22"/>
    </row>
    <row r="10" spans="1:6">
      <c r="A10" s="20">
        <v>8</v>
      </c>
      <c r="B10" s="20">
        <v>1</v>
      </c>
      <c r="C10" s="20" t="s">
        <v>17</v>
      </c>
      <c r="D10" s="21" t="s">
        <v>94</v>
      </c>
      <c r="E10" s="20" t="s">
        <v>9</v>
      </c>
      <c r="F10" s="22"/>
    </row>
    <row r="11" spans="1:6">
      <c r="A11" s="20">
        <v>9</v>
      </c>
      <c r="B11" s="20">
        <v>2</v>
      </c>
      <c r="C11" s="20" t="s">
        <v>18</v>
      </c>
      <c r="D11" s="21" t="s">
        <v>95</v>
      </c>
      <c r="E11" s="20" t="s">
        <v>9</v>
      </c>
      <c r="F11" s="22"/>
    </row>
    <row r="12" spans="1:6">
      <c r="A12" s="20">
        <v>10</v>
      </c>
      <c r="B12" s="20">
        <v>1</v>
      </c>
      <c r="C12" s="20" t="s">
        <v>19</v>
      </c>
      <c r="D12" s="21" t="s">
        <v>20</v>
      </c>
      <c r="E12" s="20" t="s">
        <v>9</v>
      </c>
      <c r="F12" s="22"/>
    </row>
    <row r="13" spans="1:6">
      <c r="A13" s="20">
        <v>11</v>
      </c>
      <c r="B13" s="20">
        <v>1</v>
      </c>
      <c r="C13" s="20" t="s">
        <v>21</v>
      </c>
      <c r="D13" s="21" t="s">
        <v>22</v>
      </c>
      <c r="E13" s="20" t="s">
        <v>23</v>
      </c>
      <c r="F13" s="22" t="s">
        <v>96</v>
      </c>
    </row>
    <row r="14" spans="1:6" ht="73.5" customHeight="1">
      <c r="A14" s="20">
        <v>12</v>
      </c>
      <c r="B14" s="20">
        <v>1</v>
      </c>
      <c r="C14" s="20" t="s">
        <v>24</v>
      </c>
      <c r="D14" s="21" t="s">
        <v>25</v>
      </c>
      <c r="E14" s="20" t="s">
        <v>26</v>
      </c>
      <c r="F14" s="24"/>
    </row>
    <row r="15" spans="1:6" ht="78" customHeight="1">
      <c r="A15" s="20">
        <v>13</v>
      </c>
      <c r="B15" s="20">
        <v>1</v>
      </c>
      <c r="C15" s="20" t="s">
        <v>27</v>
      </c>
      <c r="D15" s="21" t="s">
        <v>28</v>
      </c>
      <c r="E15" s="20" t="s">
        <v>26</v>
      </c>
      <c r="F15" s="25"/>
    </row>
    <row r="16" spans="1:6">
      <c r="A16" s="20">
        <v>14</v>
      </c>
      <c r="B16" s="20">
        <v>1</v>
      </c>
      <c r="C16" s="20" t="s">
        <v>29</v>
      </c>
      <c r="D16" s="21" t="s">
        <v>30</v>
      </c>
      <c r="E16" s="20"/>
      <c r="F16" s="21"/>
    </row>
    <row r="17" spans="1:6">
      <c r="A17" s="20">
        <v>15</v>
      </c>
      <c r="B17" s="20">
        <v>1</v>
      </c>
      <c r="C17" s="20" t="s">
        <v>31</v>
      </c>
      <c r="D17" s="21" t="s">
        <v>32</v>
      </c>
      <c r="E17" s="20"/>
      <c r="F17" s="21"/>
    </row>
    <row r="18" spans="1:6" ht="21.75" customHeight="1">
      <c r="A18" s="20">
        <v>16</v>
      </c>
      <c r="B18" s="20">
        <v>2</v>
      </c>
      <c r="C18" s="20" t="s">
        <v>33</v>
      </c>
      <c r="D18" s="21" t="s">
        <v>34</v>
      </c>
      <c r="E18" s="23" t="s">
        <v>35</v>
      </c>
      <c r="F18" s="21"/>
    </row>
    <row r="19" spans="1:6">
      <c r="A19" s="20">
        <v>17</v>
      </c>
      <c r="B19" s="20">
        <v>2</v>
      </c>
      <c r="C19" s="20" t="s">
        <v>36</v>
      </c>
      <c r="D19" s="21" t="s">
        <v>37</v>
      </c>
      <c r="E19" s="20" t="s">
        <v>38</v>
      </c>
      <c r="F19" s="21"/>
    </row>
    <row r="20" spans="1:6">
      <c r="A20" s="20">
        <v>18</v>
      </c>
      <c r="B20" s="20">
        <v>1</v>
      </c>
      <c r="C20" s="20" t="s">
        <v>39</v>
      </c>
      <c r="D20" s="21" t="s">
        <v>40</v>
      </c>
      <c r="E20" s="20" t="s">
        <v>26</v>
      </c>
      <c r="F20" s="22"/>
    </row>
    <row r="21" spans="1:6" ht="33" customHeight="1">
      <c r="A21" s="20">
        <v>19</v>
      </c>
      <c r="B21" s="20">
        <v>5</v>
      </c>
      <c r="C21" s="20" t="s">
        <v>41</v>
      </c>
      <c r="D21" s="21" t="s">
        <v>42</v>
      </c>
      <c r="E21" s="20" t="s">
        <v>26</v>
      </c>
      <c r="F21" s="22"/>
    </row>
    <row r="22" spans="1:6" ht="32.4">
      <c r="A22" s="20">
        <v>20</v>
      </c>
      <c r="B22" s="20">
        <v>9</v>
      </c>
      <c r="C22" s="23" t="s">
        <v>107</v>
      </c>
      <c r="D22" s="21" t="s">
        <v>43</v>
      </c>
      <c r="E22" s="20" t="s">
        <v>26</v>
      </c>
      <c r="F22" s="26"/>
    </row>
    <row r="23" spans="1:6">
      <c r="A23" s="20">
        <v>21</v>
      </c>
      <c r="B23" s="20">
        <v>3</v>
      </c>
      <c r="C23" s="20" t="s">
        <v>44</v>
      </c>
      <c r="D23" s="21" t="s">
        <v>20</v>
      </c>
      <c r="E23" s="20" t="s">
        <v>26</v>
      </c>
      <c r="F23" s="22"/>
    </row>
    <row r="24" spans="1:6">
      <c r="A24" s="20">
        <v>22</v>
      </c>
      <c r="B24" s="20">
        <v>1</v>
      </c>
      <c r="C24" s="20" t="s">
        <v>45</v>
      </c>
      <c r="D24" s="21" t="s">
        <v>46</v>
      </c>
      <c r="E24" s="20" t="s">
        <v>47</v>
      </c>
      <c r="F24" s="22"/>
    </row>
    <row r="25" spans="1:6">
      <c r="A25" s="20">
        <v>23</v>
      </c>
      <c r="B25" s="20">
        <v>1</v>
      </c>
      <c r="C25" s="20" t="s">
        <v>48</v>
      </c>
      <c r="D25" s="21" t="s">
        <v>49</v>
      </c>
      <c r="E25" s="20" t="s">
        <v>26</v>
      </c>
      <c r="F25" s="22"/>
    </row>
    <row r="26" spans="1:6">
      <c r="A26" s="20">
        <v>24</v>
      </c>
      <c r="B26" s="20">
        <v>1</v>
      </c>
      <c r="C26" s="20" t="s">
        <v>50</v>
      </c>
      <c r="D26" s="21" t="s">
        <v>51</v>
      </c>
      <c r="E26" s="20" t="s">
        <v>26</v>
      </c>
      <c r="F26" s="22"/>
    </row>
    <row r="27" spans="1:6">
      <c r="A27" s="20">
        <v>25</v>
      </c>
      <c r="B27" s="20">
        <v>3</v>
      </c>
      <c r="C27" s="20" t="s">
        <v>52</v>
      </c>
      <c r="D27" s="21" t="s">
        <v>12</v>
      </c>
      <c r="E27" s="20" t="s">
        <v>26</v>
      </c>
      <c r="F27" s="21"/>
    </row>
    <row r="28" spans="1:6">
      <c r="A28" s="20">
        <v>26</v>
      </c>
      <c r="B28" s="20">
        <v>1</v>
      </c>
      <c r="C28" s="20" t="s">
        <v>53</v>
      </c>
      <c r="D28" s="21" t="s">
        <v>102</v>
      </c>
      <c r="E28" s="20" t="s">
        <v>26</v>
      </c>
      <c r="F28" s="22"/>
    </row>
    <row r="29" spans="1:6">
      <c r="A29" s="20">
        <v>27</v>
      </c>
      <c r="B29" s="20">
        <v>2</v>
      </c>
      <c r="C29" s="20" t="s">
        <v>54</v>
      </c>
      <c r="D29" s="21" t="s">
        <v>55</v>
      </c>
      <c r="E29" s="20" t="s">
        <v>26</v>
      </c>
      <c r="F29" s="22"/>
    </row>
    <row r="30" spans="1:6">
      <c r="A30" s="20">
        <v>28</v>
      </c>
      <c r="B30" s="20">
        <v>3</v>
      </c>
      <c r="C30" s="20" t="s">
        <v>56</v>
      </c>
      <c r="D30" s="21" t="s">
        <v>57</v>
      </c>
      <c r="E30" s="20" t="s">
        <v>26</v>
      </c>
      <c r="F30" s="22"/>
    </row>
    <row r="31" spans="1:6">
      <c r="A31" s="20">
        <v>29</v>
      </c>
      <c r="B31" s="20">
        <v>1</v>
      </c>
      <c r="C31" s="20" t="s">
        <v>58</v>
      </c>
      <c r="D31" s="21" t="s">
        <v>59</v>
      </c>
      <c r="E31" s="20" t="s">
        <v>26</v>
      </c>
      <c r="F31" s="22"/>
    </row>
    <row r="32" spans="1:6">
      <c r="A32" s="20">
        <v>30</v>
      </c>
      <c r="B32" s="20">
        <v>1</v>
      </c>
      <c r="C32" s="20" t="s">
        <v>60</v>
      </c>
      <c r="D32" s="21" t="s">
        <v>61</v>
      </c>
      <c r="E32" s="20" t="s">
        <v>26</v>
      </c>
      <c r="F32" s="22"/>
    </row>
    <row r="33" spans="1:6">
      <c r="A33" s="20">
        <v>31</v>
      </c>
      <c r="B33" s="20">
        <v>2</v>
      </c>
      <c r="C33" s="20" t="s">
        <v>62</v>
      </c>
      <c r="D33" s="21" t="s">
        <v>63</v>
      </c>
      <c r="E33" s="20" t="s">
        <v>26</v>
      </c>
      <c r="F33" s="22"/>
    </row>
    <row r="34" spans="1:6">
      <c r="A34" s="20">
        <v>32</v>
      </c>
      <c r="B34" s="20">
        <v>1</v>
      </c>
      <c r="C34" s="20" t="s">
        <v>64</v>
      </c>
      <c r="D34" s="21" t="s">
        <v>65</v>
      </c>
      <c r="E34" s="20" t="s">
        <v>26</v>
      </c>
      <c r="F34" s="22"/>
    </row>
    <row r="35" spans="1:6">
      <c r="A35" s="20">
        <v>33</v>
      </c>
      <c r="B35" s="20">
        <v>1</v>
      </c>
      <c r="C35" s="20" t="s">
        <v>66</v>
      </c>
      <c r="D35" s="21" t="s">
        <v>67</v>
      </c>
      <c r="E35" s="20" t="s">
        <v>26</v>
      </c>
      <c r="F35" s="22"/>
    </row>
    <row r="36" spans="1:6">
      <c r="A36" s="20">
        <v>34</v>
      </c>
      <c r="B36" s="20">
        <v>1</v>
      </c>
      <c r="C36" s="20" t="s">
        <v>68</v>
      </c>
      <c r="D36" s="21" t="s">
        <v>103</v>
      </c>
      <c r="E36" s="20" t="s">
        <v>26</v>
      </c>
      <c r="F36" s="22"/>
    </row>
    <row r="37" spans="1:6">
      <c r="A37" s="20">
        <v>35</v>
      </c>
      <c r="B37" s="20">
        <v>1</v>
      </c>
      <c r="C37" s="20" t="s">
        <v>69</v>
      </c>
      <c r="D37" s="21" t="s">
        <v>70</v>
      </c>
      <c r="E37" s="20" t="s">
        <v>26</v>
      </c>
      <c r="F37" s="22"/>
    </row>
    <row r="38" spans="1:6">
      <c r="A38" s="20">
        <v>36</v>
      </c>
      <c r="B38" s="20">
        <v>2</v>
      </c>
      <c r="C38" s="20" t="s">
        <v>71</v>
      </c>
      <c r="D38" s="21" t="s">
        <v>72</v>
      </c>
      <c r="E38" s="20" t="s">
        <v>73</v>
      </c>
      <c r="F38" s="22"/>
    </row>
    <row r="39" spans="1:6">
      <c r="A39" s="20">
        <v>37</v>
      </c>
      <c r="B39" s="20">
        <v>2</v>
      </c>
      <c r="C39" s="20" t="s">
        <v>74</v>
      </c>
      <c r="D39" s="21" t="s">
        <v>75</v>
      </c>
      <c r="E39" s="20" t="s">
        <v>73</v>
      </c>
      <c r="F39" s="22"/>
    </row>
    <row r="40" spans="1:6">
      <c r="A40" s="20">
        <v>38</v>
      </c>
      <c r="B40" s="20">
        <v>1</v>
      </c>
      <c r="C40" s="20" t="s">
        <v>76</v>
      </c>
      <c r="D40" s="21" t="s">
        <v>77</v>
      </c>
      <c r="E40" s="20" t="s">
        <v>78</v>
      </c>
      <c r="F40" s="22"/>
    </row>
    <row r="41" spans="1:6">
      <c r="A41" s="20">
        <v>39</v>
      </c>
      <c r="B41" s="20">
        <v>1</v>
      </c>
      <c r="C41" s="20" t="s">
        <v>115</v>
      </c>
      <c r="D41" s="21" t="s">
        <v>79</v>
      </c>
      <c r="E41" s="20" t="s">
        <v>80</v>
      </c>
      <c r="F41" s="22"/>
    </row>
    <row r="42" spans="1:6">
      <c r="A42" s="27">
        <v>44</v>
      </c>
      <c r="B42" s="27">
        <v>1</v>
      </c>
      <c r="C42" s="27" t="s">
        <v>114</v>
      </c>
      <c r="D42" s="27"/>
      <c r="E42" s="27" t="s">
        <v>90</v>
      </c>
      <c r="F42" s="28"/>
    </row>
    <row r="43" spans="1:6">
      <c r="A43" s="27">
        <v>45</v>
      </c>
      <c r="B43" s="27">
        <v>1</v>
      </c>
      <c r="C43" s="29" t="s">
        <v>106</v>
      </c>
      <c r="D43" s="30" t="s">
        <v>108</v>
      </c>
      <c r="E43" s="20" t="s">
        <v>109</v>
      </c>
      <c r="F43" s="31"/>
    </row>
    <row r="44" spans="1:6" ht="32.4">
      <c r="A44" s="27">
        <v>46</v>
      </c>
      <c r="B44" s="27">
        <v>1</v>
      </c>
      <c r="C44" s="27" t="s">
        <v>110</v>
      </c>
      <c r="D44" s="25" t="s">
        <v>111</v>
      </c>
      <c r="E44" s="22" t="s">
        <v>112</v>
      </c>
      <c r="F44" s="22" t="s">
        <v>113</v>
      </c>
    </row>
    <row r="45" spans="1:6">
      <c r="A45" s="32"/>
      <c r="B45" s="32"/>
      <c r="C45" s="32"/>
      <c r="D45" s="33"/>
      <c r="E45" s="32"/>
      <c r="F45" s="34"/>
    </row>
  </sheetData>
  <mergeCells count="1">
    <mergeCell ref="A1:F1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L14" sqref="L14"/>
    </sheetView>
  </sheetViews>
  <sheetFormatPr defaultRowHeight="16.2"/>
  <cols>
    <col min="3" max="3" width="9.33203125" bestFit="1" customWidth="1"/>
    <col min="4" max="4" width="12.6640625" bestFit="1" customWidth="1"/>
    <col min="5" max="5" width="12.88671875" bestFit="1" customWidth="1"/>
    <col min="6" max="6" width="7.44140625" bestFit="1" customWidth="1"/>
    <col min="7" max="7" width="10.6640625" bestFit="1" customWidth="1"/>
    <col min="8" max="8" width="6.44140625" bestFit="1" customWidth="1"/>
    <col min="9" max="9" width="14.33203125" bestFit="1" customWidth="1"/>
  </cols>
  <sheetData>
    <row r="1" spans="1:11">
      <c r="A1" t="s">
        <v>105</v>
      </c>
    </row>
    <row r="2" spans="1:11">
      <c r="A2" s="6" t="s">
        <v>0</v>
      </c>
      <c r="B2" s="6" t="s">
        <v>1</v>
      </c>
      <c r="C2" s="6" t="s">
        <v>2</v>
      </c>
      <c r="D2" s="14" t="s">
        <v>3</v>
      </c>
      <c r="E2" s="6" t="s">
        <v>81</v>
      </c>
      <c r="F2" s="10" t="s">
        <v>88</v>
      </c>
      <c r="G2" s="6" t="s">
        <v>85</v>
      </c>
      <c r="H2" s="9" t="s">
        <v>86</v>
      </c>
    </row>
    <row r="3" spans="1:11">
      <c r="A3" s="1">
        <v>1</v>
      </c>
      <c r="B3" s="7">
        <v>2</v>
      </c>
      <c r="C3" s="7" t="s">
        <v>71</v>
      </c>
      <c r="D3" s="15" t="s">
        <v>72</v>
      </c>
      <c r="E3" s="7" t="s">
        <v>73</v>
      </c>
      <c r="F3" s="11" t="s">
        <v>97</v>
      </c>
      <c r="G3" s="8">
        <f>0.133*32</f>
        <v>4.2560000000000002</v>
      </c>
      <c r="H3" s="8">
        <f>G3*B3</f>
        <v>8.5120000000000005</v>
      </c>
    </row>
    <row r="4" spans="1:11">
      <c r="A4" s="1">
        <v>2</v>
      </c>
      <c r="B4" s="7">
        <v>2</v>
      </c>
      <c r="C4" s="7" t="s">
        <v>74</v>
      </c>
      <c r="D4" s="15" t="s">
        <v>75</v>
      </c>
      <c r="E4" s="7" t="s">
        <v>73</v>
      </c>
      <c r="F4" s="11" t="s">
        <v>98</v>
      </c>
      <c r="G4" s="8">
        <f>0.11*33.25</f>
        <v>3.6575000000000002</v>
      </c>
      <c r="H4" s="8">
        <f>G4*B4</f>
        <v>7.3150000000000004</v>
      </c>
    </row>
    <row r="5" spans="1:11">
      <c r="A5" s="1">
        <v>3</v>
      </c>
      <c r="B5" s="7">
        <v>1</v>
      </c>
      <c r="C5" s="7" t="s">
        <v>76</v>
      </c>
      <c r="D5" s="15" t="s">
        <v>77</v>
      </c>
      <c r="E5" s="7" t="s">
        <v>78</v>
      </c>
      <c r="F5" s="11" t="s">
        <v>99</v>
      </c>
      <c r="G5" s="8">
        <v>24</v>
      </c>
      <c r="H5" s="8">
        <f>G5*B5</f>
        <v>24</v>
      </c>
    </row>
    <row r="6" spans="1:11" ht="32.4">
      <c r="A6" s="1">
        <v>4</v>
      </c>
      <c r="B6" s="1">
        <v>1</v>
      </c>
      <c r="C6" s="1" t="s">
        <v>89</v>
      </c>
      <c r="D6" s="16" t="s">
        <v>104</v>
      </c>
      <c r="E6" s="2" t="s">
        <v>90</v>
      </c>
      <c r="F6" s="12" t="s">
        <v>91</v>
      </c>
      <c r="G6" s="5">
        <f>1.05*32</f>
        <v>33.6</v>
      </c>
      <c r="H6" s="5">
        <f>G6*B6</f>
        <v>33.6</v>
      </c>
      <c r="J6" s="13" t="s">
        <v>83</v>
      </c>
      <c r="K6" s="3">
        <f>SUM(G3:G10)</f>
        <v>65.513499999999993</v>
      </c>
    </row>
    <row r="7" spans="1:11">
      <c r="J7" s="13" t="s">
        <v>84</v>
      </c>
      <c r="K7" s="4">
        <f>K6/32</f>
        <v>2.0472968749999998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全部-模組</vt:lpstr>
      <vt:lpstr>部分零件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wilson</cp:lastModifiedBy>
  <cp:lastPrinted>2015-11-24T01:30:50Z</cp:lastPrinted>
  <dcterms:created xsi:type="dcterms:W3CDTF">2015-10-23T07:28:21Z</dcterms:created>
  <dcterms:modified xsi:type="dcterms:W3CDTF">2018-04-13T02:20:53Z</dcterms:modified>
</cp:coreProperties>
</file>