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sumen/"/>
    </mc:Choice>
  </mc:AlternateContent>
  <bookViews>
    <workbookView xWindow="40" yWindow="460" windowWidth="28160" windowHeight="16820" tabRatio="500"/>
  </bookViews>
  <sheets>
    <sheet name="result" sheetId="13" r:id="rId1"/>
    <sheet name="sumen_2_classic" sheetId="2" r:id="rId2"/>
    <sheet name="sumen_2_active" sheetId="1" r:id="rId3"/>
    <sheet name="sumen_2_res" sheetId="6" r:id="rId4"/>
    <sheet name="sumen_3_classic" sheetId="4" r:id="rId5"/>
    <sheet name="sumen_3_active" sheetId="3" r:id="rId6"/>
    <sheet name="sumen_3_res" sheetId="5" r:id="rId7"/>
    <sheet name="2_c_ws_model" sheetId="8" r:id="rId8"/>
    <sheet name="2_a_ws_model" sheetId="7" r:id="rId9"/>
    <sheet name="3_c_ws_model" sheetId="10" r:id="rId10"/>
    <sheet name="3_a_ws_model" sheetId="9" r:id="rId11"/>
    <sheet name="2_sumen_min_limit" sheetId="11" r:id="rId12"/>
    <sheet name="3_sumen_min_limit" sheetId="1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2" l="1"/>
  <c r="O12" i="11"/>
  <c r="E11" i="8"/>
  <c r="E2" i="10"/>
  <c r="E3" i="10"/>
  <c r="E4" i="10"/>
  <c r="E5" i="10"/>
  <c r="E6" i="10"/>
  <c r="E7" i="10"/>
  <c r="E8" i="10"/>
  <c r="E9" i="10"/>
  <c r="E10" i="10"/>
  <c r="E13" i="10"/>
  <c r="E2" i="9"/>
  <c r="E3" i="9"/>
  <c r="E4" i="9"/>
  <c r="E5" i="9"/>
  <c r="E6" i="9"/>
  <c r="E7" i="9"/>
  <c r="E8" i="9"/>
  <c r="E9" i="9"/>
  <c r="E10" i="9"/>
  <c r="E13" i="9"/>
  <c r="E2" i="8"/>
  <c r="E3" i="8"/>
  <c r="E4" i="8"/>
  <c r="E5" i="8"/>
  <c r="E6" i="8"/>
  <c r="E7" i="8"/>
  <c r="E8" i="8"/>
  <c r="E9" i="8"/>
  <c r="E10" i="8"/>
  <c r="E13" i="8"/>
  <c r="E2" i="7"/>
  <c r="E3" i="7"/>
  <c r="E4" i="7"/>
  <c r="E5" i="7"/>
  <c r="E6" i="7"/>
  <c r="E7" i="7"/>
  <c r="E8" i="7"/>
  <c r="E9" i="7"/>
  <c r="E10" i="7"/>
  <c r="E13" i="7"/>
  <c r="E13" i="3"/>
  <c r="E13" i="4"/>
  <c r="E13" i="1"/>
  <c r="E13" i="2"/>
  <c r="P16" i="2"/>
  <c r="P15" i="2"/>
  <c r="P14" i="2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2"/>
  <c r="E10" i="1"/>
  <c r="E10" i="6"/>
  <c r="D10" i="6"/>
  <c r="C10" i="6"/>
  <c r="B10" i="6"/>
  <c r="O9" i="6"/>
  <c r="N9" i="6"/>
  <c r="M9" i="6"/>
  <c r="L9" i="6"/>
  <c r="K9" i="6"/>
  <c r="J9" i="6"/>
  <c r="I9" i="6"/>
  <c r="H9" i="6"/>
  <c r="G9" i="6"/>
  <c r="F9" i="6"/>
  <c r="E9" i="2"/>
  <c r="E9" i="1"/>
  <c r="E9" i="6"/>
  <c r="D9" i="6"/>
  <c r="C9" i="6"/>
  <c r="B9" i="6"/>
  <c r="O8" i="6"/>
  <c r="N8" i="6"/>
  <c r="M8" i="6"/>
  <c r="L8" i="6"/>
  <c r="K8" i="6"/>
  <c r="J8" i="6"/>
  <c r="I8" i="6"/>
  <c r="H8" i="6"/>
  <c r="G8" i="6"/>
  <c r="F8" i="6"/>
  <c r="E8" i="2"/>
  <c r="E8" i="1"/>
  <c r="E8" i="6"/>
  <c r="D8" i="6"/>
  <c r="C8" i="6"/>
  <c r="B8" i="6"/>
  <c r="O7" i="6"/>
  <c r="N7" i="6"/>
  <c r="M7" i="6"/>
  <c r="L7" i="6"/>
  <c r="K7" i="6"/>
  <c r="J7" i="6"/>
  <c r="I7" i="6"/>
  <c r="H7" i="6"/>
  <c r="G7" i="6"/>
  <c r="F7" i="6"/>
  <c r="E7" i="2"/>
  <c r="E7" i="1"/>
  <c r="E7" i="6"/>
  <c r="D7" i="6"/>
  <c r="C7" i="6"/>
  <c r="B7" i="6"/>
  <c r="O6" i="6"/>
  <c r="N6" i="6"/>
  <c r="M6" i="6"/>
  <c r="L6" i="6"/>
  <c r="K6" i="6"/>
  <c r="J6" i="6"/>
  <c r="I6" i="6"/>
  <c r="H6" i="6"/>
  <c r="G6" i="6"/>
  <c r="F6" i="6"/>
  <c r="E6" i="2"/>
  <c r="E6" i="1"/>
  <c r="E6" i="6"/>
  <c r="D6" i="6"/>
  <c r="C6" i="6"/>
  <c r="B6" i="6"/>
  <c r="O5" i="6"/>
  <c r="N5" i="6"/>
  <c r="M5" i="6"/>
  <c r="L5" i="6"/>
  <c r="K5" i="6"/>
  <c r="J5" i="6"/>
  <c r="I5" i="6"/>
  <c r="H5" i="6"/>
  <c r="G5" i="6"/>
  <c r="F5" i="6"/>
  <c r="E5" i="2"/>
  <c r="E5" i="1"/>
  <c r="E5" i="6"/>
  <c r="D5" i="6"/>
  <c r="C5" i="6"/>
  <c r="B5" i="6"/>
  <c r="O4" i="6"/>
  <c r="N4" i="6"/>
  <c r="M4" i="6"/>
  <c r="L4" i="6"/>
  <c r="K4" i="6"/>
  <c r="J4" i="6"/>
  <c r="I4" i="6"/>
  <c r="H4" i="6"/>
  <c r="G4" i="6"/>
  <c r="F4" i="6"/>
  <c r="E4" i="2"/>
  <c r="E4" i="1"/>
  <c r="E4" i="6"/>
  <c r="D4" i="6"/>
  <c r="C4" i="6"/>
  <c r="B4" i="6"/>
  <c r="O3" i="6"/>
  <c r="N3" i="6"/>
  <c r="M3" i="6"/>
  <c r="L3" i="6"/>
  <c r="K3" i="6"/>
  <c r="J3" i="6"/>
  <c r="I3" i="6"/>
  <c r="H3" i="6"/>
  <c r="G3" i="6"/>
  <c r="F3" i="6"/>
  <c r="E3" i="2"/>
  <c r="E3" i="1"/>
  <c r="E3" i="6"/>
  <c r="D3" i="6"/>
  <c r="C3" i="6"/>
  <c r="B3" i="6"/>
  <c r="O2" i="6"/>
  <c r="N2" i="6"/>
  <c r="M2" i="6"/>
  <c r="L2" i="6"/>
  <c r="K2" i="6"/>
  <c r="J2" i="6"/>
  <c r="I2" i="6"/>
  <c r="H2" i="6"/>
  <c r="G2" i="6"/>
  <c r="F2" i="6"/>
  <c r="E2" i="2"/>
  <c r="E2" i="1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J10" i="5"/>
  <c r="I10" i="5"/>
  <c r="H10" i="5"/>
  <c r="G10" i="5"/>
  <c r="F10" i="5"/>
  <c r="E10" i="4"/>
  <c r="E10" i="3"/>
  <c r="E10" i="5"/>
  <c r="D10" i="5"/>
  <c r="C10" i="5"/>
  <c r="B10" i="5"/>
  <c r="O9" i="5"/>
  <c r="N9" i="5"/>
  <c r="M9" i="5"/>
  <c r="L9" i="5"/>
  <c r="K9" i="5"/>
  <c r="J9" i="5"/>
  <c r="I9" i="5"/>
  <c r="H9" i="5"/>
  <c r="G9" i="5"/>
  <c r="F9" i="5"/>
  <c r="E9" i="4"/>
  <c r="E9" i="3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4"/>
  <c r="E8" i="3"/>
  <c r="E8" i="5"/>
  <c r="D8" i="5"/>
  <c r="C8" i="5"/>
  <c r="B8" i="5"/>
  <c r="O7" i="5"/>
  <c r="N7" i="5"/>
  <c r="M7" i="5"/>
  <c r="L7" i="5"/>
  <c r="K7" i="5"/>
  <c r="J7" i="5"/>
  <c r="I7" i="5"/>
  <c r="H7" i="5"/>
  <c r="G7" i="5"/>
  <c r="F7" i="5"/>
  <c r="E7" i="4"/>
  <c r="E7" i="3"/>
  <c r="E7" i="5"/>
  <c r="D7" i="5"/>
  <c r="C7" i="5"/>
  <c r="B7" i="5"/>
  <c r="O6" i="5"/>
  <c r="N6" i="5"/>
  <c r="M6" i="5"/>
  <c r="L6" i="5"/>
  <c r="K6" i="5"/>
  <c r="J6" i="5"/>
  <c r="I6" i="5"/>
  <c r="H6" i="5"/>
  <c r="G6" i="5"/>
  <c r="F6" i="5"/>
  <c r="E6" i="4"/>
  <c r="E6" i="3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4"/>
  <c r="E5" i="3"/>
  <c r="E5" i="5"/>
  <c r="D5" i="5"/>
  <c r="C5" i="5"/>
  <c r="B5" i="5"/>
  <c r="O4" i="5"/>
  <c r="N4" i="5"/>
  <c r="M4" i="5"/>
  <c r="L4" i="5"/>
  <c r="K4" i="5"/>
  <c r="J4" i="5"/>
  <c r="I4" i="5"/>
  <c r="H4" i="5"/>
  <c r="G4" i="5"/>
  <c r="F4" i="5"/>
  <c r="E4" i="4"/>
  <c r="E4" i="3"/>
  <c r="E4" i="5"/>
  <c r="D4" i="5"/>
  <c r="C4" i="5"/>
  <c r="B4" i="5"/>
  <c r="O3" i="5"/>
  <c r="N3" i="5"/>
  <c r="M3" i="5"/>
  <c r="L3" i="5"/>
  <c r="K3" i="5"/>
  <c r="J3" i="5"/>
  <c r="I3" i="5"/>
  <c r="H3" i="5"/>
  <c r="G3" i="5"/>
  <c r="F3" i="5"/>
  <c r="E3" i="4"/>
  <c r="E3" i="3"/>
  <c r="E3" i="5"/>
  <c r="D3" i="5"/>
  <c r="C3" i="5"/>
  <c r="B3" i="5"/>
  <c r="O2" i="5"/>
  <c r="N2" i="5"/>
  <c r="M2" i="5"/>
  <c r="L2" i="5"/>
  <c r="K2" i="5"/>
  <c r="J2" i="5"/>
  <c r="I2" i="5"/>
  <c r="H2" i="5"/>
  <c r="G2" i="5"/>
  <c r="F2" i="5"/>
  <c r="E2" i="4"/>
  <c r="E2" i="3"/>
  <c r="E2" i="5"/>
  <c r="D2" i="5"/>
  <c r="C2" i="5"/>
  <c r="B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<sst xmlns="http://schemas.openxmlformats.org/spreadsheetml/2006/main" count="241" uniqueCount="37">
  <si>
    <t>Presicion</t>
  </si>
  <si>
    <t>Recall</t>
  </si>
  <si>
    <t>F1-score</t>
  </si>
  <si>
    <t>data/sumen/sumen-01.txt</t>
  </si>
  <si>
    <t>data/sumen/sumen-02.txt</t>
  </si>
  <si>
    <t>data/sumen/sumen-03.txt</t>
  </si>
  <si>
    <t>data/sumen/sumen-04.txt</t>
  </si>
  <si>
    <t>data/sumen/sumen-05.txt</t>
  </si>
  <si>
    <t>data/sumen/sumen-06.txt</t>
  </si>
  <si>
    <t>data/sumen/sumen-07.txt</t>
  </si>
  <si>
    <t>data/sumen/sumen-08.txt</t>
  </si>
  <si>
    <t>data/sumen/sumen-10.txt</t>
  </si>
  <si>
    <t>data/sumen/sumen-11.txt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</si>
  <si>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</si>
  <si>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</si>
  <si>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</si>
  <si>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</si>
  <si>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</si>
  <si>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</si>
  <si>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</si>
  <si>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Presicion</t>
    <phoneticPr fontId="1" type="noConversion"/>
  </si>
  <si>
    <t>Recall</t>
    <phoneticPr fontId="1" type="noConversion"/>
  </si>
  <si>
    <t>主動學習較好</t>
    <phoneticPr fontId="1" type="noConversion"/>
  </si>
  <si>
    <t>傳統循序較好</t>
    <phoneticPr fontId="1" type="noConversion"/>
  </si>
  <si>
    <t>(AVR)</t>
    <phoneticPr fontId="1" type="noConversion"/>
  </si>
  <si>
    <t>不確定平均</t>
    <phoneticPr fontId="1" type="noConversion"/>
  </si>
  <si>
    <t>classic</t>
    <phoneticPr fontId="1" type="noConversion"/>
  </si>
  <si>
    <t>active</t>
    <phoneticPr fontId="1" type="noConversion"/>
  </si>
  <si>
    <t>--</t>
    <phoneticPr fontId="1" type="noConversion"/>
  </si>
  <si>
    <t>第8回</t>
    <phoneticPr fontId="1" type="noConversion"/>
  </si>
  <si>
    <t>2-gram</t>
    <phoneticPr fontId="1" type="noConversion"/>
  </si>
  <si>
    <t>3-gram</t>
    <phoneticPr fontId="1" type="noConversion"/>
  </si>
  <si>
    <t>第6回</t>
    <phoneticPr fontId="1" type="noConversion"/>
  </si>
  <si>
    <t>F-score AVR</t>
    <phoneticPr fontId="1" type="noConversion"/>
  </si>
  <si>
    <t>第7回</t>
    <phoneticPr fontId="1" type="noConversion"/>
  </si>
  <si>
    <t>第5回</t>
    <phoneticPr fontId="1" type="noConversion"/>
  </si>
  <si>
    <t>第9回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</si>
</sst>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quotePrefix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workbookViewId="0">
      <selection activeCell="E2" sqref="E2"/>
    </sheetView>
  </sheetViews>
  <sheetFormatPr baseColWidth="10" defaultRowHeight="15" x14ac:dyDescent="0.15"/>
  <sheetData>
    <row r="1" spans="1:5" x14ac:dyDescent="0.15">
      <c r="A1" t="s">
        <v>30</v>
      </c>
    </row>
    <row r="2" spans="1:5" x14ac:dyDescent="0.15">
      <c r="A2" t="s">
        <v>25</v>
      </c>
      <c r="B2">
        <v>0.10353235545796569</v>
      </c>
      <c r="D2" t="s">
        <v>33</v>
      </c>
      <c r="E2">
        <v>0.71481999161050602</v>
      </c>
    </row>
    <row r="3" spans="1:5" x14ac:dyDescent="0.15">
      <c r="A3" t="s">
        <v>26</v>
      </c>
      <c r="B3" s="3" t="s">
        <v>28</v>
      </c>
      <c r="C3" s="3" t="s">
        <v>28</v>
      </c>
      <c r="D3">
        <v>0.71491080444294797</v>
      </c>
      <c r="E3" t="s">
        <v>34</v>
      </c>
    </row>
    <row r="4" spans="1:5" x14ac:dyDescent="0.15">
      <c r="A4" s="2" t="s">
        <v>27</v>
      </c>
      <c r="B4" s="2">
        <v>0.10030047253479951</v>
      </c>
      <c r="C4" s="2" t="s">
        <v>29</v>
      </c>
      <c r="D4" s="2">
        <v>0.72437482824951904</v>
      </c>
      <c r="E4" s="2" t="s">
        <v>35</v>
      </c>
    </row>
    <row r="6" spans="1:5" x14ac:dyDescent="0.15">
      <c r="A6" t="s">
        <v>31</v>
      </c>
    </row>
    <row r="7" spans="1:5" x14ac:dyDescent="0.15">
      <c r="A7" t="s">
        <v>25</v>
      </c>
      <c r="B7">
        <v>9.1880216878758275E-2</v>
      </c>
      <c r="D7" t="s">
        <v>33</v>
      </c>
      <c r="E7">
        <v>0.74684132382705704</v>
      </c>
    </row>
    <row r="8" spans="1:5" x14ac:dyDescent="0.15">
      <c r="A8" s="2" t="s">
        <v>26</v>
      </c>
      <c r="B8" s="2">
        <v>9.0339478811772581E-2</v>
      </c>
      <c r="C8" s="2" t="s">
        <v>32</v>
      </c>
      <c r="D8" s="2">
        <v>0.77534791252485002</v>
      </c>
      <c r="E8" s="2" t="s">
        <v>36</v>
      </c>
    </row>
    <row r="9" spans="1:5" x14ac:dyDescent="0.15">
      <c r="A9" t="s">
        <v>27</v>
      </c>
      <c r="B9" s="3" t="s">
        <v>28</v>
      </c>
      <c r="C9" s="3" t="s">
        <v>28</v>
      </c>
      <c r="D9" s="3" t="s">
        <v>28</v>
      </c>
      <c r="E9" s="3" t="s">
        <v>28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6" sqref="G6"/>
    </sheetView>
  </sheetViews>
  <sheetFormatPr baseColWidth="10" defaultRowHeight="15" x14ac:dyDescent="0.15"/>
  <cols>
    <col min="1" max="1" width="11.83203125" bestFit="1" customWidth="1"/>
    <col min="2" max="2" width="12.5" bestFit="1" customWidth="1"/>
    <col min="3" max="5" width="13" bestFit="1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0.77113556778389103</v>
      </c>
      <c r="C2">
        <v>0.565169569202566</v>
      </c>
      <c r="D2">
        <v>0.65227969956627496</v>
      </c>
      <c r="E2">
        <f>AVERAGE(F2:O2)</f>
        <v>0.12815562845996817</v>
      </c>
      <c r="F2">
        <v>0.12821551837467399</v>
      </c>
      <c r="G2">
        <v>0.12761792747091699</v>
      </c>
      <c r="H2">
        <v>0.12924404119100799</v>
      </c>
      <c r="I2">
        <v>0.12782942707491299</v>
      </c>
      <c r="J2">
        <v>0.12808260361151999</v>
      </c>
      <c r="K2">
        <v>0.12719615741212001</v>
      </c>
      <c r="L2">
        <v>0.127698972711315</v>
      </c>
      <c r="M2">
        <v>0.12765450346316301</v>
      </c>
      <c r="N2">
        <v>0.12864526550914199</v>
      </c>
      <c r="O2">
        <v>0.12937186778091</v>
      </c>
    </row>
    <row r="3" spans="1:15" x14ac:dyDescent="0.15">
      <c r="A3">
        <v>2</v>
      </c>
      <c r="B3">
        <v>0.77334083239594997</v>
      </c>
      <c r="C3">
        <v>0.56421830118998695</v>
      </c>
      <c r="D3">
        <v>0.65243179122182604</v>
      </c>
      <c r="E3">
        <f t="shared" ref="E3:E10" si="0">AVERAGE(F3:O3)</f>
        <v>0.12769901791911789</v>
      </c>
      <c r="F3">
        <v>0.12748522936197701</v>
      </c>
      <c r="G3">
        <v>0.12771695658236701</v>
      </c>
      <c r="H3">
        <v>0.127990652534785</v>
      </c>
      <c r="I3">
        <v>0.12802794247805299</v>
      </c>
      <c r="J3">
        <v>0.12767860125899699</v>
      </c>
      <c r="K3">
        <v>0.12726414235283201</v>
      </c>
      <c r="L3">
        <v>0.12795782031219</v>
      </c>
      <c r="M3">
        <v>0.12776858421925799</v>
      </c>
      <c r="N3">
        <v>0.12740123217160201</v>
      </c>
    </row>
    <row r="4" spans="1:15" x14ac:dyDescent="0.15">
      <c r="A4">
        <v>3</v>
      </c>
      <c r="B4">
        <v>0.77100770003347796</v>
      </c>
      <c r="C4">
        <v>0.56321839080459701</v>
      </c>
      <c r="D4">
        <v>0.65093273035613297</v>
      </c>
      <c r="E4">
        <f t="shared" si="0"/>
        <v>0.12809054233941475</v>
      </c>
      <c r="F4">
        <v>0.12773926097101501</v>
      </c>
      <c r="G4">
        <v>0.12827833015493301</v>
      </c>
      <c r="H4">
        <v>0.12779582122221</v>
      </c>
      <c r="I4">
        <v>0.128422339878911</v>
      </c>
      <c r="J4">
        <v>0.12758674986517499</v>
      </c>
      <c r="K4">
        <v>0.127991322754687</v>
      </c>
      <c r="L4">
        <v>0.12851871976255599</v>
      </c>
      <c r="M4">
        <v>0.12839179410583099</v>
      </c>
    </row>
    <row r="5" spans="1:15" x14ac:dyDescent="0.15">
      <c r="A5">
        <v>4</v>
      </c>
      <c r="B5">
        <v>0.77128862094951001</v>
      </c>
      <c r="C5">
        <v>0.55837424986361095</v>
      </c>
      <c r="D5">
        <v>0.64778481012658196</v>
      </c>
      <c r="E5">
        <f t="shared" si="0"/>
        <v>0.12649363360291288</v>
      </c>
      <c r="F5">
        <v>0.12675239919408701</v>
      </c>
      <c r="G5">
        <v>0.12650377283081601</v>
      </c>
      <c r="H5">
        <v>0.12672147659317401</v>
      </c>
      <c r="I5">
        <v>0.126371521100687</v>
      </c>
      <c r="J5">
        <v>0.12587732489321199</v>
      </c>
      <c r="K5">
        <v>0.12688070793835299</v>
      </c>
      <c r="L5">
        <v>0.12634823267006101</v>
      </c>
    </row>
    <row r="6" spans="1:15" x14ac:dyDescent="0.15">
      <c r="A6">
        <v>5</v>
      </c>
      <c r="B6">
        <v>0.76782608695652099</v>
      </c>
      <c r="C6">
        <v>0.55049875311720697</v>
      </c>
      <c r="D6">
        <v>0.64124909222948401</v>
      </c>
      <c r="E6">
        <f t="shared" si="0"/>
        <v>0.12741885956865434</v>
      </c>
      <c r="F6">
        <v>0.125787857636185</v>
      </c>
      <c r="G6">
        <v>0.12746846439519799</v>
      </c>
      <c r="H6">
        <v>0.12702925240051499</v>
      </c>
      <c r="I6">
        <v>0.12867021323189001</v>
      </c>
      <c r="J6">
        <v>0.12714695566692599</v>
      </c>
      <c r="K6">
        <v>0.12841041408121201</v>
      </c>
    </row>
    <row r="7" spans="1:15" x14ac:dyDescent="0.15">
      <c r="A7">
        <v>6</v>
      </c>
      <c r="B7">
        <v>0.76684972541188201</v>
      </c>
      <c r="C7">
        <v>0.54237288135593198</v>
      </c>
      <c r="D7">
        <v>0.63536711478800401</v>
      </c>
      <c r="E7">
        <f t="shared" si="0"/>
        <v>0.1236404809109642</v>
      </c>
      <c r="F7">
        <v>0.12381783371747999</v>
      </c>
      <c r="G7">
        <v>0.1234381605966</v>
      </c>
      <c r="H7">
        <v>0.124180512086282</v>
      </c>
      <c r="I7">
        <v>0.12354313413493</v>
      </c>
      <c r="J7">
        <v>0.123222764019529</v>
      </c>
    </row>
    <row r="8" spans="1:15" x14ac:dyDescent="0.15">
      <c r="A8">
        <v>7</v>
      </c>
      <c r="B8">
        <v>0.76899128268991201</v>
      </c>
      <c r="C8">
        <v>0.54357394366197098</v>
      </c>
      <c r="D8">
        <v>0.63692625064466202</v>
      </c>
      <c r="E8">
        <f t="shared" si="0"/>
        <v>0.12402194262702124</v>
      </c>
      <c r="F8">
        <v>0.124873512117692</v>
      </c>
      <c r="G8">
        <v>0.122971687456481</v>
      </c>
      <c r="H8">
        <v>0.124375880873936</v>
      </c>
      <c r="I8">
        <v>0.123866690059976</v>
      </c>
    </row>
    <row r="9" spans="1:15" x14ac:dyDescent="0.15">
      <c r="A9">
        <v>8</v>
      </c>
      <c r="B9">
        <v>0.75943396226415005</v>
      </c>
      <c r="C9">
        <v>0.53607103218645902</v>
      </c>
      <c r="D9">
        <v>0.62849707221860696</v>
      </c>
      <c r="E9">
        <f t="shared" si="0"/>
        <v>0.1235013696971</v>
      </c>
      <c r="F9">
        <v>0.12340708253786099</v>
      </c>
      <c r="G9">
        <v>0.123388029459404</v>
      </c>
      <c r="H9">
        <v>0.123708997094035</v>
      </c>
    </row>
    <row r="10" spans="1:15" x14ac:dyDescent="0.15">
      <c r="A10">
        <v>9</v>
      </c>
      <c r="B10">
        <v>0.76498800959232605</v>
      </c>
      <c r="C10">
        <v>0.53748946925021002</v>
      </c>
      <c r="D10">
        <v>0.63137060860959904</v>
      </c>
      <c r="E10">
        <f t="shared" si="0"/>
        <v>0.1245204354642605</v>
      </c>
      <c r="F10">
        <v>0.125612143947093</v>
      </c>
      <c r="G10">
        <v>0.123428726981428</v>
      </c>
    </row>
    <row r="11" spans="1:15" x14ac:dyDescent="0.15">
      <c r="A11">
        <v>10</v>
      </c>
      <c r="B11">
        <v>0.73904761904761895</v>
      </c>
      <c r="C11">
        <v>0.51187335092348196</v>
      </c>
      <c r="D11">
        <v>0.60483242400623505</v>
      </c>
      <c r="F11">
        <v>0.12384969137103199</v>
      </c>
    </row>
    <row r="12" spans="1:15" x14ac:dyDescent="0.15">
      <c r="A12" t="s">
        <v>13</v>
      </c>
      <c r="B12">
        <v>0.765390940712524</v>
      </c>
      <c r="C12">
        <v>0.54728599415560197</v>
      </c>
      <c r="D12">
        <v>0.63816715937674096</v>
      </c>
      <c r="F12">
        <v>0.12575405292291</v>
      </c>
      <c r="G12">
        <v>0.12564578399201601</v>
      </c>
      <c r="H12">
        <v>0.12638082924949301</v>
      </c>
      <c r="I12">
        <v>0.126675895422766</v>
      </c>
      <c r="J12">
        <v>0.12659916655256001</v>
      </c>
      <c r="K12">
        <v>0.12754854890784101</v>
      </c>
      <c r="L12">
        <v>0.12763093636403</v>
      </c>
      <c r="M12">
        <v>0.127938293929417</v>
      </c>
      <c r="N12">
        <v>0.128023248840372</v>
      </c>
      <c r="O12">
        <v>0.12937186778091</v>
      </c>
    </row>
    <row r="13" spans="1:15" x14ac:dyDescent="0.15">
      <c r="A13" t="s">
        <v>14</v>
      </c>
      <c r="B13">
        <v>0.77334083239594997</v>
      </c>
      <c r="C13">
        <v>0.565169569202566</v>
      </c>
      <c r="D13">
        <v>0.65243179122182604</v>
      </c>
      <c r="E13">
        <f>SLOPE(E1:E10,A1:A10)</f>
        <v>-6.3540114609366707E-4</v>
      </c>
      <c r="F13">
        <v>0.12821551837467399</v>
      </c>
      <c r="G13">
        <v>0.12827833015493301</v>
      </c>
      <c r="H13">
        <v>0.12924404119100799</v>
      </c>
      <c r="I13">
        <v>0.12867021323189001</v>
      </c>
      <c r="J13">
        <v>0.12808260361151999</v>
      </c>
      <c r="K13">
        <v>0.12841041408121201</v>
      </c>
      <c r="L13">
        <v>0.12851871976255599</v>
      </c>
      <c r="M13">
        <v>0.12839179410583099</v>
      </c>
      <c r="N13">
        <v>0.12864526550914199</v>
      </c>
      <c r="O13">
        <v>0.12937186778091</v>
      </c>
    </row>
    <row r="14" spans="1:15" x14ac:dyDescent="0.15">
      <c r="A14" t="s">
        <v>18</v>
      </c>
      <c r="B14">
        <v>-2.5030203843751202E-3</v>
      </c>
      <c r="C14">
        <v>-5.1820083124065304E-3</v>
      </c>
      <c r="D14">
        <v>-4.39448306000497E-3</v>
      </c>
      <c r="F14">
        <v>-4.9497950454922498E-4</v>
      </c>
      <c r="G14">
        <v>-7.2370801596608099E-4</v>
      </c>
      <c r="H14">
        <v>-8.0187284027982003E-4</v>
      </c>
      <c r="I14">
        <v>-7.36069799216977E-4</v>
      </c>
      <c r="J14">
        <v>-7.8867313451810004E-4</v>
      </c>
      <c r="K14">
        <v>2.0450789237056699E-4</v>
      </c>
      <c r="L14">
        <v>-3.4913206733941599E-4</v>
      </c>
      <c r="M14">
        <v>3.6864532133444502E-4</v>
      </c>
      <c r="N14">
        <v>-1.24403333753964E-3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31" sqref="I31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5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0.74550189393939303</v>
      </c>
      <c r="C2">
        <v>0.57726856095325296</v>
      </c>
      <c r="D2">
        <v>0.65068705444777297</v>
      </c>
      <c r="E2">
        <f>AVERAGE(F2:O2)</f>
        <v>0.13589970487930109</v>
      </c>
      <c r="F2">
        <v>0.13576751556102201</v>
      </c>
      <c r="G2">
        <v>0.13553658147297801</v>
      </c>
      <c r="H2">
        <v>0.136942402742321</v>
      </c>
      <c r="I2">
        <v>0.13564740527285801</v>
      </c>
      <c r="J2">
        <v>0.13561386476141701</v>
      </c>
      <c r="K2">
        <v>0.135449912880023</v>
      </c>
      <c r="L2">
        <v>0.135502691832949</v>
      </c>
      <c r="M2">
        <v>0.13551129309825699</v>
      </c>
      <c r="N2">
        <v>0.13627498797764501</v>
      </c>
      <c r="O2">
        <v>0.13675039319354099</v>
      </c>
    </row>
    <row r="3" spans="1:15" x14ac:dyDescent="0.15">
      <c r="A3">
        <v>2</v>
      </c>
      <c r="B3">
        <v>0.74773574853489599</v>
      </c>
      <c r="C3">
        <v>0.57591300779647103</v>
      </c>
      <c r="D3">
        <v>0.65067222994900298</v>
      </c>
      <c r="E3">
        <f t="shared" ref="E3:E10" si="0">AVERAGE(F3:O3)</f>
        <v>0.1342548762971689</v>
      </c>
      <c r="F3">
        <v>0.13440345099550999</v>
      </c>
      <c r="G3">
        <v>0.134206165751632</v>
      </c>
      <c r="H3">
        <v>0.13451307534705401</v>
      </c>
      <c r="I3">
        <v>0.13444177643139801</v>
      </c>
      <c r="J3">
        <v>0.13442892431047301</v>
      </c>
      <c r="K3">
        <v>0.13346172142482801</v>
      </c>
      <c r="L3">
        <v>0.13431639236988799</v>
      </c>
      <c r="M3">
        <v>0.134234980021818</v>
      </c>
      <c r="N3">
        <v>0.134287400021919</v>
      </c>
    </row>
    <row r="4" spans="1:15" x14ac:dyDescent="0.15">
      <c r="A4">
        <v>3</v>
      </c>
      <c r="B4">
        <v>0.74517252295030001</v>
      </c>
      <c r="C4">
        <v>0.57569087796527196</v>
      </c>
      <c r="D4">
        <v>0.64955849889624695</v>
      </c>
      <c r="E4">
        <f t="shared" si="0"/>
        <v>0.13376942439404399</v>
      </c>
      <c r="F4">
        <v>0.13393659618434101</v>
      </c>
      <c r="G4">
        <v>0.13371595009366</v>
      </c>
      <c r="H4">
        <v>0.13429738384231399</v>
      </c>
      <c r="I4">
        <v>0.13390588290268801</v>
      </c>
      <c r="J4">
        <v>0.13331724426986799</v>
      </c>
      <c r="K4">
        <v>0.133277214461686</v>
      </c>
      <c r="L4">
        <v>0.13399988461870299</v>
      </c>
      <c r="M4">
        <v>0.13370523877909199</v>
      </c>
    </row>
    <row r="5" spans="1:15" x14ac:dyDescent="0.15">
      <c r="A5">
        <v>4</v>
      </c>
      <c r="B5">
        <v>0.74563591022443798</v>
      </c>
      <c r="C5">
        <v>0.57092198581560205</v>
      </c>
      <c r="D5">
        <v>0.64668623513054202</v>
      </c>
      <c r="E5">
        <f t="shared" si="0"/>
        <v>0.13284861049164828</v>
      </c>
      <c r="F5">
        <v>0.133019796893733</v>
      </c>
      <c r="G5">
        <v>0.132689190396964</v>
      </c>
      <c r="H5">
        <v>0.13304194613075099</v>
      </c>
      <c r="I5">
        <v>0.132757654511684</v>
      </c>
      <c r="J5">
        <v>0.132289518695933</v>
      </c>
      <c r="K5">
        <v>0.133420220778286</v>
      </c>
      <c r="L5">
        <v>0.13272194603418699</v>
      </c>
    </row>
    <row r="6" spans="1:15" x14ac:dyDescent="0.15">
      <c r="A6">
        <v>5</v>
      </c>
      <c r="B6">
        <v>0.74385245901639296</v>
      </c>
      <c r="C6">
        <v>0.56577306733166999</v>
      </c>
      <c r="D6">
        <v>0.64270538243625996</v>
      </c>
      <c r="E6">
        <f t="shared" si="0"/>
        <v>0.13295878180289933</v>
      </c>
      <c r="F6">
        <v>0.13089043117151</v>
      </c>
      <c r="G6">
        <v>0.133702879252448</v>
      </c>
      <c r="H6">
        <v>0.13190540390066599</v>
      </c>
      <c r="I6">
        <v>0.13402915009640101</v>
      </c>
      <c r="J6">
        <v>0.13263527686018101</v>
      </c>
      <c r="K6">
        <v>0.13458954953619001</v>
      </c>
    </row>
    <row r="7" spans="1:15" x14ac:dyDescent="0.15">
      <c r="A7">
        <v>6</v>
      </c>
      <c r="B7">
        <v>0.74213245655237203</v>
      </c>
      <c r="C7">
        <v>0.55790960451977401</v>
      </c>
      <c r="D7">
        <v>0.63696835315460598</v>
      </c>
      <c r="E7">
        <f t="shared" si="0"/>
        <v>0.1283809494626352</v>
      </c>
      <c r="F7">
        <v>0.128692970347031</v>
      </c>
      <c r="G7">
        <v>0.127672149236533</v>
      </c>
      <c r="H7">
        <v>0.12902562549716901</v>
      </c>
      <c r="I7">
        <v>0.128205068836766</v>
      </c>
      <c r="J7">
        <v>0.12830893339567701</v>
      </c>
    </row>
    <row r="8" spans="1:15" x14ac:dyDescent="0.15">
      <c r="A8">
        <v>7</v>
      </c>
      <c r="B8">
        <v>0.74227405247813405</v>
      </c>
      <c r="C8">
        <v>0.56029929577464699</v>
      </c>
      <c r="D8">
        <v>0.63857536995234498</v>
      </c>
      <c r="E8">
        <f t="shared" si="0"/>
        <v>0.12863504114815377</v>
      </c>
      <c r="F8">
        <v>0.12971381239477101</v>
      </c>
      <c r="G8">
        <v>0.127660797755559</v>
      </c>
      <c r="H8">
        <v>0.12895259105996201</v>
      </c>
      <c r="I8">
        <v>0.12821296338232299</v>
      </c>
    </row>
    <row r="9" spans="1:15" x14ac:dyDescent="0.15">
      <c r="A9">
        <v>8</v>
      </c>
      <c r="B9">
        <v>0.73343151693667097</v>
      </c>
      <c r="C9">
        <v>0.55271920088790205</v>
      </c>
      <c r="D9">
        <v>0.63037974683544296</v>
      </c>
      <c r="E9">
        <f t="shared" si="0"/>
        <v>0.12869679213417198</v>
      </c>
      <c r="F9">
        <v>0.12862303193198901</v>
      </c>
      <c r="G9">
        <v>0.12853439163319999</v>
      </c>
      <c r="H9">
        <v>0.128932952837327</v>
      </c>
    </row>
    <row r="10" spans="1:15" x14ac:dyDescent="0.15">
      <c r="A10">
        <v>9</v>
      </c>
      <c r="B10">
        <v>0.73259668508287201</v>
      </c>
      <c r="C10">
        <v>0.55855096882898003</v>
      </c>
      <c r="D10">
        <v>0.63384321223709295</v>
      </c>
      <c r="E10">
        <f t="shared" si="0"/>
        <v>0.13038939929064</v>
      </c>
      <c r="F10">
        <v>0.13191285938712799</v>
      </c>
      <c r="G10">
        <v>0.12886593919415201</v>
      </c>
    </row>
    <row r="11" spans="1:15" x14ac:dyDescent="0.15">
      <c r="A11">
        <v>10</v>
      </c>
      <c r="B11">
        <v>0.70370370370370305</v>
      </c>
      <c r="C11">
        <v>0.52638522427440604</v>
      </c>
      <c r="D11">
        <v>0.60226415094339603</v>
      </c>
      <c r="F11">
        <v>0.13049620935529299</v>
      </c>
    </row>
    <row r="12" spans="1:15" x14ac:dyDescent="0.15">
      <c r="A12" t="s">
        <v>13</v>
      </c>
      <c r="B12">
        <v>0.73820369494191695</v>
      </c>
      <c r="C12">
        <v>0.56214317941479797</v>
      </c>
      <c r="D12">
        <v>0.63823402339827096</v>
      </c>
      <c r="F12">
        <v>0.13174566742223301</v>
      </c>
      <c r="G12">
        <v>0.131398227198569</v>
      </c>
      <c r="H12">
        <v>0.13220142266969501</v>
      </c>
      <c r="I12">
        <v>0.132457128776303</v>
      </c>
      <c r="J12">
        <v>0.132765627048925</v>
      </c>
      <c r="K12">
        <v>0.13403972381620299</v>
      </c>
      <c r="L12">
        <v>0.13413522871393199</v>
      </c>
      <c r="M12">
        <v>0.13448383729972199</v>
      </c>
      <c r="N12">
        <v>0.135281193999782</v>
      </c>
      <c r="O12">
        <v>0.13675039319354099</v>
      </c>
    </row>
    <row r="13" spans="1:15" x14ac:dyDescent="0.15">
      <c r="A13" t="s">
        <v>14</v>
      </c>
      <c r="B13">
        <v>0.74773574853489599</v>
      </c>
      <c r="C13">
        <v>0.57726856095325296</v>
      </c>
      <c r="D13">
        <v>0.65068705444777297</v>
      </c>
      <c r="E13">
        <f>SLOPE(E1:E10,A1:A10)</f>
        <v>-8.9086503940714325E-4</v>
      </c>
      <c r="F13">
        <v>0.13576751556102201</v>
      </c>
      <c r="G13">
        <v>0.13553658147297801</v>
      </c>
      <c r="H13">
        <v>0.136942402742321</v>
      </c>
      <c r="I13">
        <v>0.13564740527285801</v>
      </c>
      <c r="J13">
        <v>0.13561386476141701</v>
      </c>
      <c r="K13">
        <v>0.135449912880023</v>
      </c>
      <c r="L13">
        <v>0.135502691832949</v>
      </c>
      <c r="M13">
        <v>0.13551129309825699</v>
      </c>
      <c r="N13">
        <v>0.13627498797764501</v>
      </c>
      <c r="O13">
        <v>0.13675039319354099</v>
      </c>
    </row>
    <row r="14" spans="1:15" x14ac:dyDescent="0.15">
      <c r="A14" t="s">
        <v>18</v>
      </c>
      <c r="B14">
        <v>-3.3495015882209398E-3</v>
      </c>
      <c r="C14">
        <v>-4.4489346739616503E-3</v>
      </c>
      <c r="D14">
        <v>-4.1186220645032098E-3</v>
      </c>
      <c r="F14">
        <v>-6.2763110723247704E-4</v>
      </c>
      <c r="G14">
        <v>-1.0137539551205599E-3</v>
      </c>
      <c r="H14">
        <v>-1.2002427147134499E-3</v>
      </c>
      <c r="I14">
        <v>-1.2376240595412501E-3</v>
      </c>
      <c r="J14">
        <v>-1.2266664215288001E-3</v>
      </c>
      <c r="K14">
        <v>-1.7622273342063601E-4</v>
      </c>
      <c r="L14">
        <v>-8.6587451474741395E-4</v>
      </c>
      <c r="M14">
        <v>-9.0302715958275005E-4</v>
      </c>
      <c r="N14">
        <v>-1.9875879557260901E-3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12" sqref="D12"/>
    </sheetView>
  </sheetViews>
  <sheetFormatPr baseColWidth="10" defaultRowHeight="15" x14ac:dyDescent="0.15"/>
  <cols>
    <col min="1" max="1" width="11.83203125" bestFit="1" customWidth="1"/>
    <col min="2" max="2" width="13" bestFit="1" customWidth="1"/>
    <col min="3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0.85894206549118302</v>
      </c>
      <c r="C2">
        <v>0.44986807387862798</v>
      </c>
      <c r="D2">
        <v>0.59047619047619004</v>
      </c>
      <c r="E2">
        <v>0.107328979494343</v>
      </c>
    </row>
    <row r="3" spans="1:16" x14ac:dyDescent="0.15">
      <c r="A3">
        <v>2</v>
      </c>
      <c r="B3">
        <v>0.92805755395683398</v>
      </c>
      <c r="C3">
        <v>0.60139860139860102</v>
      </c>
      <c r="D3">
        <v>0.72984441301272895</v>
      </c>
      <c r="F3">
        <v>0.104145657267431</v>
      </c>
    </row>
    <row r="4" spans="1:16" x14ac:dyDescent="0.15">
      <c r="A4">
        <v>3</v>
      </c>
      <c r="B4">
        <v>0.91052631578947296</v>
      </c>
      <c r="C4">
        <v>0.56260162601625996</v>
      </c>
      <c r="D4">
        <v>0.69547738693467298</v>
      </c>
      <c r="G4">
        <v>0.10025311457335701</v>
      </c>
    </row>
    <row r="5" spans="1:16" x14ac:dyDescent="0.15">
      <c r="A5">
        <v>4</v>
      </c>
      <c r="B5">
        <v>0.89969604863221797</v>
      </c>
      <c r="C5">
        <v>0.62978723404255299</v>
      </c>
      <c r="D5">
        <v>0.740926157697121</v>
      </c>
      <c r="H5">
        <v>0.10141868087702401</v>
      </c>
    </row>
    <row r="6" spans="1:16" x14ac:dyDescent="0.15">
      <c r="A6">
        <v>5</v>
      </c>
      <c r="B6">
        <v>0.88767123287671201</v>
      </c>
      <c r="C6">
        <v>0.57857142857142796</v>
      </c>
      <c r="D6">
        <v>0.70054054054054005</v>
      </c>
      <c r="I6">
        <v>0.106722352971674</v>
      </c>
    </row>
    <row r="7" spans="1:16" x14ac:dyDescent="0.15">
      <c r="A7">
        <v>6</v>
      </c>
      <c r="B7">
        <v>0.897887323943662</v>
      </c>
      <c r="C7">
        <v>0.67819148936170204</v>
      </c>
      <c r="D7">
        <v>0.77272727272727204</v>
      </c>
      <c r="J7">
        <v>0.10010013843217801</v>
      </c>
    </row>
    <row r="8" spans="1:16" x14ac:dyDescent="0.15">
      <c r="A8">
        <v>7</v>
      </c>
      <c r="B8">
        <v>0.89425981873111704</v>
      </c>
      <c r="C8">
        <v>0.64628820960698596</v>
      </c>
      <c r="D8">
        <v>0.75031685678073501</v>
      </c>
      <c r="K8">
        <v>0.103191352122153</v>
      </c>
    </row>
    <row r="9" spans="1:16" x14ac:dyDescent="0.15">
      <c r="A9">
        <v>8</v>
      </c>
      <c r="B9">
        <v>0.88888888888888795</v>
      </c>
      <c r="C9">
        <v>0.62411347517730498</v>
      </c>
      <c r="D9">
        <v>0.73333333333333295</v>
      </c>
      <c r="L9">
        <v>0.105098097705886</v>
      </c>
    </row>
    <row r="10" spans="1:16" x14ac:dyDescent="0.15">
      <c r="A10">
        <v>9</v>
      </c>
      <c r="B10">
        <v>0.92259414225941405</v>
      </c>
      <c r="C10">
        <v>0.56178343949044496</v>
      </c>
      <c r="D10">
        <v>0.69833729216151996</v>
      </c>
      <c r="M10">
        <v>0.10325806928477201</v>
      </c>
    </row>
    <row r="11" spans="1:16" x14ac:dyDescent="0.15">
      <c r="A11">
        <v>10</v>
      </c>
      <c r="B11">
        <v>0.85977011494252797</v>
      </c>
      <c r="C11">
        <v>0.64371772805507699</v>
      </c>
      <c r="D11">
        <v>0.73622047244094402</v>
      </c>
      <c r="N11">
        <v>0.103807111850839</v>
      </c>
    </row>
    <row r="12" spans="1:16" x14ac:dyDescent="0.15">
      <c r="A12" t="s">
        <v>13</v>
      </c>
      <c r="B12">
        <v>0.89482935055120305</v>
      </c>
      <c r="C12">
        <v>0.59763213055989794</v>
      </c>
      <c r="D12">
        <v>0.71481999161050602</v>
      </c>
      <c r="E12">
        <v>0.107328979494343</v>
      </c>
      <c r="F12">
        <v>0.104145657267431</v>
      </c>
      <c r="G12">
        <v>0.10025311457335701</v>
      </c>
      <c r="H12">
        <v>0.10141868087702401</v>
      </c>
      <c r="I12">
        <v>0.106722352971674</v>
      </c>
      <c r="J12">
        <v>0.10010013843217801</v>
      </c>
      <c r="K12">
        <v>0.103191352122153</v>
      </c>
      <c r="L12">
        <v>0.105098097705886</v>
      </c>
      <c r="M12">
        <v>0.10325806928477201</v>
      </c>
      <c r="N12">
        <v>0.103807111850839</v>
      </c>
      <c r="O12">
        <f>AVERAGE(E12:N12)</f>
        <v>0.10353235545796569</v>
      </c>
      <c r="P12" t="s">
        <v>24</v>
      </c>
    </row>
    <row r="13" spans="1:16" x14ac:dyDescent="0.15">
      <c r="A13" t="s">
        <v>14</v>
      </c>
      <c r="B13">
        <v>0.92805755395683398</v>
      </c>
      <c r="C13">
        <v>0.67819148936170204</v>
      </c>
      <c r="D13">
        <v>0.77272727272727204</v>
      </c>
      <c r="E13">
        <v>0.107328979494343</v>
      </c>
      <c r="F13">
        <v>0.104145657267431</v>
      </c>
      <c r="G13">
        <v>0.10025311457335701</v>
      </c>
      <c r="H13">
        <v>0.10141868087702401</v>
      </c>
      <c r="I13">
        <v>0.106722352971674</v>
      </c>
      <c r="J13">
        <v>0.10010013843217801</v>
      </c>
      <c r="K13">
        <v>0.103191352122153</v>
      </c>
      <c r="L13">
        <v>0.105098097705886</v>
      </c>
      <c r="M13">
        <v>0.10325806928477201</v>
      </c>
      <c r="N13">
        <v>0.103807111850839</v>
      </c>
    </row>
    <row r="14" spans="1:16" x14ac:dyDescent="0.15">
      <c r="A14" t="s">
        <v>18</v>
      </c>
      <c r="B14">
        <v>-8.79219211873431E-4</v>
      </c>
      <c r="C14">
        <v>1.16607453789076E-2</v>
      </c>
      <c r="D14">
        <v>8.3684075948799695E-3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2" workbookViewId="0">
      <selection activeCell="D12" sqref="D12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0.87223587223587196</v>
      </c>
      <c r="C2">
        <v>0.46833773087071201</v>
      </c>
      <c r="D2">
        <v>0.60944206008583601</v>
      </c>
      <c r="E2">
        <v>0.10167341722998501</v>
      </c>
    </row>
    <row r="3" spans="1:16" x14ac:dyDescent="0.15">
      <c r="A3">
        <v>2</v>
      </c>
      <c r="B3">
        <v>0.893081761006289</v>
      </c>
      <c r="C3">
        <v>0.66200466200466201</v>
      </c>
      <c r="D3">
        <v>0.76037483266398898</v>
      </c>
      <c r="F3">
        <v>9.2405433057163006E-2</v>
      </c>
    </row>
    <row r="4" spans="1:16" x14ac:dyDescent="0.15">
      <c r="A4">
        <v>3</v>
      </c>
      <c r="B4">
        <v>0.87731481481481399</v>
      </c>
      <c r="C4">
        <v>0.61626016260162597</v>
      </c>
      <c r="D4">
        <v>0.72397325692454595</v>
      </c>
      <c r="G4">
        <v>9.2718050920796602E-2</v>
      </c>
    </row>
    <row r="5" spans="1:16" x14ac:dyDescent="0.15">
      <c r="A5">
        <v>4</v>
      </c>
      <c r="B5">
        <v>0.91329479768786104</v>
      </c>
      <c r="C5">
        <v>0.67234042553191398</v>
      </c>
      <c r="D5">
        <v>0.77450980392156799</v>
      </c>
      <c r="H5">
        <v>8.7542792370790795E-2</v>
      </c>
    </row>
    <row r="6" spans="1:16" x14ac:dyDescent="0.15">
      <c r="A6">
        <v>5</v>
      </c>
      <c r="B6">
        <v>0.93139841688654301</v>
      </c>
      <c r="C6">
        <v>0.63035714285714195</v>
      </c>
      <c r="D6">
        <v>0.75186368477103305</v>
      </c>
      <c r="I6">
        <v>9.82507228500486E-2</v>
      </c>
    </row>
    <row r="7" spans="1:16" x14ac:dyDescent="0.15">
      <c r="A7">
        <v>6</v>
      </c>
      <c r="B7">
        <v>0.94604316546762501</v>
      </c>
      <c r="C7">
        <v>0.69946808510638303</v>
      </c>
      <c r="D7">
        <v>0.80428134556574904</v>
      </c>
      <c r="J7">
        <v>8.3943500284892905E-2</v>
      </c>
    </row>
    <row r="8" spans="1:16" x14ac:dyDescent="0.15">
      <c r="A8">
        <v>7</v>
      </c>
      <c r="B8">
        <v>0.90882352941176403</v>
      </c>
      <c r="C8">
        <v>0.67467248908296895</v>
      </c>
      <c r="D8">
        <v>0.77443609022556303</v>
      </c>
      <c r="K8">
        <v>8.6305213928499006E-2</v>
      </c>
    </row>
    <row r="9" spans="1:16" x14ac:dyDescent="0.15">
      <c r="A9">
        <v>8</v>
      </c>
      <c r="B9">
        <v>0.91147540983606501</v>
      </c>
      <c r="C9">
        <v>0.65721040189125202</v>
      </c>
      <c r="D9">
        <v>0.76373626373626302</v>
      </c>
      <c r="L9">
        <v>8.9839515632317499E-2</v>
      </c>
    </row>
    <row r="10" spans="1:16" x14ac:dyDescent="0.15">
      <c r="A10">
        <v>9</v>
      </c>
      <c r="B10">
        <v>0.90413533834586401</v>
      </c>
      <c r="C10">
        <v>0.61273885350318402</v>
      </c>
      <c r="D10">
        <v>0.73044798785117604</v>
      </c>
      <c r="M10">
        <v>9.4259501360683701E-2</v>
      </c>
    </row>
    <row r="11" spans="1:16" x14ac:dyDescent="0.15">
      <c r="A11">
        <v>10</v>
      </c>
      <c r="B11">
        <v>0.91764705882352904</v>
      </c>
      <c r="C11">
        <v>0.67125645438898396</v>
      </c>
      <c r="D11">
        <v>0.77534791252485002</v>
      </c>
      <c r="N11">
        <v>9.1864021152405703E-2</v>
      </c>
    </row>
    <row r="12" spans="1:16" x14ac:dyDescent="0.15">
      <c r="A12" t="s">
        <v>13</v>
      </c>
      <c r="B12">
        <v>0.907545016451623</v>
      </c>
      <c r="C12">
        <v>0.63646464078388298</v>
      </c>
      <c r="D12">
        <v>0.74684132382705704</v>
      </c>
      <c r="E12">
        <v>0.10167341722998501</v>
      </c>
      <c r="F12">
        <v>9.2405433057163006E-2</v>
      </c>
      <c r="G12">
        <v>9.2718050920796602E-2</v>
      </c>
      <c r="H12">
        <v>8.7542792370790795E-2</v>
      </c>
      <c r="I12">
        <v>9.82507228500486E-2</v>
      </c>
      <c r="J12">
        <v>8.3943500284892905E-2</v>
      </c>
      <c r="K12">
        <v>8.6305213928499006E-2</v>
      </c>
      <c r="L12">
        <v>8.9839515632317499E-2</v>
      </c>
      <c r="M12">
        <v>9.4259501360683701E-2</v>
      </c>
      <c r="N12">
        <v>9.1864021152405703E-2</v>
      </c>
      <c r="O12">
        <f>AVERAGE(E12:N12)</f>
        <v>9.1880216878758275E-2</v>
      </c>
      <c r="P12" t="s">
        <v>24</v>
      </c>
    </row>
    <row r="13" spans="1:16" x14ac:dyDescent="0.15">
      <c r="A13" t="s">
        <v>14</v>
      </c>
      <c r="B13">
        <v>0.94604316546762501</v>
      </c>
      <c r="C13">
        <v>0.69946808510638303</v>
      </c>
      <c r="D13">
        <v>0.80428134556574904</v>
      </c>
      <c r="E13">
        <v>0.10167341722998501</v>
      </c>
      <c r="F13">
        <v>9.2405433057163006E-2</v>
      </c>
      <c r="G13">
        <v>9.2718050920796602E-2</v>
      </c>
      <c r="H13">
        <v>8.7542792370790795E-2</v>
      </c>
      <c r="I13">
        <v>9.82507228500486E-2</v>
      </c>
      <c r="J13">
        <v>8.3943500284892905E-2</v>
      </c>
      <c r="K13">
        <v>8.6305213928499006E-2</v>
      </c>
      <c r="L13">
        <v>8.9839515632317499E-2</v>
      </c>
      <c r="M13">
        <v>9.4259501360683701E-2</v>
      </c>
      <c r="N13">
        <v>9.1864021152405703E-2</v>
      </c>
    </row>
    <row r="14" spans="1:16" x14ac:dyDescent="0.15">
      <c r="A14" t="s">
        <v>18</v>
      </c>
      <c r="B14">
        <v>3.9885432698484099E-3</v>
      </c>
      <c r="C14">
        <v>1.0680401100028099E-2</v>
      </c>
      <c r="D14">
        <v>9.3010685577377301E-3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87" workbookViewId="0">
      <selection activeCell="D8" sqref="D8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5" width="15" customWidth="1"/>
    <col min="6" max="16" width="18.83203125" bestFit="1" customWidth="1"/>
  </cols>
  <sheetData>
    <row r="1" spans="1:16" x14ac:dyDescent="0.15">
      <c r="B1" t="s">
        <v>20</v>
      </c>
      <c r="C1" t="s">
        <v>21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15">
      <c r="A2">
        <v>1</v>
      </c>
      <c r="B2">
        <v>0.95571095571095499</v>
      </c>
      <c r="C2">
        <v>0.52373855652544099</v>
      </c>
      <c r="D2">
        <v>0.67666070691789304</v>
      </c>
      <c r="E2">
        <f>AVERAGE(F2:O2)</f>
        <v>0.13752728930233099</v>
      </c>
      <c r="G2">
        <v>0.13727698224189899</v>
      </c>
      <c r="H2">
        <v>0.137838371979912</v>
      </c>
      <c r="I2">
        <v>0.137564012527468</v>
      </c>
      <c r="J2">
        <v>0.13731490158335699</v>
      </c>
      <c r="K2">
        <v>0.13752343748205201</v>
      </c>
      <c r="L2">
        <v>0.137636316682617</v>
      </c>
      <c r="M2">
        <v>0.137324957096498</v>
      </c>
      <c r="N2">
        <v>0.13747235564455401</v>
      </c>
      <c r="O2">
        <v>0.137794268482622</v>
      </c>
    </row>
    <row r="3" spans="1:16" x14ac:dyDescent="0.15">
      <c r="A3">
        <v>2</v>
      </c>
      <c r="B3">
        <v>0.933950865888038</v>
      </c>
      <c r="C3">
        <v>0.54334582942830301</v>
      </c>
      <c r="D3">
        <v>0.68700933195082203</v>
      </c>
      <c r="E3">
        <f t="shared" ref="E3:E10" si="0">AVERAGE(F3:O3)</f>
        <v>0.12491187761276798</v>
      </c>
      <c r="H3">
        <v>0.12442057246685199</v>
      </c>
      <c r="I3">
        <v>0.125307375606068</v>
      </c>
      <c r="J3">
        <v>0.124432733159565</v>
      </c>
      <c r="K3">
        <v>0.12548744727088601</v>
      </c>
      <c r="L3">
        <v>0.12540798743139001</v>
      </c>
      <c r="M3">
        <v>0.12531980264835499</v>
      </c>
      <c r="N3">
        <v>0.124094379113211</v>
      </c>
      <c r="O3">
        <v>0.124824723205817</v>
      </c>
    </row>
    <row r="4" spans="1:16" x14ac:dyDescent="0.15">
      <c r="A4">
        <v>3</v>
      </c>
      <c r="B4">
        <v>0.906562364189482</v>
      </c>
      <c r="C4">
        <v>0.57103750342184501</v>
      </c>
      <c r="D4">
        <v>0.70070540812898896</v>
      </c>
      <c r="E4">
        <f t="shared" si="0"/>
        <v>0.119990646435592</v>
      </c>
      <c r="I4">
        <v>0.120177083534437</v>
      </c>
      <c r="J4">
        <v>0.119697930296722</v>
      </c>
      <c r="K4">
        <v>0.120278545093755</v>
      </c>
      <c r="L4">
        <v>0.12029135246091199</v>
      </c>
      <c r="M4">
        <v>0.120347446972513</v>
      </c>
      <c r="N4">
        <v>0.119092432465928</v>
      </c>
      <c r="O4">
        <v>0.120049734224877</v>
      </c>
    </row>
    <row r="5" spans="1:16" x14ac:dyDescent="0.15">
      <c r="A5">
        <v>4</v>
      </c>
      <c r="B5">
        <v>0.91017369727047104</v>
      </c>
      <c r="C5">
        <v>0.57618598806157695</v>
      </c>
      <c r="D5">
        <v>0.705656021546748</v>
      </c>
      <c r="E5">
        <f t="shared" si="0"/>
        <v>0.11510844003873767</v>
      </c>
      <c r="J5">
        <v>0.114846439080337</v>
      </c>
      <c r="K5">
        <v>0.11521584650159999</v>
      </c>
      <c r="L5">
        <v>0.115424457285956</v>
      </c>
      <c r="M5">
        <v>0.115376001833172</v>
      </c>
      <c r="N5">
        <v>0.11454414058743401</v>
      </c>
      <c r="O5">
        <v>0.115243754943927</v>
      </c>
    </row>
    <row r="6" spans="1:16" x14ac:dyDescent="0.15">
      <c r="A6">
        <v>5</v>
      </c>
      <c r="B6">
        <v>0.87368421052631495</v>
      </c>
      <c r="C6">
        <v>0.60121997712542796</v>
      </c>
      <c r="D6">
        <v>0.71228545618789496</v>
      </c>
      <c r="E6">
        <f t="shared" si="0"/>
        <v>0.11422613230849259</v>
      </c>
      <c r="K6">
        <v>0.11411324511233401</v>
      </c>
      <c r="L6">
        <v>0.11446624812890401</v>
      </c>
      <c r="M6">
        <v>0.11413364242053201</v>
      </c>
      <c r="N6">
        <v>0.113775611996277</v>
      </c>
      <c r="O6">
        <v>0.114641913884416</v>
      </c>
    </row>
    <row r="7" spans="1:16" x14ac:dyDescent="0.15">
      <c r="A7">
        <v>6</v>
      </c>
      <c r="B7">
        <v>0.89946018893387303</v>
      </c>
      <c r="C7">
        <v>0.59323542501112503</v>
      </c>
      <c r="D7">
        <v>0.71493698042370601</v>
      </c>
      <c r="E7">
        <f t="shared" si="0"/>
        <v>0.1091795868871365</v>
      </c>
      <c r="L7">
        <v>0.109410025677719</v>
      </c>
      <c r="M7">
        <v>0.10938385697478301</v>
      </c>
      <c r="N7">
        <v>0.108574842818255</v>
      </c>
      <c r="O7">
        <v>0.109349622077789</v>
      </c>
    </row>
    <row r="8" spans="1:16" x14ac:dyDescent="0.15">
      <c r="A8">
        <v>7</v>
      </c>
      <c r="B8">
        <v>0.89847715736040601</v>
      </c>
      <c r="C8">
        <v>0.59362772498602501</v>
      </c>
      <c r="D8" s="2">
        <v>0.71491080444294797</v>
      </c>
      <c r="E8">
        <f t="shared" si="0"/>
        <v>0.10548606130524633</v>
      </c>
      <c r="M8">
        <v>0.10598900079847701</v>
      </c>
      <c r="N8">
        <v>0.104830255544815</v>
      </c>
      <c r="O8">
        <v>0.105638927572447</v>
      </c>
    </row>
    <row r="9" spans="1:16" x14ac:dyDescent="0.15">
      <c r="A9">
        <v>8</v>
      </c>
      <c r="B9">
        <v>0.88876772082878897</v>
      </c>
      <c r="C9">
        <v>0.59663250366032194</v>
      </c>
      <c r="D9">
        <v>0.713972842750766</v>
      </c>
      <c r="E9">
        <f t="shared" si="0"/>
        <v>0.1049095468368605</v>
      </c>
      <c r="N9">
        <v>0.104395605075426</v>
      </c>
      <c r="O9">
        <v>0.10542348859829501</v>
      </c>
    </row>
    <row r="10" spans="1:16" x14ac:dyDescent="0.15">
      <c r="A10">
        <v>9</v>
      </c>
      <c r="B10">
        <v>0.85977011494252797</v>
      </c>
      <c r="C10">
        <v>0.64371772805507699</v>
      </c>
      <c r="D10">
        <v>0.73622047244094402</v>
      </c>
      <c r="E10">
        <f t="shared" si="0"/>
        <v>0.103807111850839</v>
      </c>
      <c r="O10">
        <v>0.103807111850839</v>
      </c>
    </row>
    <row r="11" spans="1:16" x14ac:dyDescent="0.15">
      <c r="A11" t="s">
        <v>13</v>
      </c>
      <c r="B11">
        <v>0.90295080840565101</v>
      </c>
      <c r="C11">
        <v>0.582526804030571</v>
      </c>
      <c r="D11">
        <v>0.70692866942119004</v>
      </c>
      <c r="G11">
        <v>0.13727698224189899</v>
      </c>
      <c r="H11">
        <v>0.131129472223382</v>
      </c>
      <c r="I11">
        <v>0.127682823889324</v>
      </c>
      <c r="J11">
        <v>0.12407300102999499</v>
      </c>
      <c r="K11">
        <v>0.122523704292125</v>
      </c>
      <c r="L11">
        <v>0.120439397944583</v>
      </c>
      <c r="M11">
        <v>0.11826781553490399</v>
      </c>
      <c r="N11">
        <v>0.115847452905737</v>
      </c>
      <c r="O11">
        <v>0.115197060537892</v>
      </c>
    </row>
    <row r="12" spans="1:16" x14ac:dyDescent="0.15">
      <c r="A12" t="s">
        <v>14</v>
      </c>
      <c r="B12">
        <v>0.95571095571095499</v>
      </c>
      <c r="C12">
        <v>0.64371772805507699</v>
      </c>
      <c r="D12">
        <v>0.73622047244094402</v>
      </c>
      <c r="G12">
        <v>0.13727698224189899</v>
      </c>
      <c r="H12">
        <v>0.137838371979912</v>
      </c>
      <c r="I12">
        <v>0.137564012527468</v>
      </c>
      <c r="J12">
        <v>0.13731490158335699</v>
      </c>
      <c r="K12">
        <v>0.13752343748205201</v>
      </c>
      <c r="L12">
        <v>0.137636316682617</v>
      </c>
      <c r="M12">
        <v>0.137324957096498</v>
      </c>
      <c r="N12">
        <v>0.13747235564455401</v>
      </c>
      <c r="O12">
        <v>0.137794268482622</v>
      </c>
    </row>
    <row r="13" spans="1:16" x14ac:dyDescent="0.15">
      <c r="A13" t="s">
        <v>18</v>
      </c>
      <c r="B13">
        <v>-9.1032786707701107E-3</v>
      </c>
      <c r="C13">
        <v>1.17001098148751E-2</v>
      </c>
      <c r="D13">
        <v>5.9470224332819404E-3</v>
      </c>
      <c r="E13">
        <f>SLOPE(E1:E10,A1:A10)</f>
        <v>-3.8304287590997152E-3</v>
      </c>
      <c r="G13" t="s">
        <v>15</v>
      </c>
      <c r="H13">
        <v>-1.3417799513060401E-2</v>
      </c>
      <c r="I13">
        <v>-8.6934644965157293E-3</v>
      </c>
      <c r="J13">
        <v>-7.2140190371902E-3</v>
      </c>
      <c r="K13">
        <v>-5.7091985508721998E-3</v>
      </c>
      <c r="L13">
        <v>-5.1092448030543797E-3</v>
      </c>
      <c r="M13">
        <v>-4.7176273140424997E-3</v>
      </c>
      <c r="N13">
        <v>-4.2878472542863099E-3</v>
      </c>
      <c r="O13">
        <v>-3.8144679420115601E-3</v>
      </c>
    </row>
    <row r="14" spans="1:16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  <c r="P14">
        <f>SUM(F14:O14)</f>
        <v>22573</v>
      </c>
    </row>
    <row r="15" spans="1:16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  <c r="P15">
        <f>SUM(F15:O15)</f>
        <v>4459</v>
      </c>
    </row>
    <row r="16" spans="1:16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  <c r="P16">
        <f>P14/P15</f>
        <v>5.0623458174478584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5" workbookViewId="0">
      <selection activeCell="D6" sqref="D6"/>
    </sheetView>
  </sheetViews>
  <sheetFormatPr baseColWidth="10" defaultRowHeight="15" x14ac:dyDescent="0.15"/>
  <cols>
    <col min="1" max="1" width="14.6640625" bestFit="1" customWidth="1"/>
    <col min="2" max="4" width="15.1640625" bestFit="1" customWidth="1"/>
    <col min="5" max="5" width="15" customWidth="1"/>
    <col min="6" max="15" width="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0.95571095571095499</v>
      </c>
      <c r="C2">
        <v>0.52373855652544099</v>
      </c>
      <c r="D2">
        <v>0.67666070691789304</v>
      </c>
      <c r="E2">
        <f>AVERAGE(F2:O2)</f>
        <v>0.13752728930233099</v>
      </c>
      <c r="G2">
        <v>0.13727698224189899</v>
      </c>
      <c r="H2">
        <v>0.137838371979912</v>
      </c>
      <c r="I2">
        <v>0.137564012527468</v>
      </c>
      <c r="J2">
        <v>0.13731490158335699</v>
      </c>
      <c r="K2">
        <v>0.13752343748205201</v>
      </c>
      <c r="L2">
        <v>0.137636316682617</v>
      </c>
      <c r="M2">
        <v>0.137324957096498</v>
      </c>
      <c r="N2">
        <v>0.13747235564455401</v>
      </c>
      <c r="O2">
        <v>0.137794268482622</v>
      </c>
    </row>
    <row r="3" spans="1:15" x14ac:dyDescent="0.15">
      <c r="A3">
        <v>2</v>
      </c>
      <c r="B3">
        <v>0.93127863390253995</v>
      </c>
      <c r="C3">
        <v>0.547770700636942</v>
      </c>
      <c r="D3">
        <v>0.68980410303871598</v>
      </c>
      <c r="E3">
        <f t="shared" ref="E3:E10" si="0">AVERAGE(F3:O3)</f>
        <v>0.12431918026229638</v>
      </c>
      <c r="G3">
        <v>0.124169013243208</v>
      </c>
      <c r="I3">
        <v>0.124341969954712</v>
      </c>
      <c r="J3">
        <v>0.124276863245724</v>
      </c>
      <c r="K3">
        <v>0.12425137044011</v>
      </c>
      <c r="L3">
        <v>0.124397797167492</v>
      </c>
      <c r="M3">
        <v>0.12420263035141001</v>
      </c>
      <c r="N3">
        <v>0.124075666422596</v>
      </c>
      <c r="O3">
        <v>0.124838131273119</v>
      </c>
    </row>
    <row r="4" spans="1:15" x14ac:dyDescent="0.15">
      <c r="A4">
        <v>3</v>
      </c>
      <c r="B4">
        <v>0.91709601873536295</v>
      </c>
      <c r="C4">
        <v>0.55926878034847105</v>
      </c>
      <c r="D4">
        <v>0.69481902058197198</v>
      </c>
      <c r="E4">
        <f t="shared" si="0"/>
        <v>0.11264783724563474</v>
      </c>
      <c r="G4">
        <v>0.112280235265608</v>
      </c>
      <c r="I4">
        <v>0.112742533132139</v>
      </c>
      <c r="J4">
        <v>0.11324778173068301</v>
      </c>
      <c r="K4">
        <v>0.111915635469716</v>
      </c>
      <c r="L4">
        <v>0.11296308954835001</v>
      </c>
      <c r="M4">
        <v>0.112400016096007</v>
      </c>
      <c r="N4">
        <v>0.11298556947694</v>
      </c>
    </row>
    <row r="5" spans="1:15" x14ac:dyDescent="0.15">
      <c r="A5">
        <v>4</v>
      </c>
      <c r="B5">
        <v>0.91039999999999999</v>
      </c>
      <c r="C5">
        <v>0.58041482488949303</v>
      </c>
      <c r="D5">
        <v>0.70888704318936802</v>
      </c>
      <c r="E5">
        <f t="shared" si="0"/>
        <v>0.1074735460151145</v>
      </c>
      <c r="G5">
        <v>0.10698587260412</v>
      </c>
      <c r="I5">
        <v>0.107656789600309</v>
      </c>
      <c r="K5">
        <v>0.10664108553273299</v>
      </c>
      <c r="L5">
        <v>0.107905179993965</v>
      </c>
      <c r="M5">
        <v>0.10705802002938899</v>
      </c>
      <c r="N5">
        <v>0.10859432833017101</v>
      </c>
    </row>
    <row r="6" spans="1:15" x14ac:dyDescent="0.15">
      <c r="A6">
        <v>5</v>
      </c>
      <c r="B6">
        <v>0.88873904248145597</v>
      </c>
      <c r="C6">
        <v>0.61131725417439697</v>
      </c>
      <c r="D6" s="2">
        <v>0.72437482824951904</v>
      </c>
      <c r="E6">
        <f t="shared" si="0"/>
        <v>0.11026748392636838</v>
      </c>
      <c r="G6">
        <v>0.110450275063252</v>
      </c>
      <c r="I6">
        <v>0.11033517631037</v>
      </c>
      <c r="K6">
        <v>0.109585591431936</v>
      </c>
      <c r="L6">
        <v>0.110380966779589</v>
      </c>
      <c r="M6">
        <v>0.110585410046695</v>
      </c>
    </row>
    <row r="7" spans="1:15" x14ac:dyDescent="0.15">
      <c r="A7">
        <v>6</v>
      </c>
      <c r="B7">
        <v>0.88725490196078405</v>
      </c>
      <c r="C7">
        <v>0.62665897287939898</v>
      </c>
      <c r="D7">
        <v>0.73452823807913403</v>
      </c>
      <c r="E7">
        <f t="shared" si="0"/>
        <v>0.107624701222078</v>
      </c>
      <c r="G7">
        <v>0.107524304039207</v>
      </c>
      <c r="I7">
        <v>0.10793635901845</v>
      </c>
      <c r="K7">
        <v>0.107174578492833</v>
      </c>
      <c r="L7">
        <v>0.107863563337822</v>
      </c>
    </row>
    <row r="8" spans="1:15" x14ac:dyDescent="0.15">
      <c r="A8">
        <v>7</v>
      </c>
      <c r="B8">
        <v>0.87663755458515202</v>
      </c>
      <c r="C8">
        <v>0.63578780680918401</v>
      </c>
      <c r="D8">
        <v>0.73703533731069204</v>
      </c>
      <c r="E8">
        <f t="shared" si="0"/>
        <v>0.11137356105761199</v>
      </c>
      <c r="G8">
        <v>0.111360010685223</v>
      </c>
      <c r="K8">
        <v>0.111106702996234</v>
      </c>
      <c r="L8">
        <v>0.111653969491379</v>
      </c>
    </row>
    <row r="9" spans="1:15" x14ac:dyDescent="0.15">
      <c r="A9">
        <v>8</v>
      </c>
      <c r="B9">
        <v>0.91288566243194103</v>
      </c>
      <c r="C9">
        <v>0.62484472049689399</v>
      </c>
      <c r="D9">
        <v>0.74188790560471896</v>
      </c>
      <c r="E9" s="2">
        <f t="shared" si="0"/>
        <v>0.10030047253479951</v>
      </c>
      <c r="G9">
        <v>0.100564147446404</v>
      </c>
      <c r="K9">
        <v>0.10003679762319501</v>
      </c>
    </row>
    <row r="10" spans="1:15" x14ac:dyDescent="0.15">
      <c r="A10">
        <v>9</v>
      </c>
      <c r="B10">
        <v>0.897887323943662</v>
      </c>
      <c r="C10">
        <v>0.67819148936170204</v>
      </c>
      <c r="D10">
        <v>0.77272727272727204</v>
      </c>
      <c r="E10">
        <f t="shared" si="0"/>
        <v>0.10010013843217801</v>
      </c>
      <c r="K10">
        <v>0.10010013843217801</v>
      </c>
    </row>
    <row r="11" spans="1:15" x14ac:dyDescent="0.15">
      <c r="A11" t="s">
        <v>13</v>
      </c>
      <c r="B11">
        <v>0.90865445486131702</v>
      </c>
      <c r="C11">
        <v>0.59866590068021397</v>
      </c>
      <c r="D11">
        <v>0.720080495077698</v>
      </c>
      <c r="G11">
        <v>0.11382635507361499</v>
      </c>
      <c r="H11">
        <v>0.137838371979912</v>
      </c>
      <c r="I11">
        <v>0.116762806757241</v>
      </c>
      <c r="J11">
        <v>0.124946515519921</v>
      </c>
      <c r="K11">
        <v>0.112037259766776</v>
      </c>
      <c r="L11">
        <v>0.116114411857316</v>
      </c>
      <c r="M11">
        <v>0.118314206724</v>
      </c>
      <c r="N11">
        <v>0.120781979968565</v>
      </c>
      <c r="O11">
        <v>0.13131619987786999</v>
      </c>
    </row>
    <row r="12" spans="1:15" x14ac:dyDescent="0.15">
      <c r="A12" t="s">
        <v>14</v>
      </c>
      <c r="B12">
        <v>0.95571095571095499</v>
      </c>
      <c r="C12">
        <v>0.67819148936170204</v>
      </c>
      <c r="D12">
        <v>0.77272727272727204</v>
      </c>
      <c r="G12">
        <v>0.13727698224189899</v>
      </c>
      <c r="H12">
        <v>0.137838371979912</v>
      </c>
      <c r="I12">
        <v>0.137564012527468</v>
      </c>
      <c r="J12">
        <v>0.13731490158335699</v>
      </c>
      <c r="K12">
        <v>0.13752343748205201</v>
      </c>
      <c r="L12">
        <v>0.137636316682617</v>
      </c>
      <c r="M12">
        <v>0.137324957096498</v>
      </c>
      <c r="N12">
        <v>0.13747235564455401</v>
      </c>
      <c r="O12">
        <v>0.137794268482622</v>
      </c>
    </row>
    <row r="13" spans="1:15" x14ac:dyDescent="0.15">
      <c r="A13" t="s">
        <v>18</v>
      </c>
      <c r="B13">
        <v>-6.5089244636767803E-3</v>
      </c>
      <c r="C13">
        <v>1.74719331972704E-2</v>
      </c>
      <c r="D13">
        <v>1.08431916547122E-2</v>
      </c>
      <c r="E13">
        <f>SLOPE(E1:E10,A1:A10)</f>
        <v>-3.7360353972030751E-3</v>
      </c>
      <c r="G13">
        <v>-3.9504553283150699E-3</v>
      </c>
      <c r="H13" t="s">
        <v>15</v>
      </c>
      <c r="I13">
        <v>-5.5784112002841601E-3</v>
      </c>
      <c r="J13">
        <v>-1.2033559926336699E-2</v>
      </c>
      <c r="K13">
        <v>-3.72368811061842E-3</v>
      </c>
      <c r="L13">
        <v>-4.0570582857790997E-3</v>
      </c>
      <c r="M13">
        <v>-7.0623704421626E-3</v>
      </c>
      <c r="N13">
        <v>-9.7724178888803099E-3</v>
      </c>
      <c r="O13">
        <v>-1.29561372095022E-2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0" sqref="E10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sumen_2_classic!A1</f>
        <v>0</v>
      </c>
      <c r="B1" t="str">
        <f>sumen_2_classic!B1</f>
        <v>Presicion</v>
      </c>
      <c r="C1" t="str">
        <f>sumen_2_classic!C1</f>
        <v>Recall</v>
      </c>
      <c r="D1" t="str">
        <f>sumen_2_classic!D1</f>
        <v>F1-score</v>
      </c>
      <c r="E1" t="str">
        <f>sumen_2_classic!E1</f>
        <v>Round_AVR</v>
      </c>
      <c r="F1" t="str">
        <f>sumen_2_classic!F1</f>
        <v>data/sumen/sumen-01.txt</v>
      </c>
      <c r="G1" t="str">
        <f>sumen_2_classic!G1</f>
        <v>data/sumen/sumen-02.txt</v>
      </c>
      <c r="H1" t="str">
        <f>sumen_2_classic!H1</f>
        <v>data/sumen/sumen-03.txt</v>
      </c>
      <c r="I1" t="str">
        <f>sumen_2_classic!I1</f>
        <v>data/sumen/sumen-04.txt</v>
      </c>
      <c r="J1" t="str">
        <f>sumen_2_classic!J1</f>
        <v>data/sumen/sumen-05.txt</v>
      </c>
      <c r="K1" t="str">
        <f>sumen_2_classic!K1</f>
        <v>data/sumen/sumen-06.txt</v>
      </c>
      <c r="L1" t="str">
        <f>sumen_2_classic!L1</f>
        <v>data/sumen/sumen-07.txt</v>
      </c>
      <c r="M1" t="str">
        <f>sumen_2_classic!M1</f>
        <v>data/sumen/sumen-08.txt</v>
      </c>
      <c r="N1" t="str">
        <f>sumen_2_classic!N1</f>
        <v>data/sumen/sumen-10.txt</v>
      </c>
      <c r="O1" t="str">
        <f>sumen_2_classic!O1</f>
        <v>data/sumen/sumen-11.txt</v>
      </c>
    </row>
    <row r="2" spans="1:15" x14ac:dyDescent="0.15">
      <c r="A2">
        <f>sumen_2_classic!A2</f>
        <v>1</v>
      </c>
      <c r="B2">
        <f>sumen_2_classic!B2-sumen_2_active!B2</f>
        <v>0</v>
      </c>
      <c r="C2">
        <f>sumen_2_classic!C2-sumen_2_active!C2</f>
        <v>0</v>
      </c>
      <c r="D2">
        <f>sumen_2_classic!D2-sumen_2_active!D2</f>
        <v>0</v>
      </c>
      <c r="E2">
        <f>sumen_2_classic!E2-sumen_2_active!E2</f>
        <v>0</v>
      </c>
      <c r="F2">
        <f>sumen_2_classic!F2-sumen_2_active!F2</f>
        <v>0</v>
      </c>
      <c r="G2">
        <f>sumen_2_classic!G2-sumen_2_active!G2</f>
        <v>0</v>
      </c>
      <c r="H2">
        <f>sumen_2_classic!H2-sumen_2_active!H2</f>
        <v>0</v>
      </c>
      <c r="I2">
        <f>sumen_2_classic!I2-sumen_2_active!I2</f>
        <v>0</v>
      </c>
      <c r="J2">
        <f>sumen_2_classic!J2-sumen_2_active!J2</f>
        <v>0</v>
      </c>
      <c r="K2">
        <f>sumen_2_classic!K2-sumen_2_active!K2</f>
        <v>0</v>
      </c>
      <c r="L2">
        <f>sumen_2_classic!L2-sumen_2_active!L2</f>
        <v>0</v>
      </c>
      <c r="M2">
        <f>sumen_2_classic!M2-sumen_2_active!M2</f>
        <v>0</v>
      </c>
      <c r="N2">
        <f>sumen_2_classic!N2-sumen_2_active!N2</f>
        <v>0</v>
      </c>
      <c r="O2">
        <f>sumen_2_classic!O2-sumen_2_active!O2</f>
        <v>0</v>
      </c>
    </row>
    <row r="3" spans="1:15" x14ac:dyDescent="0.15">
      <c r="A3">
        <f>sumen_2_classic!A3</f>
        <v>2</v>
      </c>
      <c r="B3">
        <f>sumen_2_classic!B3-sumen_2_active!B3</f>
        <v>2.6722319854980414E-3</v>
      </c>
      <c r="C3">
        <f>sumen_2_classic!C3-sumen_2_active!C3</f>
        <v>-4.4248712086389919E-3</v>
      </c>
      <c r="D3">
        <f>sumen_2_classic!D3-sumen_2_active!D3</f>
        <v>-2.7947710878939436E-3</v>
      </c>
      <c r="E3">
        <f>sumen_2_classic!E3-sumen_2_active!E3</f>
        <v>5.9269735047159933E-4</v>
      </c>
      <c r="F3">
        <f>sumen_2_classic!F3-sumen_2_active!F3</f>
        <v>0</v>
      </c>
      <c r="G3">
        <f>sumen_2_classic!G3-sumen_2_active!G3</f>
        <v>-0.124169013243208</v>
      </c>
      <c r="H3">
        <f>sumen_2_classic!H3-sumen_2_active!H3</f>
        <v>0.12442057246685199</v>
      </c>
      <c r="I3">
        <f>sumen_2_classic!I3-sumen_2_active!I3</f>
        <v>9.6540565135599943E-4</v>
      </c>
      <c r="J3">
        <f>sumen_2_classic!J3-sumen_2_active!J3</f>
        <v>1.5586991384100579E-4</v>
      </c>
      <c r="K3">
        <f>sumen_2_classic!K3-sumen_2_active!K3</f>
        <v>1.2360768307760062E-3</v>
      </c>
      <c r="L3">
        <f>sumen_2_classic!L3-sumen_2_active!L3</f>
        <v>1.0101902638980087E-3</v>
      </c>
      <c r="M3">
        <f>sumen_2_classic!M3-sumen_2_active!M3</f>
        <v>1.1171722969449821E-3</v>
      </c>
      <c r="N3">
        <f>sumen_2_classic!N3-sumen_2_active!N3</f>
        <v>1.8712690614999805E-5</v>
      </c>
      <c r="O3">
        <f>sumen_2_classic!O3-sumen_2_active!O3</f>
        <v>-1.3408067302003723E-5</v>
      </c>
    </row>
    <row r="4" spans="1:15" x14ac:dyDescent="0.15">
      <c r="A4">
        <f>sumen_2_classic!A4</f>
        <v>3</v>
      </c>
      <c r="B4">
        <f>sumen_2_classic!B4-sumen_2_active!B4</f>
        <v>-1.0533654545880955E-2</v>
      </c>
      <c r="C4">
        <f>sumen_2_classic!C4-sumen_2_active!C4</f>
        <v>1.1768723073373955E-2</v>
      </c>
      <c r="D4">
        <f>sumen_2_classic!D4-sumen_2_active!D4</f>
        <v>5.8863875470169802E-3</v>
      </c>
      <c r="E4">
        <f>sumen_2_classic!E4-sumen_2_active!E4</f>
        <v>7.3428091899572639E-3</v>
      </c>
      <c r="F4">
        <f>sumen_2_classic!F4-sumen_2_active!F4</f>
        <v>0</v>
      </c>
      <c r="G4">
        <f>sumen_2_classic!G4-sumen_2_active!G4</f>
        <v>-0.112280235265608</v>
      </c>
      <c r="H4">
        <f>sumen_2_classic!H4-sumen_2_active!H4</f>
        <v>0</v>
      </c>
      <c r="I4">
        <f>sumen_2_classic!I4-sumen_2_active!I4</f>
        <v>7.4345504022979986E-3</v>
      </c>
      <c r="J4">
        <f>sumen_2_classic!J4-sumen_2_active!J4</f>
        <v>6.4501485660389962E-3</v>
      </c>
      <c r="K4">
        <f>sumen_2_classic!K4-sumen_2_active!K4</f>
        <v>8.3629096240390027E-3</v>
      </c>
      <c r="L4">
        <f>sumen_2_classic!L4-sumen_2_active!L4</f>
        <v>7.3282629125619864E-3</v>
      </c>
      <c r="M4">
        <f>sumen_2_classic!M4-sumen_2_active!M4</f>
        <v>7.9474308765059981E-3</v>
      </c>
      <c r="N4">
        <f>sumen_2_classic!N4-sumen_2_active!N4</f>
        <v>6.1068629889880072E-3</v>
      </c>
      <c r="O4">
        <f>sumen_2_classic!O4-sumen_2_active!O4</f>
        <v>0.120049734224877</v>
      </c>
    </row>
    <row r="5" spans="1:15" x14ac:dyDescent="0.15">
      <c r="A5">
        <f>sumen_2_classic!A5</f>
        <v>4</v>
      </c>
      <c r="B5">
        <f>sumen_2_classic!B5-sumen_2_active!B5</f>
        <v>-2.2630272952894881E-4</v>
      </c>
      <c r="C5">
        <f>sumen_2_classic!C5-sumen_2_active!C5</f>
        <v>-4.2288368279160826E-3</v>
      </c>
      <c r="D5">
        <f>sumen_2_classic!D5-sumen_2_active!D5</f>
        <v>-3.2310216426200133E-3</v>
      </c>
      <c r="E5">
        <f>sumen_2_classic!E5-sumen_2_active!E5</f>
        <v>7.634894023623176E-3</v>
      </c>
      <c r="F5">
        <f>sumen_2_classic!F5-sumen_2_active!F5</f>
        <v>0</v>
      </c>
      <c r="G5">
        <f>sumen_2_classic!G5-sumen_2_active!G5</f>
        <v>-0.10698587260412</v>
      </c>
      <c r="H5">
        <f>sumen_2_classic!H5-sumen_2_active!H5</f>
        <v>0</v>
      </c>
      <c r="I5">
        <f>sumen_2_classic!I5-sumen_2_active!I5</f>
        <v>-0.107656789600309</v>
      </c>
      <c r="J5">
        <f>sumen_2_classic!J5-sumen_2_active!J5</f>
        <v>0.114846439080337</v>
      </c>
      <c r="K5">
        <f>sumen_2_classic!K5-sumen_2_active!K5</f>
        <v>8.5747609688670012E-3</v>
      </c>
      <c r="L5">
        <f>sumen_2_classic!L5-sumen_2_active!L5</f>
        <v>7.5192772919910056E-3</v>
      </c>
      <c r="M5">
        <f>sumen_2_classic!M5-sumen_2_active!M5</f>
        <v>8.3179818037830006E-3</v>
      </c>
      <c r="N5">
        <f>sumen_2_classic!N5-sumen_2_active!N5</f>
        <v>5.9498122572630013E-3</v>
      </c>
      <c r="O5">
        <f>sumen_2_classic!O5-sumen_2_active!O5</f>
        <v>0.115243754943927</v>
      </c>
    </row>
    <row r="6" spans="1:15" x14ac:dyDescent="0.15">
      <c r="A6">
        <f>sumen_2_classic!A6</f>
        <v>5</v>
      </c>
      <c r="B6">
        <f>sumen_2_classic!B6-sumen_2_active!B6</f>
        <v>-1.5054831955141013E-2</v>
      </c>
      <c r="C6">
        <f>sumen_2_classic!C6-sumen_2_active!C6</f>
        <v>-1.0097277048969011E-2</v>
      </c>
      <c r="D6">
        <f>sumen_2_classic!D6-sumen_2_active!D6</f>
        <v>-1.2089372061624082E-2</v>
      </c>
      <c r="E6">
        <f>sumen_2_classic!E6-sumen_2_active!E6</f>
        <v>3.9586483821242024E-3</v>
      </c>
      <c r="F6">
        <f>sumen_2_classic!F6-sumen_2_active!F6</f>
        <v>0</v>
      </c>
      <c r="G6">
        <f>sumen_2_classic!G6-sumen_2_active!G6</f>
        <v>-0.110450275063252</v>
      </c>
      <c r="H6">
        <f>sumen_2_classic!H6-sumen_2_active!H6</f>
        <v>0</v>
      </c>
      <c r="I6">
        <f>sumen_2_classic!I6-sumen_2_active!I6</f>
        <v>-0.11033517631037</v>
      </c>
      <c r="J6">
        <f>sumen_2_classic!J6-sumen_2_active!J6</f>
        <v>0</v>
      </c>
      <c r="K6">
        <f>sumen_2_classic!K6-sumen_2_active!K6</f>
        <v>4.5276536803980083E-3</v>
      </c>
      <c r="L6">
        <f>sumen_2_classic!L6-sumen_2_active!L6</f>
        <v>4.0852813493150036E-3</v>
      </c>
      <c r="M6">
        <f>sumen_2_classic!M6-sumen_2_active!M6</f>
        <v>3.5482323738370014E-3</v>
      </c>
      <c r="N6">
        <f>sumen_2_classic!N6-sumen_2_active!N6</f>
        <v>0.113775611996277</v>
      </c>
      <c r="O6">
        <f>sumen_2_classic!O6-sumen_2_active!O6</f>
        <v>0.114641913884416</v>
      </c>
    </row>
    <row r="7" spans="1:15" x14ac:dyDescent="0.15">
      <c r="A7">
        <f>sumen_2_classic!A7</f>
        <v>6</v>
      </c>
      <c r="B7">
        <f>sumen_2_classic!B7-sumen_2_active!B7</f>
        <v>1.220528697308898E-2</v>
      </c>
      <c r="C7">
        <f>sumen_2_classic!C7-sumen_2_active!C7</f>
        <v>-3.3423547868273951E-2</v>
      </c>
      <c r="D7">
        <f>sumen_2_classic!D7-sumen_2_active!D7</f>
        <v>-1.9591257655428018E-2</v>
      </c>
      <c r="E7">
        <f>sumen_2_classic!E7-sumen_2_active!E7</f>
        <v>1.5548856650585002E-3</v>
      </c>
      <c r="F7">
        <f>sumen_2_classic!F7-sumen_2_active!F7</f>
        <v>0</v>
      </c>
      <c r="G7">
        <f>sumen_2_classic!G7-sumen_2_active!G7</f>
        <v>-0.107524304039207</v>
      </c>
      <c r="H7">
        <f>sumen_2_classic!H7-sumen_2_active!H7</f>
        <v>0</v>
      </c>
      <c r="I7">
        <f>sumen_2_classic!I7-sumen_2_active!I7</f>
        <v>-0.10793635901845</v>
      </c>
      <c r="J7">
        <f>sumen_2_classic!J7-sumen_2_active!J7</f>
        <v>0</v>
      </c>
      <c r="K7">
        <f>sumen_2_classic!K7-sumen_2_active!K7</f>
        <v>-0.107174578492833</v>
      </c>
      <c r="L7">
        <f>sumen_2_classic!L7-sumen_2_active!L7</f>
        <v>1.5464623398969979E-3</v>
      </c>
      <c r="M7">
        <f>sumen_2_classic!M7-sumen_2_active!M7</f>
        <v>0.10938385697478301</v>
      </c>
      <c r="N7">
        <f>sumen_2_classic!N7-sumen_2_active!N7</f>
        <v>0.108574842818255</v>
      </c>
      <c r="O7">
        <f>sumen_2_classic!O7-sumen_2_active!O7</f>
        <v>0.109349622077789</v>
      </c>
    </row>
    <row r="8" spans="1:15" x14ac:dyDescent="0.15">
      <c r="A8">
        <f>sumen_2_classic!A8</f>
        <v>7</v>
      </c>
      <c r="B8">
        <f>sumen_2_classic!B8-sumen_2_active!B8</f>
        <v>2.1839602775253986E-2</v>
      </c>
      <c r="C8">
        <f>sumen_2_classic!C8-sumen_2_active!C8</f>
        <v>-4.2160081823159001E-2</v>
      </c>
      <c r="D8">
        <f>sumen_2_classic!D8-sumen_2_active!D8</f>
        <v>-2.2124532867744073E-2</v>
      </c>
      <c r="E8">
        <f>sumen_2_classic!E8-sumen_2_active!E8</f>
        <v>-5.8874997523656603E-3</v>
      </c>
      <c r="F8">
        <f>sumen_2_classic!F8-sumen_2_active!F8</f>
        <v>0</v>
      </c>
      <c r="G8">
        <f>sumen_2_classic!G8-sumen_2_active!G8</f>
        <v>-0.111360010685223</v>
      </c>
      <c r="H8">
        <f>sumen_2_classic!H8-sumen_2_active!H8</f>
        <v>0</v>
      </c>
      <c r="I8">
        <f>sumen_2_classic!I8-sumen_2_active!I8</f>
        <v>0</v>
      </c>
      <c r="J8">
        <f>sumen_2_classic!J8-sumen_2_active!J8</f>
        <v>0</v>
      </c>
      <c r="K8">
        <f>sumen_2_classic!K8-sumen_2_active!K8</f>
        <v>-0.111106702996234</v>
      </c>
      <c r="L8">
        <f>sumen_2_classic!L8-sumen_2_active!L8</f>
        <v>-0.111653969491379</v>
      </c>
      <c r="M8">
        <f>sumen_2_classic!M8-sumen_2_active!M8</f>
        <v>0.10598900079847701</v>
      </c>
      <c r="N8">
        <f>sumen_2_classic!N8-sumen_2_active!N8</f>
        <v>0.104830255544815</v>
      </c>
      <c r="O8">
        <f>sumen_2_classic!O8-sumen_2_active!O8</f>
        <v>0.105638927572447</v>
      </c>
    </row>
    <row r="9" spans="1:15" x14ac:dyDescent="0.15">
      <c r="A9">
        <f>sumen_2_classic!A9</f>
        <v>8</v>
      </c>
      <c r="B9">
        <f>sumen_2_classic!B9-sumen_2_active!B9</f>
        <v>-2.411794160315206E-2</v>
      </c>
      <c r="C9">
        <f>sumen_2_classic!C9-sumen_2_active!C9</f>
        <v>-2.8212216836572046E-2</v>
      </c>
      <c r="D9">
        <f>sumen_2_classic!D9-sumen_2_active!D9</f>
        <v>-2.7915062853952954E-2</v>
      </c>
      <c r="E9">
        <f>sumen_2_classic!E9-sumen_2_active!E9</f>
        <v>4.609074302060992E-3</v>
      </c>
      <c r="F9">
        <f>sumen_2_classic!F9-sumen_2_active!F9</f>
        <v>0</v>
      </c>
      <c r="G9">
        <f>sumen_2_classic!G9-sumen_2_active!G9</f>
        <v>-0.100564147446404</v>
      </c>
      <c r="H9">
        <f>sumen_2_classic!H9-sumen_2_active!H9</f>
        <v>0</v>
      </c>
      <c r="I9">
        <f>sumen_2_classic!I9-sumen_2_active!I9</f>
        <v>0</v>
      </c>
      <c r="J9">
        <f>sumen_2_classic!J9-sumen_2_active!J9</f>
        <v>0</v>
      </c>
      <c r="K9">
        <f>sumen_2_classic!K9-sumen_2_active!K9</f>
        <v>-0.10003679762319501</v>
      </c>
      <c r="L9">
        <f>sumen_2_classic!L9-sumen_2_active!L9</f>
        <v>0</v>
      </c>
      <c r="M9">
        <f>sumen_2_classic!M9-sumen_2_active!M9</f>
        <v>0</v>
      </c>
      <c r="N9">
        <f>sumen_2_classic!N9-sumen_2_active!N9</f>
        <v>0.104395605075426</v>
      </c>
      <c r="O9">
        <f>sumen_2_classic!O9-sumen_2_active!O9</f>
        <v>0.10542348859829501</v>
      </c>
    </row>
    <row r="10" spans="1:15" x14ac:dyDescent="0.15">
      <c r="A10">
        <f>sumen_2_classic!A10</f>
        <v>9</v>
      </c>
      <c r="B10">
        <f>sumen_2_classic!B10-sumen_2_active!B10</f>
        <v>-3.8117209001134023E-2</v>
      </c>
      <c r="C10">
        <f>sumen_2_classic!C10-sumen_2_active!C10</f>
        <v>-3.447376130662505E-2</v>
      </c>
      <c r="D10">
        <f>sumen_2_classic!D10-sumen_2_active!D10</f>
        <v>-3.6506800286328023E-2</v>
      </c>
      <c r="E10">
        <f>sumen_2_classic!E10-sumen_2_active!E10</f>
        <v>3.7069734186609971E-3</v>
      </c>
      <c r="F10">
        <f>sumen_2_classic!F10-sumen_2_active!F10</f>
        <v>0</v>
      </c>
      <c r="G10">
        <f>sumen_2_classic!G10-sumen_2_active!G10</f>
        <v>0</v>
      </c>
      <c r="H10">
        <f>sumen_2_classic!H10-sumen_2_active!H10</f>
        <v>0</v>
      </c>
      <c r="I10">
        <f>sumen_2_classic!I10-sumen_2_active!I10</f>
        <v>0</v>
      </c>
      <c r="J10">
        <f>sumen_2_classic!J10-sumen_2_active!J10</f>
        <v>0</v>
      </c>
      <c r="K10">
        <f>sumen_2_classic!K10-sumen_2_active!K10</f>
        <v>-0.10010013843217801</v>
      </c>
      <c r="L10">
        <f>sumen_2_classic!L10-sumen_2_active!L10</f>
        <v>0</v>
      </c>
      <c r="M10">
        <f>sumen_2_classic!M10-sumen_2_active!M10</f>
        <v>0</v>
      </c>
      <c r="N10">
        <f>sumen_2_classic!N10-sumen_2_active!N10</f>
        <v>0</v>
      </c>
      <c r="O10">
        <f>sumen_2_classic!O10-sumen_2_active!O10</f>
        <v>0.103807111850839</v>
      </c>
    </row>
    <row r="11" spans="1:15" x14ac:dyDescent="0.15">
      <c r="A11" t="str">
        <f>sumen_2_classic!A11</f>
        <v>Avr</v>
      </c>
      <c r="B11">
        <f>sumen_2_classic!B11-sumen_2_active!B11</f>
        <v>-5.7036464556660116E-3</v>
      </c>
      <c r="C11">
        <f>sumen_2_classic!C11-sumen_2_active!C11</f>
        <v>-1.613909664964297E-2</v>
      </c>
      <c r="D11">
        <f>sumen_2_classic!D11-sumen_2_active!D11</f>
        <v>-1.3151825656507965E-2</v>
      </c>
      <c r="E11">
        <f>sumen_2_classic!E11-sumen_2_active!E11</f>
        <v>0</v>
      </c>
      <c r="F11">
        <f>sumen_2_classic!F11-sumen_2_active!F11</f>
        <v>0</v>
      </c>
      <c r="G11">
        <f>sumen_2_classic!G11-sumen_2_active!G11</f>
        <v>2.3450627168284E-2</v>
      </c>
      <c r="H11">
        <f>sumen_2_classic!H11-sumen_2_active!H11</f>
        <v>-6.7088997565299957E-3</v>
      </c>
      <c r="I11">
        <f>sumen_2_classic!I11-sumen_2_active!I11</f>
        <v>1.0920017132083001E-2</v>
      </c>
      <c r="J11">
        <f>sumen_2_classic!J11-sumen_2_active!J11</f>
        <v>-8.7351448992600833E-4</v>
      </c>
      <c r="K11">
        <f>sumen_2_classic!K11-sumen_2_active!K11</f>
        <v>1.0486444525348998E-2</v>
      </c>
      <c r="L11">
        <f>sumen_2_classic!L11-sumen_2_active!L11</f>
        <v>4.3249860872670021E-3</v>
      </c>
      <c r="M11">
        <f>sumen_2_classic!M11-sumen_2_active!M11</f>
        <v>-4.6391189096009477E-5</v>
      </c>
      <c r="N11">
        <f>sumen_2_classic!N11-sumen_2_active!N11</f>
        <v>-4.9345270628280008E-3</v>
      </c>
      <c r="O11">
        <f>sumen_2_classic!O11-sumen_2_active!O11</f>
        <v>-1.6119139339977995E-2</v>
      </c>
    </row>
    <row r="12" spans="1:15" x14ac:dyDescent="0.15">
      <c r="A12" t="str">
        <f>sumen_2_classic!A12</f>
        <v>Max</v>
      </c>
      <c r="B12">
        <f>sumen_2_classic!B12-sumen_2_active!B12</f>
        <v>0</v>
      </c>
      <c r="C12">
        <f>sumen_2_classic!C12-sumen_2_active!C12</f>
        <v>-3.447376130662505E-2</v>
      </c>
      <c r="D12">
        <f>sumen_2_classic!D12-sumen_2_active!D12</f>
        <v>-3.6506800286328023E-2</v>
      </c>
      <c r="E12">
        <f>sumen_2_classic!E12-sumen_2_active!E12</f>
        <v>0</v>
      </c>
      <c r="F12">
        <f>sumen_2_classic!F12-sumen_2_active!F12</f>
        <v>0</v>
      </c>
      <c r="G12">
        <f>sumen_2_classic!G12-sumen_2_active!G12</f>
        <v>0</v>
      </c>
      <c r="H12">
        <f>sumen_2_classic!H12-sumen_2_active!H12</f>
        <v>0</v>
      </c>
      <c r="I12">
        <f>sumen_2_classic!I12-sumen_2_active!I12</f>
        <v>0</v>
      </c>
      <c r="J12">
        <f>sumen_2_classic!J12-sumen_2_active!J12</f>
        <v>0</v>
      </c>
      <c r="K12">
        <f>sumen_2_classic!K12-sumen_2_active!K12</f>
        <v>0</v>
      </c>
      <c r="L12">
        <f>sumen_2_classic!L12-sumen_2_active!L12</f>
        <v>0</v>
      </c>
      <c r="M12">
        <f>sumen_2_classic!M12-sumen_2_active!M12</f>
        <v>0</v>
      </c>
      <c r="N12">
        <f>sumen_2_classic!N12-sumen_2_active!N12</f>
        <v>0</v>
      </c>
      <c r="O12">
        <f>sumen_2_classic!O12-sumen_2_active!O12</f>
        <v>0</v>
      </c>
    </row>
    <row r="13" spans="1:15" x14ac:dyDescent="0.15">
      <c r="A13" t="str">
        <f>sumen_2_classic!A13</f>
        <v>Slope</v>
      </c>
      <c r="B13">
        <f>sumen_2_classic!B13-sumen_2_active!B13</f>
        <v>-2.5943542070933304E-3</v>
      </c>
      <c r="C13">
        <f>sumen_2_classic!C13-sumen_2_active!C13</f>
        <v>-5.7718233823953E-3</v>
      </c>
      <c r="D13">
        <f>sumen_2_classic!D13-sumen_2_active!D13</f>
        <v>-4.8961692214302592E-3</v>
      </c>
      <c r="E13">
        <f>sumen_2_classic!E13-sumen_2_active!E13</f>
        <v>-9.4393361896640167E-5</v>
      </c>
      <c r="F13">
        <f>sumen_2_classic!F13-sumen_2_active!F13</f>
        <v>0</v>
      </c>
      <c r="G13" t="e">
        <f>sumen_2_classic!G13-sumen_2_active!G13</f>
        <v>#VALUE!</v>
      </c>
      <c r="H13" t="e">
        <f>sumen_2_classic!H13-sumen_2_active!H13</f>
        <v>#VALUE!</v>
      </c>
      <c r="I13">
        <f>sumen_2_classic!I13-sumen_2_active!I13</f>
        <v>-3.1150532962315692E-3</v>
      </c>
      <c r="J13">
        <f>sumen_2_classic!J13-sumen_2_active!J13</f>
        <v>4.8195408891464992E-3</v>
      </c>
      <c r="K13">
        <f>sumen_2_classic!K13-sumen_2_active!K13</f>
        <v>-1.9855104402537798E-3</v>
      </c>
      <c r="L13">
        <f>sumen_2_classic!L13-sumen_2_active!L13</f>
        <v>-1.05218651727528E-3</v>
      </c>
      <c r="M13">
        <f>sumen_2_classic!M13-sumen_2_active!M13</f>
        <v>2.3447431281201003E-3</v>
      </c>
      <c r="N13">
        <f>sumen_2_classic!N13-sumen_2_active!N13</f>
        <v>5.484570634594E-3</v>
      </c>
      <c r="O13">
        <f>sumen_2_classic!O13-sumen_2_active!O13</f>
        <v>9.1416692674906389E-3</v>
      </c>
    </row>
    <row r="17" spans="4:4" x14ac:dyDescent="0.15">
      <c r="D17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10" sqref="D10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5" width="15" customWidth="1"/>
    <col min="6" max="16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0.97505030181086505</v>
      </c>
      <c r="C2">
        <v>0.51586118799233505</v>
      </c>
      <c r="D2">
        <v>0.67474241158451598</v>
      </c>
      <c r="E2">
        <f>AVERAGE(F2:O2)</f>
        <v>0.12655400319304899</v>
      </c>
      <c r="G2">
        <v>0.12683341149484501</v>
      </c>
      <c r="H2">
        <v>0.12638718911611099</v>
      </c>
      <c r="I2">
        <v>0.126669638403822</v>
      </c>
      <c r="J2">
        <v>0.12595858955452199</v>
      </c>
      <c r="K2">
        <v>0.12704204138972999</v>
      </c>
      <c r="L2">
        <v>0.12671867723300101</v>
      </c>
      <c r="M2">
        <v>0.12677478485249899</v>
      </c>
      <c r="N2">
        <v>0.12628240336892399</v>
      </c>
      <c r="O2">
        <v>0.126319293323987</v>
      </c>
    </row>
    <row r="3" spans="1:15" x14ac:dyDescent="0.15">
      <c r="A3">
        <v>2</v>
      </c>
      <c r="B3">
        <v>0.94642126789365999</v>
      </c>
      <c r="C3">
        <v>0.54217432052483505</v>
      </c>
      <c r="D3">
        <v>0.68940861015939203</v>
      </c>
      <c r="E3">
        <f t="shared" ref="E3:E10" si="0">AVERAGE(F3:O3)</f>
        <v>0.11443853765488475</v>
      </c>
      <c r="H3">
        <v>0.113960140165886</v>
      </c>
      <c r="I3">
        <v>0.11471126497866101</v>
      </c>
      <c r="J3">
        <v>0.113741155875259</v>
      </c>
      <c r="K3">
        <v>0.115556426390109</v>
      </c>
      <c r="L3">
        <v>0.114823009201748</v>
      </c>
      <c r="M3">
        <v>0.11496942351940501</v>
      </c>
      <c r="N3">
        <v>0.11369347273006999</v>
      </c>
      <c r="O3">
        <v>0.11405340837793999</v>
      </c>
    </row>
    <row r="4" spans="1:15" x14ac:dyDescent="0.15">
      <c r="A4">
        <v>3</v>
      </c>
      <c r="B4">
        <v>0.93398751115075795</v>
      </c>
      <c r="C4">
        <v>0.57322748425951198</v>
      </c>
      <c r="D4">
        <v>0.71043256997455395</v>
      </c>
      <c r="E4">
        <f t="shared" si="0"/>
        <v>0.10809179803316285</v>
      </c>
      <c r="I4">
        <v>0.108375873854196</v>
      </c>
      <c r="J4">
        <v>0.10746902408739099</v>
      </c>
      <c r="K4">
        <v>0.108721427070766</v>
      </c>
      <c r="L4">
        <v>0.10852296641218</v>
      </c>
      <c r="M4">
        <v>0.108175757118781</v>
      </c>
      <c r="N4">
        <v>0.107550017606027</v>
      </c>
      <c r="O4">
        <v>0.107827520082799</v>
      </c>
    </row>
    <row r="5" spans="1:15" x14ac:dyDescent="0.15">
      <c r="A5">
        <v>4</v>
      </c>
      <c r="B5">
        <v>0.92561576354679798</v>
      </c>
      <c r="C5">
        <v>0.59032359409362201</v>
      </c>
      <c r="D5">
        <v>0.72089008248609199</v>
      </c>
      <c r="E5">
        <f t="shared" si="0"/>
        <v>0.10190019379896832</v>
      </c>
      <c r="J5">
        <v>0.101362393140031</v>
      </c>
      <c r="K5">
        <v>0.102509016800944</v>
      </c>
      <c r="L5">
        <v>0.102525935133837</v>
      </c>
      <c r="M5">
        <v>0.102084165439463</v>
      </c>
      <c r="N5">
        <v>0.101398547821625</v>
      </c>
      <c r="O5">
        <v>0.10152110445791</v>
      </c>
    </row>
    <row r="6" spans="1:15" x14ac:dyDescent="0.15">
      <c r="A6">
        <v>5</v>
      </c>
      <c r="B6">
        <v>0.91709256104486003</v>
      </c>
      <c r="C6">
        <v>0.61570720548989699</v>
      </c>
      <c r="D6">
        <v>0.73677007299270003</v>
      </c>
      <c r="E6">
        <f t="shared" si="0"/>
        <v>0.10021697691464022</v>
      </c>
      <c r="K6">
        <v>0.10084434499997</v>
      </c>
      <c r="L6">
        <v>0.100708994879634</v>
      </c>
      <c r="M6">
        <v>0.10030399491786</v>
      </c>
      <c r="N6">
        <v>9.9387773187732301E-2</v>
      </c>
      <c r="O6">
        <v>9.9839776588004803E-2</v>
      </c>
    </row>
    <row r="7" spans="1:15" x14ac:dyDescent="0.15">
      <c r="A7">
        <v>6</v>
      </c>
      <c r="B7">
        <v>0.92627986348122804</v>
      </c>
      <c r="C7">
        <v>0.60391633288829505</v>
      </c>
      <c r="D7">
        <v>0.73114224137931005</v>
      </c>
      <c r="E7" s="2">
        <f t="shared" si="0"/>
        <v>9.0339478811772581E-2</v>
      </c>
      <c r="L7">
        <v>9.0968407789465799E-2</v>
      </c>
      <c r="M7">
        <v>9.0878601348757901E-2</v>
      </c>
      <c r="N7">
        <v>8.9606432928019994E-2</v>
      </c>
      <c r="O7">
        <v>8.99044731808466E-2</v>
      </c>
    </row>
    <row r="8" spans="1:15" x14ac:dyDescent="0.15">
      <c r="A8">
        <v>7</v>
      </c>
      <c r="B8">
        <v>0.919368246051537</v>
      </c>
      <c r="C8">
        <v>0.61822247065399605</v>
      </c>
      <c r="D8">
        <v>0.739304812834224</v>
      </c>
      <c r="E8">
        <f t="shared" si="0"/>
        <v>9.4072823309549344E-2</v>
      </c>
      <c r="M8">
        <v>9.4951449095132395E-2</v>
      </c>
      <c r="N8">
        <v>9.3459749317226906E-2</v>
      </c>
      <c r="O8">
        <v>9.3807271516288704E-2</v>
      </c>
    </row>
    <row r="9" spans="1:15" x14ac:dyDescent="0.15">
      <c r="A9">
        <v>8</v>
      </c>
      <c r="B9">
        <v>0.92341356673960595</v>
      </c>
      <c r="C9">
        <v>0.61786237188872595</v>
      </c>
      <c r="D9">
        <v>0.74035087719298198</v>
      </c>
      <c r="E9">
        <f t="shared" si="0"/>
        <v>9.3143359713348389E-2</v>
      </c>
      <c r="N9">
        <v>9.2893971480079995E-2</v>
      </c>
      <c r="O9">
        <v>9.3392747946616797E-2</v>
      </c>
    </row>
    <row r="10" spans="1:15" x14ac:dyDescent="0.15">
      <c r="A10">
        <v>9</v>
      </c>
      <c r="B10">
        <v>0.91764705882352904</v>
      </c>
      <c r="C10">
        <v>0.67125645438898396</v>
      </c>
      <c r="D10" s="2">
        <v>0.77534791252485002</v>
      </c>
      <c r="E10">
        <f t="shared" si="0"/>
        <v>9.1864021152405703E-2</v>
      </c>
      <c r="O10">
        <v>9.1864021152405703E-2</v>
      </c>
    </row>
    <row r="11" spans="1:15" x14ac:dyDescent="0.15">
      <c r="A11" t="s">
        <v>13</v>
      </c>
      <c r="B11">
        <v>0.93165290450476002</v>
      </c>
      <c r="C11">
        <v>0.59428349135335601</v>
      </c>
      <c r="D11">
        <v>0.72426551012540197</v>
      </c>
      <c r="G11">
        <v>0.12683341149484501</v>
      </c>
      <c r="H11">
        <v>0.120173664640998</v>
      </c>
      <c r="I11">
        <v>0.116585592412227</v>
      </c>
      <c r="J11">
        <v>0.112132790664301</v>
      </c>
      <c r="K11">
        <v>0.110934651330304</v>
      </c>
      <c r="L11">
        <v>0.107377998441644</v>
      </c>
      <c r="M11">
        <v>0.105448310898843</v>
      </c>
      <c r="N11">
        <v>0.103034046054963</v>
      </c>
      <c r="O11">
        <v>0.102058846291866</v>
      </c>
    </row>
    <row r="12" spans="1:15" x14ac:dyDescent="0.15">
      <c r="A12" t="s">
        <v>14</v>
      </c>
      <c r="B12">
        <v>0.97505030181086505</v>
      </c>
      <c r="C12">
        <v>0.67125645438898396</v>
      </c>
      <c r="D12">
        <v>0.77534791252485002</v>
      </c>
      <c r="G12">
        <v>0.12683341149484501</v>
      </c>
      <c r="H12">
        <v>0.12638718911611099</v>
      </c>
      <c r="I12">
        <v>0.126669638403822</v>
      </c>
      <c r="J12">
        <v>0.12595858955452199</v>
      </c>
      <c r="K12">
        <v>0.12704204138972999</v>
      </c>
      <c r="L12">
        <v>0.12671867723300101</v>
      </c>
      <c r="M12">
        <v>0.12677478485249899</v>
      </c>
      <c r="N12">
        <v>0.12628240336892399</v>
      </c>
      <c r="O12">
        <v>0.126319293323987</v>
      </c>
    </row>
    <row r="13" spans="1:15" x14ac:dyDescent="0.15">
      <c r="A13" t="s">
        <v>18</v>
      </c>
      <c r="B13">
        <v>-5.45350842792527E-3</v>
      </c>
      <c r="C13">
        <v>1.5870465521031701E-2</v>
      </c>
      <c r="D13">
        <v>1.0387424157911E-2</v>
      </c>
      <c r="E13">
        <f>SLOPE(E1:E10,A1:A10)</f>
        <v>-4.0374021070267493E-3</v>
      </c>
      <c r="G13" t="s">
        <v>15</v>
      </c>
      <c r="H13">
        <v>-1.24270489502252E-2</v>
      </c>
      <c r="I13">
        <v>-9.1468822748127197E-3</v>
      </c>
      <c r="J13">
        <v>-8.0060721031341604E-3</v>
      </c>
      <c r="K13">
        <v>-6.5442802368684298E-3</v>
      </c>
      <c r="L13">
        <v>-6.4882977560675702E-3</v>
      </c>
      <c r="M13">
        <v>-5.4115504933684999E-3</v>
      </c>
      <c r="N13">
        <v>-4.6515377256434298E-3</v>
      </c>
      <c r="O13">
        <v>-3.9910033065063801E-3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6" spans="7:15" x14ac:dyDescent="0.15">
      <c r="G26" s="1"/>
      <c r="H26" s="1"/>
      <c r="I26" s="1"/>
      <c r="J26" s="1"/>
      <c r="K26" s="1"/>
      <c r="L26" s="1"/>
      <c r="M26" s="1"/>
      <c r="N26" s="1"/>
      <c r="O26" s="1"/>
    </row>
    <row r="27" spans="7:15" x14ac:dyDescent="0.15">
      <c r="G27" s="1"/>
      <c r="H27" s="1"/>
      <c r="I27" s="1"/>
      <c r="J27" s="1"/>
      <c r="K27" s="1"/>
      <c r="L27" s="1"/>
      <c r="M27" s="1"/>
      <c r="N27" s="1"/>
      <c r="O27" s="1"/>
    </row>
    <row r="28" spans="7:15" x14ac:dyDescent="0.15">
      <c r="G28" s="1"/>
      <c r="H28" s="1"/>
      <c r="I28" s="1"/>
      <c r="J28" s="1"/>
      <c r="K28" s="1"/>
      <c r="L28" s="1"/>
      <c r="M28" s="1"/>
      <c r="N28" s="1"/>
      <c r="O2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D12" sqref="D12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5" width="15" customWidth="1"/>
    <col min="6" max="15" width="24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0.97505030181086505</v>
      </c>
      <c r="C2">
        <v>0.51586118799233505</v>
      </c>
      <c r="D2">
        <v>0.67474241158451598</v>
      </c>
      <c r="E2">
        <f>AVERAGE(F2:O2)</f>
        <v>0.12655400319304899</v>
      </c>
      <c r="G2">
        <v>0.12683341149484501</v>
      </c>
      <c r="H2">
        <v>0.12638718911611099</v>
      </c>
      <c r="I2">
        <v>0.126669638403822</v>
      </c>
      <c r="J2">
        <v>0.12595858955452199</v>
      </c>
      <c r="K2">
        <v>0.12704204138972999</v>
      </c>
      <c r="L2">
        <v>0.12671867723300101</v>
      </c>
      <c r="M2">
        <v>0.12677478485249899</v>
      </c>
      <c r="N2">
        <v>0.12628240336892399</v>
      </c>
      <c r="O2">
        <v>0.126319293323987</v>
      </c>
    </row>
    <row r="3" spans="1:15" x14ac:dyDescent="0.15">
      <c r="A3">
        <v>2</v>
      </c>
      <c r="B3">
        <v>0.96776966050709001</v>
      </c>
      <c r="C3">
        <v>0.521175653783846</v>
      </c>
      <c r="D3">
        <v>0.67749699157641396</v>
      </c>
      <c r="E3">
        <f t="shared" ref="E3:E10" si="0">AVERAGE(F3:O3)</f>
        <v>0.10756170818860426</v>
      </c>
      <c r="G3">
        <v>0.10855818953995799</v>
      </c>
      <c r="H3">
        <v>0.107098294546777</v>
      </c>
      <c r="I3">
        <v>0.107900523455494</v>
      </c>
      <c r="J3">
        <v>0.10671364280137401</v>
      </c>
      <c r="L3">
        <v>0.10795441152879801</v>
      </c>
      <c r="M3">
        <v>0.108443212212416</v>
      </c>
      <c r="N3">
        <v>0.106727328089534</v>
      </c>
      <c r="O3">
        <v>0.107098063334483</v>
      </c>
    </row>
    <row r="4" spans="1:15" x14ac:dyDescent="0.15">
      <c r="A4">
        <v>3</v>
      </c>
      <c r="B4">
        <v>0.95268138801261804</v>
      </c>
      <c r="C4">
        <v>0.54316546762589901</v>
      </c>
      <c r="D4">
        <v>0.69186712485681501</v>
      </c>
      <c r="E4">
        <f t="shared" si="0"/>
        <v>0.10251404618601301</v>
      </c>
      <c r="H4">
        <v>0.102013108492883</v>
      </c>
      <c r="I4">
        <v>0.103143832891485</v>
      </c>
      <c r="J4">
        <v>0.101878695265382</v>
      </c>
      <c r="L4">
        <v>0.103287615332103</v>
      </c>
      <c r="M4">
        <v>0.10364684149803299</v>
      </c>
      <c r="N4">
        <v>0.101462582746232</v>
      </c>
      <c r="O4">
        <v>0.102165647075973</v>
      </c>
    </row>
    <row r="5" spans="1:15" x14ac:dyDescent="0.15">
      <c r="A5">
        <v>4</v>
      </c>
      <c r="B5">
        <v>0.93955773955773902</v>
      </c>
      <c r="C5">
        <v>0.55116748342461797</v>
      </c>
      <c r="D5">
        <v>0.69476744186046502</v>
      </c>
      <c r="E5">
        <f t="shared" si="0"/>
        <v>9.9609076891945536E-2</v>
      </c>
      <c r="H5">
        <v>9.9307391479948298E-2</v>
      </c>
      <c r="I5">
        <v>0.100405853163418</v>
      </c>
      <c r="J5">
        <v>9.9062695644200796E-2</v>
      </c>
      <c r="L5">
        <v>0.100555186356713</v>
      </c>
      <c r="N5">
        <v>9.8930220102029606E-2</v>
      </c>
      <c r="O5">
        <v>9.93931146053635E-2</v>
      </c>
    </row>
    <row r="6" spans="1:15" x14ac:dyDescent="0.15">
      <c r="A6">
        <v>5</v>
      </c>
      <c r="B6">
        <v>0.93498622589531599</v>
      </c>
      <c r="C6">
        <v>0.56360013284623001</v>
      </c>
      <c r="D6">
        <v>0.70327393286365503</v>
      </c>
      <c r="E6">
        <f t="shared" si="0"/>
        <v>9.5485111639180886E-2</v>
      </c>
      <c r="H6">
        <v>9.5199208529427704E-2</v>
      </c>
      <c r="I6">
        <v>9.6622745664366502E-2</v>
      </c>
      <c r="J6">
        <v>9.50543029879828E-2</v>
      </c>
      <c r="N6">
        <v>9.5135271801728802E-2</v>
      </c>
      <c r="O6">
        <v>9.5414029212398596E-2</v>
      </c>
    </row>
    <row r="7" spans="1:15" x14ac:dyDescent="0.15">
      <c r="A7">
        <v>6</v>
      </c>
      <c r="B7">
        <v>0.93426930440331801</v>
      </c>
      <c r="C7">
        <v>0.57615112160566695</v>
      </c>
      <c r="D7">
        <v>0.71275559883154804</v>
      </c>
      <c r="E7">
        <f t="shared" si="0"/>
        <v>9.2982451564099178E-2</v>
      </c>
      <c r="H7">
        <v>9.2936572218375202E-2</v>
      </c>
      <c r="J7">
        <v>9.3004205188834704E-2</v>
      </c>
      <c r="N7">
        <v>9.2820338213031706E-2</v>
      </c>
      <c r="O7">
        <v>9.3168690636155099E-2</v>
      </c>
    </row>
    <row r="8" spans="1:15" x14ac:dyDescent="0.15">
      <c r="A8">
        <v>7</v>
      </c>
      <c r="B8">
        <v>0.91891891891891897</v>
      </c>
      <c r="C8">
        <v>0.58979591836734602</v>
      </c>
      <c r="D8">
        <v>0.71845866998135399</v>
      </c>
      <c r="E8">
        <f t="shared" si="0"/>
        <v>0.10018765884325642</v>
      </c>
      <c r="H8">
        <v>0.10049471422963201</v>
      </c>
      <c r="J8">
        <v>9.9963642835952299E-2</v>
      </c>
      <c r="N8">
        <v>0.100104619464185</v>
      </c>
    </row>
    <row r="9" spans="1:15" x14ac:dyDescent="0.15">
      <c r="A9">
        <v>8</v>
      </c>
      <c r="B9">
        <v>0.92156862745098</v>
      </c>
      <c r="C9">
        <v>0.59405204460966499</v>
      </c>
      <c r="D9">
        <v>0.72242314647377903</v>
      </c>
      <c r="E9">
        <f t="shared" si="0"/>
        <v>9.6401608382503348E-2</v>
      </c>
      <c r="J9">
        <v>9.6535136271855101E-2</v>
      </c>
      <c r="N9">
        <v>9.6268080493151595E-2</v>
      </c>
    </row>
    <row r="10" spans="1:15" x14ac:dyDescent="0.15">
      <c r="A10">
        <v>9</v>
      </c>
      <c r="B10">
        <v>0.90413533834586401</v>
      </c>
      <c r="C10">
        <v>0.61273885350318402</v>
      </c>
      <c r="D10">
        <v>0.73044798785117604</v>
      </c>
      <c r="E10">
        <f t="shared" si="0"/>
        <v>9.4259501360683701E-2</v>
      </c>
      <c r="N10">
        <v>9.4259501360683701E-2</v>
      </c>
    </row>
    <row r="11" spans="1:15" x14ac:dyDescent="0.15">
      <c r="A11" t="s">
        <v>13</v>
      </c>
      <c r="B11">
        <v>0.93877083387807903</v>
      </c>
      <c r="C11">
        <v>0.56307865152875403</v>
      </c>
      <c r="D11">
        <v>0.70291481176441395</v>
      </c>
      <c r="G11">
        <v>0.117695800517401</v>
      </c>
      <c r="H11">
        <v>0.103348068373308</v>
      </c>
      <c r="I11">
        <v>0.10694851871571701</v>
      </c>
      <c r="J11">
        <v>0.10227136381876301</v>
      </c>
      <c r="K11">
        <v>0.12704204138972999</v>
      </c>
      <c r="L11">
        <v>0.109628972612654</v>
      </c>
      <c r="M11">
        <v>0.11295494618764899</v>
      </c>
      <c r="N11">
        <v>0.10133226062661101</v>
      </c>
      <c r="O11">
        <v>0.103926473031393</v>
      </c>
    </row>
    <row r="12" spans="1:15" x14ac:dyDescent="0.15">
      <c r="A12" t="s">
        <v>14</v>
      </c>
      <c r="B12">
        <v>0.97505030181086505</v>
      </c>
      <c r="C12">
        <v>0.61273885350318402</v>
      </c>
      <c r="D12">
        <v>0.73044798785117604</v>
      </c>
      <c r="G12">
        <v>0.12683341149484501</v>
      </c>
      <c r="H12">
        <v>0.12638718911611099</v>
      </c>
      <c r="I12">
        <v>0.126669638403822</v>
      </c>
      <c r="J12">
        <v>0.12595858955452199</v>
      </c>
      <c r="K12">
        <v>0.12704204138972999</v>
      </c>
      <c r="L12">
        <v>0.12671867723300101</v>
      </c>
      <c r="M12">
        <v>0.12677478485249899</v>
      </c>
      <c r="N12">
        <v>0.12628240336892399</v>
      </c>
      <c r="O12">
        <v>0.126319293323987</v>
      </c>
    </row>
    <row r="13" spans="1:15" x14ac:dyDescent="0.15">
      <c r="A13" t="s">
        <v>18</v>
      </c>
      <c r="B13">
        <v>-8.2512721061692093E-3</v>
      </c>
      <c r="C13">
        <v>1.20730729030799E-2</v>
      </c>
      <c r="D13">
        <v>7.14620028298164E-3</v>
      </c>
      <c r="E13">
        <f>SLOPE(E1:E10,A1:A10)</f>
        <v>-2.8989617793520575E-3</v>
      </c>
      <c r="G13">
        <v>-1.8275221954886602E-2</v>
      </c>
      <c r="H13">
        <v>-4.0290989028463004E-3</v>
      </c>
      <c r="I13">
        <v>-6.7588455770987103E-3</v>
      </c>
      <c r="J13">
        <v>-3.2184051868052801E-3</v>
      </c>
      <c r="K13" t="s">
        <v>15</v>
      </c>
      <c r="L13">
        <v>-8.3157268825560897E-3</v>
      </c>
      <c r="M13">
        <v>-1.1563971677233199E-2</v>
      </c>
      <c r="N13">
        <v>-2.8049193212533801E-3</v>
      </c>
      <c r="O13">
        <v>-5.8165042364579297E-3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0" spans="6:16" x14ac:dyDescent="0.15">
      <c r="H20" s="1"/>
      <c r="I20" s="1"/>
      <c r="J20" s="1"/>
      <c r="K20" s="1"/>
      <c r="L20" s="1"/>
      <c r="M20" s="1"/>
      <c r="N20" s="1">
        <v>0.11295494618764899</v>
      </c>
      <c r="O20" s="1">
        <v>0.10133226062661101</v>
      </c>
      <c r="P20" s="1">
        <v>0.103926473031393</v>
      </c>
    </row>
    <row r="21" spans="6:16" x14ac:dyDescent="0.15">
      <c r="H21" s="1"/>
      <c r="I21" s="1"/>
      <c r="J21" s="1"/>
      <c r="K21" s="1"/>
      <c r="L21" s="1"/>
      <c r="M21" s="1"/>
      <c r="N21" s="1">
        <v>0.12677478485249899</v>
      </c>
      <c r="O21" s="1">
        <v>0.12628240336892399</v>
      </c>
      <c r="P21" s="1">
        <v>0.126319293323987</v>
      </c>
    </row>
    <row r="22" spans="6:16" x14ac:dyDescent="0.15">
      <c r="F22" s="1"/>
      <c r="G22" s="1"/>
      <c r="H22" s="1"/>
      <c r="I22" s="1"/>
      <c r="J22" s="1"/>
      <c r="K22" s="1"/>
      <c r="L22" s="1"/>
      <c r="M22" s="1"/>
      <c r="N22" s="1">
        <v>-1.1563971677233199E-2</v>
      </c>
      <c r="O22" s="1">
        <v>-2.8049193212533801E-3</v>
      </c>
      <c r="P22" s="1">
        <v>-5.8165042364579297E-3</v>
      </c>
    </row>
    <row r="23" spans="6:16" x14ac:dyDescent="0.15">
      <c r="F23" s="1"/>
      <c r="G23" s="1"/>
      <c r="H23" s="1"/>
      <c r="I23" s="1"/>
      <c r="J23" s="1"/>
      <c r="K23" s="1"/>
      <c r="L23" s="1"/>
    </row>
    <row r="24" spans="6:16" x14ac:dyDescent="0.15"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sumen_3_classic!A1</f>
        <v>0</v>
      </c>
      <c r="B1" t="str">
        <f>sumen_3_classic!B1</f>
        <v>Presicion</v>
      </c>
      <c r="C1" t="str">
        <f>sumen_3_classic!C1</f>
        <v>Recall</v>
      </c>
      <c r="D1" t="str">
        <f>sumen_3_classic!D1</f>
        <v>F1-score</v>
      </c>
      <c r="E1" t="str">
        <f>sumen_3_classic!E1</f>
        <v>Round_AVR</v>
      </c>
      <c r="F1" t="str">
        <f>sumen_3_classic!F1</f>
        <v>data/sumen/sumen-01.txt</v>
      </c>
      <c r="G1" t="str">
        <f>sumen_3_classic!G1</f>
        <v>data/sumen/sumen-02.txt</v>
      </c>
      <c r="H1" t="str">
        <f>sumen_3_classic!H1</f>
        <v>data/sumen/sumen-03.txt</v>
      </c>
      <c r="I1" t="str">
        <f>sumen_3_classic!I1</f>
        <v>data/sumen/sumen-04.txt</v>
      </c>
      <c r="J1" t="str">
        <f>sumen_3_classic!J1</f>
        <v>data/sumen/sumen-05.txt</v>
      </c>
      <c r="K1" t="str">
        <f>sumen_3_classic!K1</f>
        <v>data/sumen/sumen-06.txt</v>
      </c>
      <c r="L1" t="str">
        <f>sumen_3_classic!L1</f>
        <v>data/sumen/sumen-07.txt</v>
      </c>
      <c r="M1" t="str">
        <f>sumen_3_classic!M1</f>
        <v>data/sumen/sumen-08.txt</v>
      </c>
      <c r="N1" t="str">
        <f>sumen_3_classic!N1</f>
        <v>data/sumen/sumen-10.txt</v>
      </c>
      <c r="O1" t="str">
        <f>sumen_3_classic!O1</f>
        <v>data/sumen/sumen-11.txt</v>
      </c>
    </row>
    <row r="2" spans="1:15" x14ac:dyDescent="0.15">
      <c r="A2">
        <f>sumen_3_classic!A2</f>
        <v>1</v>
      </c>
      <c r="B2">
        <f>sumen_3_classic!B2-sumen_3_active!B2</f>
        <v>0</v>
      </c>
      <c r="C2">
        <f>sumen_3_classic!C2-sumen_3_active!C2</f>
        <v>0</v>
      </c>
      <c r="D2">
        <f>sumen_3_classic!D2-sumen_3_active!D2</f>
        <v>0</v>
      </c>
      <c r="E2">
        <f>sumen_3_classic!E2-sumen_3_active!E2</f>
        <v>0</v>
      </c>
      <c r="F2">
        <f>sumen_3_classic!F2-sumen_3_active!F2</f>
        <v>0</v>
      </c>
      <c r="G2">
        <f>sumen_3_classic!G2-sumen_3_active!G2</f>
        <v>0</v>
      </c>
      <c r="H2">
        <f>sumen_3_classic!H2-sumen_3_active!H2</f>
        <v>0</v>
      </c>
      <c r="I2">
        <f>sumen_3_classic!I2-sumen_3_active!I2</f>
        <v>0</v>
      </c>
      <c r="J2">
        <f>sumen_3_classic!J2-sumen_3_active!J2</f>
        <v>0</v>
      </c>
      <c r="K2">
        <f>sumen_3_classic!K2-sumen_3_active!K2</f>
        <v>0</v>
      </c>
      <c r="L2">
        <f>sumen_3_classic!L2-sumen_3_active!L2</f>
        <v>0</v>
      </c>
      <c r="M2">
        <f>sumen_3_classic!M2-sumen_3_active!M2</f>
        <v>0</v>
      </c>
      <c r="N2">
        <f>sumen_3_classic!N2-sumen_3_active!N2</f>
        <v>0</v>
      </c>
      <c r="O2">
        <f>sumen_3_classic!O2-sumen_3_active!O2</f>
        <v>0</v>
      </c>
    </row>
    <row r="3" spans="1:15" x14ac:dyDescent="0.15">
      <c r="A3">
        <f>sumen_3_classic!A3</f>
        <v>2</v>
      </c>
      <c r="B3">
        <f>sumen_3_classic!B3-sumen_3_active!B3</f>
        <v>-2.1348392613430023E-2</v>
      </c>
      <c r="C3">
        <f>sumen_3_classic!C3-sumen_3_active!C3</f>
        <v>2.0998666740989047E-2</v>
      </c>
      <c r="D3">
        <f>sumen_3_classic!D3-sumen_3_active!D3</f>
        <v>1.1911618582978067E-2</v>
      </c>
      <c r="E3">
        <f>sumen_3_classic!E3-sumen_3_active!E3</f>
        <v>6.8768294662804874E-3</v>
      </c>
      <c r="F3">
        <f>sumen_3_classic!F3-sumen_3_active!F3</f>
        <v>0</v>
      </c>
      <c r="G3">
        <f>sumen_3_classic!G3-sumen_3_active!G3</f>
        <v>-0.10855818953995799</v>
      </c>
      <c r="H3">
        <f>sumen_3_classic!H3-sumen_3_active!H3</f>
        <v>6.8618456191090055E-3</v>
      </c>
      <c r="I3">
        <f>sumen_3_classic!I3-sumen_3_active!I3</f>
        <v>6.8107415231670049E-3</v>
      </c>
      <c r="J3">
        <f>sumen_3_classic!J3-sumen_3_active!J3</f>
        <v>7.0275130738849945E-3</v>
      </c>
      <c r="K3">
        <f>sumen_3_classic!K3-sumen_3_active!K3</f>
        <v>0.115556426390109</v>
      </c>
      <c r="L3">
        <f>sumen_3_classic!L3-sumen_3_active!L3</f>
        <v>6.8685976729499915E-3</v>
      </c>
      <c r="M3">
        <f>sumen_3_classic!M3-sumen_3_active!M3</f>
        <v>6.5262113069890076E-3</v>
      </c>
      <c r="N3">
        <f>sumen_3_classic!N3-sumen_3_active!N3</f>
        <v>6.9661446405359928E-3</v>
      </c>
      <c r="O3">
        <f>sumen_3_classic!O3-sumen_3_active!O3</f>
        <v>6.9553450434569897E-3</v>
      </c>
    </row>
    <row r="4" spans="1:15" x14ac:dyDescent="0.15">
      <c r="A4">
        <f>sumen_3_classic!A4</f>
        <v>3</v>
      </c>
      <c r="B4">
        <f>sumen_3_classic!B4-sumen_3_active!B4</f>
        <v>-1.8693876861860081E-2</v>
      </c>
      <c r="C4">
        <f>sumen_3_classic!C4-sumen_3_active!C4</f>
        <v>3.0062016633612965E-2</v>
      </c>
      <c r="D4">
        <f>sumen_3_classic!D4-sumen_3_active!D4</f>
        <v>1.8565445117738943E-2</v>
      </c>
      <c r="E4">
        <f>sumen_3_classic!E4-sumen_3_active!E4</f>
        <v>5.5777518471498422E-3</v>
      </c>
      <c r="F4">
        <f>sumen_3_classic!F4-sumen_3_active!F4</f>
        <v>0</v>
      </c>
      <c r="G4">
        <f>sumen_3_classic!G4-sumen_3_active!G4</f>
        <v>0</v>
      </c>
      <c r="H4">
        <f>sumen_3_classic!H4-sumen_3_active!H4</f>
        <v>-0.102013108492883</v>
      </c>
      <c r="I4">
        <f>sumen_3_classic!I4-sumen_3_active!I4</f>
        <v>5.2320409627110015E-3</v>
      </c>
      <c r="J4">
        <f>sumen_3_classic!J4-sumen_3_active!J4</f>
        <v>5.5903288220089942E-3</v>
      </c>
      <c r="K4">
        <f>sumen_3_classic!K4-sumen_3_active!K4</f>
        <v>0.108721427070766</v>
      </c>
      <c r="L4">
        <f>sumen_3_classic!L4-sumen_3_active!L4</f>
        <v>5.2353510800769998E-3</v>
      </c>
      <c r="M4">
        <f>sumen_3_classic!M4-sumen_3_active!M4</f>
        <v>4.528915620748003E-3</v>
      </c>
      <c r="N4">
        <f>sumen_3_classic!N4-sumen_3_active!N4</f>
        <v>6.0874348597950018E-3</v>
      </c>
      <c r="O4">
        <f>sumen_3_classic!O4-sumen_3_active!O4</f>
        <v>5.6618730068259959E-3</v>
      </c>
    </row>
    <row r="5" spans="1:15" x14ac:dyDescent="0.15">
      <c r="A5">
        <f>sumen_3_classic!A5</f>
        <v>4</v>
      </c>
      <c r="B5">
        <f>sumen_3_classic!B5-sumen_3_active!B5</f>
        <v>-1.3941976010941048E-2</v>
      </c>
      <c r="C5">
        <f>sumen_3_classic!C5-sumen_3_active!C5</f>
        <v>3.9156110669004041E-2</v>
      </c>
      <c r="D5">
        <f>sumen_3_classic!D5-sumen_3_active!D5</f>
        <v>2.6122640625626969E-2</v>
      </c>
      <c r="E5">
        <f>sumen_3_classic!E5-sumen_3_active!E5</f>
        <v>2.291116907022786E-3</v>
      </c>
      <c r="F5">
        <f>sumen_3_classic!F5-sumen_3_active!F5</f>
        <v>0</v>
      </c>
      <c r="G5">
        <f>sumen_3_classic!G5-sumen_3_active!G5</f>
        <v>0</v>
      </c>
      <c r="H5">
        <f>sumen_3_classic!H5-sumen_3_active!H5</f>
        <v>-9.9307391479948298E-2</v>
      </c>
      <c r="I5">
        <f>sumen_3_classic!I5-sumen_3_active!I5</f>
        <v>-0.100405853163418</v>
      </c>
      <c r="J5">
        <f>sumen_3_classic!J5-sumen_3_active!J5</f>
        <v>2.2996974958301997E-3</v>
      </c>
      <c r="K5">
        <f>sumen_3_classic!K5-sumen_3_active!K5</f>
        <v>0.102509016800944</v>
      </c>
      <c r="L5">
        <f>sumen_3_classic!L5-sumen_3_active!L5</f>
        <v>1.9707487771239984E-3</v>
      </c>
      <c r="M5">
        <f>sumen_3_classic!M5-sumen_3_active!M5</f>
        <v>0.102084165439463</v>
      </c>
      <c r="N5">
        <f>sumen_3_classic!N5-sumen_3_active!N5</f>
        <v>2.4683277195953895E-3</v>
      </c>
      <c r="O5">
        <f>sumen_3_classic!O5-sumen_3_active!O5</f>
        <v>2.1279898525465024E-3</v>
      </c>
    </row>
    <row r="6" spans="1:15" x14ac:dyDescent="0.15">
      <c r="A6">
        <f>sumen_3_classic!A6</f>
        <v>5</v>
      </c>
      <c r="B6">
        <f>sumen_3_classic!B6-sumen_3_active!B6</f>
        <v>-1.7893664850455959E-2</v>
      </c>
      <c r="C6">
        <f>sumen_3_classic!C6-sumen_3_active!C6</f>
        <v>5.2107072643666985E-2</v>
      </c>
      <c r="D6">
        <f>sumen_3_classic!D6-sumen_3_active!D6</f>
        <v>3.3496140129045004E-2</v>
      </c>
      <c r="E6">
        <f>sumen_3_classic!E6-sumen_3_active!E6</f>
        <v>4.7318652754593377E-3</v>
      </c>
      <c r="F6">
        <f>sumen_3_classic!F6-sumen_3_active!F6</f>
        <v>0</v>
      </c>
      <c r="G6">
        <f>sumen_3_classic!G6-sumen_3_active!G6</f>
        <v>0</v>
      </c>
      <c r="H6">
        <f>sumen_3_classic!H6-sumen_3_active!H6</f>
        <v>-9.5199208529427704E-2</v>
      </c>
      <c r="I6">
        <f>sumen_3_classic!I6-sumen_3_active!I6</f>
        <v>-9.6622745664366502E-2</v>
      </c>
      <c r="J6">
        <f>sumen_3_classic!J6-sumen_3_active!J6</f>
        <v>-9.50543029879828E-2</v>
      </c>
      <c r="K6">
        <f>sumen_3_classic!K6-sumen_3_active!K6</f>
        <v>0.10084434499997</v>
      </c>
      <c r="L6">
        <f>sumen_3_classic!L6-sumen_3_active!L6</f>
        <v>0.100708994879634</v>
      </c>
      <c r="M6">
        <f>sumen_3_classic!M6-sumen_3_active!M6</f>
        <v>0.10030399491786</v>
      </c>
      <c r="N6">
        <f>sumen_3_classic!N6-sumen_3_active!N6</f>
        <v>4.2525013860034988E-3</v>
      </c>
      <c r="O6">
        <f>sumen_3_classic!O6-sumen_3_active!O6</f>
        <v>4.4257473756062066E-3</v>
      </c>
    </row>
    <row r="7" spans="1:15" x14ac:dyDescent="0.15">
      <c r="A7">
        <f>sumen_3_classic!A7</f>
        <v>6</v>
      </c>
      <c r="B7">
        <f>sumen_3_classic!B7-sumen_3_active!B7</f>
        <v>-7.9894409220899743E-3</v>
      </c>
      <c r="C7">
        <f>sumen_3_classic!C7-sumen_3_active!C7</f>
        <v>2.7765211282628099E-2</v>
      </c>
      <c r="D7">
        <f>sumen_3_classic!D7-sumen_3_active!D7</f>
        <v>1.8386642547762011E-2</v>
      </c>
      <c r="E7">
        <f>sumen_3_classic!E7-sumen_3_active!E7</f>
        <v>-2.6429727523265972E-3</v>
      </c>
      <c r="F7">
        <f>sumen_3_classic!F7-sumen_3_active!F7</f>
        <v>0</v>
      </c>
      <c r="G7">
        <f>sumen_3_classic!G7-sumen_3_active!G7</f>
        <v>0</v>
      </c>
      <c r="H7">
        <f>sumen_3_classic!H7-sumen_3_active!H7</f>
        <v>-9.2936572218375202E-2</v>
      </c>
      <c r="I7">
        <f>sumen_3_classic!I7-sumen_3_active!I7</f>
        <v>0</v>
      </c>
      <c r="J7">
        <f>sumen_3_classic!J7-sumen_3_active!J7</f>
        <v>-9.3004205188834704E-2</v>
      </c>
      <c r="K7">
        <f>sumen_3_classic!K7-sumen_3_active!K7</f>
        <v>0</v>
      </c>
      <c r="L7">
        <f>sumen_3_classic!L7-sumen_3_active!L7</f>
        <v>9.0968407789465799E-2</v>
      </c>
      <c r="M7">
        <f>sumen_3_classic!M7-sumen_3_active!M7</f>
        <v>9.0878601348757901E-2</v>
      </c>
      <c r="N7">
        <f>sumen_3_classic!N7-sumen_3_active!N7</f>
        <v>-3.2139052850117117E-3</v>
      </c>
      <c r="O7">
        <f>sumen_3_classic!O7-sumen_3_active!O7</f>
        <v>-3.264217455308499E-3</v>
      </c>
    </row>
    <row r="8" spans="1:15" x14ac:dyDescent="0.15">
      <c r="A8">
        <f>sumen_3_classic!A8</f>
        <v>7</v>
      </c>
      <c r="B8">
        <f>sumen_3_classic!B8-sumen_3_active!B8</f>
        <v>4.4932713261802704E-4</v>
      </c>
      <c r="C8">
        <f>sumen_3_classic!C8-sumen_3_active!C8</f>
        <v>2.8426552286650031E-2</v>
      </c>
      <c r="D8">
        <f>sumen_3_classic!D8-sumen_3_active!D8</f>
        <v>2.0846142852870009E-2</v>
      </c>
      <c r="E8">
        <f>sumen_3_classic!E8-sumen_3_active!E8</f>
        <v>-6.1148355337070776E-3</v>
      </c>
      <c r="F8">
        <f>sumen_3_classic!F8-sumen_3_active!F8</f>
        <v>0</v>
      </c>
      <c r="G8">
        <f>sumen_3_classic!G8-sumen_3_active!G8</f>
        <v>0</v>
      </c>
      <c r="H8">
        <f>sumen_3_classic!H8-sumen_3_active!H8</f>
        <v>-0.10049471422963201</v>
      </c>
      <c r="I8">
        <f>sumen_3_classic!I8-sumen_3_active!I8</f>
        <v>0</v>
      </c>
      <c r="J8">
        <f>sumen_3_classic!J8-sumen_3_active!J8</f>
        <v>-9.9963642835952299E-2</v>
      </c>
      <c r="K8">
        <f>sumen_3_classic!K8-sumen_3_active!K8</f>
        <v>0</v>
      </c>
      <c r="L8">
        <f>sumen_3_classic!L8-sumen_3_active!L8</f>
        <v>0</v>
      </c>
      <c r="M8">
        <f>sumen_3_classic!M8-sumen_3_active!M8</f>
        <v>9.4951449095132395E-2</v>
      </c>
      <c r="N8">
        <f>sumen_3_classic!N8-sumen_3_active!N8</f>
        <v>-6.6448701469580956E-3</v>
      </c>
      <c r="O8">
        <f>sumen_3_classic!O8-sumen_3_active!O8</f>
        <v>9.3807271516288704E-2</v>
      </c>
    </row>
    <row r="9" spans="1:15" x14ac:dyDescent="0.15">
      <c r="A9">
        <f>sumen_3_classic!A9</f>
        <v>8</v>
      </c>
      <c r="B9">
        <f>sumen_3_classic!B9-sumen_3_active!B9</f>
        <v>1.8449392886259464E-3</v>
      </c>
      <c r="C9">
        <f>sumen_3_classic!C9-sumen_3_active!C9</f>
        <v>2.3810327279060961E-2</v>
      </c>
      <c r="D9">
        <f>sumen_3_classic!D9-sumen_3_active!D9</f>
        <v>1.792773071920295E-2</v>
      </c>
      <c r="E9">
        <f>sumen_3_classic!E9-sumen_3_active!E9</f>
        <v>-3.2582486691549589E-3</v>
      </c>
      <c r="F9">
        <f>sumen_3_classic!F9-sumen_3_active!F9</f>
        <v>0</v>
      </c>
      <c r="G9">
        <f>sumen_3_classic!G9-sumen_3_active!G9</f>
        <v>0</v>
      </c>
      <c r="H9">
        <f>sumen_3_classic!H9-sumen_3_active!H9</f>
        <v>0</v>
      </c>
      <c r="I9">
        <f>sumen_3_classic!I9-sumen_3_active!I9</f>
        <v>0</v>
      </c>
      <c r="J9">
        <f>sumen_3_classic!J9-sumen_3_active!J9</f>
        <v>-9.6535136271855101E-2</v>
      </c>
      <c r="K9">
        <f>sumen_3_classic!K9-sumen_3_active!K9</f>
        <v>0</v>
      </c>
      <c r="L9">
        <f>sumen_3_classic!L9-sumen_3_active!L9</f>
        <v>0</v>
      </c>
      <c r="M9">
        <f>sumen_3_classic!M9-sumen_3_active!M9</f>
        <v>0</v>
      </c>
      <c r="N9">
        <f>sumen_3_classic!N9-sumen_3_active!N9</f>
        <v>-3.3741090130715995E-3</v>
      </c>
      <c r="O9">
        <f>sumen_3_classic!O9-sumen_3_active!O9</f>
        <v>9.3392747946616797E-2</v>
      </c>
    </row>
    <row r="10" spans="1:15" x14ac:dyDescent="0.15">
      <c r="A10">
        <f>sumen_3_classic!A10</f>
        <v>9</v>
      </c>
      <c r="B10">
        <f>sumen_3_classic!B10-sumen_3_active!B10</f>
        <v>1.3511720477665023E-2</v>
      </c>
      <c r="C10">
        <f>sumen_3_classic!C10-sumen_3_active!C10</f>
        <v>5.8517600885799936E-2</v>
      </c>
      <c r="D10">
        <f>sumen_3_classic!D10-sumen_3_active!D10</f>
        <v>4.4899924673673985E-2</v>
      </c>
      <c r="E10">
        <f>sumen_3_classic!E10-sumen_3_active!E10</f>
        <v>-2.3954802082779975E-3</v>
      </c>
      <c r="F10">
        <f>sumen_3_classic!F10-sumen_3_active!F10</f>
        <v>0</v>
      </c>
      <c r="G10">
        <f>sumen_3_classic!G10-sumen_3_active!G10</f>
        <v>0</v>
      </c>
      <c r="H10">
        <f>sumen_3_classic!H10-sumen_3_active!H10</f>
        <v>0</v>
      </c>
      <c r="I10">
        <f>sumen_3_classic!I10-sumen_3_active!I10</f>
        <v>0</v>
      </c>
      <c r="J10">
        <f>sumen_3_classic!J10-sumen_3_active!J10</f>
        <v>0</v>
      </c>
      <c r="K10">
        <f>sumen_3_classic!K10-sumen_3_active!K10</f>
        <v>0</v>
      </c>
      <c r="L10">
        <f>sumen_3_classic!L10-sumen_3_active!L10</f>
        <v>0</v>
      </c>
      <c r="M10">
        <f>sumen_3_classic!M10-sumen_3_active!M10</f>
        <v>0</v>
      </c>
      <c r="N10">
        <f>sumen_3_classic!N10-sumen_3_active!N10</f>
        <v>-9.4259501360683701E-2</v>
      </c>
      <c r="O10">
        <f>sumen_3_classic!O10-sumen_3_active!O10</f>
        <v>9.1864021152405703E-2</v>
      </c>
    </row>
    <row r="11" spans="1:15" x14ac:dyDescent="0.15">
      <c r="A11" t="str">
        <f>sumen_3_classic!A11</f>
        <v>Avr</v>
      </c>
      <c r="B11">
        <f>sumen_3_classic!B11-sumen_3_active!B11</f>
        <v>-7.1179293733190097E-3</v>
      </c>
      <c r="C11">
        <f>sumen_3_classic!C11-sumen_3_active!C11</f>
        <v>3.1204839824601982E-2</v>
      </c>
      <c r="D11">
        <f>sumen_3_classic!D11-sumen_3_active!D11</f>
        <v>2.1350698360988019E-2</v>
      </c>
      <c r="E11">
        <f>sumen_3_classic!E11-sumen_3_active!E11</f>
        <v>0</v>
      </c>
      <c r="F11">
        <f>sumen_3_classic!F11-sumen_3_active!F11</f>
        <v>0</v>
      </c>
      <c r="G11">
        <f>sumen_3_classic!G11-sumen_3_active!G11</f>
        <v>9.1376109774440051E-3</v>
      </c>
      <c r="H11">
        <f>sumen_3_classic!H11-sumen_3_active!H11</f>
        <v>1.6825596267690007E-2</v>
      </c>
      <c r="I11">
        <f>sumen_3_classic!I11-sumen_3_active!I11</f>
        <v>9.6370736965099985E-3</v>
      </c>
      <c r="J11">
        <f>sumen_3_classic!J11-sumen_3_active!J11</f>
        <v>9.8614268455379933E-3</v>
      </c>
      <c r="K11">
        <f>sumen_3_classic!K11-sumen_3_active!K11</f>
        <v>-1.6107390059425991E-2</v>
      </c>
      <c r="L11">
        <f>sumen_3_classic!L11-sumen_3_active!L11</f>
        <v>-2.2509741710100006E-3</v>
      </c>
      <c r="M11">
        <f>sumen_3_classic!M11-sumen_3_active!M11</f>
        <v>-7.5066352888059906E-3</v>
      </c>
      <c r="N11">
        <f>sumen_3_classic!N11-sumen_3_active!N11</f>
        <v>1.7017854283519901E-3</v>
      </c>
      <c r="O11">
        <f>sumen_3_classic!O11-sumen_3_active!O11</f>
        <v>-1.8676267395270063E-3</v>
      </c>
    </row>
    <row r="12" spans="1:15" x14ac:dyDescent="0.15">
      <c r="A12" t="str">
        <f>sumen_3_classic!A12</f>
        <v>Max</v>
      </c>
      <c r="B12">
        <f>sumen_3_classic!B12-sumen_3_active!B12</f>
        <v>0</v>
      </c>
      <c r="C12">
        <f>sumen_3_classic!C12-sumen_3_active!C12</f>
        <v>5.8517600885799936E-2</v>
      </c>
      <c r="D12">
        <f>sumen_3_classic!D12-sumen_3_active!D12</f>
        <v>4.4899924673673985E-2</v>
      </c>
      <c r="E12">
        <f>sumen_3_classic!E12-sumen_3_active!E12</f>
        <v>0</v>
      </c>
      <c r="F12">
        <f>sumen_3_classic!F12-sumen_3_active!F12</f>
        <v>0</v>
      </c>
      <c r="G12">
        <f>sumen_3_classic!G12-sumen_3_active!G12</f>
        <v>0</v>
      </c>
      <c r="H12">
        <f>sumen_3_classic!H12-sumen_3_active!H12</f>
        <v>0</v>
      </c>
      <c r="I12">
        <f>sumen_3_classic!I12-sumen_3_active!I12</f>
        <v>0</v>
      </c>
      <c r="J12">
        <f>sumen_3_classic!J12-sumen_3_active!J12</f>
        <v>0</v>
      </c>
      <c r="K12">
        <f>sumen_3_classic!K12-sumen_3_active!K12</f>
        <v>0</v>
      </c>
      <c r="L12">
        <f>sumen_3_classic!L12-sumen_3_active!L12</f>
        <v>0</v>
      </c>
      <c r="M12">
        <f>sumen_3_classic!M12-sumen_3_active!M12</f>
        <v>0</v>
      </c>
      <c r="N12">
        <f>sumen_3_classic!N12-sumen_3_active!N12</f>
        <v>0</v>
      </c>
      <c r="O12">
        <f>sumen_3_classic!O12-sumen_3_active!O12</f>
        <v>0</v>
      </c>
    </row>
    <row r="13" spans="1:15" x14ac:dyDescent="0.15">
      <c r="A13" t="str">
        <f>sumen_3_classic!A13</f>
        <v>Slope</v>
      </c>
      <c r="B13">
        <f>sumen_3_classic!B13-sumen_3_active!B13</f>
        <v>2.7977636782439393E-3</v>
      </c>
      <c r="C13">
        <f>sumen_3_classic!C13-sumen_3_active!C13</f>
        <v>3.797392617951801E-3</v>
      </c>
      <c r="D13">
        <f>sumen_3_classic!D13-sumen_3_active!D13</f>
        <v>3.2412238749293595E-3</v>
      </c>
      <c r="E13">
        <f>sumen_3_classic!E13-sumen_3_active!E13</f>
        <v>-1.1384403276746917E-3</v>
      </c>
      <c r="F13">
        <f>sumen_3_classic!F13-sumen_3_active!F13</f>
        <v>0</v>
      </c>
      <c r="G13" t="e">
        <f>sumen_3_classic!G13-sumen_3_active!G13</f>
        <v>#VALUE!</v>
      </c>
      <c r="H13">
        <f>sumen_3_classic!H13-sumen_3_active!H13</f>
        <v>-8.3979500473789007E-3</v>
      </c>
      <c r="I13">
        <f>sumen_3_classic!I13-sumen_3_active!I13</f>
        <v>-2.3880366977140095E-3</v>
      </c>
      <c r="J13">
        <f>sumen_3_classic!J13-sumen_3_active!J13</f>
        <v>-4.7876669163288803E-3</v>
      </c>
      <c r="K13" t="e">
        <f>sumen_3_classic!K13-sumen_3_active!K13</f>
        <v>#VALUE!</v>
      </c>
      <c r="L13">
        <f>sumen_3_classic!L13-sumen_3_active!L13</f>
        <v>1.8274291264885195E-3</v>
      </c>
      <c r="M13">
        <f>sumen_3_classic!M13-sumen_3_active!M13</f>
        <v>6.1524211838646994E-3</v>
      </c>
      <c r="N13">
        <f>sumen_3_classic!N13-sumen_3_active!N13</f>
        <v>-1.8466184043900496E-3</v>
      </c>
      <c r="O13">
        <f>sumen_3_classic!O13-sumen_3_active!O13</f>
        <v>1.8255009299515497E-3</v>
      </c>
    </row>
    <row r="19" spans="4:4" x14ac:dyDescent="0.15">
      <c r="D19" t="s"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0" sqref="D10"/>
    </sheetView>
  </sheetViews>
  <sheetFormatPr baseColWidth="10" defaultRowHeight="15" x14ac:dyDescent="0.15"/>
  <cols>
    <col min="1" max="1" width="11.83203125" bestFit="1" customWidth="1"/>
    <col min="2" max="5" width="13" bestFit="1" customWidth="1"/>
    <col min="6" max="15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0.74594195769798299</v>
      </c>
      <c r="C2">
        <v>0.55600366636113596</v>
      </c>
      <c r="D2">
        <v>0.63711794979518899</v>
      </c>
      <c r="E2">
        <f>AVERAGE(F2:O2)</f>
        <v>0.15012857655752551</v>
      </c>
      <c r="F2">
        <v>0.149558107610235</v>
      </c>
      <c r="G2">
        <v>0.15031446174053401</v>
      </c>
      <c r="H2">
        <v>0.15037648510677301</v>
      </c>
      <c r="I2">
        <v>0.15022658025507801</v>
      </c>
      <c r="J2">
        <v>0.150201982735233</v>
      </c>
      <c r="K2">
        <v>0.14982507749948501</v>
      </c>
      <c r="L2">
        <v>0.150160857824364</v>
      </c>
      <c r="M2">
        <v>0.150199984007093</v>
      </c>
      <c r="N2">
        <v>0.149585494433359</v>
      </c>
      <c r="O2">
        <v>0.15083673436310099</v>
      </c>
    </row>
    <row r="3" spans="1:15" x14ac:dyDescent="0.15">
      <c r="A3">
        <v>2</v>
      </c>
      <c r="B3">
        <v>0.74207770735739798</v>
      </c>
      <c r="C3">
        <v>0.55252359458350397</v>
      </c>
      <c r="D3">
        <v>0.633423497589086</v>
      </c>
      <c r="E3">
        <f t="shared" ref="E3:E11" si="0">AVERAGE(F3:O3)</f>
        <v>0.14983144596940512</v>
      </c>
      <c r="F3">
        <v>0.148380980912311</v>
      </c>
      <c r="G3">
        <v>0.15057794096052801</v>
      </c>
      <c r="H3">
        <v>0.14980711801597099</v>
      </c>
      <c r="I3">
        <v>0.14993375107203799</v>
      </c>
      <c r="J3">
        <v>0.15018391780016399</v>
      </c>
      <c r="K3">
        <v>0.15075439970875501</v>
      </c>
      <c r="L3">
        <v>0.14989742376419099</v>
      </c>
      <c r="M3">
        <v>0.15061362827951799</v>
      </c>
      <c r="N3">
        <v>0.14833385321117001</v>
      </c>
    </row>
    <row r="4" spans="1:15" x14ac:dyDescent="0.15">
      <c r="A4">
        <v>3</v>
      </c>
      <c r="B4">
        <v>0.74109186008499495</v>
      </c>
      <c r="C4">
        <v>0.55441428222059097</v>
      </c>
      <c r="D4">
        <v>0.634303301622831</v>
      </c>
      <c r="E4">
        <f t="shared" si="0"/>
        <v>0.15206483690904088</v>
      </c>
      <c r="F4">
        <v>0.15213827790826101</v>
      </c>
      <c r="G4">
        <v>0.15209740405345101</v>
      </c>
      <c r="H4">
        <v>0.15248771706207201</v>
      </c>
      <c r="I4">
        <v>0.15215055361813901</v>
      </c>
      <c r="J4">
        <v>0.15157302757785501</v>
      </c>
      <c r="K4">
        <v>0.15160710729304799</v>
      </c>
      <c r="L4">
        <v>0.15234881501029299</v>
      </c>
      <c r="M4">
        <v>0.152115792749208</v>
      </c>
    </row>
    <row r="5" spans="1:15" x14ac:dyDescent="0.15">
      <c r="A5">
        <v>4</v>
      </c>
      <c r="B5">
        <v>0.74174614820249396</v>
      </c>
      <c r="C5">
        <v>0.551554828150572</v>
      </c>
      <c r="D5">
        <v>0.63266583229036299</v>
      </c>
      <c r="E5">
        <f t="shared" si="0"/>
        <v>0.15225460472413901</v>
      </c>
      <c r="F5">
        <v>0.152257499507921</v>
      </c>
      <c r="G5">
        <v>0.152164490806316</v>
      </c>
      <c r="H5">
        <v>0.152094100325499</v>
      </c>
      <c r="I5">
        <v>0.15236368174146001</v>
      </c>
      <c r="J5">
        <v>0.151706817578936</v>
      </c>
      <c r="K5">
        <v>0.15273189636337001</v>
      </c>
      <c r="L5">
        <v>0.152463746745471</v>
      </c>
    </row>
    <row r="6" spans="1:15" x14ac:dyDescent="0.15">
      <c r="A6">
        <v>5</v>
      </c>
      <c r="B6">
        <v>0.73826638477801199</v>
      </c>
      <c r="C6">
        <v>0.54426433915211903</v>
      </c>
      <c r="D6">
        <v>0.62659249955140806</v>
      </c>
      <c r="E6">
        <f t="shared" si="0"/>
        <v>0.15098661889127299</v>
      </c>
      <c r="F6">
        <v>0.14878312589307399</v>
      </c>
      <c r="G6">
        <v>0.15210527272382901</v>
      </c>
      <c r="H6">
        <v>0.149320276959447</v>
      </c>
      <c r="I6">
        <v>0.152614625449464</v>
      </c>
      <c r="J6">
        <v>0.15052461487944199</v>
      </c>
      <c r="K6">
        <v>0.152571797442382</v>
      </c>
    </row>
    <row r="7" spans="1:15" x14ac:dyDescent="0.15">
      <c r="A7">
        <v>6</v>
      </c>
      <c r="B7">
        <v>0.73556525958272601</v>
      </c>
      <c r="C7">
        <v>0.53531073446327604</v>
      </c>
      <c r="D7">
        <v>0.61966073983241299</v>
      </c>
      <c r="E7">
        <f t="shared" si="0"/>
        <v>0.14666684358633</v>
      </c>
      <c r="F7">
        <v>0.14739390191825799</v>
      </c>
      <c r="G7">
        <v>0.145987818586652</v>
      </c>
      <c r="H7">
        <v>0.147694008072175</v>
      </c>
      <c r="I7">
        <v>0.14653628797979301</v>
      </c>
      <c r="J7">
        <v>0.14572220137477199</v>
      </c>
    </row>
    <row r="8" spans="1:15" x14ac:dyDescent="0.15">
      <c r="A8">
        <v>7</v>
      </c>
      <c r="B8">
        <v>0.73851806491120597</v>
      </c>
      <c r="C8">
        <v>0.53080985915492895</v>
      </c>
      <c r="D8">
        <v>0.61766965428937204</v>
      </c>
      <c r="E8">
        <f t="shared" si="0"/>
        <v>0.14847793810670548</v>
      </c>
      <c r="F8">
        <v>0.14905213464862499</v>
      </c>
      <c r="G8">
        <v>0.14756310183596999</v>
      </c>
      <c r="H8">
        <v>0.14933702735836499</v>
      </c>
      <c r="I8">
        <v>0.14795948858386199</v>
      </c>
    </row>
    <row r="9" spans="1:15" x14ac:dyDescent="0.15">
      <c r="A9">
        <v>8</v>
      </c>
      <c r="B9">
        <v>0.73790951638065505</v>
      </c>
      <c r="C9">
        <v>0.524972253052164</v>
      </c>
      <c r="D9">
        <v>0.61348897535667901</v>
      </c>
      <c r="E9">
        <f t="shared" si="0"/>
        <v>0.14667637127644567</v>
      </c>
      <c r="F9">
        <v>0.147793633687129</v>
      </c>
      <c r="G9">
        <v>0.145755288354248</v>
      </c>
      <c r="H9">
        <v>0.14648019178796001</v>
      </c>
    </row>
    <row r="10" spans="1:15" x14ac:dyDescent="0.15">
      <c r="A10">
        <v>9</v>
      </c>
      <c r="B10">
        <v>0.74371257485029896</v>
      </c>
      <c r="C10">
        <v>0.52316764953664696</v>
      </c>
      <c r="D10">
        <v>0.61424332344213595</v>
      </c>
      <c r="E10">
        <f t="shared" si="0"/>
        <v>0.15088350763853201</v>
      </c>
      <c r="F10">
        <v>0.15101350166997801</v>
      </c>
      <c r="G10">
        <v>0.150753513607086</v>
      </c>
    </row>
    <row r="11" spans="1:15" x14ac:dyDescent="0.15">
      <c r="A11">
        <v>10</v>
      </c>
      <c r="B11">
        <v>0.73372781065088699</v>
      </c>
      <c r="C11">
        <v>0.49076517150395699</v>
      </c>
      <c r="D11">
        <v>0.58814229249011796</v>
      </c>
      <c r="E11">
        <f t="shared" si="0"/>
        <v>0.14351986935295</v>
      </c>
      <c r="F11">
        <v>0.14351986935295</v>
      </c>
    </row>
    <row r="12" spans="1:15" x14ac:dyDescent="0.15">
      <c r="A12" t="s">
        <v>13</v>
      </c>
      <c r="B12">
        <v>0.73985572844966596</v>
      </c>
      <c r="C12">
        <v>0.53637863781788997</v>
      </c>
      <c r="D12">
        <v>0.62173080662596003</v>
      </c>
      <c r="F12">
        <v>0.148989103310874</v>
      </c>
      <c r="G12">
        <v>0.14970214362984599</v>
      </c>
      <c r="H12">
        <v>0.14969961558603301</v>
      </c>
      <c r="I12">
        <v>0.15025499552854801</v>
      </c>
      <c r="J12">
        <v>0.14998542699106701</v>
      </c>
      <c r="K12">
        <v>0.151498055661408</v>
      </c>
      <c r="L12">
        <v>0.15121771083607999</v>
      </c>
      <c r="M12">
        <v>0.15097646834527301</v>
      </c>
      <c r="N12">
        <v>0.14895967382226499</v>
      </c>
      <c r="O12">
        <v>0.15083673436310099</v>
      </c>
    </row>
    <row r="13" spans="1:15" x14ac:dyDescent="0.15">
      <c r="A13" t="s">
        <v>14</v>
      </c>
      <c r="B13">
        <v>0.74594195769798299</v>
      </c>
      <c r="C13">
        <v>0.55600366636113596</v>
      </c>
      <c r="D13">
        <v>0.63711794979518899</v>
      </c>
      <c r="E13">
        <f>SLOPE(E1:E10,A1:A10)</f>
        <v>-3.2011764162220293E-4</v>
      </c>
      <c r="F13">
        <v>0.152257499507921</v>
      </c>
      <c r="G13">
        <v>0.152164490806316</v>
      </c>
      <c r="H13">
        <v>0.15248771706207201</v>
      </c>
      <c r="I13">
        <v>0.152614625449464</v>
      </c>
      <c r="J13">
        <v>0.151706817578936</v>
      </c>
      <c r="K13">
        <v>0.15273189636337001</v>
      </c>
      <c r="L13">
        <v>0.152463746745471</v>
      </c>
      <c r="M13">
        <v>0.152115792749208</v>
      </c>
      <c r="N13">
        <v>0.149585494433359</v>
      </c>
      <c r="O13">
        <v>0.15083673436310099</v>
      </c>
    </row>
    <row r="14" spans="1:15" x14ac:dyDescent="0.15">
      <c r="A14" t="s">
        <v>18</v>
      </c>
      <c r="B14">
        <v>-7.6836572463276701E-4</v>
      </c>
      <c r="C14">
        <v>-6.127495312488E-3</v>
      </c>
      <c r="D14">
        <v>-4.4305094534970403E-3</v>
      </c>
      <c r="F14">
        <v>-4.1603053739549601E-4</v>
      </c>
      <c r="G14">
        <v>-4.6595045012099199E-4</v>
      </c>
      <c r="H14">
        <v>-5.5689829589833297E-4</v>
      </c>
      <c r="I14">
        <v>-4.69004620243461E-4</v>
      </c>
      <c r="J14">
        <v>-6.06943587525523E-4</v>
      </c>
      <c r="K14">
        <v>7.4709365404108897E-4</v>
      </c>
      <c r="L14">
        <v>9.36005800942285E-4</v>
      </c>
      <c r="M14">
        <v>9.5790437105748496E-4</v>
      </c>
      <c r="N14">
        <v>-1.25164122218848E-3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6" workbookViewId="0">
      <selection activeCell="G36" sqref="G3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5" customWidth="1"/>
    <col min="6" max="16" width="20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0.79311279826464198</v>
      </c>
      <c r="C2">
        <v>0.53620531622364798</v>
      </c>
      <c r="D2">
        <v>0.63983375259761499</v>
      </c>
      <c r="E2">
        <f>AVERAGE(F2:O2)</f>
        <v>0.14130589840900509</v>
      </c>
      <c r="F2">
        <v>0.14048995857299901</v>
      </c>
      <c r="G2">
        <v>0.14183343054321901</v>
      </c>
      <c r="H2">
        <v>0.14130886926900901</v>
      </c>
      <c r="I2">
        <v>0.14144266688007701</v>
      </c>
      <c r="J2">
        <v>0.14135890737277201</v>
      </c>
      <c r="K2">
        <v>0.14118421582715401</v>
      </c>
      <c r="L2">
        <v>0.14138917942964099</v>
      </c>
      <c r="M2">
        <v>0.14159094365101099</v>
      </c>
      <c r="N2">
        <v>0.14072353495401899</v>
      </c>
      <c r="O2">
        <v>0.14173727759015001</v>
      </c>
    </row>
    <row r="3" spans="1:15" x14ac:dyDescent="0.15">
      <c r="A3">
        <v>2</v>
      </c>
      <c r="B3">
        <v>0.78809957498481997</v>
      </c>
      <c r="C3">
        <v>0.53262207632334801</v>
      </c>
      <c r="D3">
        <v>0.63565132223310405</v>
      </c>
      <c r="E3">
        <f t="shared" ref="E3:E10" si="0">AVERAGE(F3:O3)</f>
        <v>0.140391664347705</v>
      </c>
      <c r="F3">
        <v>0.139830323393909</v>
      </c>
      <c r="G3">
        <v>0.14023012039780899</v>
      </c>
      <c r="H3">
        <v>0.14073754370007699</v>
      </c>
      <c r="I3">
        <v>0.14061808207602799</v>
      </c>
      <c r="J3">
        <v>0.14115104316136601</v>
      </c>
      <c r="K3">
        <v>0.14055279326577599</v>
      </c>
      <c r="L3">
        <v>0.14054359316118301</v>
      </c>
      <c r="M3">
        <v>0.14005956484607901</v>
      </c>
      <c r="N3">
        <v>0.13980191512711801</v>
      </c>
    </row>
    <row r="4" spans="1:15" x14ac:dyDescent="0.15">
      <c r="A4">
        <v>3</v>
      </c>
      <c r="B4">
        <v>0.78651280201947305</v>
      </c>
      <c r="C4">
        <v>0.53338224504768805</v>
      </c>
      <c r="D4">
        <v>0.6356747303993</v>
      </c>
      <c r="E4">
        <f t="shared" si="0"/>
        <v>0.14247662718154339</v>
      </c>
      <c r="F4">
        <v>0.14218253373902401</v>
      </c>
      <c r="G4">
        <v>0.14253030654544699</v>
      </c>
      <c r="H4">
        <v>0.14257481446284401</v>
      </c>
      <c r="I4">
        <v>0.142796067013919</v>
      </c>
      <c r="J4">
        <v>0.14222084001721499</v>
      </c>
      <c r="K4">
        <v>0.142010112183937</v>
      </c>
      <c r="L4">
        <v>0.142960988977653</v>
      </c>
      <c r="M4">
        <v>0.14253735451230801</v>
      </c>
    </row>
    <row r="5" spans="1:15" x14ac:dyDescent="0.15">
      <c r="A5">
        <v>4</v>
      </c>
      <c r="B5">
        <v>0.78970826580226905</v>
      </c>
      <c r="C5">
        <v>0.53164211674849904</v>
      </c>
      <c r="D5">
        <v>0.63547440495598295</v>
      </c>
      <c r="E5">
        <f t="shared" si="0"/>
        <v>0.14151623540595787</v>
      </c>
      <c r="F5">
        <v>0.14188650348649801</v>
      </c>
      <c r="G5">
        <v>0.14133687339697401</v>
      </c>
      <c r="H5">
        <v>0.14139351309829301</v>
      </c>
      <c r="I5">
        <v>0.141396709422033</v>
      </c>
      <c r="J5">
        <v>0.14108650777982201</v>
      </c>
      <c r="K5">
        <v>0.14203076142943599</v>
      </c>
      <c r="L5">
        <v>0.14148277922864899</v>
      </c>
    </row>
    <row r="6" spans="1:15" x14ac:dyDescent="0.15">
      <c r="A6">
        <v>5</v>
      </c>
      <c r="B6">
        <v>0.78551401869158799</v>
      </c>
      <c r="C6">
        <v>0.52400249376558605</v>
      </c>
      <c r="D6">
        <v>0.62864622288705996</v>
      </c>
      <c r="E6">
        <f t="shared" si="0"/>
        <v>0.14187808570354435</v>
      </c>
      <c r="F6">
        <v>0.14031581390822601</v>
      </c>
      <c r="G6">
        <v>0.142796764151776</v>
      </c>
      <c r="H6">
        <v>0.14059636330611799</v>
      </c>
      <c r="I6">
        <v>0.14317761385160399</v>
      </c>
      <c r="J6">
        <v>0.141408063476225</v>
      </c>
      <c r="K6">
        <v>0.14297389552731701</v>
      </c>
    </row>
    <row r="7" spans="1:15" x14ac:dyDescent="0.15">
      <c r="A7">
        <v>6</v>
      </c>
      <c r="B7">
        <v>0.78494623655913898</v>
      </c>
      <c r="C7">
        <v>0.51553672316384103</v>
      </c>
      <c r="D7">
        <v>0.62233589087809005</v>
      </c>
      <c r="E7">
        <f t="shared" si="0"/>
        <v>0.138597540942518</v>
      </c>
      <c r="F7">
        <v>0.13863207037985301</v>
      </c>
      <c r="G7">
        <v>0.138457681534748</v>
      </c>
      <c r="H7">
        <v>0.139153514083943</v>
      </c>
      <c r="I7">
        <v>0.138944719584083</v>
      </c>
      <c r="J7">
        <v>0.137799719129963</v>
      </c>
    </row>
    <row r="8" spans="1:15" x14ac:dyDescent="0.15">
      <c r="A8">
        <v>7</v>
      </c>
      <c r="B8">
        <v>0.79033356024506396</v>
      </c>
      <c r="C8">
        <v>0.51100352112675995</v>
      </c>
      <c r="D8">
        <v>0.62068965517241304</v>
      </c>
      <c r="E8">
        <f t="shared" si="0"/>
        <v>0.13874216516986626</v>
      </c>
      <c r="F8">
        <v>0.13954445681771399</v>
      </c>
      <c r="G8">
        <v>0.13772703242088399</v>
      </c>
      <c r="H8">
        <v>0.13958231737358201</v>
      </c>
      <c r="I8">
        <v>0.13811485406728499</v>
      </c>
    </row>
    <row r="9" spans="1:15" x14ac:dyDescent="0.15">
      <c r="A9">
        <v>8</v>
      </c>
      <c r="B9">
        <v>0.78219533275713005</v>
      </c>
      <c r="C9">
        <v>0.50221975582685896</v>
      </c>
      <c r="D9">
        <v>0.61169313957418003</v>
      </c>
      <c r="E9">
        <f t="shared" si="0"/>
        <v>0.13828840675598833</v>
      </c>
      <c r="F9">
        <v>0.13934479334081401</v>
      </c>
      <c r="G9">
        <v>0.13708245210721701</v>
      </c>
      <c r="H9">
        <v>0.138437974819934</v>
      </c>
    </row>
    <row r="10" spans="1:15" x14ac:dyDescent="0.15">
      <c r="A10">
        <v>9</v>
      </c>
      <c r="B10">
        <v>0.78477690288713897</v>
      </c>
      <c r="C10">
        <v>0.50379106992417799</v>
      </c>
      <c r="D10">
        <v>0.61364802462801404</v>
      </c>
      <c r="E10">
        <f t="shared" si="0"/>
        <v>0.14227905383603551</v>
      </c>
      <c r="F10">
        <v>0.14195935357238601</v>
      </c>
      <c r="G10">
        <v>0.142598754099685</v>
      </c>
    </row>
    <row r="11" spans="1:15" x14ac:dyDescent="0.15">
      <c r="A11">
        <v>10</v>
      </c>
      <c r="B11">
        <v>0.787610619469026</v>
      </c>
      <c r="C11">
        <v>0.46965699208443201</v>
      </c>
      <c r="D11">
        <v>0.58842975206611503</v>
      </c>
      <c r="F11">
        <v>0.135204704804924</v>
      </c>
    </row>
    <row r="12" spans="1:15" x14ac:dyDescent="0.15">
      <c r="A12" t="s">
        <v>13</v>
      </c>
      <c r="B12">
        <v>0.78728101116802895</v>
      </c>
      <c r="C12">
        <v>0.51600623102348397</v>
      </c>
      <c r="D12">
        <v>0.62320768953918704</v>
      </c>
      <c r="F12">
        <v>0.139939051201635</v>
      </c>
      <c r="G12">
        <v>0.14051037946641801</v>
      </c>
      <c r="H12">
        <v>0.140473113764225</v>
      </c>
      <c r="I12">
        <v>0.14092724469928999</v>
      </c>
      <c r="J12">
        <v>0.14083751348956</v>
      </c>
      <c r="K12">
        <v>0.141750355646724</v>
      </c>
      <c r="L12">
        <v>0.14159413519928099</v>
      </c>
      <c r="M12">
        <v>0.14139595433646601</v>
      </c>
      <c r="N12">
        <v>0.140262725040568</v>
      </c>
      <c r="O12">
        <v>0.14173727759015001</v>
      </c>
    </row>
    <row r="13" spans="1:15" x14ac:dyDescent="0.15">
      <c r="A13" t="s">
        <v>14</v>
      </c>
      <c r="B13">
        <v>0.79311279826464198</v>
      </c>
      <c r="C13">
        <v>0.53620531622364798</v>
      </c>
      <c r="D13">
        <v>0.63983375259761499</v>
      </c>
      <c r="E13">
        <f>SLOPE(E1:E10,A1:A10)</f>
        <v>-2.1341282589704136E-4</v>
      </c>
      <c r="F13">
        <v>0.14218253373902401</v>
      </c>
      <c r="G13">
        <v>0.142796764151776</v>
      </c>
      <c r="H13">
        <v>0.14257481446284401</v>
      </c>
      <c r="I13">
        <v>0.14317761385160399</v>
      </c>
      <c r="J13">
        <v>0.14222084001721499</v>
      </c>
      <c r="K13">
        <v>0.14297389552731701</v>
      </c>
      <c r="L13">
        <v>0.142960988977653</v>
      </c>
      <c r="M13">
        <v>0.14253735451230801</v>
      </c>
      <c r="N13">
        <v>0.14072353495401899</v>
      </c>
      <c r="O13">
        <v>0.14173727759015001</v>
      </c>
    </row>
    <row r="14" spans="1:15" x14ac:dyDescent="0.15">
      <c r="A14" t="s">
        <v>18</v>
      </c>
      <c r="B14">
        <v>-5.6398520581872396E-4</v>
      </c>
      <c r="C14">
        <v>-6.2239149431408203E-3</v>
      </c>
      <c r="D14">
        <v>-4.7711007485115803E-3</v>
      </c>
      <c r="F14">
        <v>-3.3674338296426102E-4</v>
      </c>
      <c r="G14">
        <v>-3.1445751262103397E-4</v>
      </c>
      <c r="H14">
        <v>-4.3968385362952E-4</v>
      </c>
      <c r="I14">
        <v>-4.6245059230644401E-4</v>
      </c>
      <c r="J14">
        <v>-5.1883464305324198E-4</v>
      </c>
      <c r="K14">
        <v>5.0573275639854097E-4</v>
      </c>
      <c r="L14">
        <v>2.69819521349209E-4</v>
      </c>
      <c r="M14">
        <v>4.7320543064876999E-4</v>
      </c>
      <c r="N14">
        <v>-9.2161982690058797E-4</v>
      </c>
      <c r="O14" t="s">
        <v>15</v>
      </c>
    </row>
    <row r="15" spans="1:15" x14ac:dyDescent="0.15">
      <c r="A15" t="s">
        <v>16</v>
      </c>
      <c r="F15">
        <v>3281</v>
      </c>
      <c r="G15">
        <v>1735</v>
      </c>
      <c r="H15">
        <v>2578</v>
      </c>
      <c r="I15">
        <v>1915</v>
      </c>
      <c r="J15">
        <v>2267</v>
      </c>
      <c r="K15">
        <v>1645</v>
      </c>
      <c r="L15">
        <v>1921</v>
      </c>
      <c r="M15">
        <v>1725</v>
      </c>
      <c r="N15">
        <v>3127</v>
      </c>
      <c r="O15">
        <v>2379</v>
      </c>
    </row>
    <row r="16" spans="1:15" x14ac:dyDescent="0.15">
      <c r="A16" t="s">
        <v>17</v>
      </c>
      <c r="F16">
        <v>648</v>
      </c>
      <c r="G16">
        <v>352</v>
      </c>
      <c r="H16">
        <v>505</v>
      </c>
      <c r="I16">
        <v>381</v>
      </c>
      <c r="J16">
        <v>464</v>
      </c>
      <c r="K16">
        <v>296</v>
      </c>
      <c r="L16">
        <v>366</v>
      </c>
      <c r="M16">
        <v>343</v>
      </c>
      <c r="N16">
        <v>632</v>
      </c>
      <c r="O16">
        <v>472</v>
      </c>
    </row>
    <row r="17" spans="6:15" x14ac:dyDescent="0.15">
      <c r="F17">
        <v>5.0632716049382704</v>
      </c>
      <c r="G17">
        <v>4.9289772727272698</v>
      </c>
      <c r="H17">
        <v>5.1049504950494997</v>
      </c>
      <c r="I17">
        <v>5.0262467191600999</v>
      </c>
      <c r="J17">
        <v>4.88577586206896</v>
      </c>
      <c r="K17">
        <v>5.5574324324324298</v>
      </c>
      <c r="L17">
        <v>5.24863387978142</v>
      </c>
      <c r="M17">
        <v>5.0291545189504303</v>
      </c>
      <c r="N17">
        <v>4.9477848101265796</v>
      </c>
      <c r="O17">
        <v>5.0402542372881296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result</vt:lpstr>
      <vt:lpstr>sumen_2_classic</vt:lpstr>
      <vt:lpstr>sumen_2_active</vt:lpstr>
      <vt:lpstr>sumen_2_res</vt:lpstr>
      <vt:lpstr>sumen_3_classic</vt:lpstr>
      <vt:lpstr>sumen_3_active</vt:lpstr>
      <vt:lpstr>sumen_3_res</vt:lpstr>
      <vt:lpstr>2_c_ws_model</vt:lpstr>
      <vt:lpstr>2_a_ws_model</vt:lpstr>
      <vt:lpstr>3_c_ws_model</vt:lpstr>
      <vt:lpstr>3_a_ws_model</vt:lpstr>
      <vt:lpstr>2_sumen_min_limit</vt:lpstr>
      <vt:lpstr>3_sumen_min_limit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2019-01-24T07:43:07Z</dcterms:created>
  <dcterms:modified xsi:type="dcterms:W3CDTF">2019-02-13T17:08:25Z</dcterms:modified>
</cp:coreProperties>
</file>