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billxu/Classic-Chinese-Active-Learning-Sentence-Segmentation/result/LR/sumen/"/>
    </mc:Choice>
  </mc:AlternateContent>
  <bookViews>
    <workbookView xWindow="40" yWindow="460" windowWidth="28160" windowHeight="16820" tabRatio="500" activeTab="5"/>
  </bookViews>
  <sheets>
    <sheet name="result" sheetId="13" r:id="rId1"/>
    <sheet name="sumen_2_classic" sheetId="2" r:id="rId2"/>
    <sheet name="sumen_2_active" sheetId="1" r:id="rId3"/>
    <sheet name="sumen_2_res" sheetId="6" r:id="rId4"/>
    <sheet name="sumen_3_classic" sheetId="4" r:id="rId5"/>
    <sheet name="sumen_3_active" sheetId="3" r:id="rId6"/>
    <sheet name="sumen_3_res" sheetId="5" r:id="rId7"/>
    <sheet name="2_c_ws_model" sheetId="8" r:id="rId8"/>
    <sheet name="2_a_ws_model" sheetId="7" r:id="rId9"/>
    <sheet name="3_c_ws_model" sheetId="10" r:id="rId10"/>
    <sheet name="3_a_ws_model" sheetId="9" r:id="rId11"/>
    <sheet name="2_sumen_min_limit" sheetId="11" r:id="rId12"/>
    <sheet name="3_sumen_min_limit" sheetId="12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3" i="3"/>
  <c r="E2" i="4"/>
  <c r="E3" i="4"/>
  <c r="E4" i="4"/>
  <c r="E5" i="4"/>
  <c r="E6" i="4"/>
  <c r="E7" i="4"/>
  <c r="E8" i="4"/>
  <c r="E9" i="4"/>
  <c r="E10" i="4"/>
  <c r="E13" i="4"/>
  <c r="E2" i="2"/>
  <c r="E3" i="2"/>
  <c r="E4" i="2"/>
  <c r="E5" i="2"/>
  <c r="E6" i="2"/>
  <c r="E7" i="2"/>
  <c r="E8" i="2"/>
  <c r="E9" i="2"/>
  <c r="E10" i="2"/>
  <c r="E13" i="2"/>
  <c r="E2" i="1"/>
  <c r="E3" i="1"/>
  <c r="E4" i="1"/>
  <c r="E5" i="1"/>
  <c r="E6" i="1"/>
  <c r="E7" i="1"/>
  <c r="E8" i="1"/>
  <c r="E9" i="1"/>
  <c r="E10" i="1"/>
  <c r="E13" i="1"/>
  <c r="O12" i="12"/>
  <c r="O12" i="11"/>
  <c r="E11" i="8"/>
  <c r="E2" i="10"/>
  <c r="E3" i="10"/>
  <c r="E4" i="10"/>
  <c r="E5" i="10"/>
  <c r="E6" i="10"/>
  <c r="E7" i="10"/>
  <c r="E8" i="10"/>
  <c r="E9" i="10"/>
  <c r="E10" i="10"/>
  <c r="E13" i="10"/>
  <c r="E2" i="9"/>
  <c r="E3" i="9"/>
  <c r="E4" i="9"/>
  <c r="E5" i="9"/>
  <c r="E6" i="9"/>
  <c r="E7" i="9"/>
  <c r="E8" i="9"/>
  <c r="E9" i="9"/>
  <c r="E10" i="9"/>
  <c r="E13" i="9"/>
  <c r="E2" i="8"/>
  <c r="E3" i="8"/>
  <c r="E4" i="8"/>
  <c r="E5" i="8"/>
  <c r="E6" i="8"/>
  <c r="E7" i="8"/>
  <c r="E8" i="8"/>
  <c r="E9" i="8"/>
  <c r="E10" i="8"/>
  <c r="E13" i="8"/>
  <c r="E2" i="7"/>
  <c r="E3" i="7"/>
  <c r="E4" i="7"/>
  <c r="E5" i="7"/>
  <c r="E6" i="7"/>
  <c r="E7" i="7"/>
  <c r="E8" i="7"/>
  <c r="E9" i="7"/>
  <c r="E10" i="7"/>
  <c r="E13" i="7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3" i="5"/>
  <c r="A12" i="5"/>
  <c r="A11" i="5"/>
  <c r="A10" i="5"/>
  <c r="A9" i="5"/>
  <c r="A8" i="5"/>
  <c r="A7" i="5"/>
  <c r="A6" i="5"/>
  <c r="A5" i="5"/>
  <c r="A4" i="5"/>
  <c r="A3" i="5"/>
  <c r="A2" i="5"/>
  <c r="A1" i="5"/>
</calcChain>
</file>

<file path=xl/sharedStrings.xml><?xml version="1.0" encoding="utf-8"?>
<sst xmlns="http://schemas.openxmlformats.org/spreadsheetml/2006/main" count="241" uniqueCount="35">
  <si>
    <t>Presicion</t>
  </si>
  <si>
    <t>Recall</t>
  </si>
  <si>
    <t>F1-score</t>
  </si>
  <si>
    <t>data/sumen/sumen-01.txt</t>
  </si>
  <si>
    <t>data/sumen/sumen-02.txt</t>
  </si>
  <si>
    <t>data/sumen/sumen-03.txt</t>
  </si>
  <si>
    <t>data/sumen/sumen-04.txt</t>
  </si>
  <si>
    <t>data/sumen/sumen-05.txt</t>
  </si>
  <si>
    <t>data/sumen/sumen-06.txt</t>
  </si>
  <si>
    <t>data/sumen/sumen-07.txt</t>
  </si>
  <si>
    <t>data/sumen/sumen-08.txt</t>
  </si>
  <si>
    <t>data/sumen/sumen-10.txt</t>
  </si>
  <si>
    <t>data/sumen/sumen-11.txt</t>
  </si>
  <si>
    <t>Avr</t>
  </si>
  <si>
    <t>Max</t>
  </si>
  <si>
    <t>nan</t>
  </si>
  <si>
    <t>AllTextCount</t>
  </si>
  <si>
    <t>AllSegCount</t>
  </si>
  <si>
    <t>Slope</t>
  </si>
  <si>
    <t>Round_AVR</t>
    <phoneticPr fontId="1" type="noConversion"/>
  </si>
  <si>
    <t>主動學習較好</t>
    <phoneticPr fontId="1" type="noConversion"/>
  </si>
  <si>
    <t>傳統循序較好</t>
    <phoneticPr fontId="1" type="noConversion"/>
  </si>
  <si>
    <t>(AVR)</t>
    <phoneticPr fontId="1" type="noConversion"/>
  </si>
  <si>
    <t>不確定平均</t>
    <phoneticPr fontId="1" type="noConversion"/>
  </si>
  <si>
    <t>classic</t>
    <phoneticPr fontId="1" type="noConversion"/>
  </si>
  <si>
    <t>active</t>
    <phoneticPr fontId="1" type="noConversion"/>
  </si>
  <si>
    <t>--</t>
    <phoneticPr fontId="1" type="noConversion"/>
  </si>
  <si>
    <t>第8回</t>
    <phoneticPr fontId="1" type="noConversion"/>
  </si>
  <si>
    <t>2-gram</t>
    <phoneticPr fontId="1" type="noConversion"/>
  </si>
  <si>
    <t>3-gram</t>
    <phoneticPr fontId="1" type="noConversion"/>
  </si>
  <si>
    <t>第6回</t>
    <phoneticPr fontId="1" type="noConversion"/>
  </si>
  <si>
    <t>F-score AVR</t>
    <phoneticPr fontId="1" type="noConversion"/>
  </si>
  <si>
    <t>第7回</t>
    <phoneticPr fontId="1" type="noConversion"/>
  </si>
  <si>
    <t>第5回</t>
    <phoneticPr fontId="1" type="noConversion"/>
  </si>
  <si>
    <t>第9回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</si>
</sst>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76" fontId="0" fillId="0" borderId="0" xfId="0" applyNumberFormat="1"/>
    <xf numFmtId="0" fontId="0" fillId="2" borderId="0" xfId="0" applyFill="1"/>
    <xf numFmtId="0" fontId="0" fillId="0" borderId="0" xfId="0" quotePrefix="1"/>
    <xf numFmtId="11" fontId="0" fillId="0" borderId="0" xfId="0" applyNumberFormat="1"/>
  </cellXfs>
  <cellStyles count="43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workbookViewId="0">
      <selection activeCell="E2" sqref="E2"/>
    </sheetView>
  </sheetViews>
  <sheetFormatPr baseColWidth="10" defaultRowHeight="15" x14ac:dyDescent="0.15"/>
  <sheetData>
    <row r="1" spans="1:5" x14ac:dyDescent="0.15">
      <c r="A1" t="s">
        <v>28</v>
      </c>
    </row>
    <row r="2" spans="1:5" x14ac:dyDescent="0.15">
      <c r="A2" t="s">
        <v>23</v>
      </c>
      <c r="B2">
        <v>0.10353235545796569</v>
      </c>
      <c r="D2" t="s">
        <v>31</v>
      </c>
      <c r="E2">
        <v>0.71481999161050602</v>
      </c>
    </row>
    <row r="3" spans="1:5" x14ac:dyDescent="0.15">
      <c r="A3" t="s">
        <v>24</v>
      </c>
      <c r="B3" s="3" t="s">
        <v>26</v>
      </c>
      <c r="C3" s="3" t="s">
        <v>26</v>
      </c>
      <c r="D3">
        <v>0.71491080444294797</v>
      </c>
      <c r="E3" t="s">
        <v>32</v>
      </c>
    </row>
    <row r="4" spans="1:5" x14ac:dyDescent="0.15">
      <c r="A4" s="2" t="s">
        <v>25</v>
      </c>
      <c r="B4" s="2">
        <v>0.10030047253479951</v>
      </c>
      <c r="C4" s="2" t="s">
        <v>27</v>
      </c>
      <c r="D4" s="2">
        <v>0.72437482824951904</v>
      </c>
      <c r="E4" s="2" t="s">
        <v>33</v>
      </c>
    </row>
    <row r="6" spans="1:5" x14ac:dyDescent="0.15">
      <c r="A6" t="s">
        <v>29</v>
      </c>
    </row>
    <row r="7" spans="1:5" x14ac:dyDescent="0.15">
      <c r="A7" t="s">
        <v>23</v>
      </c>
      <c r="B7">
        <v>9.1880216878758275E-2</v>
      </c>
      <c r="D7" t="s">
        <v>31</v>
      </c>
      <c r="E7">
        <v>0.74684132382705704</v>
      </c>
    </row>
    <row r="8" spans="1:5" x14ac:dyDescent="0.15">
      <c r="A8" s="2" t="s">
        <v>24</v>
      </c>
      <c r="B8" s="2">
        <v>9.0339478811772581E-2</v>
      </c>
      <c r="C8" s="2" t="s">
        <v>30</v>
      </c>
      <c r="D8" s="2">
        <v>0.77534791252485002</v>
      </c>
      <c r="E8" s="2" t="s">
        <v>34</v>
      </c>
    </row>
    <row r="9" spans="1:5" x14ac:dyDescent="0.15">
      <c r="A9" t="s">
        <v>25</v>
      </c>
      <c r="B9" s="3" t="s">
        <v>26</v>
      </c>
      <c r="C9" s="3" t="s">
        <v>26</v>
      </c>
      <c r="D9" s="3" t="s">
        <v>26</v>
      </c>
      <c r="E9" s="3" t="s">
        <v>26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G6" sqref="G6"/>
    </sheetView>
  </sheetViews>
  <sheetFormatPr baseColWidth="10" defaultRowHeight="15" x14ac:dyDescent="0.15"/>
  <cols>
    <col min="1" max="1" width="11.83203125" bestFit="1" customWidth="1"/>
    <col min="2" max="2" width="12.5" bestFit="1" customWidth="1"/>
    <col min="3" max="5" width="13" bestFit="1" customWidth="1"/>
    <col min="6" max="15" width="20.33203125" bestFit="1" customWidth="1"/>
  </cols>
  <sheetData>
    <row r="1" spans="1:15" x14ac:dyDescent="0.15">
      <c r="B1" t="s">
        <v>0</v>
      </c>
      <c r="C1" t="s">
        <v>1</v>
      </c>
      <c r="D1" t="s">
        <v>2</v>
      </c>
      <c r="E1" t="s">
        <v>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15">
      <c r="A2">
        <v>1</v>
      </c>
      <c r="B2">
        <v>0.77113556778389103</v>
      </c>
      <c r="C2">
        <v>0.565169569202566</v>
      </c>
      <c r="D2">
        <v>0.65227969956627496</v>
      </c>
      <c r="E2">
        <f>AVERAGE(F2:O2)</f>
        <v>0.12815562845996817</v>
      </c>
      <c r="F2">
        <v>0.12821551837467399</v>
      </c>
      <c r="G2">
        <v>0.12761792747091699</v>
      </c>
      <c r="H2">
        <v>0.12924404119100799</v>
      </c>
      <c r="I2">
        <v>0.12782942707491299</v>
      </c>
      <c r="J2">
        <v>0.12808260361151999</v>
      </c>
      <c r="K2">
        <v>0.12719615741212001</v>
      </c>
      <c r="L2">
        <v>0.127698972711315</v>
      </c>
      <c r="M2">
        <v>0.12765450346316301</v>
      </c>
      <c r="N2">
        <v>0.12864526550914199</v>
      </c>
      <c r="O2">
        <v>0.12937186778091</v>
      </c>
    </row>
    <row r="3" spans="1:15" x14ac:dyDescent="0.15">
      <c r="A3">
        <v>2</v>
      </c>
      <c r="B3">
        <v>0.77334083239594997</v>
      </c>
      <c r="C3">
        <v>0.56421830118998695</v>
      </c>
      <c r="D3">
        <v>0.65243179122182604</v>
      </c>
      <c r="E3">
        <f t="shared" ref="E3:E10" si="0">AVERAGE(F3:O3)</f>
        <v>0.12769901791911789</v>
      </c>
      <c r="F3">
        <v>0.12748522936197701</v>
      </c>
      <c r="G3">
        <v>0.12771695658236701</v>
      </c>
      <c r="H3">
        <v>0.127990652534785</v>
      </c>
      <c r="I3">
        <v>0.12802794247805299</v>
      </c>
      <c r="J3">
        <v>0.12767860125899699</v>
      </c>
      <c r="K3">
        <v>0.12726414235283201</v>
      </c>
      <c r="L3">
        <v>0.12795782031219</v>
      </c>
      <c r="M3">
        <v>0.12776858421925799</v>
      </c>
      <c r="N3">
        <v>0.12740123217160201</v>
      </c>
    </row>
    <row r="4" spans="1:15" x14ac:dyDescent="0.15">
      <c r="A4">
        <v>3</v>
      </c>
      <c r="B4">
        <v>0.77100770003347796</v>
      </c>
      <c r="C4">
        <v>0.56321839080459701</v>
      </c>
      <c r="D4">
        <v>0.65093273035613297</v>
      </c>
      <c r="E4">
        <f t="shared" si="0"/>
        <v>0.12809054233941475</v>
      </c>
      <c r="F4">
        <v>0.12773926097101501</v>
      </c>
      <c r="G4">
        <v>0.12827833015493301</v>
      </c>
      <c r="H4">
        <v>0.12779582122221</v>
      </c>
      <c r="I4">
        <v>0.128422339878911</v>
      </c>
      <c r="J4">
        <v>0.12758674986517499</v>
      </c>
      <c r="K4">
        <v>0.127991322754687</v>
      </c>
      <c r="L4">
        <v>0.12851871976255599</v>
      </c>
      <c r="M4">
        <v>0.12839179410583099</v>
      </c>
    </row>
    <row r="5" spans="1:15" x14ac:dyDescent="0.15">
      <c r="A5">
        <v>4</v>
      </c>
      <c r="B5">
        <v>0.77128862094951001</v>
      </c>
      <c r="C5">
        <v>0.55837424986361095</v>
      </c>
      <c r="D5">
        <v>0.64778481012658196</v>
      </c>
      <c r="E5">
        <f t="shared" si="0"/>
        <v>0.12649363360291288</v>
      </c>
      <c r="F5">
        <v>0.12675239919408701</v>
      </c>
      <c r="G5">
        <v>0.12650377283081601</v>
      </c>
      <c r="H5">
        <v>0.12672147659317401</v>
      </c>
      <c r="I5">
        <v>0.126371521100687</v>
      </c>
      <c r="J5">
        <v>0.12587732489321199</v>
      </c>
      <c r="K5">
        <v>0.12688070793835299</v>
      </c>
      <c r="L5">
        <v>0.12634823267006101</v>
      </c>
    </row>
    <row r="6" spans="1:15" x14ac:dyDescent="0.15">
      <c r="A6">
        <v>5</v>
      </c>
      <c r="B6">
        <v>0.76782608695652099</v>
      </c>
      <c r="C6">
        <v>0.55049875311720697</v>
      </c>
      <c r="D6">
        <v>0.64124909222948401</v>
      </c>
      <c r="E6">
        <f t="shared" si="0"/>
        <v>0.12741885956865434</v>
      </c>
      <c r="F6">
        <v>0.125787857636185</v>
      </c>
      <c r="G6">
        <v>0.12746846439519799</v>
      </c>
      <c r="H6">
        <v>0.12702925240051499</v>
      </c>
      <c r="I6">
        <v>0.12867021323189001</v>
      </c>
      <c r="J6">
        <v>0.12714695566692599</v>
      </c>
      <c r="K6">
        <v>0.12841041408121201</v>
      </c>
    </row>
    <row r="7" spans="1:15" x14ac:dyDescent="0.15">
      <c r="A7">
        <v>6</v>
      </c>
      <c r="B7">
        <v>0.76684972541188201</v>
      </c>
      <c r="C7">
        <v>0.54237288135593198</v>
      </c>
      <c r="D7">
        <v>0.63536711478800401</v>
      </c>
      <c r="E7">
        <f t="shared" si="0"/>
        <v>0.1236404809109642</v>
      </c>
      <c r="F7">
        <v>0.12381783371747999</v>
      </c>
      <c r="G7">
        <v>0.1234381605966</v>
      </c>
      <c r="H7">
        <v>0.124180512086282</v>
      </c>
      <c r="I7">
        <v>0.12354313413493</v>
      </c>
      <c r="J7">
        <v>0.123222764019529</v>
      </c>
    </row>
    <row r="8" spans="1:15" x14ac:dyDescent="0.15">
      <c r="A8">
        <v>7</v>
      </c>
      <c r="B8">
        <v>0.76899128268991201</v>
      </c>
      <c r="C8">
        <v>0.54357394366197098</v>
      </c>
      <c r="D8">
        <v>0.63692625064466202</v>
      </c>
      <c r="E8">
        <f t="shared" si="0"/>
        <v>0.12402194262702124</v>
      </c>
      <c r="F8">
        <v>0.124873512117692</v>
      </c>
      <c r="G8">
        <v>0.122971687456481</v>
      </c>
      <c r="H8">
        <v>0.124375880873936</v>
      </c>
      <c r="I8">
        <v>0.123866690059976</v>
      </c>
    </row>
    <row r="9" spans="1:15" x14ac:dyDescent="0.15">
      <c r="A9">
        <v>8</v>
      </c>
      <c r="B9">
        <v>0.75943396226415005</v>
      </c>
      <c r="C9">
        <v>0.53607103218645902</v>
      </c>
      <c r="D9">
        <v>0.62849707221860696</v>
      </c>
      <c r="E9">
        <f t="shared" si="0"/>
        <v>0.1235013696971</v>
      </c>
      <c r="F9">
        <v>0.12340708253786099</v>
      </c>
      <c r="G9">
        <v>0.123388029459404</v>
      </c>
      <c r="H9">
        <v>0.123708997094035</v>
      </c>
    </row>
    <row r="10" spans="1:15" x14ac:dyDescent="0.15">
      <c r="A10">
        <v>9</v>
      </c>
      <c r="B10">
        <v>0.76498800959232605</v>
      </c>
      <c r="C10">
        <v>0.53748946925021002</v>
      </c>
      <c r="D10">
        <v>0.63137060860959904</v>
      </c>
      <c r="E10">
        <f t="shared" si="0"/>
        <v>0.1245204354642605</v>
      </c>
      <c r="F10">
        <v>0.125612143947093</v>
      </c>
      <c r="G10">
        <v>0.123428726981428</v>
      </c>
    </row>
    <row r="11" spans="1:15" x14ac:dyDescent="0.15">
      <c r="A11">
        <v>10</v>
      </c>
      <c r="B11">
        <v>0.73904761904761895</v>
      </c>
      <c r="C11">
        <v>0.51187335092348196</v>
      </c>
      <c r="D11">
        <v>0.60483242400623505</v>
      </c>
      <c r="F11">
        <v>0.12384969137103199</v>
      </c>
    </row>
    <row r="12" spans="1:15" x14ac:dyDescent="0.15">
      <c r="A12" t="s">
        <v>13</v>
      </c>
      <c r="B12">
        <v>0.765390940712524</v>
      </c>
      <c r="C12">
        <v>0.54728599415560197</v>
      </c>
      <c r="D12">
        <v>0.63816715937674096</v>
      </c>
      <c r="F12">
        <v>0.12575405292291</v>
      </c>
      <c r="G12">
        <v>0.12564578399201601</v>
      </c>
      <c r="H12">
        <v>0.12638082924949301</v>
      </c>
      <c r="I12">
        <v>0.126675895422766</v>
      </c>
      <c r="J12">
        <v>0.12659916655256001</v>
      </c>
      <c r="K12">
        <v>0.12754854890784101</v>
      </c>
      <c r="L12">
        <v>0.12763093636403</v>
      </c>
      <c r="M12">
        <v>0.127938293929417</v>
      </c>
      <c r="N12">
        <v>0.128023248840372</v>
      </c>
      <c r="O12">
        <v>0.12937186778091</v>
      </c>
    </row>
    <row r="13" spans="1:15" x14ac:dyDescent="0.15">
      <c r="A13" t="s">
        <v>14</v>
      </c>
      <c r="B13">
        <v>0.77334083239594997</v>
      </c>
      <c r="C13">
        <v>0.565169569202566</v>
      </c>
      <c r="D13">
        <v>0.65243179122182604</v>
      </c>
      <c r="E13">
        <f>SLOPE(E1:E10,A1:A10)</f>
        <v>-6.3540114609366707E-4</v>
      </c>
      <c r="F13">
        <v>0.12821551837467399</v>
      </c>
      <c r="G13">
        <v>0.12827833015493301</v>
      </c>
      <c r="H13">
        <v>0.12924404119100799</v>
      </c>
      <c r="I13">
        <v>0.12867021323189001</v>
      </c>
      <c r="J13">
        <v>0.12808260361151999</v>
      </c>
      <c r="K13">
        <v>0.12841041408121201</v>
      </c>
      <c r="L13">
        <v>0.12851871976255599</v>
      </c>
      <c r="M13">
        <v>0.12839179410583099</v>
      </c>
      <c r="N13">
        <v>0.12864526550914199</v>
      </c>
      <c r="O13">
        <v>0.12937186778091</v>
      </c>
    </row>
    <row r="14" spans="1:15" x14ac:dyDescent="0.15">
      <c r="A14" t="s">
        <v>18</v>
      </c>
      <c r="B14">
        <v>-2.5030203843751202E-3</v>
      </c>
      <c r="C14">
        <v>-5.1820083124065304E-3</v>
      </c>
      <c r="D14">
        <v>-4.39448306000497E-3</v>
      </c>
      <c r="F14">
        <v>-4.9497950454922498E-4</v>
      </c>
      <c r="G14">
        <v>-7.2370801596608099E-4</v>
      </c>
      <c r="H14">
        <v>-8.0187284027982003E-4</v>
      </c>
      <c r="I14">
        <v>-7.36069799216977E-4</v>
      </c>
      <c r="J14">
        <v>-7.8867313451810004E-4</v>
      </c>
      <c r="K14">
        <v>2.0450789237056699E-4</v>
      </c>
      <c r="L14">
        <v>-3.4913206733941599E-4</v>
      </c>
      <c r="M14">
        <v>3.6864532133444502E-4</v>
      </c>
      <c r="N14">
        <v>-1.24403333753964E-3</v>
      </c>
      <c r="O14" t="s">
        <v>15</v>
      </c>
    </row>
    <row r="15" spans="1:15" x14ac:dyDescent="0.15">
      <c r="A15" t="s">
        <v>16</v>
      </c>
      <c r="F15">
        <v>3281</v>
      </c>
      <c r="G15">
        <v>1735</v>
      </c>
      <c r="H15">
        <v>2578</v>
      </c>
      <c r="I15">
        <v>1915</v>
      </c>
      <c r="J15">
        <v>2267</v>
      </c>
      <c r="K15">
        <v>1645</v>
      </c>
      <c r="L15">
        <v>1921</v>
      </c>
      <c r="M15">
        <v>1725</v>
      </c>
      <c r="N15">
        <v>3127</v>
      </c>
      <c r="O15">
        <v>2379</v>
      </c>
    </row>
    <row r="16" spans="1:15" x14ac:dyDescent="0.15">
      <c r="A16" t="s">
        <v>17</v>
      </c>
      <c r="F16">
        <v>648</v>
      </c>
      <c r="G16">
        <v>352</v>
      </c>
      <c r="H16">
        <v>505</v>
      </c>
      <c r="I16">
        <v>381</v>
      </c>
      <c r="J16">
        <v>464</v>
      </c>
      <c r="K16">
        <v>296</v>
      </c>
      <c r="L16">
        <v>366</v>
      </c>
      <c r="M16">
        <v>343</v>
      </c>
      <c r="N16">
        <v>632</v>
      </c>
      <c r="O16">
        <v>472</v>
      </c>
    </row>
    <row r="17" spans="6:15" x14ac:dyDescent="0.15">
      <c r="F17">
        <v>5.0632716049382704</v>
      </c>
      <c r="G17">
        <v>4.9289772727272698</v>
      </c>
      <c r="H17">
        <v>5.1049504950494997</v>
      </c>
      <c r="I17">
        <v>5.0262467191600999</v>
      </c>
      <c r="J17">
        <v>4.88577586206896</v>
      </c>
      <c r="K17">
        <v>5.5574324324324298</v>
      </c>
      <c r="L17">
        <v>5.24863387978142</v>
      </c>
      <c r="M17">
        <v>5.0291545189504303</v>
      </c>
      <c r="N17">
        <v>4.9477848101265796</v>
      </c>
      <c r="O17">
        <v>5.0402542372881296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31" sqref="I31"/>
    </sheetView>
  </sheetViews>
  <sheetFormatPr baseColWidth="10" defaultRowHeight="15" x14ac:dyDescent="0.15"/>
  <cols>
    <col min="1" max="1" width="11.83203125" bestFit="1" customWidth="1"/>
    <col min="2" max="4" width="13" bestFit="1" customWidth="1"/>
    <col min="5" max="5" width="15" customWidth="1"/>
    <col min="6" max="15" width="20.33203125" bestFit="1" customWidth="1"/>
  </cols>
  <sheetData>
    <row r="1" spans="1:15" x14ac:dyDescent="0.15">
      <c r="B1" t="s">
        <v>0</v>
      </c>
      <c r="C1" t="s">
        <v>1</v>
      </c>
      <c r="D1" t="s">
        <v>2</v>
      </c>
      <c r="E1" t="s">
        <v>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15">
      <c r="A2">
        <v>1</v>
      </c>
      <c r="B2">
        <v>0.74550189393939303</v>
      </c>
      <c r="C2">
        <v>0.57726856095325296</v>
      </c>
      <c r="D2">
        <v>0.65068705444777297</v>
      </c>
      <c r="E2">
        <f>AVERAGE(F2:O2)</f>
        <v>0.13589970487930109</v>
      </c>
      <c r="F2">
        <v>0.13576751556102201</v>
      </c>
      <c r="G2">
        <v>0.13553658147297801</v>
      </c>
      <c r="H2">
        <v>0.136942402742321</v>
      </c>
      <c r="I2">
        <v>0.13564740527285801</v>
      </c>
      <c r="J2">
        <v>0.13561386476141701</v>
      </c>
      <c r="K2">
        <v>0.135449912880023</v>
      </c>
      <c r="L2">
        <v>0.135502691832949</v>
      </c>
      <c r="M2">
        <v>0.13551129309825699</v>
      </c>
      <c r="N2">
        <v>0.13627498797764501</v>
      </c>
      <c r="O2">
        <v>0.13675039319354099</v>
      </c>
    </row>
    <row r="3" spans="1:15" x14ac:dyDescent="0.15">
      <c r="A3">
        <v>2</v>
      </c>
      <c r="B3">
        <v>0.74773574853489599</v>
      </c>
      <c r="C3">
        <v>0.57591300779647103</v>
      </c>
      <c r="D3">
        <v>0.65067222994900298</v>
      </c>
      <c r="E3">
        <f t="shared" ref="E3:E10" si="0">AVERAGE(F3:O3)</f>
        <v>0.1342548762971689</v>
      </c>
      <c r="F3">
        <v>0.13440345099550999</v>
      </c>
      <c r="G3">
        <v>0.134206165751632</v>
      </c>
      <c r="H3">
        <v>0.13451307534705401</v>
      </c>
      <c r="I3">
        <v>0.13444177643139801</v>
      </c>
      <c r="J3">
        <v>0.13442892431047301</v>
      </c>
      <c r="K3">
        <v>0.13346172142482801</v>
      </c>
      <c r="L3">
        <v>0.13431639236988799</v>
      </c>
      <c r="M3">
        <v>0.134234980021818</v>
      </c>
      <c r="N3">
        <v>0.134287400021919</v>
      </c>
    </row>
    <row r="4" spans="1:15" x14ac:dyDescent="0.15">
      <c r="A4">
        <v>3</v>
      </c>
      <c r="B4">
        <v>0.74517252295030001</v>
      </c>
      <c r="C4">
        <v>0.57569087796527196</v>
      </c>
      <c r="D4">
        <v>0.64955849889624695</v>
      </c>
      <c r="E4">
        <f t="shared" si="0"/>
        <v>0.13376942439404399</v>
      </c>
      <c r="F4">
        <v>0.13393659618434101</v>
      </c>
      <c r="G4">
        <v>0.13371595009366</v>
      </c>
      <c r="H4">
        <v>0.13429738384231399</v>
      </c>
      <c r="I4">
        <v>0.13390588290268801</v>
      </c>
      <c r="J4">
        <v>0.13331724426986799</v>
      </c>
      <c r="K4">
        <v>0.133277214461686</v>
      </c>
      <c r="L4">
        <v>0.13399988461870299</v>
      </c>
      <c r="M4">
        <v>0.13370523877909199</v>
      </c>
    </row>
    <row r="5" spans="1:15" x14ac:dyDescent="0.15">
      <c r="A5">
        <v>4</v>
      </c>
      <c r="B5">
        <v>0.74563591022443798</v>
      </c>
      <c r="C5">
        <v>0.57092198581560205</v>
      </c>
      <c r="D5">
        <v>0.64668623513054202</v>
      </c>
      <c r="E5">
        <f t="shared" si="0"/>
        <v>0.13284861049164828</v>
      </c>
      <c r="F5">
        <v>0.133019796893733</v>
      </c>
      <c r="G5">
        <v>0.132689190396964</v>
      </c>
      <c r="H5">
        <v>0.13304194613075099</v>
      </c>
      <c r="I5">
        <v>0.132757654511684</v>
      </c>
      <c r="J5">
        <v>0.132289518695933</v>
      </c>
      <c r="K5">
        <v>0.133420220778286</v>
      </c>
      <c r="L5">
        <v>0.13272194603418699</v>
      </c>
    </row>
    <row r="6" spans="1:15" x14ac:dyDescent="0.15">
      <c r="A6">
        <v>5</v>
      </c>
      <c r="B6">
        <v>0.74385245901639296</v>
      </c>
      <c r="C6">
        <v>0.56577306733166999</v>
      </c>
      <c r="D6">
        <v>0.64270538243625996</v>
      </c>
      <c r="E6">
        <f t="shared" si="0"/>
        <v>0.13295878180289933</v>
      </c>
      <c r="F6">
        <v>0.13089043117151</v>
      </c>
      <c r="G6">
        <v>0.133702879252448</v>
      </c>
      <c r="H6">
        <v>0.13190540390066599</v>
      </c>
      <c r="I6">
        <v>0.13402915009640101</v>
      </c>
      <c r="J6">
        <v>0.13263527686018101</v>
      </c>
      <c r="K6">
        <v>0.13458954953619001</v>
      </c>
    </row>
    <row r="7" spans="1:15" x14ac:dyDescent="0.15">
      <c r="A7">
        <v>6</v>
      </c>
      <c r="B7">
        <v>0.74213245655237203</v>
      </c>
      <c r="C7">
        <v>0.55790960451977401</v>
      </c>
      <c r="D7">
        <v>0.63696835315460598</v>
      </c>
      <c r="E7">
        <f t="shared" si="0"/>
        <v>0.1283809494626352</v>
      </c>
      <c r="F7">
        <v>0.128692970347031</v>
      </c>
      <c r="G7">
        <v>0.127672149236533</v>
      </c>
      <c r="H7">
        <v>0.12902562549716901</v>
      </c>
      <c r="I7">
        <v>0.128205068836766</v>
      </c>
      <c r="J7">
        <v>0.12830893339567701</v>
      </c>
    </row>
    <row r="8" spans="1:15" x14ac:dyDescent="0.15">
      <c r="A8">
        <v>7</v>
      </c>
      <c r="B8">
        <v>0.74227405247813405</v>
      </c>
      <c r="C8">
        <v>0.56029929577464699</v>
      </c>
      <c r="D8">
        <v>0.63857536995234498</v>
      </c>
      <c r="E8">
        <f t="shared" si="0"/>
        <v>0.12863504114815377</v>
      </c>
      <c r="F8">
        <v>0.12971381239477101</v>
      </c>
      <c r="G8">
        <v>0.127660797755559</v>
      </c>
      <c r="H8">
        <v>0.12895259105996201</v>
      </c>
      <c r="I8">
        <v>0.12821296338232299</v>
      </c>
    </row>
    <row r="9" spans="1:15" x14ac:dyDescent="0.15">
      <c r="A9">
        <v>8</v>
      </c>
      <c r="B9">
        <v>0.73343151693667097</v>
      </c>
      <c r="C9">
        <v>0.55271920088790205</v>
      </c>
      <c r="D9">
        <v>0.63037974683544296</v>
      </c>
      <c r="E9">
        <f t="shared" si="0"/>
        <v>0.12869679213417198</v>
      </c>
      <c r="F9">
        <v>0.12862303193198901</v>
      </c>
      <c r="G9">
        <v>0.12853439163319999</v>
      </c>
      <c r="H9">
        <v>0.128932952837327</v>
      </c>
    </row>
    <row r="10" spans="1:15" x14ac:dyDescent="0.15">
      <c r="A10">
        <v>9</v>
      </c>
      <c r="B10">
        <v>0.73259668508287201</v>
      </c>
      <c r="C10">
        <v>0.55855096882898003</v>
      </c>
      <c r="D10">
        <v>0.63384321223709295</v>
      </c>
      <c r="E10">
        <f t="shared" si="0"/>
        <v>0.13038939929064</v>
      </c>
      <c r="F10">
        <v>0.13191285938712799</v>
      </c>
      <c r="G10">
        <v>0.12886593919415201</v>
      </c>
    </row>
    <row r="11" spans="1:15" x14ac:dyDescent="0.15">
      <c r="A11">
        <v>10</v>
      </c>
      <c r="B11">
        <v>0.70370370370370305</v>
      </c>
      <c r="C11">
        <v>0.52638522427440604</v>
      </c>
      <c r="D11">
        <v>0.60226415094339603</v>
      </c>
      <c r="F11">
        <v>0.13049620935529299</v>
      </c>
    </row>
    <row r="12" spans="1:15" x14ac:dyDescent="0.15">
      <c r="A12" t="s">
        <v>13</v>
      </c>
      <c r="B12">
        <v>0.73820369494191695</v>
      </c>
      <c r="C12">
        <v>0.56214317941479797</v>
      </c>
      <c r="D12">
        <v>0.63823402339827096</v>
      </c>
      <c r="F12">
        <v>0.13174566742223301</v>
      </c>
      <c r="G12">
        <v>0.131398227198569</v>
      </c>
      <c r="H12">
        <v>0.13220142266969501</v>
      </c>
      <c r="I12">
        <v>0.132457128776303</v>
      </c>
      <c r="J12">
        <v>0.132765627048925</v>
      </c>
      <c r="K12">
        <v>0.13403972381620299</v>
      </c>
      <c r="L12">
        <v>0.13413522871393199</v>
      </c>
      <c r="M12">
        <v>0.13448383729972199</v>
      </c>
      <c r="N12">
        <v>0.135281193999782</v>
      </c>
      <c r="O12">
        <v>0.13675039319354099</v>
      </c>
    </row>
    <row r="13" spans="1:15" x14ac:dyDescent="0.15">
      <c r="A13" t="s">
        <v>14</v>
      </c>
      <c r="B13">
        <v>0.74773574853489599</v>
      </c>
      <c r="C13">
        <v>0.57726856095325296</v>
      </c>
      <c r="D13">
        <v>0.65068705444777297</v>
      </c>
      <c r="E13">
        <f>SLOPE(E1:E10,A1:A10)</f>
        <v>-8.9086503940714325E-4</v>
      </c>
      <c r="F13">
        <v>0.13576751556102201</v>
      </c>
      <c r="G13">
        <v>0.13553658147297801</v>
      </c>
      <c r="H13">
        <v>0.136942402742321</v>
      </c>
      <c r="I13">
        <v>0.13564740527285801</v>
      </c>
      <c r="J13">
        <v>0.13561386476141701</v>
      </c>
      <c r="K13">
        <v>0.135449912880023</v>
      </c>
      <c r="L13">
        <v>0.135502691832949</v>
      </c>
      <c r="M13">
        <v>0.13551129309825699</v>
      </c>
      <c r="N13">
        <v>0.13627498797764501</v>
      </c>
      <c r="O13">
        <v>0.13675039319354099</v>
      </c>
    </row>
    <row r="14" spans="1:15" x14ac:dyDescent="0.15">
      <c r="A14" t="s">
        <v>18</v>
      </c>
      <c r="B14">
        <v>-3.3495015882209398E-3</v>
      </c>
      <c r="C14">
        <v>-4.4489346739616503E-3</v>
      </c>
      <c r="D14">
        <v>-4.1186220645032098E-3</v>
      </c>
      <c r="F14">
        <v>-6.2763110723247704E-4</v>
      </c>
      <c r="G14">
        <v>-1.0137539551205599E-3</v>
      </c>
      <c r="H14">
        <v>-1.2002427147134499E-3</v>
      </c>
      <c r="I14">
        <v>-1.2376240595412501E-3</v>
      </c>
      <c r="J14">
        <v>-1.2266664215288001E-3</v>
      </c>
      <c r="K14">
        <v>-1.7622273342063601E-4</v>
      </c>
      <c r="L14">
        <v>-8.6587451474741395E-4</v>
      </c>
      <c r="M14">
        <v>-9.0302715958275005E-4</v>
      </c>
      <c r="N14">
        <v>-1.9875879557260901E-3</v>
      </c>
      <c r="O14" t="s">
        <v>15</v>
      </c>
    </row>
    <row r="15" spans="1:15" x14ac:dyDescent="0.15">
      <c r="A15" t="s">
        <v>16</v>
      </c>
      <c r="F15">
        <v>3281</v>
      </c>
      <c r="G15">
        <v>1735</v>
      </c>
      <c r="H15">
        <v>2578</v>
      </c>
      <c r="I15">
        <v>1915</v>
      </c>
      <c r="J15">
        <v>2267</v>
      </c>
      <c r="K15">
        <v>1645</v>
      </c>
      <c r="L15">
        <v>1921</v>
      </c>
      <c r="M15">
        <v>1725</v>
      </c>
      <c r="N15">
        <v>3127</v>
      </c>
      <c r="O15">
        <v>2379</v>
      </c>
    </row>
    <row r="16" spans="1:15" x14ac:dyDescent="0.15">
      <c r="A16" t="s">
        <v>17</v>
      </c>
      <c r="F16">
        <v>648</v>
      </c>
      <c r="G16">
        <v>352</v>
      </c>
      <c r="H16">
        <v>505</v>
      </c>
      <c r="I16">
        <v>381</v>
      </c>
      <c r="J16">
        <v>464</v>
      </c>
      <c r="K16">
        <v>296</v>
      </c>
      <c r="L16">
        <v>366</v>
      </c>
      <c r="M16">
        <v>343</v>
      </c>
      <c r="N16">
        <v>632</v>
      </c>
      <c r="O16">
        <v>472</v>
      </c>
    </row>
    <row r="17" spans="6:15" x14ac:dyDescent="0.15">
      <c r="F17">
        <v>5.0632716049382704</v>
      </c>
      <c r="G17">
        <v>4.9289772727272698</v>
      </c>
      <c r="H17">
        <v>5.1049504950494997</v>
      </c>
      <c r="I17">
        <v>5.0262467191600999</v>
      </c>
      <c r="J17">
        <v>4.88577586206896</v>
      </c>
      <c r="K17">
        <v>5.5574324324324298</v>
      </c>
      <c r="L17">
        <v>5.24863387978142</v>
      </c>
      <c r="M17">
        <v>5.0291545189504303</v>
      </c>
      <c r="N17">
        <v>4.9477848101265796</v>
      </c>
      <c r="O17">
        <v>5.0402542372881296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D12" sqref="D12"/>
    </sheetView>
  </sheetViews>
  <sheetFormatPr baseColWidth="10" defaultRowHeight="15" x14ac:dyDescent="0.15"/>
  <cols>
    <col min="1" max="1" width="11.83203125" bestFit="1" customWidth="1"/>
    <col min="2" max="2" width="13" bestFit="1" customWidth="1"/>
    <col min="3" max="4" width="12.5" bestFit="1" customWidth="1"/>
    <col min="5" max="14" width="20.332031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6" x14ac:dyDescent="0.15">
      <c r="A2">
        <v>1</v>
      </c>
      <c r="B2">
        <v>0.85894206549118302</v>
      </c>
      <c r="C2">
        <v>0.44986807387862798</v>
      </c>
      <c r="D2">
        <v>0.59047619047619004</v>
      </c>
      <c r="E2">
        <v>0.107328979494343</v>
      </c>
    </row>
    <row r="3" spans="1:16" x14ac:dyDescent="0.15">
      <c r="A3">
        <v>2</v>
      </c>
      <c r="B3">
        <v>0.92805755395683398</v>
      </c>
      <c r="C3">
        <v>0.60139860139860102</v>
      </c>
      <c r="D3">
        <v>0.72984441301272895</v>
      </c>
      <c r="F3">
        <v>0.104145657267431</v>
      </c>
    </row>
    <row r="4" spans="1:16" x14ac:dyDescent="0.15">
      <c r="A4">
        <v>3</v>
      </c>
      <c r="B4">
        <v>0.91052631578947296</v>
      </c>
      <c r="C4">
        <v>0.56260162601625996</v>
      </c>
      <c r="D4">
        <v>0.69547738693467298</v>
      </c>
      <c r="G4">
        <v>0.10025311457335701</v>
      </c>
    </row>
    <row r="5" spans="1:16" x14ac:dyDescent="0.15">
      <c r="A5">
        <v>4</v>
      </c>
      <c r="B5">
        <v>0.89969604863221797</v>
      </c>
      <c r="C5">
        <v>0.62978723404255299</v>
      </c>
      <c r="D5">
        <v>0.740926157697121</v>
      </c>
      <c r="H5">
        <v>0.10141868087702401</v>
      </c>
    </row>
    <row r="6" spans="1:16" x14ac:dyDescent="0.15">
      <c r="A6">
        <v>5</v>
      </c>
      <c r="B6">
        <v>0.88767123287671201</v>
      </c>
      <c r="C6">
        <v>0.57857142857142796</v>
      </c>
      <c r="D6">
        <v>0.70054054054054005</v>
      </c>
      <c r="I6">
        <v>0.106722352971674</v>
      </c>
    </row>
    <row r="7" spans="1:16" x14ac:dyDescent="0.15">
      <c r="A7">
        <v>6</v>
      </c>
      <c r="B7">
        <v>0.897887323943662</v>
      </c>
      <c r="C7">
        <v>0.67819148936170204</v>
      </c>
      <c r="D7">
        <v>0.77272727272727204</v>
      </c>
      <c r="J7">
        <v>0.10010013843217801</v>
      </c>
    </row>
    <row r="8" spans="1:16" x14ac:dyDescent="0.15">
      <c r="A8">
        <v>7</v>
      </c>
      <c r="B8">
        <v>0.89425981873111704</v>
      </c>
      <c r="C8">
        <v>0.64628820960698596</v>
      </c>
      <c r="D8">
        <v>0.75031685678073501</v>
      </c>
      <c r="K8">
        <v>0.103191352122153</v>
      </c>
    </row>
    <row r="9" spans="1:16" x14ac:dyDescent="0.15">
      <c r="A9">
        <v>8</v>
      </c>
      <c r="B9">
        <v>0.88888888888888795</v>
      </c>
      <c r="C9">
        <v>0.62411347517730498</v>
      </c>
      <c r="D9">
        <v>0.73333333333333295</v>
      </c>
      <c r="L9">
        <v>0.105098097705886</v>
      </c>
    </row>
    <row r="10" spans="1:16" x14ac:dyDescent="0.15">
      <c r="A10">
        <v>9</v>
      </c>
      <c r="B10">
        <v>0.92259414225941405</v>
      </c>
      <c r="C10">
        <v>0.56178343949044496</v>
      </c>
      <c r="D10">
        <v>0.69833729216151996</v>
      </c>
      <c r="M10">
        <v>0.10325806928477201</v>
      </c>
    </row>
    <row r="11" spans="1:16" x14ac:dyDescent="0.15">
      <c r="A11">
        <v>10</v>
      </c>
      <c r="B11">
        <v>0.85977011494252797</v>
      </c>
      <c r="C11">
        <v>0.64371772805507699</v>
      </c>
      <c r="D11">
        <v>0.73622047244094402</v>
      </c>
      <c r="N11">
        <v>0.103807111850839</v>
      </c>
    </row>
    <row r="12" spans="1:16" x14ac:dyDescent="0.15">
      <c r="A12" t="s">
        <v>13</v>
      </c>
      <c r="B12">
        <v>0.89482935055120305</v>
      </c>
      <c r="C12">
        <v>0.59763213055989794</v>
      </c>
      <c r="D12">
        <v>0.71481999161050602</v>
      </c>
      <c r="E12">
        <v>0.107328979494343</v>
      </c>
      <c r="F12">
        <v>0.104145657267431</v>
      </c>
      <c r="G12">
        <v>0.10025311457335701</v>
      </c>
      <c r="H12">
        <v>0.10141868087702401</v>
      </c>
      <c r="I12">
        <v>0.106722352971674</v>
      </c>
      <c r="J12">
        <v>0.10010013843217801</v>
      </c>
      <c r="K12">
        <v>0.103191352122153</v>
      </c>
      <c r="L12">
        <v>0.105098097705886</v>
      </c>
      <c r="M12">
        <v>0.10325806928477201</v>
      </c>
      <c r="N12">
        <v>0.103807111850839</v>
      </c>
      <c r="O12">
        <f>AVERAGE(E12:N12)</f>
        <v>0.10353235545796569</v>
      </c>
      <c r="P12" t="s">
        <v>22</v>
      </c>
    </row>
    <row r="13" spans="1:16" x14ac:dyDescent="0.15">
      <c r="A13" t="s">
        <v>14</v>
      </c>
      <c r="B13">
        <v>0.92805755395683398</v>
      </c>
      <c r="C13">
        <v>0.67819148936170204</v>
      </c>
      <c r="D13">
        <v>0.77272727272727204</v>
      </c>
      <c r="E13">
        <v>0.107328979494343</v>
      </c>
      <c r="F13">
        <v>0.104145657267431</v>
      </c>
      <c r="G13">
        <v>0.10025311457335701</v>
      </c>
      <c r="H13">
        <v>0.10141868087702401</v>
      </c>
      <c r="I13">
        <v>0.106722352971674</v>
      </c>
      <c r="J13">
        <v>0.10010013843217801</v>
      </c>
      <c r="K13">
        <v>0.103191352122153</v>
      </c>
      <c r="L13">
        <v>0.105098097705886</v>
      </c>
      <c r="M13">
        <v>0.10325806928477201</v>
      </c>
      <c r="N13">
        <v>0.103807111850839</v>
      </c>
    </row>
    <row r="14" spans="1:16" x14ac:dyDescent="0.15">
      <c r="A14" t="s">
        <v>18</v>
      </c>
      <c r="B14">
        <v>-8.79219211873431E-4</v>
      </c>
      <c r="C14">
        <v>1.16607453789076E-2</v>
      </c>
      <c r="D14">
        <v>8.3684075948799695E-3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  <c r="N14" t="s">
        <v>15</v>
      </c>
    </row>
    <row r="15" spans="1:16" x14ac:dyDescent="0.15">
      <c r="A15" t="s">
        <v>16</v>
      </c>
      <c r="E15">
        <v>3281</v>
      </c>
      <c r="F15">
        <v>1735</v>
      </c>
      <c r="G15">
        <v>2578</v>
      </c>
      <c r="H15">
        <v>1915</v>
      </c>
      <c r="I15">
        <v>2267</v>
      </c>
      <c r="J15">
        <v>1645</v>
      </c>
      <c r="K15">
        <v>1921</v>
      </c>
      <c r="L15">
        <v>1725</v>
      </c>
      <c r="M15">
        <v>3127</v>
      </c>
      <c r="N15">
        <v>2379</v>
      </c>
    </row>
    <row r="16" spans="1:16" x14ac:dyDescent="0.15">
      <c r="A16" t="s">
        <v>17</v>
      </c>
      <c r="E16">
        <v>648</v>
      </c>
      <c r="F16">
        <v>352</v>
      </c>
      <c r="G16">
        <v>505</v>
      </c>
      <c r="H16">
        <v>381</v>
      </c>
      <c r="I16">
        <v>464</v>
      </c>
      <c r="J16">
        <v>296</v>
      </c>
      <c r="K16">
        <v>366</v>
      </c>
      <c r="L16">
        <v>343</v>
      </c>
      <c r="M16">
        <v>632</v>
      </c>
      <c r="N16">
        <v>472</v>
      </c>
    </row>
    <row r="17" spans="5:14" x14ac:dyDescent="0.15">
      <c r="E17">
        <v>5.0632716049382704</v>
      </c>
      <c r="F17">
        <v>4.9289772727272698</v>
      </c>
      <c r="G17">
        <v>5.1049504950494997</v>
      </c>
      <c r="H17">
        <v>5.0262467191600999</v>
      </c>
      <c r="I17">
        <v>4.88577586206896</v>
      </c>
      <c r="J17">
        <v>5.5574324324324298</v>
      </c>
      <c r="K17">
        <v>5.24863387978142</v>
      </c>
      <c r="L17">
        <v>5.0291545189504303</v>
      </c>
      <c r="M17">
        <v>4.9477848101265796</v>
      </c>
      <c r="N17">
        <v>5.0402542372881296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zoomScale="82" workbookViewId="0">
      <selection activeCell="D12" sqref="D12"/>
    </sheetView>
  </sheetViews>
  <sheetFormatPr baseColWidth="10" defaultRowHeight="15" x14ac:dyDescent="0.15"/>
  <cols>
    <col min="1" max="1" width="11.83203125" bestFit="1" customWidth="1"/>
    <col min="2" max="4" width="12.5" bestFit="1" customWidth="1"/>
    <col min="5" max="14" width="20.332031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6" x14ac:dyDescent="0.15">
      <c r="A2">
        <v>1</v>
      </c>
      <c r="B2">
        <v>0.87223587223587196</v>
      </c>
      <c r="C2">
        <v>0.46833773087071201</v>
      </c>
      <c r="D2">
        <v>0.60944206008583601</v>
      </c>
      <c r="E2">
        <v>0.10167341722998501</v>
      </c>
    </row>
    <row r="3" spans="1:16" x14ac:dyDescent="0.15">
      <c r="A3">
        <v>2</v>
      </c>
      <c r="B3">
        <v>0.893081761006289</v>
      </c>
      <c r="C3">
        <v>0.66200466200466201</v>
      </c>
      <c r="D3">
        <v>0.76037483266398898</v>
      </c>
      <c r="F3">
        <v>9.2405433057163006E-2</v>
      </c>
    </row>
    <row r="4" spans="1:16" x14ac:dyDescent="0.15">
      <c r="A4">
        <v>3</v>
      </c>
      <c r="B4">
        <v>0.87731481481481399</v>
      </c>
      <c r="C4">
        <v>0.61626016260162597</v>
      </c>
      <c r="D4">
        <v>0.72397325692454595</v>
      </c>
      <c r="G4">
        <v>9.2718050920796602E-2</v>
      </c>
    </row>
    <row r="5" spans="1:16" x14ac:dyDescent="0.15">
      <c r="A5">
        <v>4</v>
      </c>
      <c r="B5">
        <v>0.91329479768786104</v>
      </c>
      <c r="C5">
        <v>0.67234042553191398</v>
      </c>
      <c r="D5">
        <v>0.77450980392156799</v>
      </c>
      <c r="H5">
        <v>8.7542792370790795E-2</v>
      </c>
    </row>
    <row r="6" spans="1:16" x14ac:dyDescent="0.15">
      <c r="A6">
        <v>5</v>
      </c>
      <c r="B6">
        <v>0.93139841688654301</v>
      </c>
      <c r="C6">
        <v>0.63035714285714195</v>
      </c>
      <c r="D6">
        <v>0.75186368477103305</v>
      </c>
      <c r="I6">
        <v>9.82507228500486E-2</v>
      </c>
    </row>
    <row r="7" spans="1:16" x14ac:dyDescent="0.15">
      <c r="A7">
        <v>6</v>
      </c>
      <c r="B7">
        <v>0.94604316546762501</v>
      </c>
      <c r="C7">
        <v>0.69946808510638303</v>
      </c>
      <c r="D7">
        <v>0.80428134556574904</v>
      </c>
      <c r="J7">
        <v>8.3943500284892905E-2</v>
      </c>
    </row>
    <row r="8" spans="1:16" x14ac:dyDescent="0.15">
      <c r="A8">
        <v>7</v>
      </c>
      <c r="B8">
        <v>0.90882352941176403</v>
      </c>
      <c r="C8">
        <v>0.67467248908296895</v>
      </c>
      <c r="D8">
        <v>0.77443609022556303</v>
      </c>
      <c r="K8">
        <v>8.6305213928499006E-2</v>
      </c>
    </row>
    <row r="9" spans="1:16" x14ac:dyDescent="0.15">
      <c r="A9">
        <v>8</v>
      </c>
      <c r="B9">
        <v>0.91147540983606501</v>
      </c>
      <c r="C9">
        <v>0.65721040189125202</v>
      </c>
      <c r="D9">
        <v>0.76373626373626302</v>
      </c>
      <c r="L9">
        <v>8.9839515632317499E-2</v>
      </c>
    </row>
    <row r="10" spans="1:16" x14ac:dyDescent="0.15">
      <c r="A10">
        <v>9</v>
      </c>
      <c r="B10">
        <v>0.90413533834586401</v>
      </c>
      <c r="C10">
        <v>0.61273885350318402</v>
      </c>
      <c r="D10">
        <v>0.73044798785117604</v>
      </c>
      <c r="M10">
        <v>9.4259501360683701E-2</v>
      </c>
    </row>
    <row r="11" spans="1:16" x14ac:dyDescent="0.15">
      <c r="A11">
        <v>10</v>
      </c>
      <c r="B11">
        <v>0.91764705882352904</v>
      </c>
      <c r="C11">
        <v>0.67125645438898396</v>
      </c>
      <c r="D11">
        <v>0.77534791252485002</v>
      </c>
      <c r="N11">
        <v>9.1864021152405703E-2</v>
      </c>
    </row>
    <row r="12" spans="1:16" x14ac:dyDescent="0.15">
      <c r="A12" t="s">
        <v>13</v>
      </c>
      <c r="B12">
        <v>0.907545016451623</v>
      </c>
      <c r="C12">
        <v>0.63646464078388298</v>
      </c>
      <c r="D12">
        <v>0.74684132382705704</v>
      </c>
      <c r="E12">
        <v>0.10167341722998501</v>
      </c>
      <c r="F12">
        <v>9.2405433057163006E-2</v>
      </c>
      <c r="G12">
        <v>9.2718050920796602E-2</v>
      </c>
      <c r="H12">
        <v>8.7542792370790795E-2</v>
      </c>
      <c r="I12">
        <v>9.82507228500486E-2</v>
      </c>
      <c r="J12">
        <v>8.3943500284892905E-2</v>
      </c>
      <c r="K12">
        <v>8.6305213928499006E-2</v>
      </c>
      <c r="L12">
        <v>8.9839515632317499E-2</v>
      </c>
      <c r="M12">
        <v>9.4259501360683701E-2</v>
      </c>
      <c r="N12">
        <v>9.1864021152405703E-2</v>
      </c>
      <c r="O12">
        <f>AVERAGE(E12:N12)</f>
        <v>9.1880216878758275E-2</v>
      </c>
      <c r="P12" t="s">
        <v>22</v>
      </c>
    </row>
    <row r="13" spans="1:16" x14ac:dyDescent="0.15">
      <c r="A13" t="s">
        <v>14</v>
      </c>
      <c r="B13">
        <v>0.94604316546762501</v>
      </c>
      <c r="C13">
        <v>0.69946808510638303</v>
      </c>
      <c r="D13">
        <v>0.80428134556574904</v>
      </c>
      <c r="E13">
        <v>0.10167341722998501</v>
      </c>
      <c r="F13">
        <v>9.2405433057163006E-2</v>
      </c>
      <c r="G13">
        <v>9.2718050920796602E-2</v>
      </c>
      <c r="H13">
        <v>8.7542792370790795E-2</v>
      </c>
      <c r="I13">
        <v>9.82507228500486E-2</v>
      </c>
      <c r="J13">
        <v>8.3943500284892905E-2</v>
      </c>
      <c r="K13">
        <v>8.6305213928499006E-2</v>
      </c>
      <c r="L13">
        <v>8.9839515632317499E-2</v>
      </c>
      <c r="M13">
        <v>9.4259501360683701E-2</v>
      </c>
      <c r="N13">
        <v>9.1864021152405703E-2</v>
      </c>
    </row>
    <row r="14" spans="1:16" x14ac:dyDescent="0.15">
      <c r="A14" t="s">
        <v>18</v>
      </c>
      <c r="B14">
        <v>3.9885432698484099E-3</v>
      </c>
      <c r="C14">
        <v>1.0680401100028099E-2</v>
      </c>
      <c r="D14">
        <v>9.3010685577377301E-3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  <c r="N14" t="s">
        <v>15</v>
      </c>
    </row>
    <row r="15" spans="1:16" x14ac:dyDescent="0.15">
      <c r="A15" t="s">
        <v>16</v>
      </c>
      <c r="E15">
        <v>3281</v>
      </c>
      <c r="F15">
        <v>1735</v>
      </c>
      <c r="G15">
        <v>2578</v>
      </c>
      <c r="H15">
        <v>1915</v>
      </c>
      <c r="I15">
        <v>2267</v>
      </c>
      <c r="J15">
        <v>1645</v>
      </c>
      <c r="K15">
        <v>1921</v>
      </c>
      <c r="L15">
        <v>1725</v>
      </c>
      <c r="M15">
        <v>3127</v>
      </c>
      <c r="N15">
        <v>2379</v>
      </c>
    </row>
    <row r="16" spans="1:16" x14ac:dyDescent="0.15">
      <c r="A16" t="s">
        <v>17</v>
      </c>
      <c r="E16">
        <v>648</v>
      </c>
      <c r="F16">
        <v>352</v>
      </c>
      <c r="G16">
        <v>505</v>
      </c>
      <c r="H16">
        <v>381</v>
      </c>
      <c r="I16">
        <v>464</v>
      </c>
      <c r="J16">
        <v>296</v>
      </c>
      <c r="K16">
        <v>366</v>
      </c>
      <c r="L16">
        <v>343</v>
      </c>
      <c r="M16">
        <v>632</v>
      </c>
      <c r="N16">
        <v>472</v>
      </c>
    </row>
    <row r="17" spans="5:14" x14ac:dyDescent="0.15">
      <c r="E17">
        <v>5.0632716049382704</v>
      </c>
      <c r="F17">
        <v>4.9289772727272698</v>
      </c>
      <c r="G17">
        <v>5.1049504950494997</v>
      </c>
      <c r="H17">
        <v>5.0262467191600999</v>
      </c>
      <c r="I17">
        <v>4.88577586206896</v>
      </c>
      <c r="J17">
        <v>5.5574324324324298</v>
      </c>
      <c r="K17">
        <v>5.24863387978142</v>
      </c>
      <c r="L17">
        <v>5.0291545189504303</v>
      </c>
      <c r="M17">
        <v>4.9477848101265796</v>
      </c>
      <c r="N17">
        <v>5.0402542372881296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87" workbookViewId="0">
      <selection activeCell="F36" sqref="F36"/>
    </sheetView>
  </sheetViews>
  <sheetFormatPr baseColWidth="10" defaultRowHeight="15" x14ac:dyDescent="0.15"/>
  <cols>
    <col min="1" max="1" width="11.83203125" bestFit="1" customWidth="1"/>
    <col min="2" max="4" width="12.5" bestFit="1" customWidth="1"/>
    <col min="5" max="6" width="15" customWidth="1"/>
    <col min="7" max="16" width="20.33203125" bestFit="1" customWidth="1"/>
    <col min="17" max="18" width="18.83203125" bestFit="1" customWidth="1"/>
  </cols>
  <sheetData>
    <row r="1" spans="1:15" x14ac:dyDescent="0.15">
      <c r="B1" t="s">
        <v>0</v>
      </c>
      <c r="C1" t="s">
        <v>1</v>
      </c>
      <c r="D1" t="s">
        <v>2</v>
      </c>
      <c r="E1" t="s">
        <v>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15">
      <c r="A2">
        <v>1</v>
      </c>
      <c r="B2">
        <v>0.30826000567697898</v>
      </c>
      <c r="C2">
        <v>0.69363423461784102</v>
      </c>
      <c r="D2">
        <v>0.42683086597668002</v>
      </c>
      <c r="E2">
        <f>AVERAGE(F2:O2)</f>
        <v>0.17897913181895525</v>
      </c>
      <c r="G2">
        <v>0.17860175566751399</v>
      </c>
      <c r="H2">
        <v>0.17932624016479301</v>
      </c>
      <c r="I2">
        <v>0.17766285314540201</v>
      </c>
      <c r="J2">
        <v>0.17896652817179801</v>
      </c>
      <c r="K2">
        <v>0.177622158416369</v>
      </c>
      <c r="L2">
        <v>0.177706373535122</v>
      </c>
      <c r="M2">
        <v>0.17835548397711501</v>
      </c>
      <c r="N2">
        <v>0.18244144284067301</v>
      </c>
      <c r="O2">
        <v>0.180129350451811</v>
      </c>
    </row>
    <row r="3" spans="1:15" x14ac:dyDescent="0.15">
      <c r="A3">
        <v>2</v>
      </c>
      <c r="B3">
        <v>0.35181621361558801</v>
      </c>
      <c r="C3">
        <v>0.68533270852858397</v>
      </c>
      <c r="D3">
        <v>0.46494992846924099</v>
      </c>
      <c r="E3">
        <f t="shared" ref="E3:E10" si="0">AVERAGE(F3:O3)</f>
        <v>0.16998727067173688</v>
      </c>
      <c r="H3">
        <v>0.16859288595156299</v>
      </c>
      <c r="I3">
        <v>0.171006056215945</v>
      </c>
      <c r="J3">
        <v>0.16943151364167</v>
      </c>
      <c r="K3">
        <v>0.16835156263962101</v>
      </c>
      <c r="L3">
        <v>0.171456862015229</v>
      </c>
      <c r="M3">
        <v>0.16890264583428399</v>
      </c>
      <c r="N3">
        <v>0.17266357035488</v>
      </c>
      <c r="O3">
        <v>0.16949306872070299</v>
      </c>
    </row>
    <row r="4" spans="1:15" x14ac:dyDescent="0.15">
      <c r="A4">
        <v>3</v>
      </c>
      <c r="B4">
        <v>0.39098218508592097</v>
      </c>
      <c r="C4">
        <v>0.67889405967697702</v>
      </c>
      <c r="D4">
        <v>0.49619847939175599</v>
      </c>
      <c r="E4">
        <f t="shared" si="0"/>
        <v>0.16631773360804414</v>
      </c>
      <c r="I4">
        <v>0.166409051256905</v>
      </c>
      <c r="J4">
        <v>0.16573150441447901</v>
      </c>
      <c r="K4">
        <v>0.164844056129163</v>
      </c>
      <c r="L4">
        <v>0.16672209616678399</v>
      </c>
      <c r="M4">
        <v>0.16466109480357299</v>
      </c>
      <c r="N4">
        <v>0.16931137509444999</v>
      </c>
      <c r="O4">
        <v>0.16654495739095501</v>
      </c>
    </row>
    <row r="5" spans="1:15" x14ac:dyDescent="0.15">
      <c r="A5">
        <v>4</v>
      </c>
      <c r="B5">
        <v>0.408182683158896</v>
      </c>
      <c r="C5">
        <v>0.67389255419415595</v>
      </c>
      <c r="D5">
        <v>0.50841431618866995</v>
      </c>
      <c r="E5">
        <f t="shared" si="0"/>
        <v>0.15439427219452434</v>
      </c>
      <c r="J5">
        <v>0.15334552484068201</v>
      </c>
      <c r="K5">
        <v>0.15157116772003101</v>
      </c>
      <c r="L5">
        <v>0.154065801156749</v>
      </c>
      <c r="M5">
        <v>0.15190479221811001</v>
      </c>
      <c r="N5">
        <v>0.16002565183137299</v>
      </c>
      <c r="O5">
        <v>0.15545269540020101</v>
      </c>
    </row>
    <row r="6" spans="1:15" x14ac:dyDescent="0.15">
      <c r="A6">
        <v>5</v>
      </c>
      <c r="B6">
        <v>0.417956656346749</v>
      </c>
      <c r="C6">
        <v>0.66908120472741095</v>
      </c>
      <c r="D6">
        <v>0.51451187335092297</v>
      </c>
      <c r="E6">
        <f t="shared" si="0"/>
        <v>0.14532901857437122</v>
      </c>
      <c r="K6">
        <v>0.14463958204549399</v>
      </c>
      <c r="L6">
        <v>0.14531338927874901</v>
      </c>
      <c r="M6">
        <v>0.14344241087107501</v>
      </c>
      <c r="N6">
        <v>0.14769622562423099</v>
      </c>
      <c r="O6">
        <v>0.145553485052307</v>
      </c>
    </row>
    <row r="7" spans="1:15" x14ac:dyDescent="0.15">
      <c r="A7">
        <v>6</v>
      </c>
      <c r="B7">
        <v>0.43887423043095802</v>
      </c>
      <c r="C7">
        <v>0.66622162883845104</v>
      </c>
      <c r="D7">
        <v>0.52916224814421997</v>
      </c>
      <c r="E7">
        <f t="shared" si="0"/>
        <v>0.144002819496445</v>
      </c>
      <c r="L7">
        <v>0.14515048981006601</v>
      </c>
      <c r="M7">
        <v>0.14290338677956399</v>
      </c>
      <c r="N7">
        <v>0.14440231328036299</v>
      </c>
      <c r="O7">
        <v>0.14355508811578699</v>
      </c>
    </row>
    <row r="8" spans="1:15" x14ac:dyDescent="0.15">
      <c r="A8">
        <v>7</v>
      </c>
      <c r="B8">
        <v>0.46315789473684199</v>
      </c>
      <c r="C8">
        <v>0.66405813303521499</v>
      </c>
      <c r="D8">
        <v>0.54570509875976103</v>
      </c>
      <c r="E8">
        <f t="shared" si="0"/>
        <v>0.13934757778168097</v>
      </c>
      <c r="M8">
        <v>0.137212977655506</v>
      </c>
      <c r="N8">
        <v>0.14078127133886001</v>
      </c>
      <c r="O8">
        <v>0.14004848435067699</v>
      </c>
    </row>
    <row r="9" spans="1:15" x14ac:dyDescent="0.15">
      <c r="A9">
        <v>8</v>
      </c>
      <c r="B9">
        <v>0.46601441812564298</v>
      </c>
      <c r="C9">
        <v>0.66251830161054104</v>
      </c>
      <c r="D9">
        <v>0.54715840386940695</v>
      </c>
      <c r="E9" s="2">
        <f t="shared" si="0"/>
        <v>0.13678264320658351</v>
      </c>
      <c r="N9">
        <v>0.13771218950028999</v>
      </c>
      <c r="O9">
        <v>0.135853096912877</v>
      </c>
    </row>
    <row r="10" spans="1:15" x14ac:dyDescent="0.15">
      <c r="A10">
        <v>9</v>
      </c>
      <c r="B10">
        <v>0.52695417789757404</v>
      </c>
      <c r="C10">
        <v>0.67297762478485301</v>
      </c>
      <c r="D10">
        <v>0.59108087679516197</v>
      </c>
      <c r="E10">
        <f t="shared" si="0"/>
        <v>0.12880659680509701</v>
      </c>
      <c r="O10">
        <v>0.12880659680509701</v>
      </c>
    </row>
    <row r="11" spans="1:15" x14ac:dyDescent="0.15">
      <c r="A11" t="s">
        <v>13</v>
      </c>
      <c r="B11">
        <v>0.419133162786128</v>
      </c>
      <c r="C11">
        <v>0.67406782777933705</v>
      </c>
      <c r="D11">
        <v>0.51377912121620195</v>
      </c>
      <c r="G11">
        <v>0.17860175566751399</v>
      </c>
      <c r="H11">
        <v>0.173959563058178</v>
      </c>
      <c r="I11">
        <v>0.17169265353941701</v>
      </c>
      <c r="J11">
        <v>0.16686876776715701</v>
      </c>
      <c r="K11">
        <v>0.16140570539013599</v>
      </c>
      <c r="L11">
        <v>0.16006916866045001</v>
      </c>
      <c r="M11">
        <v>0.15534039887703199</v>
      </c>
      <c r="N11">
        <v>0.15687925498314001</v>
      </c>
      <c r="O11">
        <v>0.151715202577824</v>
      </c>
    </row>
    <row r="12" spans="1:15" x14ac:dyDescent="0.15">
      <c r="A12" t="s">
        <v>14</v>
      </c>
      <c r="B12">
        <v>0.52695417789757404</v>
      </c>
      <c r="C12">
        <v>0.69363423461784102</v>
      </c>
      <c r="D12">
        <v>0.59108087679516197</v>
      </c>
      <c r="G12">
        <v>0.17860175566751399</v>
      </c>
      <c r="H12">
        <v>0.17932624016479301</v>
      </c>
      <c r="I12">
        <v>0.17766285314540201</v>
      </c>
      <c r="J12">
        <v>0.17896652817179801</v>
      </c>
      <c r="K12">
        <v>0.177622158416369</v>
      </c>
      <c r="L12">
        <v>0.177706373535122</v>
      </c>
      <c r="M12">
        <v>0.17835548397711501</v>
      </c>
      <c r="N12">
        <v>0.18244144284067301</v>
      </c>
      <c r="O12">
        <v>0.180129350451811</v>
      </c>
    </row>
    <row r="13" spans="1:15" x14ac:dyDescent="0.15">
      <c r="A13" t="s">
        <v>18</v>
      </c>
      <c r="B13">
        <v>2.3206904483107402E-2</v>
      </c>
      <c r="C13">
        <v>-3.1402073120884899E-3</v>
      </c>
      <c r="D13">
        <v>1.7056444002766399E-2</v>
      </c>
      <c r="E13">
        <f>SLOPE(E1:E10,A1:A10)</f>
        <v>-6.077263113361645E-3</v>
      </c>
      <c r="G13" t="s">
        <v>15</v>
      </c>
      <c r="H13">
        <v>-1.0733354213230101E-2</v>
      </c>
      <c r="I13">
        <v>-5.6269009442489297E-3</v>
      </c>
      <c r="J13">
        <v>-8.0563019220536401E-3</v>
      </c>
      <c r="K13">
        <v>-8.2745547661339496E-3</v>
      </c>
      <c r="L13">
        <v>-7.2533180527072603E-3</v>
      </c>
      <c r="M13">
        <v>-7.0230257502416097E-3</v>
      </c>
      <c r="N13">
        <v>-6.6615819060974199E-3</v>
      </c>
      <c r="O13">
        <v>-6.1850247229216799E-3</v>
      </c>
    </row>
    <row r="14" spans="1:15" x14ac:dyDescent="0.15">
      <c r="A14" t="s">
        <v>16</v>
      </c>
      <c r="F14">
        <v>3281</v>
      </c>
      <c r="G14">
        <v>1735</v>
      </c>
      <c r="H14">
        <v>2578</v>
      </c>
      <c r="I14">
        <v>1915</v>
      </c>
      <c r="J14">
        <v>2267</v>
      </c>
      <c r="K14">
        <v>1645</v>
      </c>
      <c r="L14">
        <v>1921</v>
      </c>
      <c r="M14">
        <v>1725</v>
      </c>
      <c r="N14">
        <v>3127</v>
      </c>
      <c r="O14">
        <v>2379</v>
      </c>
    </row>
    <row r="15" spans="1:15" x14ac:dyDescent="0.15">
      <c r="A15" t="s">
        <v>17</v>
      </c>
      <c r="F15">
        <v>648</v>
      </c>
      <c r="G15">
        <v>352</v>
      </c>
      <c r="H15">
        <v>505</v>
      </c>
      <c r="I15">
        <v>381</v>
      </c>
      <c r="J15">
        <v>464</v>
      </c>
      <c r="K15">
        <v>296</v>
      </c>
      <c r="L15">
        <v>366</v>
      </c>
      <c r="M15">
        <v>343</v>
      </c>
      <c r="N15">
        <v>632</v>
      </c>
      <c r="O15">
        <v>472</v>
      </c>
    </row>
    <row r="16" spans="1:15" x14ac:dyDescent="0.15">
      <c r="F16">
        <v>5.0632716049382704</v>
      </c>
      <c r="G16">
        <v>4.9289772727272698</v>
      </c>
      <c r="H16">
        <v>5.1049504950494997</v>
      </c>
      <c r="I16">
        <v>5.0262467191600999</v>
      </c>
      <c r="J16">
        <v>4.88577586206896</v>
      </c>
      <c r="K16">
        <v>5.5574324324324298</v>
      </c>
      <c r="L16">
        <v>5.24863387978142</v>
      </c>
      <c r="M16">
        <v>5.0291545189504303</v>
      </c>
      <c r="N16">
        <v>4.9477848101265796</v>
      </c>
      <c r="O16">
        <v>5.0402542372881296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85" workbookViewId="0">
      <selection activeCell="E1" sqref="E1:E1048576"/>
    </sheetView>
  </sheetViews>
  <sheetFormatPr baseColWidth="10" defaultRowHeight="15" x14ac:dyDescent="0.15"/>
  <cols>
    <col min="1" max="1" width="11.83203125" bestFit="1" customWidth="1"/>
    <col min="2" max="4" width="12.5" bestFit="1" customWidth="1"/>
    <col min="5" max="5" width="15" customWidth="1"/>
    <col min="6" max="15" width="20.33203125" bestFit="1" customWidth="1"/>
    <col min="16" max="17" width="18.83203125" bestFit="1" customWidth="1"/>
  </cols>
  <sheetData>
    <row r="1" spans="1:15" x14ac:dyDescent="0.15">
      <c r="B1" t="s">
        <v>0</v>
      </c>
      <c r="C1" t="s">
        <v>1</v>
      </c>
      <c r="D1" t="s">
        <v>2</v>
      </c>
      <c r="E1" t="s">
        <v>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15">
      <c r="A2">
        <v>1</v>
      </c>
      <c r="B2">
        <v>0.30826000567697898</v>
      </c>
      <c r="C2">
        <v>0.69363423461784102</v>
      </c>
      <c r="D2">
        <v>0.42683086597668002</v>
      </c>
      <c r="E2">
        <f>AVERAGE(F2:O2)</f>
        <v>0.17897913181895525</v>
      </c>
      <c r="G2">
        <v>0.17860175566751399</v>
      </c>
      <c r="H2">
        <v>0.17932624016479301</v>
      </c>
      <c r="I2">
        <v>0.17766285314540201</v>
      </c>
      <c r="J2">
        <v>0.17896652817179801</v>
      </c>
      <c r="K2">
        <v>0.177622158416369</v>
      </c>
      <c r="L2">
        <v>0.177706373535122</v>
      </c>
      <c r="M2">
        <v>0.17835548397711501</v>
      </c>
      <c r="N2">
        <v>0.18244144284067301</v>
      </c>
      <c r="O2">
        <v>0.180129350451811</v>
      </c>
    </row>
    <row r="3" spans="1:15" x14ac:dyDescent="0.15">
      <c r="A3">
        <v>2</v>
      </c>
      <c r="B3">
        <v>0.382481531735263</v>
      </c>
      <c r="C3">
        <v>0.64851738241308798</v>
      </c>
      <c r="D3">
        <v>0.48117591275485999</v>
      </c>
      <c r="E3">
        <f t="shared" ref="E3:E10" si="0">AVERAGE(F3:O3)</f>
        <v>0.16810504459113812</v>
      </c>
      <c r="G3">
        <v>0.16839190396156301</v>
      </c>
      <c r="H3">
        <v>0.16659548487596301</v>
      </c>
      <c r="I3">
        <v>0.168967515441861</v>
      </c>
      <c r="J3">
        <v>0.16815858194038499</v>
      </c>
      <c r="K3">
        <v>0.16856289963071</v>
      </c>
      <c r="L3">
        <v>0.16906517769548701</v>
      </c>
      <c r="M3">
        <v>0.167811554857458</v>
      </c>
      <c r="O3">
        <v>0.16728723832567799</v>
      </c>
    </row>
    <row r="4" spans="1:15" x14ac:dyDescent="0.15">
      <c r="A4">
        <v>3</v>
      </c>
      <c r="B4">
        <v>0.427637901210839</v>
      </c>
      <c r="C4">
        <v>0.64418066010422703</v>
      </c>
      <c r="D4">
        <v>0.51403488506410999</v>
      </c>
      <c r="E4">
        <f t="shared" si="0"/>
        <v>0.16150930293096158</v>
      </c>
      <c r="G4">
        <v>0.16174609254185399</v>
      </c>
      <c r="H4">
        <v>0.15946588360446901</v>
      </c>
      <c r="I4">
        <v>0.162284869926168</v>
      </c>
      <c r="J4">
        <v>0.16255758322577599</v>
      </c>
      <c r="K4">
        <v>0.161875089019276</v>
      </c>
      <c r="M4">
        <v>0.16091078780451201</v>
      </c>
      <c r="O4">
        <v>0.16172481439467601</v>
      </c>
    </row>
    <row r="5" spans="1:15" x14ac:dyDescent="0.15">
      <c r="A5">
        <v>4</v>
      </c>
      <c r="B5">
        <v>0.44602609727164799</v>
      </c>
      <c r="C5">
        <v>0.64961990324809904</v>
      </c>
      <c r="D5">
        <v>0.52890701927134598</v>
      </c>
      <c r="E5">
        <f t="shared" si="0"/>
        <v>0.156608874853254</v>
      </c>
      <c r="G5">
        <v>0.15756841926318299</v>
      </c>
      <c r="H5">
        <v>0.15413068240688199</v>
      </c>
      <c r="I5">
        <v>0.15814323828645399</v>
      </c>
      <c r="K5">
        <v>0.15684945089214999</v>
      </c>
      <c r="M5">
        <v>0.15676707914881699</v>
      </c>
      <c r="O5">
        <v>0.15619437912203801</v>
      </c>
    </row>
    <row r="6" spans="1:15" x14ac:dyDescent="0.15">
      <c r="A6">
        <v>5</v>
      </c>
      <c r="B6">
        <v>0.45935782470350001</v>
      </c>
      <c r="C6">
        <v>0.65511551155115499</v>
      </c>
      <c r="D6">
        <v>0.54004421016833803</v>
      </c>
      <c r="E6">
        <f t="shared" si="0"/>
        <v>0.14892613528177961</v>
      </c>
      <c r="G6">
        <v>0.150166455765153</v>
      </c>
      <c r="H6">
        <v>0.14748925522188899</v>
      </c>
      <c r="K6">
        <v>0.14929480260521999</v>
      </c>
      <c r="M6">
        <v>0.14901206207421</v>
      </c>
      <c r="O6">
        <v>0.14866810074242601</v>
      </c>
    </row>
    <row r="7" spans="1:15" x14ac:dyDescent="0.15">
      <c r="A7">
        <v>6</v>
      </c>
      <c r="B7">
        <v>0.46792587312900902</v>
      </c>
      <c r="C7">
        <v>0.65814536340852103</v>
      </c>
      <c r="D7">
        <v>0.54696938137887896</v>
      </c>
      <c r="E7">
        <f t="shared" si="0"/>
        <v>0.14080772400309274</v>
      </c>
      <c r="H7">
        <v>0.140127089581531</v>
      </c>
      <c r="K7">
        <v>0.140348643887825</v>
      </c>
      <c r="M7">
        <v>0.14042489400418401</v>
      </c>
      <c r="O7">
        <v>0.14233026853883099</v>
      </c>
    </row>
    <row r="8" spans="1:15" x14ac:dyDescent="0.15">
      <c r="A8">
        <v>7</v>
      </c>
      <c r="B8">
        <v>0.46656534954407203</v>
      </c>
      <c r="C8">
        <v>0.65134370579915102</v>
      </c>
      <c r="D8">
        <v>0.54368358913813397</v>
      </c>
      <c r="E8">
        <f t="shared" si="0"/>
        <v>0.14013225585380665</v>
      </c>
      <c r="H8">
        <v>0.14097760611961399</v>
      </c>
      <c r="K8">
        <v>0.140856627547846</v>
      </c>
      <c r="M8">
        <v>0.13856253389396</v>
      </c>
    </row>
    <row r="9" spans="1:15" x14ac:dyDescent="0.15">
      <c r="A9">
        <v>8</v>
      </c>
      <c r="B9">
        <v>0.47853309481216399</v>
      </c>
      <c r="C9">
        <v>0.66958698372966197</v>
      </c>
      <c r="D9">
        <v>0.55816379760041701</v>
      </c>
      <c r="E9" s="2">
        <f t="shared" si="0"/>
        <v>0.13620587804634049</v>
      </c>
      <c r="K9">
        <v>0.137443013003857</v>
      </c>
      <c r="M9">
        <v>0.13496874308882401</v>
      </c>
    </row>
    <row r="10" spans="1:15" x14ac:dyDescent="0.15">
      <c r="A10">
        <v>9</v>
      </c>
      <c r="B10">
        <v>0.507067137809187</v>
      </c>
      <c r="C10">
        <v>0.67848699763593301</v>
      </c>
      <c r="D10">
        <v>0.58038422649140498</v>
      </c>
      <c r="E10">
        <f t="shared" si="0"/>
        <v>0.13052110296085201</v>
      </c>
      <c r="M10">
        <v>0.13052110296085201</v>
      </c>
    </row>
    <row r="11" spans="1:15" x14ac:dyDescent="0.15">
      <c r="A11" t="s">
        <v>13</v>
      </c>
      <c r="B11">
        <v>0.43820609065473998</v>
      </c>
      <c r="C11">
        <v>0.66095897138974202</v>
      </c>
      <c r="D11">
        <v>0.52446598753824103</v>
      </c>
      <c r="G11">
        <v>0.16329492543985299</v>
      </c>
      <c r="H11">
        <v>0.15544460599644899</v>
      </c>
      <c r="I11">
        <v>0.16676461919997099</v>
      </c>
      <c r="J11">
        <v>0.169894231112653</v>
      </c>
      <c r="K11">
        <v>0.15410658562540699</v>
      </c>
      <c r="L11">
        <v>0.17338577561530499</v>
      </c>
      <c r="M11">
        <v>0.15081491575665901</v>
      </c>
      <c r="N11">
        <v>0.18244144284067301</v>
      </c>
      <c r="O11">
        <v>0.15938902526257601</v>
      </c>
    </row>
    <row r="12" spans="1:15" x14ac:dyDescent="0.15">
      <c r="A12" t="s">
        <v>14</v>
      </c>
      <c r="B12">
        <v>0.507067137809187</v>
      </c>
      <c r="C12">
        <v>0.69363423461784102</v>
      </c>
      <c r="D12">
        <v>0.58038422649140498</v>
      </c>
      <c r="G12">
        <v>0.17860175566751399</v>
      </c>
      <c r="H12">
        <v>0.17932624016479301</v>
      </c>
      <c r="I12">
        <v>0.17766285314540201</v>
      </c>
      <c r="J12">
        <v>0.17896652817179801</v>
      </c>
      <c r="K12">
        <v>0.177622158416369</v>
      </c>
      <c r="L12">
        <v>0.177706373535122</v>
      </c>
      <c r="M12">
        <v>0.17835548397711501</v>
      </c>
      <c r="N12">
        <v>0.18244144284067301</v>
      </c>
      <c r="O12">
        <v>0.180129350451811</v>
      </c>
    </row>
    <row r="13" spans="1:15" x14ac:dyDescent="0.15">
      <c r="A13" t="s">
        <v>18</v>
      </c>
      <c r="B13">
        <v>1.9718964838056002E-2</v>
      </c>
      <c r="C13">
        <v>4.2452345953938799E-4</v>
      </c>
      <c r="D13">
        <v>1.53756144475192E-2</v>
      </c>
      <c r="E13">
        <f>SLOPE(E1:E10,A1:A10)</f>
        <v>-5.8014143345212826E-3</v>
      </c>
      <c r="G13">
        <v>-6.7694084503100898E-3</v>
      </c>
      <c r="H13">
        <v>-6.4271186109636199E-3</v>
      </c>
      <c r="I13">
        <v>-6.5241490092536403E-3</v>
      </c>
      <c r="J13">
        <v>-8.2044724730109108E-3</v>
      </c>
      <c r="K13">
        <v>-5.8561828807521402E-3</v>
      </c>
      <c r="L13">
        <v>-8.6411958396347393E-3</v>
      </c>
      <c r="M13">
        <v>-5.8484108722781898E-3</v>
      </c>
      <c r="N13" t="s">
        <v>15</v>
      </c>
      <c r="O13">
        <v>-7.1538073596368098E-3</v>
      </c>
    </row>
    <row r="14" spans="1:15" x14ac:dyDescent="0.15">
      <c r="A14" t="s">
        <v>16</v>
      </c>
      <c r="F14">
        <v>3281</v>
      </c>
      <c r="G14">
        <v>1735</v>
      </c>
      <c r="H14">
        <v>2578</v>
      </c>
      <c r="I14">
        <v>1915</v>
      </c>
      <c r="J14">
        <v>2267</v>
      </c>
      <c r="K14">
        <v>1645</v>
      </c>
      <c r="L14">
        <v>1921</v>
      </c>
      <c r="M14">
        <v>1725</v>
      </c>
      <c r="N14">
        <v>3127</v>
      </c>
      <c r="O14">
        <v>2379</v>
      </c>
    </row>
    <row r="15" spans="1:15" x14ac:dyDescent="0.15">
      <c r="A15" t="s">
        <v>17</v>
      </c>
      <c r="F15">
        <v>648</v>
      </c>
      <c r="G15">
        <v>352</v>
      </c>
      <c r="H15">
        <v>505</v>
      </c>
      <c r="I15">
        <v>381</v>
      </c>
      <c r="J15">
        <v>464</v>
      </c>
      <c r="K15">
        <v>296</v>
      </c>
      <c r="L15">
        <v>366</v>
      </c>
      <c r="M15">
        <v>343</v>
      </c>
      <c r="N15">
        <v>632</v>
      </c>
      <c r="O15">
        <v>472</v>
      </c>
    </row>
    <row r="16" spans="1:15" x14ac:dyDescent="0.15">
      <c r="F16">
        <v>5.0632716049382704</v>
      </c>
      <c r="G16">
        <v>4.9289772727272698</v>
      </c>
      <c r="H16">
        <v>5.1049504950494997</v>
      </c>
      <c r="I16">
        <v>5.0262467191600999</v>
      </c>
      <c r="J16">
        <v>4.88577586206896</v>
      </c>
      <c r="K16">
        <v>5.5574324324324298</v>
      </c>
      <c r="L16">
        <v>5.24863387978142</v>
      </c>
      <c r="M16">
        <v>5.0291545189504303</v>
      </c>
      <c r="N16">
        <v>4.9477848101265796</v>
      </c>
      <c r="O16">
        <v>5.0402542372881296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E13" sqref="E13"/>
    </sheetView>
  </sheetViews>
  <sheetFormatPr baseColWidth="10" defaultRowHeight="15" x14ac:dyDescent="0.15"/>
  <cols>
    <col min="1" max="1" width="14.1640625" bestFit="1" customWidth="1"/>
    <col min="2" max="4" width="15.6640625" bestFit="1" customWidth="1"/>
    <col min="5" max="5" width="15" bestFit="1" customWidth="1"/>
    <col min="6" max="15" width="24.33203125" bestFit="1" customWidth="1"/>
  </cols>
  <sheetData>
    <row r="1" spans="1:15" x14ac:dyDescent="0.15">
      <c r="A1">
        <f>sumen_2_classic!A1</f>
        <v>0</v>
      </c>
      <c r="B1" t="str">
        <f>sumen_2_classic!B1</f>
        <v>Presicion</v>
      </c>
      <c r="C1" t="str">
        <f>sumen_2_classic!C1</f>
        <v>Recall</v>
      </c>
      <c r="D1" t="str">
        <f>sumen_2_classic!D1</f>
        <v>F1-score</v>
      </c>
      <c r="E1" t="str">
        <f>sumen_2_classic!G1</f>
        <v>data/sumen/sumen-02.txt</v>
      </c>
      <c r="F1" t="str">
        <f>sumen_2_classic!H1</f>
        <v>data/sumen/sumen-03.txt</v>
      </c>
      <c r="G1" t="str">
        <f>sumen_2_classic!I1</f>
        <v>data/sumen/sumen-04.txt</v>
      </c>
      <c r="H1" t="str">
        <f>sumen_2_classic!J1</f>
        <v>data/sumen/sumen-05.txt</v>
      </c>
      <c r="I1" t="str">
        <f>sumen_2_classic!K1</f>
        <v>data/sumen/sumen-06.txt</v>
      </c>
      <c r="J1" t="str">
        <f>sumen_2_classic!L1</f>
        <v>data/sumen/sumen-07.txt</v>
      </c>
      <c r="K1" t="str">
        <f>sumen_2_classic!M1</f>
        <v>data/sumen/sumen-08.txt</v>
      </c>
      <c r="L1" t="str">
        <f>sumen_2_classic!N1</f>
        <v>data/sumen/sumen-10.txt</v>
      </c>
      <c r="M1" t="str">
        <f>sumen_2_classic!O1</f>
        <v>data/sumen/sumen-11.txt</v>
      </c>
      <c r="N1">
        <f>sumen_2_classic!P1</f>
        <v>0</v>
      </c>
      <c r="O1">
        <f>sumen_2_classic!Q1</f>
        <v>0</v>
      </c>
    </row>
    <row r="2" spans="1:15" x14ac:dyDescent="0.15">
      <c r="A2">
        <f>sumen_2_classic!A2</f>
        <v>1</v>
      </c>
      <c r="B2">
        <f>sumen_2_classic!B2-sumen_2_active!B2</f>
        <v>0</v>
      </c>
      <c r="C2">
        <f>sumen_2_classic!C2-sumen_2_active!C2</f>
        <v>0</v>
      </c>
      <c r="D2">
        <f>sumen_2_classic!D2-sumen_2_active!D2</f>
        <v>0</v>
      </c>
      <c r="E2">
        <f>sumen_2_classic!G2-sumen_2_active!E2</f>
        <v>-3.7737615144126102E-4</v>
      </c>
      <c r="F2">
        <f>sumen_2_classic!H2-sumen_2_active!F2</f>
        <v>0.17932624016479301</v>
      </c>
      <c r="G2">
        <f>sumen_2_classic!I2-sumen_2_active!G2</f>
        <v>-9.3890252211198399E-4</v>
      </c>
      <c r="H2">
        <f>sumen_2_classic!J2-sumen_2_active!H2</f>
        <v>-3.5971199299500434E-4</v>
      </c>
      <c r="I2">
        <f>sumen_2_classic!K2-sumen_2_active!I2</f>
        <v>-4.0694729033008414E-5</v>
      </c>
      <c r="J2">
        <f>sumen_2_classic!L2-sumen_2_active!J2</f>
        <v>-1.260154636676003E-3</v>
      </c>
      <c r="K2">
        <f>sumen_2_classic!M2-sumen_2_active!K2</f>
        <v>7.3332556074601207E-4</v>
      </c>
      <c r="L2">
        <f>sumen_2_classic!N2-sumen_2_active!L2</f>
        <v>4.7350693055510096E-3</v>
      </c>
      <c r="M2">
        <f>sumen_2_classic!O2-sumen_2_active!M2</f>
        <v>1.7738664746959898E-3</v>
      </c>
      <c r="N2">
        <f>sumen_2_classic!P2-sumen_2_active!N2</f>
        <v>-0.18244144284067301</v>
      </c>
      <c r="O2">
        <f>sumen_2_classic!Q2-sumen_2_active!O2</f>
        <v>-0.180129350451811</v>
      </c>
    </row>
    <row r="3" spans="1:15" x14ac:dyDescent="0.15">
      <c r="A3">
        <f>sumen_2_classic!A3</f>
        <v>2</v>
      </c>
      <c r="B3">
        <f>sumen_2_classic!B3-sumen_2_active!B3</f>
        <v>-3.0665318119674989E-2</v>
      </c>
      <c r="C3">
        <f>sumen_2_classic!C3-sumen_2_active!C3</f>
        <v>3.6815326115495983E-2</v>
      </c>
      <c r="D3">
        <f>sumen_2_classic!D3-sumen_2_active!D3</f>
        <v>-1.6225984285619E-2</v>
      </c>
      <c r="E3">
        <f>sumen_2_classic!G3-sumen_2_active!E3</f>
        <v>-0.16810504459113812</v>
      </c>
      <c r="F3">
        <f>sumen_2_classic!H3-sumen_2_active!F3</f>
        <v>0.16859288595156299</v>
      </c>
      <c r="G3">
        <f>sumen_2_classic!I3-sumen_2_active!G3</f>
        <v>2.6141522543819962E-3</v>
      </c>
      <c r="H3">
        <f>sumen_2_classic!J3-sumen_2_active!H3</f>
        <v>2.8360287657069883E-3</v>
      </c>
      <c r="I3">
        <f>sumen_2_classic!K3-sumen_2_active!I3</f>
        <v>-6.159528022399996E-4</v>
      </c>
      <c r="J3">
        <f>sumen_2_classic!L3-sumen_2_active!J3</f>
        <v>3.2982800748440066E-3</v>
      </c>
      <c r="K3">
        <f>sumen_2_classic!M3-sumen_2_active!K3</f>
        <v>3.3974620357399288E-4</v>
      </c>
      <c r="L3">
        <f>sumen_2_classic!N3-sumen_2_active!L3</f>
        <v>3.5983926593929905E-3</v>
      </c>
      <c r="M3">
        <f>sumen_2_classic!O3-sumen_2_active!M3</f>
        <v>1.6815138632449989E-3</v>
      </c>
      <c r="N3">
        <f>sumen_2_classic!P3-sumen_2_active!N3</f>
        <v>0</v>
      </c>
      <c r="O3">
        <f>sumen_2_classic!Q3-sumen_2_active!O3</f>
        <v>-0.16728723832567799</v>
      </c>
    </row>
    <row r="4" spans="1:15" x14ac:dyDescent="0.15">
      <c r="A4">
        <f>sumen_2_classic!A4</f>
        <v>3</v>
      </c>
      <c r="B4">
        <f>sumen_2_classic!B4-sumen_2_active!B4</f>
        <v>-3.6655716124918025E-2</v>
      </c>
      <c r="C4">
        <f>sumen_2_classic!C4-sumen_2_active!C4</f>
        <v>3.4713399572749992E-2</v>
      </c>
      <c r="D4">
        <f>sumen_2_classic!D4-sumen_2_active!D4</f>
        <v>-1.7836405672354005E-2</v>
      </c>
      <c r="E4">
        <f>sumen_2_classic!G4-sumen_2_active!E4</f>
        <v>-0.16150930293096158</v>
      </c>
      <c r="F4">
        <f>sumen_2_classic!H4-sumen_2_active!F4</f>
        <v>0</v>
      </c>
      <c r="G4">
        <f>sumen_2_classic!I4-sumen_2_active!G4</f>
        <v>4.6629587150510132E-3</v>
      </c>
      <c r="H4">
        <f>sumen_2_classic!J4-sumen_2_active!H4</f>
        <v>6.265620810010003E-3</v>
      </c>
      <c r="I4">
        <f>sumen_2_classic!K4-sumen_2_active!I4</f>
        <v>2.5591862029950008E-3</v>
      </c>
      <c r="J4">
        <f>sumen_2_classic!L4-sumen_2_active!J4</f>
        <v>4.1645129410080028E-3</v>
      </c>
      <c r="K4">
        <f>sumen_2_classic!M4-sumen_2_active!K4</f>
        <v>2.7860057842969965E-3</v>
      </c>
      <c r="L4">
        <f>sumen_2_classic!N4-sumen_2_active!L4</f>
        <v>0.16931137509444999</v>
      </c>
      <c r="M4">
        <f>sumen_2_classic!O4-sumen_2_active!M4</f>
        <v>5.6341695864429997E-3</v>
      </c>
      <c r="N4">
        <f>sumen_2_classic!P4-sumen_2_active!N4</f>
        <v>0</v>
      </c>
      <c r="O4">
        <f>sumen_2_classic!Q4-sumen_2_active!O4</f>
        <v>-0.16172481439467601</v>
      </c>
    </row>
    <row r="5" spans="1:15" x14ac:dyDescent="0.15">
      <c r="A5">
        <f>sumen_2_classic!A5</f>
        <v>4</v>
      </c>
      <c r="B5">
        <f>sumen_2_classic!B5-sumen_2_active!B5</f>
        <v>-3.7843414112751994E-2</v>
      </c>
      <c r="C5">
        <f>sumen_2_classic!C5-sumen_2_active!C5</f>
        <v>2.4272650946056906E-2</v>
      </c>
      <c r="D5">
        <f>sumen_2_classic!D5-sumen_2_active!D5</f>
        <v>-2.0492703082676034E-2</v>
      </c>
      <c r="E5">
        <f>sumen_2_classic!G5-sumen_2_active!E5</f>
        <v>-0.156608874853254</v>
      </c>
      <c r="F5">
        <f>sumen_2_classic!H5-sumen_2_active!F5</f>
        <v>0</v>
      </c>
      <c r="G5">
        <f>sumen_2_classic!I5-sumen_2_active!G5</f>
        <v>-0.15756841926318299</v>
      </c>
      <c r="H5">
        <f>sumen_2_classic!J5-sumen_2_active!H5</f>
        <v>-7.8515756619998434E-4</v>
      </c>
      <c r="I5">
        <f>sumen_2_classic!K5-sumen_2_active!I5</f>
        <v>-6.5720705664229773E-3</v>
      </c>
      <c r="J5">
        <f>sumen_2_classic!L5-sumen_2_active!J5</f>
        <v>0.154065801156749</v>
      </c>
      <c r="K5">
        <f>sumen_2_classic!M5-sumen_2_active!K5</f>
        <v>-4.9446586740399812E-3</v>
      </c>
      <c r="L5">
        <f>sumen_2_classic!N5-sumen_2_active!L5</f>
        <v>0.16002565183137299</v>
      </c>
      <c r="M5">
        <f>sumen_2_classic!O5-sumen_2_active!M5</f>
        <v>-1.3143837486159771E-3</v>
      </c>
      <c r="N5">
        <f>sumen_2_classic!P5-sumen_2_active!N5</f>
        <v>0</v>
      </c>
      <c r="O5">
        <f>sumen_2_classic!Q5-sumen_2_active!O5</f>
        <v>-0.15619437912203801</v>
      </c>
    </row>
    <row r="6" spans="1:15" x14ac:dyDescent="0.15">
      <c r="A6">
        <f>sumen_2_classic!A6</f>
        <v>5</v>
      </c>
      <c r="B6">
        <f>sumen_2_classic!B6-sumen_2_active!B6</f>
        <v>-4.1401168356751006E-2</v>
      </c>
      <c r="C6">
        <f>sumen_2_classic!C6-sumen_2_active!C6</f>
        <v>1.3965693176255956E-2</v>
      </c>
      <c r="D6">
        <f>sumen_2_classic!D6-sumen_2_active!D6</f>
        <v>-2.5532336817415069E-2</v>
      </c>
      <c r="E6">
        <f>sumen_2_classic!G6-sumen_2_active!E6</f>
        <v>-0.14892613528177961</v>
      </c>
      <c r="F6">
        <f>sumen_2_classic!H6-sumen_2_active!F6</f>
        <v>0</v>
      </c>
      <c r="G6">
        <f>sumen_2_classic!I6-sumen_2_active!G6</f>
        <v>-0.150166455765153</v>
      </c>
      <c r="H6">
        <f>sumen_2_classic!J6-sumen_2_active!H6</f>
        <v>-0.14748925522188899</v>
      </c>
      <c r="I6">
        <f>sumen_2_classic!K6-sumen_2_active!I6</f>
        <v>0.14463958204549399</v>
      </c>
      <c r="J6">
        <f>sumen_2_classic!L6-sumen_2_active!J6</f>
        <v>0.14531338927874901</v>
      </c>
      <c r="K6">
        <f>sumen_2_classic!M6-sumen_2_active!K6</f>
        <v>-5.8523917341449794E-3</v>
      </c>
      <c r="L6">
        <f>sumen_2_classic!N6-sumen_2_active!L6</f>
        <v>0.14769622562423099</v>
      </c>
      <c r="M6">
        <f>sumen_2_classic!O6-sumen_2_active!M6</f>
        <v>-3.4585770219029977E-3</v>
      </c>
      <c r="N6">
        <f>sumen_2_classic!P6-sumen_2_active!N6</f>
        <v>0</v>
      </c>
      <c r="O6">
        <f>sumen_2_classic!Q6-sumen_2_active!O6</f>
        <v>-0.14866810074242601</v>
      </c>
    </row>
    <row r="7" spans="1:15" x14ac:dyDescent="0.15">
      <c r="A7">
        <f>sumen_2_classic!A7</f>
        <v>6</v>
      </c>
      <c r="B7">
        <f>sumen_2_classic!B7-sumen_2_active!B7</f>
        <v>-2.9051642698050995E-2</v>
      </c>
      <c r="C7">
        <f>sumen_2_classic!C7-sumen_2_active!C7</f>
        <v>8.0762654299300074E-3</v>
      </c>
      <c r="D7">
        <f>sumen_2_classic!D7-sumen_2_active!D7</f>
        <v>-1.7807133234658989E-2</v>
      </c>
      <c r="E7">
        <f>sumen_2_classic!G7-sumen_2_active!E7</f>
        <v>-0.14080772400309274</v>
      </c>
      <c r="F7">
        <f>sumen_2_classic!H7-sumen_2_active!F7</f>
        <v>0</v>
      </c>
      <c r="G7">
        <f>sumen_2_classic!I7-sumen_2_active!G7</f>
        <v>0</v>
      </c>
      <c r="H7">
        <f>sumen_2_classic!J7-sumen_2_active!H7</f>
        <v>-0.140127089581531</v>
      </c>
      <c r="I7">
        <f>sumen_2_classic!K7-sumen_2_active!I7</f>
        <v>0</v>
      </c>
      <c r="J7">
        <f>sumen_2_classic!L7-sumen_2_active!J7</f>
        <v>0.14515048981006601</v>
      </c>
      <c r="K7">
        <f>sumen_2_classic!M7-sumen_2_active!K7</f>
        <v>2.5547428917389869E-3</v>
      </c>
      <c r="L7">
        <f>sumen_2_classic!N7-sumen_2_active!L7</f>
        <v>0.14440231328036299</v>
      </c>
      <c r="M7">
        <f>sumen_2_classic!O7-sumen_2_active!M7</f>
        <v>3.1301941116029797E-3</v>
      </c>
      <c r="N7">
        <f>sumen_2_classic!P7-sumen_2_active!N7</f>
        <v>0</v>
      </c>
      <c r="O7">
        <f>sumen_2_classic!Q7-sumen_2_active!O7</f>
        <v>-0.14233026853883099</v>
      </c>
    </row>
    <row r="8" spans="1:15" x14ac:dyDescent="0.15">
      <c r="A8">
        <f>sumen_2_classic!A8</f>
        <v>7</v>
      </c>
      <c r="B8">
        <f>sumen_2_classic!B8-sumen_2_active!B8</f>
        <v>-3.407454807230037E-3</v>
      </c>
      <c r="C8">
        <f>sumen_2_classic!C8-sumen_2_active!C8</f>
        <v>1.2714427236063974E-2</v>
      </c>
      <c r="D8">
        <f>sumen_2_classic!D8-sumen_2_active!D8</f>
        <v>2.02150962162706E-3</v>
      </c>
      <c r="E8">
        <f>sumen_2_classic!G8-sumen_2_active!E8</f>
        <v>-0.14013225585380665</v>
      </c>
      <c r="F8">
        <f>sumen_2_classic!H8-sumen_2_active!F8</f>
        <v>0</v>
      </c>
      <c r="G8">
        <f>sumen_2_classic!I8-sumen_2_active!G8</f>
        <v>0</v>
      </c>
      <c r="H8">
        <f>sumen_2_classic!J8-sumen_2_active!H8</f>
        <v>-0.14097760611961399</v>
      </c>
      <c r="I8">
        <f>sumen_2_classic!K8-sumen_2_active!I8</f>
        <v>0</v>
      </c>
      <c r="J8">
        <f>sumen_2_classic!L8-sumen_2_active!J8</f>
        <v>0</v>
      </c>
      <c r="K8">
        <f>sumen_2_classic!M8-sumen_2_active!K8</f>
        <v>-3.6436498923400062E-3</v>
      </c>
      <c r="L8">
        <f>sumen_2_classic!N8-sumen_2_active!L8</f>
        <v>0.14078127133886001</v>
      </c>
      <c r="M8">
        <f>sumen_2_classic!O8-sumen_2_active!M8</f>
        <v>1.4859504567169834E-3</v>
      </c>
      <c r="N8">
        <f>sumen_2_classic!P8-sumen_2_active!N8</f>
        <v>0</v>
      </c>
      <c r="O8">
        <f>sumen_2_classic!Q8-sumen_2_active!O8</f>
        <v>0</v>
      </c>
    </row>
    <row r="9" spans="1:15" x14ac:dyDescent="0.15">
      <c r="A9">
        <f>sumen_2_classic!A9</f>
        <v>8</v>
      </c>
      <c r="B9">
        <f>sumen_2_classic!B9-sumen_2_active!B9</f>
        <v>-1.2518676686521013E-2</v>
      </c>
      <c r="C9">
        <f>sumen_2_classic!C9-sumen_2_active!C9</f>
        <v>-7.0686821191209281E-3</v>
      </c>
      <c r="D9">
        <f>sumen_2_classic!D9-sumen_2_active!D9</f>
        <v>-1.100539373101006E-2</v>
      </c>
      <c r="E9">
        <f>sumen_2_classic!G9-sumen_2_active!E9</f>
        <v>-0.13620587804634049</v>
      </c>
      <c r="F9">
        <f>sumen_2_classic!H9-sumen_2_active!F9</f>
        <v>0</v>
      </c>
      <c r="G9">
        <f>sumen_2_classic!I9-sumen_2_active!G9</f>
        <v>0</v>
      </c>
      <c r="H9">
        <f>sumen_2_classic!J9-sumen_2_active!H9</f>
        <v>0</v>
      </c>
      <c r="I9">
        <f>sumen_2_classic!K9-sumen_2_active!I9</f>
        <v>0</v>
      </c>
      <c r="J9">
        <f>sumen_2_classic!L9-sumen_2_active!J9</f>
        <v>0</v>
      </c>
      <c r="K9">
        <f>sumen_2_classic!M9-sumen_2_active!K9</f>
        <v>-0.137443013003857</v>
      </c>
      <c r="L9">
        <f>sumen_2_classic!N9-sumen_2_active!L9</f>
        <v>0.13771218950028999</v>
      </c>
      <c r="M9">
        <f>sumen_2_classic!O9-sumen_2_active!M9</f>
        <v>8.843538240529969E-4</v>
      </c>
      <c r="N9">
        <f>sumen_2_classic!P9-sumen_2_active!N9</f>
        <v>0</v>
      </c>
      <c r="O9">
        <f>sumen_2_classic!Q9-sumen_2_active!O9</f>
        <v>0</v>
      </c>
    </row>
    <row r="10" spans="1:15" x14ac:dyDescent="0.15">
      <c r="A10">
        <f>sumen_2_classic!A10</f>
        <v>9</v>
      </c>
      <c r="B10">
        <f>sumen_2_classic!B10-sumen_2_active!B10</f>
        <v>1.9887040088387042E-2</v>
      </c>
      <c r="C10">
        <f>sumen_2_classic!C10-sumen_2_active!C10</f>
        <v>-5.5093728510799966E-3</v>
      </c>
      <c r="D10">
        <f>sumen_2_classic!D10-sumen_2_active!D10</f>
        <v>1.0696650303756994E-2</v>
      </c>
      <c r="E10">
        <f>sumen_2_classic!G10-sumen_2_active!E10</f>
        <v>-0.13052110296085201</v>
      </c>
      <c r="F10">
        <f>sumen_2_classic!H10-sumen_2_active!F10</f>
        <v>0</v>
      </c>
      <c r="G10">
        <f>sumen_2_classic!I10-sumen_2_active!G10</f>
        <v>0</v>
      </c>
      <c r="H10">
        <f>sumen_2_classic!J10-sumen_2_active!H10</f>
        <v>0</v>
      </c>
      <c r="I10">
        <f>sumen_2_classic!K10-sumen_2_active!I10</f>
        <v>0</v>
      </c>
      <c r="J10">
        <f>sumen_2_classic!L10-sumen_2_active!J10</f>
        <v>0</v>
      </c>
      <c r="K10">
        <f>sumen_2_classic!M10-sumen_2_active!K10</f>
        <v>0</v>
      </c>
      <c r="L10">
        <f>sumen_2_classic!N10-sumen_2_active!L10</f>
        <v>0</v>
      </c>
      <c r="M10">
        <f>sumen_2_classic!O10-sumen_2_active!M10</f>
        <v>-1.7145061557549968E-3</v>
      </c>
      <c r="N10">
        <f>sumen_2_classic!P10-sumen_2_active!N10</f>
        <v>0</v>
      </c>
      <c r="O10">
        <f>sumen_2_classic!Q10-sumen_2_active!O10</f>
        <v>0</v>
      </c>
    </row>
    <row r="11" spans="1:15" x14ac:dyDescent="0.15">
      <c r="A11" t="str">
        <f>sumen_2_classic!A11</f>
        <v>Avr</v>
      </c>
      <c r="B11">
        <f>sumen_2_classic!B11-sumen_2_active!B11</f>
        <v>-1.9072927868611977E-2</v>
      </c>
      <c r="C11">
        <f>sumen_2_classic!C11-sumen_2_active!C11</f>
        <v>1.3108856389595025E-2</v>
      </c>
      <c r="D11">
        <f>sumen_2_classic!D11-sumen_2_active!D11</f>
        <v>-1.0686866322039079E-2</v>
      </c>
      <c r="E11">
        <f>sumen_2_classic!G11-sumen_2_active!E11</f>
        <v>0.17860175566751399</v>
      </c>
      <c r="F11">
        <f>sumen_2_classic!H11-sumen_2_active!F11</f>
        <v>0.173959563058178</v>
      </c>
      <c r="G11">
        <f>sumen_2_classic!I11-sumen_2_active!G11</f>
        <v>8.3977280995640169E-3</v>
      </c>
      <c r="H11">
        <f>sumen_2_classic!J11-sumen_2_active!H11</f>
        <v>1.1424161770708013E-2</v>
      </c>
      <c r="I11">
        <f>sumen_2_classic!K11-sumen_2_active!I11</f>
        <v>-5.3589138098349975E-3</v>
      </c>
      <c r="J11">
        <f>sumen_2_classic!L11-sumen_2_active!J11</f>
        <v>-9.8250624522029928E-3</v>
      </c>
      <c r="K11">
        <f>sumen_2_classic!M11-sumen_2_active!K11</f>
        <v>1.2338132516249989E-3</v>
      </c>
      <c r="L11">
        <f>sumen_2_classic!N11-sumen_2_active!L11</f>
        <v>-1.6506520632164984E-2</v>
      </c>
      <c r="M11">
        <f>sumen_2_classic!O11-sumen_2_active!M11</f>
        <v>9.0028682116499725E-4</v>
      </c>
      <c r="N11">
        <f>sumen_2_classic!P11-sumen_2_active!N11</f>
        <v>-0.18244144284067301</v>
      </c>
      <c r="O11">
        <f>sumen_2_classic!Q11-sumen_2_active!O11</f>
        <v>-0.15938902526257601</v>
      </c>
    </row>
    <row r="12" spans="1:15" x14ac:dyDescent="0.15">
      <c r="A12" t="str">
        <f>sumen_2_classic!A12</f>
        <v>Max</v>
      </c>
      <c r="B12">
        <f>sumen_2_classic!B12-sumen_2_active!B12</f>
        <v>1.9887040088387042E-2</v>
      </c>
      <c r="C12">
        <f>sumen_2_classic!C12-sumen_2_active!C12</f>
        <v>0</v>
      </c>
      <c r="D12">
        <f>sumen_2_classic!D12-sumen_2_active!D12</f>
        <v>1.0696650303756994E-2</v>
      </c>
      <c r="E12">
        <f>sumen_2_classic!G12-sumen_2_active!E12</f>
        <v>0.17860175566751399</v>
      </c>
      <c r="F12">
        <f>sumen_2_classic!H12-sumen_2_active!F12</f>
        <v>0.17932624016479301</v>
      </c>
      <c r="G12">
        <f>sumen_2_classic!I12-sumen_2_active!G12</f>
        <v>-9.3890252211198399E-4</v>
      </c>
      <c r="H12">
        <f>sumen_2_classic!J12-sumen_2_active!H12</f>
        <v>-3.5971199299500434E-4</v>
      </c>
      <c r="I12">
        <f>sumen_2_classic!K12-sumen_2_active!I12</f>
        <v>-4.0694729033008414E-5</v>
      </c>
      <c r="J12">
        <f>sumen_2_classic!L12-sumen_2_active!J12</f>
        <v>-1.260154636676003E-3</v>
      </c>
      <c r="K12">
        <f>sumen_2_classic!M12-sumen_2_active!K12</f>
        <v>7.3332556074601207E-4</v>
      </c>
      <c r="L12">
        <f>sumen_2_classic!N12-sumen_2_active!L12</f>
        <v>4.7350693055510096E-3</v>
      </c>
      <c r="M12">
        <f>sumen_2_classic!O12-sumen_2_active!M12</f>
        <v>1.7738664746959898E-3</v>
      </c>
      <c r="N12">
        <f>sumen_2_classic!P12-sumen_2_active!N12</f>
        <v>-0.18244144284067301</v>
      </c>
      <c r="O12">
        <f>sumen_2_classic!Q12-sumen_2_active!O12</f>
        <v>-0.180129350451811</v>
      </c>
    </row>
    <row r="13" spans="1:15" x14ac:dyDescent="0.15">
      <c r="A13" t="str">
        <f>sumen_2_classic!A13</f>
        <v>Slope</v>
      </c>
      <c r="B13">
        <f>sumen_2_classic!B13-sumen_2_active!B13</f>
        <v>3.4879396450514001E-3</v>
      </c>
      <c r="C13">
        <f>sumen_2_classic!C13-sumen_2_active!C13</f>
        <v>-3.5647307716278778E-3</v>
      </c>
      <c r="D13">
        <f>sumen_2_classic!D13-sumen_2_active!D13</f>
        <v>1.6808295552471989E-3</v>
      </c>
      <c r="E13" t="e">
        <f>sumen_2_classic!G13-sumen_2_active!E13</f>
        <v>#VALUE!</v>
      </c>
      <c r="F13">
        <f>sumen_2_classic!H13-sumen_2_active!F13</f>
        <v>-1.0733354213230101E-2</v>
      </c>
      <c r="G13">
        <f>sumen_2_classic!I13-sumen_2_active!G13</f>
        <v>1.1425075060611601E-3</v>
      </c>
      <c r="H13">
        <f>sumen_2_classic!J13-sumen_2_active!H13</f>
        <v>-1.6291833110900203E-3</v>
      </c>
      <c r="I13">
        <f>sumen_2_classic!K13-sumen_2_active!I13</f>
        <v>-1.7504057568803093E-3</v>
      </c>
      <c r="J13">
        <f>sumen_2_classic!L13-sumen_2_active!J13</f>
        <v>9.5115442030365045E-4</v>
      </c>
      <c r="K13">
        <f>sumen_2_classic!M13-sumen_2_active!K13</f>
        <v>-1.1668428694894695E-3</v>
      </c>
      <c r="L13">
        <f>sumen_2_classic!N13-sumen_2_active!L13</f>
        <v>1.9796139335373194E-3</v>
      </c>
      <c r="M13">
        <f>sumen_2_classic!O13-sumen_2_active!M13</f>
        <v>-3.3661385064349004E-4</v>
      </c>
      <c r="N13" t="e">
        <f>sumen_2_classic!P13-sumen_2_active!N13</f>
        <v>#VALUE!</v>
      </c>
      <c r="O13">
        <f>sumen_2_classic!Q13-sumen_2_active!O13</f>
        <v>7.1538073596368098E-3</v>
      </c>
    </row>
    <row r="17" spans="4:4" x14ac:dyDescent="0.15">
      <c r="D17" t="s">
        <v>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E1" sqref="E1:E1048576"/>
    </sheetView>
  </sheetViews>
  <sheetFormatPr baseColWidth="10" defaultRowHeight="15" x14ac:dyDescent="0.15"/>
  <cols>
    <col min="1" max="1" width="14.1640625" bestFit="1" customWidth="1"/>
    <col min="2" max="4" width="15" bestFit="1" customWidth="1"/>
    <col min="5" max="8" width="15" customWidth="1"/>
    <col min="9" max="19" width="18.83203125" bestFit="1" customWidth="1"/>
  </cols>
  <sheetData>
    <row r="1" spans="1:15" x14ac:dyDescent="0.15">
      <c r="B1" t="s">
        <v>0</v>
      </c>
      <c r="C1" t="s">
        <v>1</v>
      </c>
      <c r="D1" t="s">
        <v>2</v>
      </c>
      <c r="E1" t="s">
        <v>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15">
      <c r="A2">
        <v>1</v>
      </c>
      <c r="B2">
        <v>0.986464968152866</v>
      </c>
      <c r="C2">
        <v>0.26378539493293501</v>
      </c>
      <c r="D2">
        <v>0.41626070888627498</v>
      </c>
      <c r="E2">
        <f>AVERAGE(F2:O2)</f>
        <v>0.12608245406829577</v>
      </c>
      <c r="G2">
        <v>0.12620530899412999</v>
      </c>
      <c r="H2">
        <v>0.12538869372483599</v>
      </c>
      <c r="I2">
        <v>0.12668410313402101</v>
      </c>
      <c r="J2">
        <v>0.12612566536948899</v>
      </c>
      <c r="K2">
        <v>0.12546250497163999</v>
      </c>
      <c r="L2">
        <v>0.12671880050689499</v>
      </c>
      <c r="M2">
        <v>0.12597809422824099</v>
      </c>
      <c r="N2">
        <v>0.126345722128588</v>
      </c>
      <c r="O2">
        <v>0.12583319355682199</v>
      </c>
    </row>
    <row r="3" spans="1:15" x14ac:dyDescent="0.15">
      <c r="A3">
        <v>2</v>
      </c>
      <c r="B3">
        <v>0.93726661687826696</v>
      </c>
      <c r="C3">
        <v>0.29404873477038401</v>
      </c>
      <c r="D3">
        <v>0.44765471731763801</v>
      </c>
      <c r="E3">
        <f t="shared" ref="E3:E10" si="0">AVERAGE(F3:O3)</f>
        <v>0.1281342096912331</v>
      </c>
      <c r="H3">
        <v>0.12730553561285499</v>
      </c>
      <c r="I3">
        <v>0.12871500264109101</v>
      </c>
      <c r="J3">
        <v>0.128161392132943</v>
      </c>
      <c r="K3">
        <v>0.12793642108321801</v>
      </c>
      <c r="L3">
        <v>0.128712249058132</v>
      </c>
      <c r="M3">
        <v>0.128261658096474</v>
      </c>
      <c r="N3">
        <v>0.12825646342775901</v>
      </c>
      <c r="O3">
        <v>0.12772495547739299</v>
      </c>
    </row>
    <row r="4" spans="1:15" x14ac:dyDescent="0.15">
      <c r="A4">
        <v>3</v>
      </c>
      <c r="B4">
        <v>0.92774788624135196</v>
      </c>
      <c r="C4">
        <v>0.33041335888310902</v>
      </c>
      <c r="D4">
        <v>0.48728300363342703</v>
      </c>
      <c r="E4">
        <f t="shared" si="0"/>
        <v>0.12749478890250213</v>
      </c>
      <c r="I4">
        <v>0.128099224550909</v>
      </c>
      <c r="J4">
        <v>0.127546820848949</v>
      </c>
      <c r="K4">
        <v>0.12706442867724699</v>
      </c>
      <c r="L4">
        <v>0.12801455931385999</v>
      </c>
      <c r="M4">
        <v>0.127050236265839</v>
      </c>
      <c r="N4">
        <v>0.12800414682375899</v>
      </c>
      <c r="O4">
        <v>0.126684105836952</v>
      </c>
    </row>
    <row r="5" spans="1:15" x14ac:dyDescent="0.15">
      <c r="A5">
        <v>4</v>
      </c>
      <c r="B5">
        <v>0.92089925062447897</v>
      </c>
      <c r="C5">
        <v>0.34747093936537798</v>
      </c>
      <c r="D5">
        <v>0.50456204379561997</v>
      </c>
      <c r="E5">
        <f t="shared" si="0"/>
        <v>0.1263933686895917</v>
      </c>
      <c r="J5">
        <v>0.126415381924875</v>
      </c>
      <c r="K5">
        <v>0.12621602491477901</v>
      </c>
      <c r="L5">
        <v>0.12688943108141501</v>
      </c>
      <c r="M5">
        <v>0.12607161889507701</v>
      </c>
      <c r="N5">
        <v>0.12716965511426001</v>
      </c>
      <c r="O5">
        <v>0.12559810020714399</v>
      </c>
    </row>
    <row r="6" spans="1:15" x14ac:dyDescent="0.15">
      <c r="A6">
        <v>5</v>
      </c>
      <c r="B6">
        <v>0.90667886550777599</v>
      </c>
      <c r="C6">
        <v>0.37781166603126098</v>
      </c>
      <c r="D6">
        <v>0.53336921420882599</v>
      </c>
      <c r="E6">
        <f t="shared" si="0"/>
        <v>0.1255328211130218</v>
      </c>
      <c r="K6">
        <v>0.12497928828653999</v>
      </c>
      <c r="L6">
        <v>0.12563393365614101</v>
      </c>
      <c r="M6">
        <v>0.124888412880318</v>
      </c>
      <c r="N6">
        <v>0.127197793114942</v>
      </c>
      <c r="O6">
        <v>0.12496467762716799</v>
      </c>
    </row>
    <row r="7" spans="1:15" x14ac:dyDescent="0.15">
      <c r="A7">
        <v>6</v>
      </c>
      <c r="B7">
        <v>0.91631355932203296</v>
      </c>
      <c r="C7">
        <v>0.38495772140631901</v>
      </c>
      <c r="D7">
        <v>0.54214979630209903</v>
      </c>
      <c r="E7">
        <f t="shared" si="0"/>
        <v>0.12438170384737823</v>
      </c>
      <c r="L7">
        <v>0.12425645525043701</v>
      </c>
      <c r="M7">
        <v>0.123570295027287</v>
      </c>
      <c r="N7">
        <v>0.12586270140372899</v>
      </c>
      <c r="O7">
        <v>0.12383736370806001</v>
      </c>
    </row>
    <row r="8" spans="1:15" x14ac:dyDescent="0.15">
      <c r="A8">
        <v>7</v>
      </c>
      <c r="B8">
        <v>0.90736040609137003</v>
      </c>
      <c r="C8">
        <v>0.399664617104527</v>
      </c>
      <c r="D8">
        <v>0.55490880869227699</v>
      </c>
      <c r="E8">
        <f t="shared" si="0"/>
        <v>0.12336369000564967</v>
      </c>
      <c r="M8">
        <v>0.122570144693813</v>
      </c>
      <c r="N8">
        <v>0.124242130890165</v>
      </c>
      <c r="O8">
        <v>0.123278794432971</v>
      </c>
    </row>
    <row r="9" spans="1:15" x14ac:dyDescent="0.15">
      <c r="A9">
        <v>8</v>
      </c>
      <c r="B9">
        <v>0.91118421052631504</v>
      </c>
      <c r="C9">
        <v>0.40556368960468497</v>
      </c>
      <c r="D9">
        <v>0.56129685916919902</v>
      </c>
      <c r="E9" s="2">
        <f t="shared" si="0"/>
        <v>0.1228838484980965</v>
      </c>
      <c r="N9">
        <v>0.12376864970302701</v>
      </c>
      <c r="O9">
        <v>0.121999047293166</v>
      </c>
    </row>
    <row r="10" spans="1:15" x14ac:dyDescent="0.15">
      <c r="A10">
        <v>9</v>
      </c>
      <c r="B10">
        <v>0.90378006872852201</v>
      </c>
      <c r="C10">
        <v>0.45266781411359702</v>
      </c>
      <c r="D10">
        <v>0.60321100917431103</v>
      </c>
      <c r="E10">
        <f t="shared" si="0"/>
        <v>0.12142118537353799</v>
      </c>
      <c r="O10">
        <v>0.12142118537353799</v>
      </c>
    </row>
    <row r="11" spans="1:15" x14ac:dyDescent="0.15">
      <c r="A11" t="s">
        <v>13</v>
      </c>
      <c r="B11">
        <v>0.924188425785887</v>
      </c>
      <c r="C11">
        <v>0.361820437356911</v>
      </c>
      <c r="D11">
        <v>0.51674401790885305</v>
      </c>
      <c r="G11">
        <v>0.12620530899412999</v>
      </c>
      <c r="H11">
        <v>0.12634711466884599</v>
      </c>
      <c r="I11">
        <v>0.12783277677534</v>
      </c>
      <c r="J11">
        <v>0.12706231506906401</v>
      </c>
      <c r="K11">
        <v>0.12633173358668501</v>
      </c>
      <c r="L11">
        <v>0.12670423814448001</v>
      </c>
      <c r="M11">
        <v>0.125484351441007</v>
      </c>
      <c r="N11">
        <v>0.12635590782577899</v>
      </c>
      <c r="O11">
        <v>0.12459349150146801</v>
      </c>
    </row>
    <row r="12" spans="1:15" x14ac:dyDescent="0.15">
      <c r="A12" t="s">
        <v>14</v>
      </c>
      <c r="B12">
        <v>0.986464968152866</v>
      </c>
      <c r="C12">
        <v>0.45266781411359702</v>
      </c>
      <c r="D12">
        <v>0.60321100917431103</v>
      </c>
      <c r="G12">
        <v>0.12620530899412999</v>
      </c>
      <c r="H12">
        <v>0.12730553561285499</v>
      </c>
      <c r="I12">
        <v>0.12871500264109101</v>
      </c>
      <c r="J12">
        <v>0.128161392132943</v>
      </c>
      <c r="K12">
        <v>0.12793642108321801</v>
      </c>
      <c r="L12">
        <v>0.128712249058132</v>
      </c>
      <c r="M12">
        <v>0.128261658096474</v>
      </c>
      <c r="N12">
        <v>0.12825646342775901</v>
      </c>
      <c r="O12">
        <v>0.12772495547739299</v>
      </c>
    </row>
    <row r="13" spans="1:15" x14ac:dyDescent="0.15">
      <c r="A13" t="s">
        <v>18</v>
      </c>
      <c r="B13">
        <v>-7.5724578059273399E-3</v>
      </c>
      <c r="C13">
        <v>2.1101063995155399E-2</v>
      </c>
      <c r="D13">
        <v>2.10261164888501E-2</v>
      </c>
      <c r="E13">
        <f>SLOPE(E1:E10,A1:A10)</f>
        <v>-7.445003499059878E-4</v>
      </c>
      <c r="G13" t="s">
        <v>15</v>
      </c>
      <c r="H13">
        <v>1.9168418880192899E-3</v>
      </c>
      <c r="I13">
        <v>7.0756070844367404E-4</v>
      </c>
      <c r="J13" s="4">
        <v>2.54578382164249E-5</v>
      </c>
      <c r="K13">
        <v>-2.68682953863902E-4</v>
      </c>
      <c r="L13">
        <v>-6.4776573487728296E-4</v>
      </c>
      <c r="M13">
        <v>-7.7744279025645504E-4</v>
      </c>
      <c r="N13">
        <v>-5.2984961817037902E-4</v>
      </c>
      <c r="O13">
        <v>-7.2328527654765896E-4</v>
      </c>
    </row>
    <row r="14" spans="1:15" x14ac:dyDescent="0.15">
      <c r="A14" t="s">
        <v>16</v>
      </c>
      <c r="F14">
        <v>3281</v>
      </c>
      <c r="G14">
        <v>1735</v>
      </c>
      <c r="H14">
        <v>2578</v>
      </c>
      <c r="I14">
        <v>1915</v>
      </c>
      <c r="J14">
        <v>2267</v>
      </c>
      <c r="K14">
        <v>1645</v>
      </c>
      <c r="L14">
        <v>1921</v>
      </c>
      <c r="M14">
        <v>1725</v>
      </c>
      <c r="N14">
        <v>3127</v>
      </c>
      <c r="O14">
        <v>2379</v>
      </c>
    </row>
    <row r="15" spans="1:15" x14ac:dyDescent="0.15">
      <c r="A15" t="s">
        <v>17</v>
      </c>
      <c r="F15">
        <v>648</v>
      </c>
      <c r="G15">
        <v>352</v>
      </c>
      <c r="H15">
        <v>505</v>
      </c>
      <c r="I15">
        <v>381</v>
      </c>
      <c r="J15">
        <v>464</v>
      </c>
      <c r="K15">
        <v>296</v>
      </c>
      <c r="L15">
        <v>366</v>
      </c>
      <c r="M15">
        <v>343</v>
      </c>
      <c r="N15">
        <v>632</v>
      </c>
      <c r="O15">
        <v>472</v>
      </c>
    </row>
    <row r="16" spans="1:15" x14ac:dyDescent="0.15">
      <c r="F16">
        <v>5.0632716049382704</v>
      </c>
      <c r="G16">
        <v>4.9289772727272698</v>
      </c>
      <c r="H16">
        <v>5.1049504950494997</v>
      </c>
      <c r="I16">
        <v>5.0262467191600999</v>
      </c>
      <c r="J16">
        <v>4.88577586206896</v>
      </c>
      <c r="K16">
        <v>5.5574324324324298</v>
      </c>
      <c r="L16">
        <v>5.24863387978142</v>
      </c>
      <c r="M16">
        <v>5.0291545189504303</v>
      </c>
      <c r="N16">
        <v>4.9477848101265796</v>
      </c>
      <c r="O16">
        <v>5.0402542372881296</v>
      </c>
    </row>
    <row r="26" spans="10:18" x14ac:dyDescent="0.15">
      <c r="J26" s="1"/>
      <c r="K26" s="1"/>
      <c r="L26" s="1"/>
      <c r="M26" s="1"/>
      <c r="N26" s="1"/>
      <c r="O26" s="1"/>
      <c r="P26" s="1"/>
      <c r="Q26" s="1"/>
      <c r="R26" s="1"/>
    </row>
    <row r="27" spans="10:18" x14ac:dyDescent="0.15">
      <c r="J27" s="1"/>
      <c r="K27" s="1"/>
      <c r="L27" s="1"/>
      <c r="M27" s="1"/>
      <c r="N27" s="1"/>
      <c r="O27" s="1"/>
      <c r="P27" s="1"/>
      <c r="Q27" s="1"/>
      <c r="R27" s="1"/>
    </row>
    <row r="28" spans="10:18" x14ac:dyDescent="0.15">
      <c r="J28" s="1"/>
      <c r="K28" s="1"/>
      <c r="L28" s="1"/>
      <c r="M28" s="1"/>
      <c r="N28" s="1"/>
      <c r="O28" s="1"/>
      <c r="P28" s="1"/>
      <c r="Q28" s="1"/>
      <c r="R28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D11" sqref="D11"/>
    </sheetView>
  </sheetViews>
  <sheetFormatPr baseColWidth="10" defaultRowHeight="15" x14ac:dyDescent="0.15"/>
  <cols>
    <col min="1" max="1" width="14.1640625" bestFit="1" customWidth="1"/>
    <col min="2" max="4" width="15" bestFit="1" customWidth="1"/>
    <col min="5" max="6" width="15" customWidth="1"/>
    <col min="7" max="16" width="24.33203125" bestFit="1" customWidth="1"/>
  </cols>
  <sheetData>
    <row r="1" spans="1:15" x14ac:dyDescent="0.15">
      <c r="B1" t="s">
        <v>0</v>
      </c>
      <c r="C1" t="s">
        <v>1</v>
      </c>
      <c r="D1" t="s">
        <v>2</v>
      </c>
      <c r="E1" t="s">
        <v>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15">
      <c r="A2">
        <v>1</v>
      </c>
      <c r="B2">
        <v>0.986464968152866</v>
      </c>
      <c r="C2">
        <v>0.26378539493293501</v>
      </c>
      <c r="D2">
        <v>0.41626070888627498</v>
      </c>
      <c r="E2">
        <f>AVERAGE(F2:O2)</f>
        <v>0.12608245406829577</v>
      </c>
      <c r="G2">
        <v>0.12620530899412999</v>
      </c>
      <c r="H2">
        <v>0.12538869372483599</v>
      </c>
      <c r="I2">
        <v>0.12668410313402101</v>
      </c>
      <c r="J2">
        <v>0.12612566536948899</v>
      </c>
      <c r="K2">
        <v>0.12546250497163999</v>
      </c>
      <c r="L2">
        <v>0.12671880050689499</v>
      </c>
      <c r="M2">
        <v>0.12597809422824099</v>
      </c>
      <c r="N2">
        <v>0.126345722128588</v>
      </c>
      <c r="O2">
        <v>0.12583319355682199</v>
      </c>
    </row>
    <row r="3" spans="1:15" x14ac:dyDescent="0.15">
      <c r="A3">
        <v>2</v>
      </c>
      <c r="B3">
        <v>0.96685082872928096</v>
      </c>
      <c r="C3">
        <v>0.28898325076669001</v>
      </c>
      <c r="D3">
        <v>0.44496912459135401</v>
      </c>
      <c r="E3">
        <f t="shared" ref="E3:E10" si="0">AVERAGE(F3:O3)</f>
        <v>0.12400621431034224</v>
      </c>
      <c r="G3">
        <v>0.123916072668333</v>
      </c>
      <c r="H3">
        <v>0.123475305432278</v>
      </c>
      <c r="I3">
        <v>0.125058999518606</v>
      </c>
      <c r="J3">
        <v>0.124437793728541</v>
      </c>
      <c r="K3">
        <v>0.123348132404795</v>
      </c>
      <c r="M3">
        <v>0.12372483863465999</v>
      </c>
      <c r="N3">
        <v>0.123941429624069</v>
      </c>
      <c r="O3">
        <v>0.124147142471456</v>
      </c>
    </row>
    <row r="4" spans="1:15" x14ac:dyDescent="0.15">
      <c r="A4">
        <v>3</v>
      </c>
      <c r="B4">
        <v>0.94681708299758205</v>
      </c>
      <c r="C4">
        <v>0.31175378084372501</v>
      </c>
      <c r="D4">
        <v>0.46906187624750401</v>
      </c>
      <c r="E4">
        <f t="shared" si="0"/>
        <v>0.12442675648292657</v>
      </c>
      <c r="G4">
        <v>0.124621329633993</v>
      </c>
      <c r="H4">
        <v>0.123711742607406</v>
      </c>
      <c r="J4">
        <v>0.124725705923036</v>
      </c>
      <c r="K4">
        <v>0.12437607895180799</v>
      </c>
      <c r="M4">
        <v>0.124456962950695</v>
      </c>
      <c r="N4">
        <v>0.124576184646181</v>
      </c>
      <c r="O4">
        <v>0.124519290667367</v>
      </c>
    </row>
    <row r="5" spans="1:15" x14ac:dyDescent="0.15">
      <c r="A5">
        <v>4</v>
      </c>
      <c r="B5">
        <v>0.90299110751818901</v>
      </c>
      <c r="C5">
        <v>0.34808351511374203</v>
      </c>
      <c r="D5">
        <v>0.50247413405308095</v>
      </c>
      <c r="E5">
        <f t="shared" si="0"/>
        <v>0.12538902694025983</v>
      </c>
      <c r="G5">
        <v>0.12507491472792001</v>
      </c>
      <c r="H5">
        <v>0.125155028785432</v>
      </c>
      <c r="K5">
        <v>0.124830155937331</v>
      </c>
      <c r="M5">
        <v>0.12489940486488101</v>
      </c>
      <c r="N5">
        <v>0.12644139932265899</v>
      </c>
      <c r="O5">
        <v>0.12593325800333599</v>
      </c>
    </row>
    <row r="6" spans="1:15" x14ac:dyDescent="0.15">
      <c r="A6">
        <v>5</v>
      </c>
      <c r="B6">
        <v>0.90435606060606</v>
      </c>
      <c r="C6">
        <v>0.39397689768976801</v>
      </c>
      <c r="D6">
        <v>0.54885057471264298</v>
      </c>
      <c r="E6">
        <f t="shared" si="0"/>
        <v>0.12494802733958359</v>
      </c>
      <c r="G6">
        <v>0.124545046228363</v>
      </c>
      <c r="H6">
        <v>0.12502696883581099</v>
      </c>
      <c r="K6">
        <v>0.12471183141372599</v>
      </c>
      <c r="M6">
        <v>0.124572991333763</v>
      </c>
      <c r="O6">
        <v>0.12588329888625499</v>
      </c>
    </row>
    <row r="7" spans="1:15" x14ac:dyDescent="0.15">
      <c r="A7">
        <v>6</v>
      </c>
      <c r="B7">
        <v>0.89883720930232502</v>
      </c>
      <c r="C7">
        <v>0.41942485078676001</v>
      </c>
      <c r="D7">
        <v>0.57195708472067996</v>
      </c>
      <c r="E7">
        <f t="shared" si="0"/>
        <v>0.12661208541386376</v>
      </c>
      <c r="G7">
        <v>0.12609461064594801</v>
      </c>
      <c r="H7">
        <v>0.12840518593175401</v>
      </c>
      <c r="K7">
        <v>0.125948624903189</v>
      </c>
      <c r="M7">
        <v>0.12599992017456399</v>
      </c>
    </row>
    <row r="8" spans="1:15" x14ac:dyDescent="0.15">
      <c r="A8">
        <v>7</v>
      </c>
      <c r="B8">
        <v>0.89643463497453302</v>
      </c>
      <c r="C8">
        <v>0.42996742671009702</v>
      </c>
      <c r="D8">
        <v>0.58117776554760503</v>
      </c>
      <c r="E8">
        <f t="shared" si="0"/>
        <v>0.12341276248096134</v>
      </c>
      <c r="G8">
        <v>0.123325730354827</v>
      </c>
      <c r="K8">
        <v>0.123614874141211</v>
      </c>
      <c r="M8">
        <v>0.123297682946846</v>
      </c>
    </row>
    <row r="9" spans="1:15" x14ac:dyDescent="0.15">
      <c r="A9">
        <v>8</v>
      </c>
      <c r="B9">
        <v>0.91142191142191098</v>
      </c>
      <c r="C9">
        <v>0.45892018779342703</v>
      </c>
      <c r="D9">
        <v>0.610460577673692</v>
      </c>
      <c r="E9" s="2">
        <f t="shared" si="0"/>
        <v>0.121622371606883</v>
      </c>
      <c r="G9">
        <v>0.12163487779981801</v>
      </c>
      <c r="M9">
        <v>0.121609865413948</v>
      </c>
    </row>
    <row r="10" spans="1:15" x14ac:dyDescent="0.15">
      <c r="A10">
        <v>9</v>
      </c>
      <c r="B10">
        <v>0.893805309734513</v>
      </c>
      <c r="C10">
        <v>0.47754137115839201</v>
      </c>
      <c r="D10">
        <v>0.62249614791987595</v>
      </c>
      <c r="E10">
        <f t="shared" si="0"/>
        <v>0.12085230013859501</v>
      </c>
      <c r="M10">
        <v>0.12085230013859501</v>
      </c>
    </row>
    <row r="11" spans="1:15" x14ac:dyDescent="0.15">
      <c r="A11" t="s">
        <v>13</v>
      </c>
      <c r="B11">
        <v>0.92310879038191795</v>
      </c>
      <c r="C11">
        <v>0.37693740842172602</v>
      </c>
      <c r="D11">
        <v>0.529745332705857</v>
      </c>
      <c r="G11">
        <v>0.124427236381666</v>
      </c>
      <c r="H11">
        <v>0.125193820886253</v>
      </c>
      <c r="I11">
        <v>0.125871551326314</v>
      </c>
      <c r="J11">
        <v>0.125096388340355</v>
      </c>
      <c r="K11">
        <v>0.12461317181767199</v>
      </c>
      <c r="L11">
        <v>0.12671880050689499</v>
      </c>
      <c r="M11">
        <v>0.12393245118735501</v>
      </c>
      <c r="N11">
        <v>0.12532618393037401</v>
      </c>
      <c r="O11">
        <v>0.12526323671704701</v>
      </c>
    </row>
    <row r="12" spans="1:15" x14ac:dyDescent="0.15">
      <c r="A12" t="s">
        <v>14</v>
      </c>
      <c r="B12">
        <v>0.986464968152866</v>
      </c>
      <c r="C12">
        <v>0.47754137115839201</v>
      </c>
      <c r="D12">
        <v>0.62249614791987595</v>
      </c>
      <c r="G12">
        <v>0.12620530899412999</v>
      </c>
      <c r="H12">
        <v>0.12840518593175401</v>
      </c>
      <c r="I12">
        <v>0.12668410313402101</v>
      </c>
      <c r="J12">
        <v>0.12612566536948899</v>
      </c>
      <c r="K12">
        <v>0.125948624903189</v>
      </c>
      <c r="L12">
        <v>0.12671880050689499</v>
      </c>
      <c r="M12">
        <v>0.12599992017456399</v>
      </c>
      <c r="N12">
        <v>0.12644139932265899</v>
      </c>
      <c r="O12">
        <v>0.12593325800333599</v>
      </c>
    </row>
    <row r="13" spans="1:15" x14ac:dyDescent="0.15">
      <c r="A13" t="s">
        <v>18</v>
      </c>
      <c r="B13">
        <v>-1.06974029976247E-2</v>
      </c>
      <c r="C13">
        <v>2.7876722389796601E-2</v>
      </c>
      <c r="D13">
        <v>2.6918847410820301E-2</v>
      </c>
      <c r="E13">
        <f>SLOPE(E1:E10,A1:A10)</f>
        <v>-4.812845559917888E-4</v>
      </c>
      <c r="G13">
        <v>-3.6969946894529798E-4</v>
      </c>
      <c r="H13">
        <v>6.0516392637766797E-4</v>
      </c>
      <c r="I13">
        <v>-1.6251036154147601E-3</v>
      </c>
      <c r="J13">
        <v>-6.9997972322612795E-4</v>
      </c>
      <c r="K13" s="4">
        <v>-2.1982259215383E-7</v>
      </c>
      <c r="L13" t="s">
        <v>15</v>
      </c>
      <c r="M13">
        <v>-4.6776901197888201E-4</v>
      </c>
      <c r="N13" s="4">
        <v>9.2178660432395903E-5</v>
      </c>
      <c r="O13">
        <v>1.8863261907460101E-4</v>
      </c>
    </row>
    <row r="14" spans="1:15" x14ac:dyDescent="0.15">
      <c r="A14" t="s">
        <v>16</v>
      </c>
      <c r="F14">
        <v>3281</v>
      </c>
      <c r="G14">
        <v>1735</v>
      </c>
      <c r="H14">
        <v>2578</v>
      </c>
      <c r="I14">
        <v>1915</v>
      </c>
      <c r="J14">
        <v>2267</v>
      </c>
      <c r="K14">
        <v>1645</v>
      </c>
      <c r="L14">
        <v>1921</v>
      </c>
      <c r="M14">
        <v>1725</v>
      </c>
      <c r="N14">
        <v>3127</v>
      </c>
      <c r="O14">
        <v>2379</v>
      </c>
    </row>
    <row r="15" spans="1:15" x14ac:dyDescent="0.15">
      <c r="A15" t="s">
        <v>17</v>
      </c>
      <c r="F15">
        <v>648</v>
      </c>
      <c r="G15">
        <v>352</v>
      </c>
      <c r="H15">
        <v>505</v>
      </c>
      <c r="I15">
        <v>381</v>
      </c>
      <c r="J15">
        <v>464</v>
      </c>
      <c r="K15">
        <v>296</v>
      </c>
      <c r="L15">
        <v>366</v>
      </c>
      <c r="M15">
        <v>343</v>
      </c>
      <c r="N15">
        <v>632</v>
      </c>
      <c r="O15">
        <v>472</v>
      </c>
    </row>
    <row r="16" spans="1:15" x14ac:dyDescent="0.15">
      <c r="F16">
        <v>5.0632716049382704</v>
      </c>
      <c r="G16">
        <v>4.9289772727272698</v>
      </c>
      <c r="H16">
        <v>5.1049504950494997</v>
      </c>
      <c r="I16">
        <v>5.0262467191600999</v>
      </c>
      <c r="J16">
        <v>4.88577586206896</v>
      </c>
      <c r="K16">
        <v>5.5574324324324298</v>
      </c>
      <c r="L16">
        <v>5.24863387978142</v>
      </c>
      <c r="M16">
        <v>5.0291545189504303</v>
      </c>
      <c r="N16">
        <v>4.9477848101265796</v>
      </c>
      <c r="O16">
        <v>5.0402542372881296</v>
      </c>
    </row>
    <row r="20" spans="7:17" x14ac:dyDescent="0.15">
      <c r="I20" s="1"/>
      <c r="J20" s="1"/>
      <c r="K20" s="1"/>
      <c r="L20" s="1"/>
      <c r="M20" s="1"/>
      <c r="N20" s="1"/>
      <c r="O20" s="1">
        <v>0.11295494618764899</v>
      </c>
      <c r="P20" s="1">
        <v>0.10133226062661101</v>
      </c>
      <c r="Q20" s="1">
        <v>0.103926473031393</v>
      </c>
    </row>
    <row r="21" spans="7:17" x14ac:dyDescent="0.15">
      <c r="I21" s="1"/>
      <c r="J21" s="1"/>
      <c r="K21" s="1"/>
      <c r="L21" s="1"/>
      <c r="M21" s="1"/>
      <c r="N21" s="1"/>
      <c r="O21" s="1">
        <v>0.12677478485249899</v>
      </c>
      <c r="P21" s="1">
        <v>0.12628240336892399</v>
      </c>
      <c r="Q21" s="1">
        <v>0.126319293323987</v>
      </c>
    </row>
    <row r="22" spans="7:17" x14ac:dyDescent="0.15">
      <c r="G22" s="1"/>
      <c r="H22" s="1"/>
      <c r="I22" s="1"/>
      <c r="J22" s="1"/>
      <c r="K22" s="1"/>
      <c r="L22" s="1"/>
      <c r="M22" s="1"/>
      <c r="N22" s="1"/>
      <c r="O22" s="1">
        <v>-1.1563971677233199E-2</v>
      </c>
      <c r="P22" s="1">
        <v>-2.8049193212533801E-3</v>
      </c>
      <c r="Q22" s="1">
        <v>-5.8165042364579297E-3</v>
      </c>
    </row>
    <row r="23" spans="7:17" x14ac:dyDescent="0.15">
      <c r="G23" s="1"/>
      <c r="H23" s="1"/>
      <c r="I23" s="1"/>
      <c r="J23" s="1"/>
      <c r="K23" s="1"/>
      <c r="L23" s="1"/>
      <c r="M23" s="1"/>
    </row>
    <row r="24" spans="7:17" x14ac:dyDescent="0.15">
      <c r="G24" s="1"/>
      <c r="H24" s="1"/>
      <c r="I24" s="1"/>
      <c r="J24" s="1"/>
      <c r="K24" s="1"/>
      <c r="L24" s="1"/>
      <c r="M24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E13" sqref="E13"/>
    </sheetView>
  </sheetViews>
  <sheetFormatPr baseColWidth="10" defaultRowHeight="15" x14ac:dyDescent="0.15"/>
  <cols>
    <col min="1" max="1" width="14.1640625" bestFit="1" customWidth="1"/>
    <col min="2" max="4" width="15.6640625" bestFit="1" customWidth="1"/>
    <col min="5" max="5" width="15" bestFit="1" customWidth="1"/>
    <col min="6" max="15" width="24.33203125" bestFit="1" customWidth="1"/>
  </cols>
  <sheetData>
    <row r="1" spans="1:15" x14ac:dyDescent="0.15">
      <c r="A1">
        <f>sumen_3_classic!A1</f>
        <v>0</v>
      </c>
      <c r="B1" t="str">
        <f>sumen_3_classic!B1</f>
        <v>Presicion</v>
      </c>
      <c r="C1" t="str">
        <f>sumen_3_classic!C1</f>
        <v>Recall</v>
      </c>
      <c r="D1" t="str">
        <f>sumen_3_classic!D1</f>
        <v>F1-score</v>
      </c>
      <c r="E1" t="str">
        <f>sumen_3_classic!H1</f>
        <v>data/sumen/sumen-03.txt</v>
      </c>
      <c r="F1" t="str">
        <f>sumen_3_classic!I1</f>
        <v>data/sumen/sumen-04.txt</v>
      </c>
      <c r="G1" t="str">
        <f>sumen_3_classic!J1</f>
        <v>data/sumen/sumen-05.txt</v>
      </c>
      <c r="H1" t="str">
        <f>sumen_3_classic!K1</f>
        <v>data/sumen/sumen-06.txt</v>
      </c>
      <c r="I1" t="str">
        <f>sumen_3_classic!L1</f>
        <v>data/sumen/sumen-07.txt</v>
      </c>
      <c r="J1" t="str">
        <f>sumen_3_classic!M1</f>
        <v>data/sumen/sumen-08.txt</v>
      </c>
      <c r="K1" t="str">
        <f>sumen_3_classic!N1</f>
        <v>data/sumen/sumen-10.txt</v>
      </c>
      <c r="L1" t="str">
        <f>sumen_3_classic!O1</f>
        <v>data/sumen/sumen-11.txt</v>
      </c>
      <c r="M1">
        <f>sumen_3_classic!P1</f>
        <v>0</v>
      </c>
      <c r="N1">
        <f>sumen_3_classic!Q1</f>
        <v>0</v>
      </c>
      <c r="O1">
        <f>sumen_3_classic!R1</f>
        <v>0</v>
      </c>
    </row>
    <row r="2" spans="1:15" x14ac:dyDescent="0.15">
      <c r="A2">
        <f>sumen_3_classic!A2</f>
        <v>1</v>
      </c>
      <c r="B2">
        <f>sumen_3_classic!B2-sumen_3_active!B2</f>
        <v>0</v>
      </c>
      <c r="C2">
        <f>sumen_3_classic!C2-sumen_3_active!C2</f>
        <v>0</v>
      </c>
      <c r="D2">
        <f>sumen_3_classic!D2-sumen_3_active!D2</f>
        <v>0</v>
      </c>
      <c r="E2">
        <f>sumen_3_classic!H2-sumen_3_active!F2</f>
        <v>0.12538869372483599</v>
      </c>
      <c r="F2">
        <f>sumen_3_classic!I2-sumen_3_active!G2</f>
        <v>4.7879413989102004E-4</v>
      </c>
      <c r="G2">
        <f>sumen_3_classic!J2-sumen_3_active!H2</f>
        <v>7.3697164465300058E-4</v>
      </c>
      <c r="H2">
        <f>sumen_3_classic!K2-sumen_3_active!I2</f>
        <v>-1.2215981623810157E-3</v>
      </c>
      <c r="I2">
        <f>sumen_3_classic!L2-sumen_3_active!J2</f>
        <v>5.9313513740599788E-4</v>
      </c>
      <c r="J2">
        <f>sumen_3_classic!M2-sumen_3_active!K2</f>
        <v>5.1558925660100119E-4</v>
      </c>
      <c r="K2">
        <f>sumen_3_classic!N2-sumen_3_active!L2</f>
        <v>-3.7307837830699575E-4</v>
      </c>
      <c r="L2">
        <f>sumen_3_classic!O2-sumen_3_active!M2</f>
        <v>-1.4490067141900709E-4</v>
      </c>
      <c r="M2">
        <f>sumen_3_classic!P2-sumen_3_active!N2</f>
        <v>-0.126345722128588</v>
      </c>
      <c r="N2">
        <f>sumen_3_classic!Q2-sumen_3_active!O2</f>
        <v>-0.12583319355682199</v>
      </c>
      <c r="O2">
        <f>sumen_3_classic!R2-sumen_3_active!P2</f>
        <v>0</v>
      </c>
    </row>
    <row r="3" spans="1:15" x14ac:dyDescent="0.15">
      <c r="A3">
        <f>sumen_3_classic!A3</f>
        <v>2</v>
      </c>
      <c r="B3">
        <f>sumen_3_classic!B3-sumen_3_active!B3</f>
        <v>-2.9584211851014008E-2</v>
      </c>
      <c r="C3">
        <f>sumen_3_classic!C3-sumen_3_active!C3</f>
        <v>5.0654840036939985E-3</v>
      </c>
      <c r="D3">
        <f>sumen_3_classic!D3-sumen_3_active!D3</f>
        <v>2.6855927262839918E-3</v>
      </c>
      <c r="E3">
        <f>sumen_3_classic!H3-sumen_3_active!F3</f>
        <v>0.12730553561285499</v>
      </c>
      <c r="F3">
        <f>sumen_3_classic!I3-sumen_3_active!G3</f>
        <v>4.7989299727580065E-3</v>
      </c>
      <c r="G3">
        <f>sumen_3_classic!J3-sumen_3_active!H3</f>
        <v>4.6860867006650042E-3</v>
      </c>
      <c r="H3">
        <f>sumen_3_classic!K3-sumen_3_active!I3</f>
        <v>2.8774215646120149E-3</v>
      </c>
      <c r="I3">
        <f>sumen_3_classic!L3-sumen_3_active!J3</f>
        <v>4.2744553295910037E-3</v>
      </c>
      <c r="J3">
        <f>sumen_3_classic!M3-sumen_3_active!K3</f>
        <v>4.9135256916789938E-3</v>
      </c>
      <c r="K3">
        <f>sumen_3_classic!N3-sumen_3_active!L3</f>
        <v>0.12825646342775901</v>
      </c>
      <c r="L3">
        <f>sumen_3_classic!O3-sumen_3_active!M3</f>
        <v>4.0001168427329925E-3</v>
      </c>
      <c r="M3">
        <f>sumen_3_classic!P3-sumen_3_active!N3</f>
        <v>-0.123941429624069</v>
      </c>
      <c r="N3">
        <f>sumen_3_classic!Q3-sumen_3_active!O3</f>
        <v>-0.124147142471456</v>
      </c>
      <c r="O3">
        <f>sumen_3_classic!R3-sumen_3_active!P3</f>
        <v>0</v>
      </c>
    </row>
    <row r="4" spans="1:15" x14ac:dyDescent="0.15">
      <c r="A4">
        <f>sumen_3_classic!A4</f>
        <v>3</v>
      </c>
      <c r="B4">
        <f>sumen_3_classic!B4-sumen_3_active!B4</f>
        <v>-1.9069196756230089E-2</v>
      </c>
      <c r="C4">
        <f>sumen_3_classic!C4-sumen_3_active!C4</f>
        <v>1.8659578039384006E-2</v>
      </c>
      <c r="D4">
        <f>sumen_3_classic!D4-sumen_3_active!D4</f>
        <v>1.8221127385923019E-2</v>
      </c>
      <c r="E4">
        <f>sumen_3_classic!H4-sumen_3_active!F4</f>
        <v>0</v>
      </c>
      <c r="F4">
        <f>sumen_3_classic!I4-sumen_3_active!G4</f>
        <v>3.4778949169159967E-3</v>
      </c>
      <c r="G4">
        <f>sumen_3_classic!J4-sumen_3_active!H4</f>
        <v>3.8350782415429996E-3</v>
      </c>
      <c r="H4">
        <f>sumen_3_classic!K4-sumen_3_active!I4</f>
        <v>0.12706442867724699</v>
      </c>
      <c r="I4">
        <f>sumen_3_classic!L4-sumen_3_active!J4</f>
        <v>3.2888533908239925E-3</v>
      </c>
      <c r="J4">
        <f>sumen_3_classic!M4-sumen_3_active!K4</f>
        <v>2.674157314031006E-3</v>
      </c>
      <c r="K4">
        <f>sumen_3_classic!N4-sumen_3_active!L4</f>
        <v>0.12800414682375899</v>
      </c>
      <c r="L4">
        <f>sumen_3_classic!O4-sumen_3_active!M4</f>
        <v>2.2271428862569997E-3</v>
      </c>
      <c r="M4">
        <f>sumen_3_classic!P4-sumen_3_active!N4</f>
        <v>-0.124576184646181</v>
      </c>
      <c r="N4">
        <f>sumen_3_classic!Q4-sumen_3_active!O4</f>
        <v>-0.124519290667367</v>
      </c>
      <c r="O4">
        <f>sumen_3_classic!R4-sumen_3_active!P4</f>
        <v>0</v>
      </c>
    </row>
    <row r="5" spans="1:15" x14ac:dyDescent="0.15">
      <c r="A5">
        <f>sumen_3_classic!A5</f>
        <v>4</v>
      </c>
      <c r="B5">
        <f>sumen_3_classic!B5-sumen_3_active!B5</f>
        <v>1.7908143106289964E-2</v>
      </c>
      <c r="C5">
        <f>sumen_3_classic!C5-sumen_3_active!C5</f>
        <v>-6.1257574836404149E-4</v>
      </c>
      <c r="D5">
        <f>sumen_3_classic!D5-sumen_3_active!D5</f>
        <v>2.0879097425390292E-3</v>
      </c>
      <c r="E5">
        <f>sumen_3_classic!H5-sumen_3_active!F5</f>
        <v>0</v>
      </c>
      <c r="F5">
        <f>sumen_3_classic!I5-sumen_3_active!G5</f>
        <v>-0.12507491472792001</v>
      </c>
      <c r="G5">
        <f>sumen_3_classic!J5-sumen_3_active!H5</f>
        <v>1.2603531394430045E-3</v>
      </c>
      <c r="H5">
        <f>sumen_3_classic!K5-sumen_3_active!I5</f>
        <v>0.12621602491477901</v>
      </c>
      <c r="I5">
        <f>sumen_3_classic!L5-sumen_3_active!J5</f>
        <v>0.12688943108141501</v>
      </c>
      <c r="J5">
        <f>sumen_3_classic!M5-sumen_3_active!K5</f>
        <v>1.2414629577460062E-3</v>
      </c>
      <c r="K5">
        <f>sumen_3_classic!N5-sumen_3_active!L5</f>
        <v>0.12716965511426001</v>
      </c>
      <c r="L5">
        <f>sumen_3_classic!O5-sumen_3_active!M5</f>
        <v>6.9869534226298102E-4</v>
      </c>
      <c r="M5">
        <f>sumen_3_classic!P5-sumen_3_active!N5</f>
        <v>-0.12644139932265899</v>
      </c>
      <c r="N5">
        <f>sumen_3_classic!Q5-sumen_3_active!O5</f>
        <v>-0.12593325800333599</v>
      </c>
      <c r="O5">
        <f>sumen_3_classic!R5-sumen_3_active!P5</f>
        <v>0</v>
      </c>
    </row>
    <row r="6" spans="1:15" x14ac:dyDescent="0.15">
      <c r="A6">
        <f>sumen_3_classic!A6</f>
        <v>5</v>
      </c>
      <c r="B6">
        <f>sumen_3_classic!B6-sumen_3_active!B6</f>
        <v>2.3228049017159913E-3</v>
      </c>
      <c r="C6">
        <f>sumen_3_classic!C6-sumen_3_active!C6</f>
        <v>-1.6165231658507029E-2</v>
      </c>
      <c r="D6">
        <f>sumen_3_classic!D6-sumen_3_active!D6</f>
        <v>-1.5481360503816988E-2</v>
      </c>
      <c r="E6">
        <f>sumen_3_classic!H6-sumen_3_active!F6</f>
        <v>0</v>
      </c>
      <c r="F6">
        <f>sumen_3_classic!I6-sumen_3_active!G6</f>
        <v>-0.124545046228363</v>
      </c>
      <c r="G6">
        <f>sumen_3_classic!J6-sumen_3_active!H6</f>
        <v>-0.12502696883581099</v>
      </c>
      <c r="H6">
        <f>sumen_3_classic!K6-sumen_3_active!I6</f>
        <v>0.12497928828653999</v>
      </c>
      <c r="I6">
        <f>sumen_3_classic!L6-sumen_3_active!J6</f>
        <v>0.12563393365614101</v>
      </c>
      <c r="J6">
        <f>sumen_3_classic!M6-sumen_3_active!K6</f>
        <v>1.7658146659201013E-4</v>
      </c>
      <c r="K6">
        <f>sumen_3_classic!N6-sumen_3_active!L6</f>
        <v>0.127197793114942</v>
      </c>
      <c r="L6">
        <f>sumen_3_classic!O6-sumen_3_active!M6</f>
        <v>3.9168629340499694E-4</v>
      </c>
      <c r="M6">
        <f>sumen_3_classic!P6-sumen_3_active!N6</f>
        <v>0</v>
      </c>
      <c r="N6">
        <f>sumen_3_classic!Q6-sumen_3_active!O6</f>
        <v>-0.12588329888625499</v>
      </c>
      <c r="O6">
        <f>sumen_3_classic!R6-sumen_3_active!P6</f>
        <v>0</v>
      </c>
    </row>
    <row r="7" spans="1:15" x14ac:dyDescent="0.15">
      <c r="A7">
        <f>sumen_3_classic!A7</f>
        <v>6</v>
      </c>
      <c r="B7">
        <f>sumen_3_classic!B7-sumen_3_active!B7</f>
        <v>1.7476350019707931E-2</v>
      </c>
      <c r="C7">
        <f>sumen_3_classic!C7-sumen_3_active!C7</f>
        <v>-3.4467129380440997E-2</v>
      </c>
      <c r="D7">
        <f>sumen_3_classic!D7-sumen_3_active!D7</f>
        <v>-2.9807288418580935E-2</v>
      </c>
      <c r="E7">
        <f>sumen_3_classic!H7-sumen_3_active!F7</f>
        <v>0</v>
      </c>
      <c r="F7">
        <f>sumen_3_classic!I7-sumen_3_active!G7</f>
        <v>-0.12609461064594801</v>
      </c>
      <c r="G7">
        <f>sumen_3_classic!J7-sumen_3_active!H7</f>
        <v>-0.12840518593175401</v>
      </c>
      <c r="H7">
        <f>sumen_3_classic!K7-sumen_3_active!I7</f>
        <v>0</v>
      </c>
      <c r="I7">
        <f>sumen_3_classic!L7-sumen_3_active!J7</f>
        <v>0.12425645525043701</v>
      </c>
      <c r="J7">
        <f>sumen_3_classic!M7-sumen_3_active!K7</f>
        <v>-2.3783298759020022E-3</v>
      </c>
      <c r="K7">
        <f>sumen_3_classic!N7-sumen_3_active!L7</f>
        <v>0.12586270140372899</v>
      </c>
      <c r="L7">
        <f>sumen_3_classic!O7-sumen_3_active!M7</f>
        <v>-2.1625564665039843E-3</v>
      </c>
      <c r="M7">
        <f>sumen_3_classic!P7-sumen_3_active!N7</f>
        <v>0</v>
      </c>
      <c r="N7">
        <f>sumen_3_classic!Q7-sumen_3_active!O7</f>
        <v>0</v>
      </c>
      <c r="O7">
        <f>sumen_3_classic!R7-sumen_3_active!P7</f>
        <v>0</v>
      </c>
    </row>
    <row r="8" spans="1:15" x14ac:dyDescent="0.15">
      <c r="A8">
        <f>sumen_3_classic!A8</f>
        <v>7</v>
      </c>
      <c r="B8">
        <f>sumen_3_classic!B8-sumen_3_active!B8</f>
        <v>1.0925771116837013E-2</v>
      </c>
      <c r="C8">
        <f>sumen_3_classic!C8-sumen_3_active!C8</f>
        <v>-3.0302809605570025E-2</v>
      </c>
      <c r="D8">
        <f>sumen_3_classic!D8-sumen_3_active!D8</f>
        <v>-2.6268956855328041E-2</v>
      </c>
      <c r="E8">
        <f>sumen_3_classic!H8-sumen_3_active!F8</f>
        <v>0</v>
      </c>
      <c r="F8">
        <f>sumen_3_classic!I8-sumen_3_active!G8</f>
        <v>-0.123325730354827</v>
      </c>
      <c r="G8">
        <f>sumen_3_classic!J8-sumen_3_active!H8</f>
        <v>0</v>
      </c>
      <c r="H8">
        <f>sumen_3_classic!K8-sumen_3_active!I8</f>
        <v>0</v>
      </c>
      <c r="I8">
        <f>sumen_3_classic!L8-sumen_3_active!J8</f>
        <v>0</v>
      </c>
      <c r="J8">
        <f>sumen_3_classic!M8-sumen_3_active!K8</f>
        <v>-1.0447294473980018E-3</v>
      </c>
      <c r="K8">
        <f>sumen_3_classic!N8-sumen_3_active!L8</f>
        <v>0.124242130890165</v>
      </c>
      <c r="L8">
        <f>sumen_3_classic!O8-sumen_3_active!M8</f>
        <v>-1.8888513874992796E-5</v>
      </c>
      <c r="M8">
        <f>sumen_3_classic!P8-sumen_3_active!N8</f>
        <v>0</v>
      </c>
      <c r="N8">
        <f>sumen_3_classic!Q8-sumen_3_active!O8</f>
        <v>0</v>
      </c>
      <c r="O8">
        <f>sumen_3_classic!R8-sumen_3_active!P8</f>
        <v>0</v>
      </c>
    </row>
    <row r="9" spans="1:15" x14ac:dyDescent="0.15">
      <c r="A9">
        <f>sumen_3_classic!A9</f>
        <v>8</v>
      </c>
      <c r="B9">
        <f>sumen_3_classic!B9-sumen_3_active!B9</f>
        <v>-2.377008955959381E-4</v>
      </c>
      <c r="C9">
        <f>sumen_3_classic!C9-sumen_3_active!C9</f>
        <v>-5.3356498188742052E-2</v>
      </c>
      <c r="D9">
        <f>sumen_3_classic!D9-sumen_3_active!D9</f>
        <v>-4.916371850449297E-2</v>
      </c>
      <c r="E9">
        <f>sumen_3_classic!H9-sumen_3_active!F9</f>
        <v>0</v>
      </c>
      <c r="F9">
        <f>sumen_3_classic!I9-sumen_3_active!G9</f>
        <v>-0.12163487779981801</v>
      </c>
      <c r="G9">
        <f>sumen_3_classic!J9-sumen_3_active!H9</f>
        <v>0</v>
      </c>
      <c r="H9">
        <f>sumen_3_classic!K9-sumen_3_active!I9</f>
        <v>0</v>
      </c>
      <c r="I9">
        <f>sumen_3_classic!L9-sumen_3_active!J9</f>
        <v>0</v>
      </c>
      <c r="J9">
        <f>sumen_3_classic!M9-sumen_3_active!K9</f>
        <v>0</v>
      </c>
      <c r="K9">
        <f>sumen_3_classic!N9-sumen_3_active!L9</f>
        <v>0.12376864970302701</v>
      </c>
      <c r="L9">
        <f>sumen_3_classic!O9-sumen_3_active!M9</f>
        <v>3.8918187921800629E-4</v>
      </c>
      <c r="M9">
        <f>sumen_3_classic!P9-sumen_3_active!N9</f>
        <v>0</v>
      </c>
      <c r="N9">
        <f>sumen_3_classic!Q9-sumen_3_active!O9</f>
        <v>0</v>
      </c>
      <c r="O9">
        <f>sumen_3_classic!R9-sumen_3_active!P9</f>
        <v>0</v>
      </c>
    </row>
    <row r="10" spans="1:15" x14ac:dyDescent="0.15">
      <c r="A10">
        <f>sumen_3_classic!A10</f>
        <v>9</v>
      </c>
      <c r="B10">
        <f>sumen_3_classic!B10-sumen_3_active!B10</f>
        <v>9.9747589940090142E-3</v>
      </c>
      <c r="C10">
        <f>sumen_3_classic!C10-sumen_3_active!C10</f>
        <v>-2.4873557044794992E-2</v>
      </c>
      <c r="D10">
        <f>sumen_3_classic!D10-sumen_3_active!D10</f>
        <v>-1.9285138745564923E-2</v>
      </c>
      <c r="E10">
        <f>sumen_3_classic!H10-sumen_3_active!F10</f>
        <v>0</v>
      </c>
      <c r="F10">
        <f>sumen_3_classic!I10-sumen_3_active!G10</f>
        <v>0</v>
      </c>
      <c r="G10">
        <f>sumen_3_classic!J10-sumen_3_active!H10</f>
        <v>0</v>
      </c>
      <c r="H10">
        <f>sumen_3_classic!K10-sumen_3_active!I10</f>
        <v>0</v>
      </c>
      <c r="I10">
        <f>sumen_3_classic!L10-sumen_3_active!J10</f>
        <v>0</v>
      </c>
      <c r="J10">
        <f>sumen_3_classic!M10-sumen_3_active!K10</f>
        <v>0</v>
      </c>
      <c r="K10">
        <f>sumen_3_classic!N10-sumen_3_active!L10</f>
        <v>0</v>
      </c>
      <c r="L10">
        <f>sumen_3_classic!O10-sumen_3_active!M10</f>
        <v>5.6888523494298682E-4</v>
      </c>
      <c r="M10">
        <f>sumen_3_classic!P10-sumen_3_active!N10</f>
        <v>0</v>
      </c>
      <c r="N10">
        <f>sumen_3_classic!Q10-sumen_3_active!O10</f>
        <v>0</v>
      </c>
      <c r="O10">
        <f>sumen_3_classic!R10-sumen_3_active!P10</f>
        <v>0</v>
      </c>
    </row>
    <row r="11" spans="1:15" x14ac:dyDescent="0.15">
      <c r="A11" t="str">
        <f>sumen_3_classic!A11</f>
        <v>Avr</v>
      </c>
      <c r="B11">
        <f>sumen_3_classic!B11-sumen_3_active!B11</f>
        <v>1.0796354039690481E-3</v>
      </c>
      <c r="C11">
        <f>sumen_3_classic!C11-sumen_3_active!C11</f>
        <v>-1.5116971064815021E-2</v>
      </c>
      <c r="D11">
        <f>sumen_3_classic!D11-sumen_3_active!D11</f>
        <v>-1.3001314797003949E-2</v>
      </c>
      <c r="E11">
        <f>sumen_3_classic!H11-sumen_3_active!F11</f>
        <v>0.12634711466884599</v>
      </c>
      <c r="F11">
        <f>sumen_3_classic!I11-sumen_3_active!G11</f>
        <v>3.4055403936739947E-3</v>
      </c>
      <c r="G11">
        <f>sumen_3_classic!J11-sumen_3_active!H11</f>
        <v>1.8684941828110146E-3</v>
      </c>
      <c r="H11">
        <f>sumen_3_classic!K11-sumen_3_active!I11</f>
        <v>4.6018226037100596E-4</v>
      </c>
      <c r="I11">
        <f>sumen_3_classic!L11-sumen_3_active!J11</f>
        <v>1.6078498041250111E-3</v>
      </c>
      <c r="J11">
        <f>sumen_3_classic!M11-sumen_3_active!K11</f>
        <v>8.7117962333500831E-4</v>
      </c>
      <c r="K11">
        <f>sumen_3_classic!N11-sumen_3_active!L11</f>
        <v>-3.6289268111600048E-4</v>
      </c>
      <c r="L11">
        <f>sumen_3_classic!O11-sumen_3_active!M11</f>
        <v>6.6104031411300113E-4</v>
      </c>
      <c r="M11">
        <f>sumen_3_classic!P11-sumen_3_active!N11</f>
        <v>-0.12532618393037401</v>
      </c>
      <c r="N11">
        <f>sumen_3_classic!Q11-sumen_3_active!O11</f>
        <v>-0.12526323671704701</v>
      </c>
      <c r="O11">
        <f>sumen_3_classic!R11-sumen_3_active!P11</f>
        <v>0</v>
      </c>
    </row>
    <row r="12" spans="1:15" x14ac:dyDescent="0.15">
      <c r="A12" t="str">
        <f>sumen_3_classic!A12</f>
        <v>Max</v>
      </c>
      <c r="B12">
        <f>sumen_3_classic!B12-sumen_3_active!B12</f>
        <v>0</v>
      </c>
      <c r="C12">
        <f>sumen_3_classic!C12-sumen_3_active!C12</f>
        <v>-2.4873557044794992E-2</v>
      </c>
      <c r="D12">
        <f>sumen_3_classic!D12-sumen_3_active!D12</f>
        <v>-1.9285138745564923E-2</v>
      </c>
      <c r="E12">
        <f>sumen_3_classic!H12-sumen_3_active!F12</f>
        <v>0.12730553561285499</v>
      </c>
      <c r="F12">
        <f>sumen_3_classic!I12-sumen_3_active!G12</f>
        <v>2.5096936469610198E-3</v>
      </c>
      <c r="G12">
        <f>sumen_3_classic!J12-sumen_3_active!H12</f>
        <v>-2.4379379881100949E-4</v>
      </c>
      <c r="H12">
        <f>sumen_3_classic!K12-sumen_3_active!I12</f>
        <v>1.2523179491970016E-3</v>
      </c>
      <c r="I12">
        <f>sumen_3_classic!L12-sumen_3_active!J12</f>
        <v>2.5865836886430071E-3</v>
      </c>
      <c r="J12">
        <f>sumen_3_classic!M12-sumen_3_active!K12</f>
        <v>2.3130331932849912E-3</v>
      </c>
      <c r="K12">
        <f>sumen_3_classic!N12-sumen_3_active!L12</f>
        <v>1.5376629208640191E-3</v>
      </c>
      <c r="L12">
        <f>sumen_3_classic!O12-sumen_3_active!M12</f>
        <v>1.7250353028289978E-3</v>
      </c>
      <c r="M12">
        <f>sumen_3_classic!P12-sumen_3_active!N12</f>
        <v>-0.12644139932265899</v>
      </c>
      <c r="N12">
        <f>sumen_3_classic!Q12-sumen_3_active!O12</f>
        <v>-0.12593325800333599</v>
      </c>
      <c r="O12">
        <f>sumen_3_classic!R12-sumen_3_active!P12</f>
        <v>0</v>
      </c>
    </row>
    <row r="13" spans="1:15" x14ac:dyDescent="0.15">
      <c r="A13" t="str">
        <f>sumen_3_classic!A13</f>
        <v>Slope</v>
      </c>
      <c r="B13">
        <f>sumen_3_classic!B13-sumen_3_active!B13</f>
        <v>3.1249451916973599E-3</v>
      </c>
      <c r="C13">
        <f>sumen_3_classic!C13-sumen_3_active!C13</f>
        <v>-6.775658394641202E-3</v>
      </c>
      <c r="D13">
        <f>sumen_3_classic!D13-sumen_3_active!D13</f>
        <v>-5.8927309219702004E-3</v>
      </c>
      <c r="E13">
        <f>sumen_3_classic!H13-sumen_3_active!F13</f>
        <v>1.9168418880192899E-3</v>
      </c>
      <c r="F13">
        <f>sumen_3_classic!I13-sumen_3_active!G13</f>
        <v>1.077260177388972E-3</v>
      </c>
      <c r="G13">
        <f>sumen_3_classic!J13-sumen_3_active!H13</f>
        <v>-5.797060881612431E-4</v>
      </c>
      <c r="H13">
        <f>sumen_3_classic!K13-sumen_3_active!I13</f>
        <v>1.356420661550858E-3</v>
      </c>
      <c r="I13">
        <f>sumen_3_classic!L13-sumen_3_active!J13</f>
        <v>5.2213988348844996E-5</v>
      </c>
      <c r="J13">
        <f>sumen_3_classic!M13-sumen_3_active!K13</f>
        <v>-7.7722296766430117E-4</v>
      </c>
      <c r="K13" t="e">
        <f>sumen_3_classic!N13-sumen_3_active!L13</f>
        <v>#VALUE!</v>
      </c>
      <c r="L13">
        <f>sumen_3_classic!O13-sumen_3_active!M13</f>
        <v>-2.5551626456877695E-4</v>
      </c>
      <c r="M13">
        <f>sumen_3_classic!P13-sumen_3_active!N13</f>
        <v>-9.2178660432395903E-5</v>
      </c>
      <c r="N13">
        <f>sumen_3_classic!Q13-sumen_3_active!O13</f>
        <v>-1.8863261907460101E-4</v>
      </c>
      <c r="O13">
        <f>sumen_3_classic!R13-sumen_3_active!P13</f>
        <v>0</v>
      </c>
    </row>
    <row r="19" spans="4:4" x14ac:dyDescent="0.15">
      <c r="D19" t="s">
        <v>21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D10" sqref="D10"/>
    </sheetView>
  </sheetViews>
  <sheetFormatPr baseColWidth="10" defaultRowHeight="15" x14ac:dyDescent="0.15"/>
  <cols>
    <col min="1" max="1" width="11.83203125" bestFit="1" customWidth="1"/>
    <col min="2" max="5" width="13" bestFit="1" customWidth="1"/>
    <col min="6" max="15" width="20.33203125" bestFit="1" customWidth="1"/>
  </cols>
  <sheetData>
    <row r="1" spans="1:15" x14ac:dyDescent="0.15">
      <c r="B1" t="s">
        <v>0</v>
      </c>
      <c r="C1" t="s">
        <v>1</v>
      </c>
      <c r="D1" t="s">
        <v>2</v>
      </c>
      <c r="E1" t="s">
        <v>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15">
      <c r="A2">
        <v>1</v>
      </c>
      <c r="B2">
        <v>0.74594195769798299</v>
      </c>
      <c r="C2">
        <v>0.55600366636113596</v>
      </c>
      <c r="D2">
        <v>0.63711794979518899</v>
      </c>
      <c r="E2">
        <f>AVERAGE(F2:O2)</f>
        <v>0.15012857655752551</v>
      </c>
      <c r="F2">
        <v>0.149558107610235</v>
      </c>
      <c r="G2">
        <v>0.15031446174053401</v>
      </c>
      <c r="H2">
        <v>0.15037648510677301</v>
      </c>
      <c r="I2">
        <v>0.15022658025507801</v>
      </c>
      <c r="J2">
        <v>0.150201982735233</v>
      </c>
      <c r="K2">
        <v>0.14982507749948501</v>
      </c>
      <c r="L2">
        <v>0.150160857824364</v>
      </c>
      <c r="M2">
        <v>0.150199984007093</v>
      </c>
      <c r="N2">
        <v>0.149585494433359</v>
      </c>
      <c r="O2">
        <v>0.15083673436310099</v>
      </c>
    </row>
    <row r="3" spans="1:15" x14ac:dyDescent="0.15">
      <c r="A3">
        <v>2</v>
      </c>
      <c r="B3">
        <v>0.74207770735739798</v>
      </c>
      <c r="C3">
        <v>0.55252359458350397</v>
      </c>
      <c r="D3">
        <v>0.633423497589086</v>
      </c>
      <c r="E3">
        <f t="shared" ref="E3:E11" si="0">AVERAGE(F3:O3)</f>
        <v>0.14983144596940512</v>
      </c>
      <c r="F3">
        <v>0.148380980912311</v>
      </c>
      <c r="G3">
        <v>0.15057794096052801</v>
      </c>
      <c r="H3">
        <v>0.14980711801597099</v>
      </c>
      <c r="I3">
        <v>0.14993375107203799</v>
      </c>
      <c r="J3">
        <v>0.15018391780016399</v>
      </c>
      <c r="K3">
        <v>0.15075439970875501</v>
      </c>
      <c r="L3">
        <v>0.14989742376419099</v>
      </c>
      <c r="M3">
        <v>0.15061362827951799</v>
      </c>
      <c r="N3">
        <v>0.14833385321117001</v>
      </c>
    </row>
    <row r="4" spans="1:15" x14ac:dyDescent="0.15">
      <c r="A4">
        <v>3</v>
      </c>
      <c r="B4">
        <v>0.74109186008499495</v>
      </c>
      <c r="C4">
        <v>0.55441428222059097</v>
      </c>
      <c r="D4">
        <v>0.634303301622831</v>
      </c>
      <c r="E4">
        <f t="shared" si="0"/>
        <v>0.15206483690904088</v>
      </c>
      <c r="F4">
        <v>0.15213827790826101</v>
      </c>
      <c r="G4">
        <v>0.15209740405345101</v>
      </c>
      <c r="H4">
        <v>0.15248771706207201</v>
      </c>
      <c r="I4">
        <v>0.15215055361813901</v>
      </c>
      <c r="J4">
        <v>0.15157302757785501</v>
      </c>
      <c r="K4">
        <v>0.15160710729304799</v>
      </c>
      <c r="L4">
        <v>0.15234881501029299</v>
      </c>
      <c r="M4">
        <v>0.152115792749208</v>
      </c>
    </row>
    <row r="5" spans="1:15" x14ac:dyDescent="0.15">
      <c r="A5">
        <v>4</v>
      </c>
      <c r="B5">
        <v>0.74174614820249396</v>
      </c>
      <c r="C5">
        <v>0.551554828150572</v>
      </c>
      <c r="D5">
        <v>0.63266583229036299</v>
      </c>
      <c r="E5">
        <f t="shared" si="0"/>
        <v>0.15225460472413901</v>
      </c>
      <c r="F5">
        <v>0.152257499507921</v>
      </c>
      <c r="G5">
        <v>0.152164490806316</v>
      </c>
      <c r="H5">
        <v>0.152094100325499</v>
      </c>
      <c r="I5">
        <v>0.15236368174146001</v>
      </c>
      <c r="J5">
        <v>0.151706817578936</v>
      </c>
      <c r="K5">
        <v>0.15273189636337001</v>
      </c>
      <c r="L5">
        <v>0.152463746745471</v>
      </c>
    </row>
    <row r="6" spans="1:15" x14ac:dyDescent="0.15">
      <c r="A6">
        <v>5</v>
      </c>
      <c r="B6">
        <v>0.73826638477801199</v>
      </c>
      <c r="C6">
        <v>0.54426433915211903</v>
      </c>
      <c r="D6">
        <v>0.62659249955140806</v>
      </c>
      <c r="E6">
        <f t="shared" si="0"/>
        <v>0.15098661889127299</v>
      </c>
      <c r="F6">
        <v>0.14878312589307399</v>
      </c>
      <c r="G6">
        <v>0.15210527272382901</v>
      </c>
      <c r="H6">
        <v>0.149320276959447</v>
      </c>
      <c r="I6">
        <v>0.152614625449464</v>
      </c>
      <c r="J6">
        <v>0.15052461487944199</v>
      </c>
      <c r="K6">
        <v>0.152571797442382</v>
      </c>
    </row>
    <row r="7" spans="1:15" x14ac:dyDescent="0.15">
      <c r="A7">
        <v>6</v>
      </c>
      <c r="B7">
        <v>0.73556525958272601</v>
      </c>
      <c r="C7">
        <v>0.53531073446327604</v>
      </c>
      <c r="D7">
        <v>0.61966073983241299</v>
      </c>
      <c r="E7">
        <f t="shared" si="0"/>
        <v>0.14666684358633</v>
      </c>
      <c r="F7">
        <v>0.14739390191825799</v>
      </c>
      <c r="G7">
        <v>0.145987818586652</v>
      </c>
      <c r="H7">
        <v>0.147694008072175</v>
      </c>
      <c r="I7">
        <v>0.14653628797979301</v>
      </c>
      <c r="J7">
        <v>0.14572220137477199</v>
      </c>
    </row>
    <row r="8" spans="1:15" x14ac:dyDescent="0.15">
      <c r="A8">
        <v>7</v>
      </c>
      <c r="B8">
        <v>0.73851806491120597</v>
      </c>
      <c r="C8">
        <v>0.53080985915492895</v>
      </c>
      <c r="D8">
        <v>0.61766965428937204</v>
      </c>
      <c r="E8">
        <f t="shared" si="0"/>
        <v>0.14847793810670548</v>
      </c>
      <c r="F8">
        <v>0.14905213464862499</v>
      </c>
      <c r="G8">
        <v>0.14756310183596999</v>
      </c>
      <c r="H8">
        <v>0.14933702735836499</v>
      </c>
      <c r="I8">
        <v>0.14795948858386199</v>
      </c>
    </row>
    <row r="9" spans="1:15" x14ac:dyDescent="0.15">
      <c r="A9">
        <v>8</v>
      </c>
      <c r="B9">
        <v>0.73790951638065505</v>
      </c>
      <c r="C9">
        <v>0.524972253052164</v>
      </c>
      <c r="D9">
        <v>0.61348897535667901</v>
      </c>
      <c r="E9">
        <f t="shared" si="0"/>
        <v>0.14667637127644567</v>
      </c>
      <c r="F9">
        <v>0.147793633687129</v>
      </c>
      <c r="G9">
        <v>0.145755288354248</v>
      </c>
      <c r="H9">
        <v>0.14648019178796001</v>
      </c>
    </row>
    <row r="10" spans="1:15" x14ac:dyDescent="0.15">
      <c r="A10">
        <v>9</v>
      </c>
      <c r="B10">
        <v>0.74371257485029896</v>
      </c>
      <c r="C10">
        <v>0.52316764953664696</v>
      </c>
      <c r="D10">
        <v>0.61424332344213595</v>
      </c>
      <c r="E10">
        <f t="shared" si="0"/>
        <v>0.15088350763853201</v>
      </c>
      <c r="F10">
        <v>0.15101350166997801</v>
      </c>
      <c r="G10">
        <v>0.150753513607086</v>
      </c>
    </row>
    <row r="11" spans="1:15" x14ac:dyDescent="0.15">
      <c r="A11">
        <v>10</v>
      </c>
      <c r="B11">
        <v>0.73372781065088699</v>
      </c>
      <c r="C11">
        <v>0.49076517150395699</v>
      </c>
      <c r="D11">
        <v>0.58814229249011796</v>
      </c>
      <c r="E11">
        <f t="shared" si="0"/>
        <v>0.14351986935295</v>
      </c>
      <c r="F11">
        <v>0.14351986935295</v>
      </c>
    </row>
    <row r="12" spans="1:15" x14ac:dyDescent="0.15">
      <c r="A12" t="s">
        <v>13</v>
      </c>
      <c r="B12">
        <v>0.73985572844966596</v>
      </c>
      <c r="C12">
        <v>0.53637863781788997</v>
      </c>
      <c r="D12">
        <v>0.62173080662596003</v>
      </c>
      <c r="F12">
        <v>0.148989103310874</v>
      </c>
      <c r="G12">
        <v>0.14970214362984599</v>
      </c>
      <c r="H12">
        <v>0.14969961558603301</v>
      </c>
      <c r="I12">
        <v>0.15025499552854801</v>
      </c>
      <c r="J12">
        <v>0.14998542699106701</v>
      </c>
      <c r="K12">
        <v>0.151498055661408</v>
      </c>
      <c r="L12">
        <v>0.15121771083607999</v>
      </c>
      <c r="M12">
        <v>0.15097646834527301</v>
      </c>
      <c r="N12">
        <v>0.14895967382226499</v>
      </c>
      <c r="O12">
        <v>0.15083673436310099</v>
      </c>
    </row>
    <row r="13" spans="1:15" x14ac:dyDescent="0.15">
      <c r="A13" t="s">
        <v>14</v>
      </c>
      <c r="B13">
        <v>0.74594195769798299</v>
      </c>
      <c r="C13">
        <v>0.55600366636113596</v>
      </c>
      <c r="D13">
        <v>0.63711794979518899</v>
      </c>
      <c r="E13">
        <f>SLOPE(E1:E10,A1:A10)</f>
        <v>-3.2011764162220293E-4</v>
      </c>
      <c r="F13">
        <v>0.152257499507921</v>
      </c>
      <c r="G13">
        <v>0.152164490806316</v>
      </c>
      <c r="H13">
        <v>0.15248771706207201</v>
      </c>
      <c r="I13">
        <v>0.152614625449464</v>
      </c>
      <c r="J13">
        <v>0.151706817578936</v>
      </c>
      <c r="K13">
        <v>0.15273189636337001</v>
      </c>
      <c r="L13">
        <v>0.152463746745471</v>
      </c>
      <c r="M13">
        <v>0.152115792749208</v>
      </c>
      <c r="N13">
        <v>0.149585494433359</v>
      </c>
      <c r="O13">
        <v>0.15083673436310099</v>
      </c>
    </row>
    <row r="14" spans="1:15" x14ac:dyDescent="0.15">
      <c r="A14" t="s">
        <v>18</v>
      </c>
      <c r="B14">
        <v>-7.6836572463276701E-4</v>
      </c>
      <c r="C14">
        <v>-6.127495312488E-3</v>
      </c>
      <c r="D14">
        <v>-4.4305094534970403E-3</v>
      </c>
      <c r="F14">
        <v>-4.1603053739549601E-4</v>
      </c>
      <c r="G14">
        <v>-4.6595045012099199E-4</v>
      </c>
      <c r="H14">
        <v>-5.5689829589833297E-4</v>
      </c>
      <c r="I14">
        <v>-4.69004620243461E-4</v>
      </c>
      <c r="J14">
        <v>-6.06943587525523E-4</v>
      </c>
      <c r="K14">
        <v>7.4709365404108897E-4</v>
      </c>
      <c r="L14">
        <v>9.36005800942285E-4</v>
      </c>
      <c r="M14">
        <v>9.5790437105748496E-4</v>
      </c>
      <c r="N14">
        <v>-1.25164122218848E-3</v>
      </c>
      <c r="O14" t="s">
        <v>15</v>
      </c>
    </row>
    <row r="15" spans="1:15" x14ac:dyDescent="0.15">
      <c r="A15" t="s">
        <v>16</v>
      </c>
      <c r="F15">
        <v>3281</v>
      </c>
      <c r="G15">
        <v>1735</v>
      </c>
      <c r="H15">
        <v>2578</v>
      </c>
      <c r="I15">
        <v>1915</v>
      </c>
      <c r="J15">
        <v>2267</v>
      </c>
      <c r="K15">
        <v>1645</v>
      </c>
      <c r="L15">
        <v>1921</v>
      </c>
      <c r="M15">
        <v>1725</v>
      </c>
      <c r="N15">
        <v>3127</v>
      </c>
      <c r="O15">
        <v>2379</v>
      </c>
    </row>
    <row r="16" spans="1:15" x14ac:dyDescent="0.15">
      <c r="A16" t="s">
        <v>17</v>
      </c>
      <c r="F16">
        <v>648</v>
      </c>
      <c r="G16">
        <v>352</v>
      </c>
      <c r="H16">
        <v>505</v>
      </c>
      <c r="I16">
        <v>381</v>
      </c>
      <c r="J16">
        <v>464</v>
      </c>
      <c r="K16">
        <v>296</v>
      </c>
      <c r="L16">
        <v>366</v>
      </c>
      <c r="M16">
        <v>343</v>
      </c>
      <c r="N16">
        <v>632</v>
      </c>
      <c r="O16">
        <v>472</v>
      </c>
    </row>
    <row r="17" spans="6:15" x14ac:dyDescent="0.15">
      <c r="F17">
        <v>5.0632716049382704</v>
      </c>
      <c r="G17">
        <v>4.9289772727272698</v>
      </c>
      <c r="H17">
        <v>5.1049504950494997</v>
      </c>
      <c r="I17">
        <v>5.0262467191600999</v>
      </c>
      <c r="J17">
        <v>4.88577586206896</v>
      </c>
      <c r="K17">
        <v>5.5574324324324298</v>
      </c>
      <c r="L17">
        <v>5.24863387978142</v>
      </c>
      <c r="M17">
        <v>5.0291545189504303</v>
      </c>
      <c r="N17">
        <v>4.9477848101265796</v>
      </c>
      <c r="O17">
        <v>5.0402542372881296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86" workbookViewId="0">
      <selection activeCell="G36" sqref="G36"/>
    </sheetView>
  </sheetViews>
  <sheetFormatPr baseColWidth="10" defaultRowHeight="15" x14ac:dyDescent="0.15"/>
  <cols>
    <col min="1" max="1" width="11.83203125" bestFit="1" customWidth="1"/>
    <col min="2" max="4" width="13" bestFit="1" customWidth="1"/>
    <col min="5" max="5" width="15" customWidth="1"/>
    <col min="6" max="16" width="20.33203125" bestFit="1" customWidth="1"/>
  </cols>
  <sheetData>
    <row r="1" spans="1:15" x14ac:dyDescent="0.15">
      <c r="B1" t="s">
        <v>0</v>
      </c>
      <c r="C1" t="s">
        <v>1</v>
      </c>
      <c r="D1" t="s">
        <v>2</v>
      </c>
      <c r="E1" t="s">
        <v>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15">
      <c r="A2">
        <v>1</v>
      </c>
      <c r="B2">
        <v>0.79311279826464198</v>
      </c>
      <c r="C2">
        <v>0.53620531622364798</v>
      </c>
      <c r="D2">
        <v>0.63983375259761499</v>
      </c>
      <c r="E2">
        <f>AVERAGE(F2:O2)</f>
        <v>0.14130589840900509</v>
      </c>
      <c r="F2">
        <v>0.14048995857299901</v>
      </c>
      <c r="G2">
        <v>0.14183343054321901</v>
      </c>
      <c r="H2">
        <v>0.14130886926900901</v>
      </c>
      <c r="I2">
        <v>0.14144266688007701</v>
      </c>
      <c r="J2">
        <v>0.14135890737277201</v>
      </c>
      <c r="K2">
        <v>0.14118421582715401</v>
      </c>
      <c r="L2">
        <v>0.14138917942964099</v>
      </c>
      <c r="M2">
        <v>0.14159094365101099</v>
      </c>
      <c r="N2">
        <v>0.14072353495401899</v>
      </c>
      <c r="O2">
        <v>0.14173727759015001</v>
      </c>
    </row>
    <row r="3" spans="1:15" x14ac:dyDescent="0.15">
      <c r="A3">
        <v>2</v>
      </c>
      <c r="B3">
        <v>0.78809957498481997</v>
      </c>
      <c r="C3">
        <v>0.53262207632334801</v>
      </c>
      <c r="D3">
        <v>0.63565132223310405</v>
      </c>
      <c r="E3">
        <f t="shared" ref="E3:E10" si="0">AVERAGE(F3:O3)</f>
        <v>0.140391664347705</v>
      </c>
      <c r="F3">
        <v>0.139830323393909</v>
      </c>
      <c r="G3">
        <v>0.14023012039780899</v>
      </c>
      <c r="H3">
        <v>0.14073754370007699</v>
      </c>
      <c r="I3">
        <v>0.14061808207602799</v>
      </c>
      <c r="J3">
        <v>0.14115104316136601</v>
      </c>
      <c r="K3">
        <v>0.14055279326577599</v>
      </c>
      <c r="L3">
        <v>0.14054359316118301</v>
      </c>
      <c r="M3">
        <v>0.14005956484607901</v>
      </c>
      <c r="N3">
        <v>0.13980191512711801</v>
      </c>
    </row>
    <row r="4" spans="1:15" x14ac:dyDescent="0.15">
      <c r="A4">
        <v>3</v>
      </c>
      <c r="B4">
        <v>0.78651280201947305</v>
      </c>
      <c r="C4">
        <v>0.53338224504768805</v>
      </c>
      <c r="D4">
        <v>0.6356747303993</v>
      </c>
      <c r="E4">
        <f t="shared" si="0"/>
        <v>0.14247662718154339</v>
      </c>
      <c r="F4">
        <v>0.14218253373902401</v>
      </c>
      <c r="G4">
        <v>0.14253030654544699</v>
      </c>
      <c r="H4">
        <v>0.14257481446284401</v>
      </c>
      <c r="I4">
        <v>0.142796067013919</v>
      </c>
      <c r="J4">
        <v>0.14222084001721499</v>
      </c>
      <c r="K4">
        <v>0.142010112183937</v>
      </c>
      <c r="L4">
        <v>0.142960988977653</v>
      </c>
      <c r="M4">
        <v>0.14253735451230801</v>
      </c>
    </row>
    <row r="5" spans="1:15" x14ac:dyDescent="0.15">
      <c r="A5">
        <v>4</v>
      </c>
      <c r="B5">
        <v>0.78970826580226905</v>
      </c>
      <c r="C5">
        <v>0.53164211674849904</v>
      </c>
      <c r="D5">
        <v>0.63547440495598295</v>
      </c>
      <c r="E5">
        <f t="shared" si="0"/>
        <v>0.14151623540595787</v>
      </c>
      <c r="F5">
        <v>0.14188650348649801</v>
      </c>
      <c r="G5">
        <v>0.14133687339697401</v>
      </c>
      <c r="H5">
        <v>0.14139351309829301</v>
      </c>
      <c r="I5">
        <v>0.141396709422033</v>
      </c>
      <c r="J5">
        <v>0.14108650777982201</v>
      </c>
      <c r="K5">
        <v>0.14203076142943599</v>
      </c>
      <c r="L5">
        <v>0.14148277922864899</v>
      </c>
    </row>
    <row r="6" spans="1:15" x14ac:dyDescent="0.15">
      <c r="A6">
        <v>5</v>
      </c>
      <c r="B6">
        <v>0.78551401869158799</v>
      </c>
      <c r="C6">
        <v>0.52400249376558605</v>
      </c>
      <c r="D6">
        <v>0.62864622288705996</v>
      </c>
      <c r="E6">
        <f t="shared" si="0"/>
        <v>0.14187808570354435</v>
      </c>
      <c r="F6">
        <v>0.14031581390822601</v>
      </c>
      <c r="G6">
        <v>0.142796764151776</v>
      </c>
      <c r="H6">
        <v>0.14059636330611799</v>
      </c>
      <c r="I6">
        <v>0.14317761385160399</v>
      </c>
      <c r="J6">
        <v>0.141408063476225</v>
      </c>
      <c r="K6">
        <v>0.14297389552731701</v>
      </c>
    </row>
    <row r="7" spans="1:15" x14ac:dyDescent="0.15">
      <c r="A7">
        <v>6</v>
      </c>
      <c r="B7">
        <v>0.78494623655913898</v>
      </c>
      <c r="C7">
        <v>0.51553672316384103</v>
      </c>
      <c r="D7">
        <v>0.62233589087809005</v>
      </c>
      <c r="E7">
        <f t="shared" si="0"/>
        <v>0.138597540942518</v>
      </c>
      <c r="F7">
        <v>0.13863207037985301</v>
      </c>
      <c r="G7">
        <v>0.138457681534748</v>
      </c>
      <c r="H7">
        <v>0.139153514083943</v>
      </c>
      <c r="I7">
        <v>0.138944719584083</v>
      </c>
      <c r="J7">
        <v>0.137799719129963</v>
      </c>
    </row>
    <row r="8" spans="1:15" x14ac:dyDescent="0.15">
      <c r="A8">
        <v>7</v>
      </c>
      <c r="B8">
        <v>0.79033356024506396</v>
      </c>
      <c r="C8">
        <v>0.51100352112675995</v>
      </c>
      <c r="D8">
        <v>0.62068965517241304</v>
      </c>
      <c r="E8">
        <f t="shared" si="0"/>
        <v>0.13874216516986626</v>
      </c>
      <c r="F8">
        <v>0.13954445681771399</v>
      </c>
      <c r="G8">
        <v>0.13772703242088399</v>
      </c>
      <c r="H8">
        <v>0.13958231737358201</v>
      </c>
      <c r="I8">
        <v>0.13811485406728499</v>
      </c>
    </row>
    <row r="9" spans="1:15" x14ac:dyDescent="0.15">
      <c r="A9">
        <v>8</v>
      </c>
      <c r="B9">
        <v>0.78219533275713005</v>
      </c>
      <c r="C9">
        <v>0.50221975582685896</v>
      </c>
      <c r="D9">
        <v>0.61169313957418003</v>
      </c>
      <c r="E9">
        <f t="shared" si="0"/>
        <v>0.13828840675598833</v>
      </c>
      <c r="F9">
        <v>0.13934479334081401</v>
      </c>
      <c r="G9">
        <v>0.13708245210721701</v>
      </c>
      <c r="H9">
        <v>0.138437974819934</v>
      </c>
    </row>
    <row r="10" spans="1:15" x14ac:dyDescent="0.15">
      <c r="A10">
        <v>9</v>
      </c>
      <c r="B10">
        <v>0.78477690288713897</v>
      </c>
      <c r="C10">
        <v>0.50379106992417799</v>
      </c>
      <c r="D10">
        <v>0.61364802462801404</v>
      </c>
      <c r="E10">
        <f t="shared" si="0"/>
        <v>0.14227905383603551</v>
      </c>
      <c r="F10">
        <v>0.14195935357238601</v>
      </c>
      <c r="G10">
        <v>0.142598754099685</v>
      </c>
    </row>
    <row r="11" spans="1:15" x14ac:dyDescent="0.15">
      <c r="A11">
        <v>10</v>
      </c>
      <c r="B11">
        <v>0.787610619469026</v>
      </c>
      <c r="C11">
        <v>0.46965699208443201</v>
      </c>
      <c r="D11">
        <v>0.58842975206611503</v>
      </c>
      <c r="F11">
        <v>0.135204704804924</v>
      </c>
    </row>
    <row r="12" spans="1:15" x14ac:dyDescent="0.15">
      <c r="A12" t="s">
        <v>13</v>
      </c>
      <c r="B12">
        <v>0.78728101116802895</v>
      </c>
      <c r="C12">
        <v>0.51600623102348397</v>
      </c>
      <c r="D12">
        <v>0.62320768953918704</v>
      </c>
      <c r="F12">
        <v>0.139939051201635</v>
      </c>
      <c r="G12">
        <v>0.14051037946641801</v>
      </c>
      <c r="H12">
        <v>0.140473113764225</v>
      </c>
      <c r="I12">
        <v>0.14092724469928999</v>
      </c>
      <c r="J12">
        <v>0.14083751348956</v>
      </c>
      <c r="K12">
        <v>0.141750355646724</v>
      </c>
      <c r="L12">
        <v>0.14159413519928099</v>
      </c>
      <c r="M12">
        <v>0.14139595433646601</v>
      </c>
      <c r="N12">
        <v>0.140262725040568</v>
      </c>
      <c r="O12">
        <v>0.14173727759015001</v>
      </c>
    </row>
    <row r="13" spans="1:15" x14ac:dyDescent="0.15">
      <c r="A13" t="s">
        <v>14</v>
      </c>
      <c r="B13">
        <v>0.79311279826464198</v>
      </c>
      <c r="C13">
        <v>0.53620531622364798</v>
      </c>
      <c r="D13">
        <v>0.63983375259761499</v>
      </c>
      <c r="E13">
        <f>SLOPE(E1:E10,A1:A10)</f>
        <v>-2.1341282589704136E-4</v>
      </c>
      <c r="F13">
        <v>0.14218253373902401</v>
      </c>
      <c r="G13">
        <v>0.142796764151776</v>
      </c>
      <c r="H13">
        <v>0.14257481446284401</v>
      </c>
      <c r="I13">
        <v>0.14317761385160399</v>
      </c>
      <c r="J13">
        <v>0.14222084001721499</v>
      </c>
      <c r="K13">
        <v>0.14297389552731701</v>
      </c>
      <c r="L13">
        <v>0.142960988977653</v>
      </c>
      <c r="M13">
        <v>0.14253735451230801</v>
      </c>
      <c r="N13">
        <v>0.14072353495401899</v>
      </c>
      <c r="O13">
        <v>0.14173727759015001</v>
      </c>
    </row>
    <row r="14" spans="1:15" x14ac:dyDescent="0.15">
      <c r="A14" t="s">
        <v>18</v>
      </c>
      <c r="B14">
        <v>-5.6398520581872396E-4</v>
      </c>
      <c r="C14">
        <v>-6.2239149431408203E-3</v>
      </c>
      <c r="D14">
        <v>-4.7711007485115803E-3</v>
      </c>
      <c r="F14">
        <v>-3.3674338296426102E-4</v>
      </c>
      <c r="G14">
        <v>-3.1445751262103397E-4</v>
      </c>
      <c r="H14">
        <v>-4.3968385362952E-4</v>
      </c>
      <c r="I14">
        <v>-4.6245059230644401E-4</v>
      </c>
      <c r="J14">
        <v>-5.1883464305324198E-4</v>
      </c>
      <c r="K14">
        <v>5.0573275639854097E-4</v>
      </c>
      <c r="L14">
        <v>2.69819521349209E-4</v>
      </c>
      <c r="M14">
        <v>4.7320543064876999E-4</v>
      </c>
      <c r="N14">
        <v>-9.2161982690058797E-4</v>
      </c>
      <c r="O14" t="s">
        <v>15</v>
      </c>
    </row>
    <row r="15" spans="1:15" x14ac:dyDescent="0.15">
      <c r="A15" t="s">
        <v>16</v>
      </c>
      <c r="F15">
        <v>3281</v>
      </c>
      <c r="G15">
        <v>1735</v>
      </c>
      <c r="H15">
        <v>2578</v>
      </c>
      <c r="I15">
        <v>1915</v>
      </c>
      <c r="J15">
        <v>2267</v>
      </c>
      <c r="K15">
        <v>1645</v>
      </c>
      <c r="L15">
        <v>1921</v>
      </c>
      <c r="M15">
        <v>1725</v>
      </c>
      <c r="N15">
        <v>3127</v>
      </c>
      <c r="O15">
        <v>2379</v>
      </c>
    </row>
    <row r="16" spans="1:15" x14ac:dyDescent="0.15">
      <c r="A16" t="s">
        <v>17</v>
      </c>
      <c r="F16">
        <v>648</v>
      </c>
      <c r="G16">
        <v>352</v>
      </c>
      <c r="H16">
        <v>505</v>
      </c>
      <c r="I16">
        <v>381</v>
      </c>
      <c r="J16">
        <v>464</v>
      </c>
      <c r="K16">
        <v>296</v>
      </c>
      <c r="L16">
        <v>366</v>
      </c>
      <c r="M16">
        <v>343</v>
      </c>
      <c r="N16">
        <v>632</v>
      </c>
      <c r="O16">
        <v>472</v>
      </c>
    </row>
    <row r="17" spans="6:15" x14ac:dyDescent="0.15">
      <c r="F17">
        <v>5.0632716049382704</v>
      </c>
      <c r="G17">
        <v>4.9289772727272698</v>
      </c>
      <c r="H17">
        <v>5.1049504950494997</v>
      </c>
      <c r="I17">
        <v>5.0262467191600999</v>
      </c>
      <c r="J17">
        <v>4.88577586206896</v>
      </c>
      <c r="K17">
        <v>5.5574324324324298</v>
      </c>
      <c r="L17">
        <v>5.24863387978142</v>
      </c>
      <c r="M17">
        <v>5.0291545189504303</v>
      </c>
      <c r="N17">
        <v>4.9477848101265796</v>
      </c>
      <c r="O17">
        <v>5.0402542372881296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result</vt:lpstr>
      <vt:lpstr>sumen_2_classic</vt:lpstr>
      <vt:lpstr>sumen_2_active</vt:lpstr>
      <vt:lpstr>sumen_2_res</vt:lpstr>
      <vt:lpstr>sumen_3_classic</vt:lpstr>
      <vt:lpstr>sumen_3_active</vt:lpstr>
      <vt:lpstr>sumen_3_res</vt:lpstr>
      <vt:lpstr>2_c_ws_model</vt:lpstr>
      <vt:lpstr>2_a_ws_model</vt:lpstr>
      <vt:lpstr>3_c_ws_model</vt:lpstr>
      <vt:lpstr>3_a_ws_model</vt:lpstr>
      <vt:lpstr>2_sumen_min_limit</vt:lpstr>
      <vt:lpstr>3_sumen_min_limit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2019-01-24T07:43:07Z</dcterms:created>
  <dcterms:modified xsi:type="dcterms:W3CDTF">2019-02-27T07:41:33Z</dcterms:modified>
</cp:coreProperties>
</file>