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bayes/sumen/"/>
    </mc:Choice>
  </mc:AlternateContent>
  <bookViews>
    <workbookView xWindow="40" yWindow="460" windowWidth="28160" windowHeight="16820" tabRatio="500" activeTab="8"/>
  </bookViews>
  <sheets>
    <sheet name="result" sheetId="13" r:id="rId1"/>
    <sheet name="sumen_2_classic" sheetId="2" r:id="rId2"/>
    <sheet name="sumen_2_active" sheetId="1" r:id="rId3"/>
    <sheet name="sumen_2_res" sheetId="6" r:id="rId4"/>
    <sheet name="sumen_3_classic" sheetId="4" r:id="rId5"/>
    <sheet name="sumen_3_active" sheetId="3" r:id="rId6"/>
    <sheet name="sumen_3_res" sheetId="5" r:id="rId7"/>
    <sheet name="2_sumen_min_limit" sheetId="11" r:id="rId8"/>
    <sheet name="3_sumen_min_limit" sheetId="1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2" l="1"/>
  <c r="O12" i="11"/>
  <c r="E2" i="4"/>
  <c r="E3" i="4"/>
  <c r="E4" i="4"/>
  <c r="E5" i="4"/>
  <c r="E6" i="4"/>
  <c r="E7" i="4"/>
  <c r="E8" i="4"/>
  <c r="E9" i="4"/>
  <c r="E10" i="4"/>
  <c r="E13" i="4"/>
  <c r="E2" i="2"/>
  <c r="E3" i="2"/>
  <c r="E4" i="2"/>
  <c r="E5" i="2"/>
  <c r="E6" i="2"/>
  <c r="E7" i="2"/>
  <c r="E8" i="2"/>
  <c r="E9" i="2"/>
  <c r="E10" i="2"/>
  <c r="E13" i="2"/>
  <c r="E2" i="1"/>
  <c r="E3" i="1"/>
  <c r="E4" i="1"/>
  <c r="E5" i="1"/>
  <c r="E6" i="1"/>
  <c r="E7" i="1"/>
  <c r="E8" i="1"/>
  <c r="E9" i="1"/>
  <c r="E10" i="1"/>
  <c r="E13" i="1"/>
  <c r="E13" i="3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O10" i="5"/>
  <c r="N10" i="5"/>
  <c r="M10" i="5"/>
  <c r="L10" i="5"/>
  <c r="K10" i="5"/>
  <c r="J10" i="5"/>
  <c r="I10" i="5"/>
  <c r="H10" i="5"/>
  <c r="G10" i="5"/>
  <c r="F10" i="5"/>
  <c r="E10" i="3"/>
  <c r="E10" i="5"/>
  <c r="D10" i="5"/>
  <c r="C10" i="5"/>
  <c r="B10" i="5"/>
  <c r="O9" i="5"/>
  <c r="N9" i="5"/>
  <c r="M9" i="5"/>
  <c r="L9" i="5"/>
  <c r="K9" i="5"/>
  <c r="J9" i="5"/>
  <c r="I9" i="5"/>
  <c r="H9" i="5"/>
  <c r="G9" i="5"/>
  <c r="F9" i="5"/>
  <c r="E9" i="3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3"/>
  <c r="E8" i="5"/>
  <c r="D8" i="5"/>
  <c r="C8" i="5"/>
  <c r="B8" i="5"/>
  <c r="O7" i="5"/>
  <c r="N7" i="5"/>
  <c r="M7" i="5"/>
  <c r="L7" i="5"/>
  <c r="K7" i="5"/>
  <c r="J7" i="5"/>
  <c r="I7" i="5"/>
  <c r="H7" i="5"/>
  <c r="G7" i="5"/>
  <c r="F7" i="5"/>
  <c r="E7" i="3"/>
  <c r="E7" i="5"/>
  <c r="D7" i="5"/>
  <c r="C7" i="5"/>
  <c r="B7" i="5"/>
  <c r="O6" i="5"/>
  <c r="N6" i="5"/>
  <c r="M6" i="5"/>
  <c r="L6" i="5"/>
  <c r="K6" i="5"/>
  <c r="J6" i="5"/>
  <c r="I6" i="5"/>
  <c r="H6" i="5"/>
  <c r="G6" i="5"/>
  <c r="F6" i="5"/>
  <c r="E6" i="3"/>
  <c r="E6" i="5"/>
  <c r="D6" i="5"/>
  <c r="C6" i="5"/>
  <c r="B6" i="5"/>
  <c r="O5" i="5"/>
  <c r="N5" i="5"/>
  <c r="M5" i="5"/>
  <c r="L5" i="5"/>
  <c r="K5" i="5"/>
  <c r="J5" i="5"/>
  <c r="I5" i="5"/>
  <c r="H5" i="5"/>
  <c r="G5" i="5"/>
  <c r="F5" i="5"/>
  <c r="E5" i="3"/>
  <c r="E5" i="5"/>
  <c r="D5" i="5"/>
  <c r="C5" i="5"/>
  <c r="B5" i="5"/>
  <c r="O4" i="5"/>
  <c r="N4" i="5"/>
  <c r="M4" i="5"/>
  <c r="L4" i="5"/>
  <c r="K4" i="5"/>
  <c r="J4" i="5"/>
  <c r="I4" i="5"/>
  <c r="H4" i="5"/>
  <c r="G4" i="5"/>
  <c r="F4" i="5"/>
  <c r="E4" i="3"/>
  <c r="E4" i="5"/>
  <c r="D4" i="5"/>
  <c r="C4" i="5"/>
  <c r="B4" i="5"/>
  <c r="O3" i="5"/>
  <c r="N3" i="5"/>
  <c r="M3" i="5"/>
  <c r="L3" i="5"/>
  <c r="K3" i="5"/>
  <c r="J3" i="5"/>
  <c r="I3" i="5"/>
  <c r="H3" i="5"/>
  <c r="G3" i="5"/>
  <c r="F3" i="5"/>
  <c r="E3" i="3"/>
  <c r="E3" i="5"/>
  <c r="D3" i="5"/>
  <c r="C3" i="5"/>
  <c r="B3" i="5"/>
  <c r="O2" i="5"/>
  <c r="N2" i="5"/>
  <c r="M2" i="5"/>
  <c r="L2" i="5"/>
  <c r="K2" i="5"/>
  <c r="J2" i="5"/>
  <c r="I2" i="5"/>
  <c r="H2" i="5"/>
  <c r="G2" i="5"/>
  <c r="F2" i="5"/>
  <c r="E2" i="3"/>
  <c r="E2" i="5"/>
  <c r="D2" i="5"/>
  <c r="C2" i="5"/>
  <c r="B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<sst xmlns="http://schemas.openxmlformats.org/spreadsheetml/2006/main" count="161" uniqueCount="35">
  <si>
    <t>Presicion</t>
  </si>
  <si>
    <t>Recall</t>
  </si>
  <si>
    <t>F1-score</t>
  </si>
  <si>
    <t>data/sumen/sumen-01.txt</t>
  </si>
  <si>
    <t>data/sumen/sumen-02.txt</t>
  </si>
  <si>
    <t>data/sumen/sumen-03.txt</t>
  </si>
  <si>
    <t>data/sumen/sumen-04.txt</t>
  </si>
  <si>
    <t>data/sumen/sumen-05.txt</t>
  </si>
  <si>
    <t>data/sumen/sumen-06.txt</t>
  </si>
  <si>
    <t>data/sumen/sumen-07.txt</t>
  </si>
  <si>
    <t>data/sumen/sumen-08.txt</t>
  </si>
  <si>
    <t>data/sumen/sumen-10.txt</t>
  </si>
  <si>
    <t>data/sumen/sumen-11.txt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</si>
  <si>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</si>
  <si>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</si>
  <si>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</si>
  <si>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</si>
  <si>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</si>
  <si>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</si>
  <si>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</si>
  <si>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主動學習較好</t>
    <phoneticPr fontId="1" type="noConversion"/>
  </si>
  <si>
    <t>傳統循序較好</t>
    <phoneticPr fontId="1" type="noConversion"/>
  </si>
  <si>
    <t>(AVR)</t>
    <phoneticPr fontId="1" type="noConversion"/>
  </si>
  <si>
    <t>不確定平均</t>
    <phoneticPr fontId="1" type="noConversion"/>
  </si>
  <si>
    <t>classic</t>
    <phoneticPr fontId="1" type="noConversion"/>
  </si>
  <si>
    <t>active</t>
    <phoneticPr fontId="1" type="noConversion"/>
  </si>
  <si>
    <t>--</t>
    <phoneticPr fontId="1" type="noConversion"/>
  </si>
  <si>
    <t>第8回</t>
    <phoneticPr fontId="1" type="noConversion"/>
  </si>
  <si>
    <t>2-gram</t>
    <phoneticPr fontId="1" type="noConversion"/>
  </si>
  <si>
    <t>3-gram</t>
    <phoneticPr fontId="1" type="noConversion"/>
  </si>
  <si>
    <t>第6回</t>
    <phoneticPr fontId="1" type="noConversion"/>
  </si>
  <si>
    <t>F-score AVR</t>
    <phoneticPr fontId="1" type="noConversion"/>
  </si>
  <si>
    <t>第7回</t>
    <phoneticPr fontId="1" type="noConversion"/>
  </si>
  <si>
    <t>第5回</t>
    <phoneticPr fontId="1" type="noConversion"/>
  </si>
  <si>
    <t>第9回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</si>
</sst>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quotePrefix="1"/>
  </cellXfs>
  <cellStyles count="4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2" sqref="E2"/>
    </sheetView>
  </sheetViews>
  <sheetFormatPr baseColWidth="10" defaultRowHeight="15" x14ac:dyDescent="0.15"/>
  <sheetData>
    <row r="1" spans="1:5" x14ac:dyDescent="0.15">
      <c r="A1" t="s">
        <v>28</v>
      </c>
    </row>
    <row r="2" spans="1:5" x14ac:dyDescent="0.15">
      <c r="A2" t="s">
        <v>23</v>
      </c>
      <c r="B2">
        <v>0.10353235545796569</v>
      </c>
      <c r="D2" t="s">
        <v>31</v>
      </c>
      <c r="E2">
        <v>0.71481999161050602</v>
      </c>
    </row>
    <row r="3" spans="1:5" x14ac:dyDescent="0.15">
      <c r="A3" t="s">
        <v>24</v>
      </c>
      <c r="B3" s="3" t="s">
        <v>26</v>
      </c>
      <c r="C3" s="3" t="s">
        <v>26</v>
      </c>
      <c r="D3">
        <v>0.71491080444294797</v>
      </c>
      <c r="E3" t="s">
        <v>32</v>
      </c>
    </row>
    <row r="4" spans="1:5" x14ac:dyDescent="0.15">
      <c r="A4" s="2" t="s">
        <v>25</v>
      </c>
      <c r="B4" s="2">
        <v>0.10030047253479951</v>
      </c>
      <c r="C4" s="2" t="s">
        <v>27</v>
      </c>
      <c r="D4" s="2">
        <v>0.72437482824951904</v>
      </c>
      <c r="E4" s="2" t="s">
        <v>33</v>
      </c>
    </row>
    <row r="6" spans="1:5" x14ac:dyDescent="0.15">
      <c r="A6" t="s">
        <v>29</v>
      </c>
    </row>
    <row r="7" spans="1:5" x14ac:dyDescent="0.15">
      <c r="A7" t="s">
        <v>23</v>
      </c>
      <c r="B7">
        <v>9.1880216878758275E-2</v>
      </c>
      <c r="D7" t="s">
        <v>31</v>
      </c>
      <c r="E7">
        <v>0.74684132382705704</v>
      </c>
    </row>
    <row r="8" spans="1:5" x14ac:dyDescent="0.15">
      <c r="A8" s="2" t="s">
        <v>24</v>
      </c>
      <c r="B8" s="2">
        <v>9.0339478811772581E-2</v>
      </c>
      <c r="C8" s="2" t="s">
        <v>30</v>
      </c>
      <c r="D8" s="2">
        <v>0.77534791252485002</v>
      </c>
      <c r="E8" s="2" t="s">
        <v>34</v>
      </c>
    </row>
    <row r="9" spans="1:5" x14ac:dyDescent="0.15">
      <c r="A9" t="s">
        <v>25</v>
      </c>
      <c r="B9" s="3" t="s">
        <v>26</v>
      </c>
      <c r="C9" s="3" t="s">
        <v>26</v>
      </c>
      <c r="D9" s="3" t="s">
        <v>26</v>
      </c>
      <c r="E9" s="3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7" workbookViewId="0">
      <selection activeCell="F36" sqref="F3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6" width="15" customWidth="1"/>
    <col min="7" max="16" width="20.33203125" bestFit="1" customWidth="1"/>
    <col min="17" max="18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0.30826000567697898</v>
      </c>
      <c r="C2">
        <v>0.69363423461784102</v>
      </c>
      <c r="D2">
        <v>0.42683086597668002</v>
      </c>
      <c r="E2">
        <f>AVERAGE(F2:O2)</f>
        <v>0.17897913181895525</v>
      </c>
      <c r="G2">
        <v>0.17860175566751399</v>
      </c>
      <c r="H2">
        <v>0.17932624016479301</v>
      </c>
      <c r="I2">
        <v>0.17766285314540201</v>
      </c>
      <c r="J2">
        <v>0.17896652817179801</v>
      </c>
      <c r="K2">
        <v>0.177622158416369</v>
      </c>
      <c r="L2">
        <v>0.177706373535122</v>
      </c>
      <c r="M2">
        <v>0.17835548397711501</v>
      </c>
      <c r="N2">
        <v>0.18244144284067301</v>
      </c>
      <c r="O2">
        <v>0.180129350451811</v>
      </c>
    </row>
    <row r="3" spans="1:15" x14ac:dyDescent="0.15">
      <c r="A3">
        <v>2</v>
      </c>
      <c r="B3">
        <v>0.35181621361558801</v>
      </c>
      <c r="C3">
        <v>0.68533270852858397</v>
      </c>
      <c r="D3">
        <v>0.46494992846924099</v>
      </c>
      <c r="E3">
        <f t="shared" ref="E3:E10" si="0">AVERAGE(F3:O3)</f>
        <v>0.16998727067173688</v>
      </c>
      <c r="H3">
        <v>0.16859288595156299</v>
      </c>
      <c r="I3">
        <v>0.171006056215945</v>
      </c>
      <c r="J3">
        <v>0.16943151364167</v>
      </c>
      <c r="K3">
        <v>0.16835156263962101</v>
      </c>
      <c r="L3">
        <v>0.171456862015229</v>
      </c>
      <c r="M3">
        <v>0.16890264583428399</v>
      </c>
      <c r="N3">
        <v>0.17266357035488</v>
      </c>
      <c r="O3">
        <v>0.16949306872070299</v>
      </c>
    </row>
    <row r="4" spans="1:15" x14ac:dyDescent="0.15">
      <c r="A4">
        <v>3</v>
      </c>
      <c r="B4">
        <v>0.39098218508592097</v>
      </c>
      <c r="C4">
        <v>0.67889405967697702</v>
      </c>
      <c r="D4">
        <v>0.49619847939175599</v>
      </c>
      <c r="E4">
        <f t="shared" si="0"/>
        <v>0.16631773360804414</v>
      </c>
      <c r="I4">
        <v>0.166409051256905</v>
      </c>
      <c r="J4">
        <v>0.16573150441447901</v>
      </c>
      <c r="K4">
        <v>0.164844056129163</v>
      </c>
      <c r="L4">
        <v>0.16672209616678399</v>
      </c>
      <c r="M4">
        <v>0.16466109480357299</v>
      </c>
      <c r="N4">
        <v>0.16931137509444999</v>
      </c>
      <c r="O4">
        <v>0.16654495739095501</v>
      </c>
    </row>
    <row r="5" spans="1:15" x14ac:dyDescent="0.15">
      <c r="A5">
        <v>4</v>
      </c>
      <c r="B5">
        <v>0.408182683158896</v>
      </c>
      <c r="C5">
        <v>0.67389255419415595</v>
      </c>
      <c r="D5">
        <v>0.50841431618866995</v>
      </c>
      <c r="E5">
        <f t="shared" si="0"/>
        <v>0.15439427219452434</v>
      </c>
      <c r="J5">
        <v>0.15334552484068201</v>
      </c>
      <c r="K5">
        <v>0.15157116772003101</v>
      </c>
      <c r="L5">
        <v>0.154065801156749</v>
      </c>
      <c r="M5">
        <v>0.15190479221811001</v>
      </c>
      <c r="N5">
        <v>0.16002565183137299</v>
      </c>
      <c r="O5">
        <v>0.15545269540020101</v>
      </c>
    </row>
    <row r="6" spans="1:15" x14ac:dyDescent="0.15">
      <c r="A6">
        <v>5</v>
      </c>
      <c r="B6">
        <v>0.417956656346749</v>
      </c>
      <c r="C6">
        <v>0.66908120472741095</v>
      </c>
      <c r="D6">
        <v>0.51451187335092297</v>
      </c>
      <c r="E6">
        <f t="shared" si="0"/>
        <v>0.14532901857437122</v>
      </c>
      <c r="K6">
        <v>0.14463958204549399</v>
      </c>
      <c r="L6">
        <v>0.14531338927874901</v>
      </c>
      <c r="M6">
        <v>0.14344241087107501</v>
      </c>
      <c r="N6">
        <v>0.14769622562423099</v>
      </c>
      <c r="O6">
        <v>0.145553485052307</v>
      </c>
    </row>
    <row r="7" spans="1:15" x14ac:dyDescent="0.15">
      <c r="A7">
        <v>6</v>
      </c>
      <c r="B7">
        <v>0.43887423043095802</v>
      </c>
      <c r="C7">
        <v>0.66622162883845104</v>
      </c>
      <c r="D7">
        <v>0.52916224814421997</v>
      </c>
      <c r="E7">
        <f t="shared" si="0"/>
        <v>0.144002819496445</v>
      </c>
      <c r="L7">
        <v>0.14515048981006601</v>
      </c>
      <c r="M7">
        <v>0.14290338677956399</v>
      </c>
      <c r="N7">
        <v>0.14440231328036299</v>
      </c>
      <c r="O7">
        <v>0.14355508811578699</v>
      </c>
    </row>
    <row r="8" spans="1:15" x14ac:dyDescent="0.15">
      <c r="A8">
        <v>7</v>
      </c>
      <c r="B8">
        <v>0.46315789473684199</v>
      </c>
      <c r="C8">
        <v>0.66405813303521499</v>
      </c>
      <c r="D8">
        <v>0.54570509875976103</v>
      </c>
      <c r="E8">
        <f t="shared" si="0"/>
        <v>0.13934757778168097</v>
      </c>
      <c r="M8">
        <v>0.137212977655506</v>
      </c>
      <c r="N8">
        <v>0.14078127133886001</v>
      </c>
      <c r="O8">
        <v>0.14004848435067699</v>
      </c>
    </row>
    <row r="9" spans="1:15" x14ac:dyDescent="0.15">
      <c r="A9">
        <v>8</v>
      </c>
      <c r="B9">
        <v>0.46601441812564298</v>
      </c>
      <c r="C9">
        <v>0.66251830161054104</v>
      </c>
      <c r="D9">
        <v>0.54715840386940695</v>
      </c>
      <c r="E9" s="2">
        <f t="shared" si="0"/>
        <v>0.13678264320658351</v>
      </c>
      <c r="N9">
        <v>0.13771218950028999</v>
      </c>
      <c r="O9">
        <v>0.135853096912877</v>
      </c>
    </row>
    <row r="10" spans="1:15" x14ac:dyDescent="0.15">
      <c r="A10">
        <v>9</v>
      </c>
      <c r="B10">
        <v>0.52695417789757404</v>
      </c>
      <c r="C10">
        <v>0.67297762478485301</v>
      </c>
      <c r="D10">
        <v>0.59108087679516197</v>
      </c>
      <c r="E10">
        <f t="shared" si="0"/>
        <v>0.12880659680509701</v>
      </c>
      <c r="O10">
        <v>0.12880659680509701</v>
      </c>
    </row>
    <row r="11" spans="1:15" x14ac:dyDescent="0.15">
      <c r="A11" t="s">
        <v>13</v>
      </c>
      <c r="B11">
        <v>0.419133162786128</v>
      </c>
      <c r="C11">
        <v>0.67406782777933705</v>
      </c>
      <c r="D11">
        <v>0.51377912121620195</v>
      </c>
      <c r="G11">
        <v>0.17860175566751399</v>
      </c>
      <c r="H11">
        <v>0.173959563058178</v>
      </c>
      <c r="I11">
        <v>0.17169265353941701</v>
      </c>
      <c r="J11">
        <v>0.16686876776715701</v>
      </c>
      <c r="K11">
        <v>0.16140570539013599</v>
      </c>
      <c r="L11">
        <v>0.16006916866045001</v>
      </c>
      <c r="M11">
        <v>0.15534039887703199</v>
      </c>
      <c r="N11">
        <v>0.15687925498314001</v>
      </c>
      <c r="O11">
        <v>0.151715202577824</v>
      </c>
    </row>
    <row r="12" spans="1:15" x14ac:dyDescent="0.15">
      <c r="A12" t="s">
        <v>14</v>
      </c>
      <c r="B12">
        <v>0.52695417789757404</v>
      </c>
      <c r="C12">
        <v>0.69363423461784102</v>
      </c>
      <c r="D12">
        <v>0.59108087679516197</v>
      </c>
      <c r="G12">
        <v>0.17860175566751399</v>
      </c>
      <c r="H12">
        <v>0.17932624016479301</v>
      </c>
      <c r="I12">
        <v>0.17766285314540201</v>
      </c>
      <c r="J12">
        <v>0.17896652817179801</v>
      </c>
      <c r="K12">
        <v>0.177622158416369</v>
      </c>
      <c r="L12">
        <v>0.177706373535122</v>
      </c>
      <c r="M12">
        <v>0.17835548397711501</v>
      </c>
      <c r="N12">
        <v>0.18244144284067301</v>
      </c>
      <c r="O12">
        <v>0.180129350451811</v>
      </c>
    </row>
    <row r="13" spans="1:15" x14ac:dyDescent="0.15">
      <c r="A13" t="s">
        <v>18</v>
      </c>
      <c r="B13">
        <v>2.3206904483107402E-2</v>
      </c>
      <c r="C13">
        <v>-3.1402073120884899E-3</v>
      </c>
      <c r="D13">
        <v>1.7056444002766399E-2</v>
      </c>
      <c r="E13">
        <f>SLOPE(E1:E10,A1:A10)</f>
        <v>-6.077263113361645E-3</v>
      </c>
      <c r="G13" t="s">
        <v>15</v>
      </c>
      <c r="H13">
        <v>-1.0733354213230101E-2</v>
      </c>
      <c r="I13">
        <v>-5.6269009442489297E-3</v>
      </c>
      <c r="J13">
        <v>-8.0563019220536401E-3</v>
      </c>
      <c r="K13">
        <v>-8.2745547661339496E-3</v>
      </c>
      <c r="L13">
        <v>-7.2533180527072603E-3</v>
      </c>
      <c r="M13">
        <v>-7.0230257502416097E-3</v>
      </c>
      <c r="N13">
        <v>-6.6615819060974199E-3</v>
      </c>
      <c r="O13">
        <v>-6.1850247229216799E-3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5" workbookViewId="0">
      <selection activeCell="E1" sqref="E1:E1048576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5" width="15" customWidth="1"/>
    <col min="6" max="15" width="20.33203125" bestFit="1" customWidth="1"/>
    <col min="16" max="17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0.30826000567697898</v>
      </c>
      <c r="C2">
        <v>0.69363423461784102</v>
      </c>
      <c r="D2">
        <v>0.42683086597668002</v>
      </c>
      <c r="E2">
        <f>AVERAGE(F2:O2)</f>
        <v>0.17897913181895525</v>
      </c>
      <c r="G2">
        <v>0.17860175566751399</v>
      </c>
      <c r="H2">
        <v>0.17932624016479301</v>
      </c>
      <c r="I2">
        <v>0.17766285314540201</v>
      </c>
      <c r="J2">
        <v>0.17896652817179801</v>
      </c>
      <c r="K2">
        <v>0.177622158416369</v>
      </c>
      <c r="L2">
        <v>0.177706373535122</v>
      </c>
      <c r="M2">
        <v>0.17835548397711501</v>
      </c>
      <c r="N2">
        <v>0.18244144284067301</v>
      </c>
      <c r="O2">
        <v>0.180129350451811</v>
      </c>
    </row>
    <row r="3" spans="1:15" x14ac:dyDescent="0.15">
      <c r="A3">
        <v>2</v>
      </c>
      <c r="B3">
        <v>0.382481531735263</v>
      </c>
      <c r="C3">
        <v>0.64851738241308798</v>
      </c>
      <c r="D3">
        <v>0.48117591275485999</v>
      </c>
      <c r="E3">
        <f t="shared" ref="E3:E10" si="0">AVERAGE(F3:O3)</f>
        <v>0.16810504459113812</v>
      </c>
      <c r="G3">
        <v>0.16839190396156301</v>
      </c>
      <c r="H3">
        <v>0.16659548487596301</v>
      </c>
      <c r="I3">
        <v>0.168967515441861</v>
      </c>
      <c r="J3">
        <v>0.16815858194038499</v>
      </c>
      <c r="K3">
        <v>0.16856289963071</v>
      </c>
      <c r="L3">
        <v>0.16906517769548701</v>
      </c>
      <c r="M3">
        <v>0.167811554857458</v>
      </c>
      <c r="O3">
        <v>0.16728723832567799</v>
      </c>
    </row>
    <row r="4" spans="1:15" x14ac:dyDescent="0.15">
      <c r="A4">
        <v>3</v>
      </c>
      <c r="B4">
        <v>0.427637901210839</v>
      </c>
      <c r="C4">
        <v>0.64418066010422703</v>
      </c>
      <c r="D4">
        <v>0.51403488506410999</v>
      </c>
      <c r="E4">
        <f t="shared" si="0"/>
        <v>0.16150930293096158</v>
      </c>
      <c r="G4">
        <v>0.16174609254185399</v>
      </c>
      <c r="H4">
        <v>0.15946588360446901</v>
      </c>
      <c r="I4">
        <v>0.162284869926168</v>
      </c>
      <c r="J4">
        <v>0.16255758322577599</v>
      </c>
      <c r="K4">
        <v>0.161875089019276</v>
      </c>
      <c r="M4">
        <v>0.16091078780451201</v>
      </c>
      <c r="O4">
        <v>0.16172481439467601</v>
      </c>
    </row>
    <row r="5" spans="1:15" x14ac:dyDescent="0.15">
      <c r="A5">
        <v>4</v>
      </c>
      <c r="B5">
        <v>0.44602609727164799</v>
      </c>
      <c r="C5">
        <v>0.64961990324809904</v>
      </c>
      <c r="D5">
        <v>0.52890701927134598</v>
      </c>
      <c r="E5">
        <f t="shared" si="0"/>
        <v>0.156608874853254</v>
      </c>
      <c r="G5">
        <v>0.15756841926318299</v>
      </c>
      <c r="H5">
        <v>0.15413068240688199</v>
      </c>
      <c r="I5">
        <v>0.15814323828645399</v>
      </c>
      <c r="K5">
        <v>0.15684945089214999</v>
      </c>
      <c r="M5">
        <v>0.15676707914881699</v>
      </c>
      <c r="O5">
        <v>0.15619437912203801</v>
      </c>
    </row>
    <row r="6" spans="1:15" x14ac:dyDescent="0.15">
      <c r="A6">
        <v>5</v>
      </c>
      <c r="B6">
        <v>0.45935782470350001</v>
      </c>
      <c r="C6">
        <v>0.65511551155115499</v>
      </c>
      <c r="D6">
        <v>0.54004421016833803</v>
      </c>
      <c r="E6">
        <f t="shared" si="0"/>
        <v>0.14892613528177961</v>
      </c>
      <c r="G6">
        <v>0.150166455765153</v>
      </c>
      <c r="H6">
        <v>0.14748925522188899</v>
      </c>
      <c r="K6">
        <v>0.14929480260521999</v>
      </c>
      <c r="M6">
        <v>0.14901206207421</v>
      </c>
      <c r="O6">
        <v>0.14866810074242601</v>
      </c>
    </row>
    <row r="7" spans="1:15" x14ac:dyDescent="0.15">
      <c r="A7">
        <v>6</v>
      </c>
      <c r="B7">
        <v>0.46792587312900902</v>
      </c>
      <c r="C7">
        <v>0.65814536340852103</v>
      </c>
      <c r="D7">
        <v>0.54696938137887896</v>
      </c>
      <c r="E7">
        <f t="shared" si="0"/>
        <v>0.14080772400309274</v>
      </c>
      <c r="H7">
        <v>0.140127089581531</v>
      </c>
      <c r="K7">
        <v>0.140348643887825</v>
      </c>
      <c r="M7">
        <v>0.14042489400418401</v>
      </c>
      <c r="O7">
        <v>0.14233026853883099</v>
      </c>
    </row>
    <row r="8" spans="1:15" x14ac:dyDescent="0.15">
      <c r="A8">
        <v>7</v>
      </c>
      <c r="B8">
        <v>0.46656534954407203</v>
      </c>
      <c r="C8">
        <v>0.65134370579915102</v>
      </c>
      <c r="D8">
        <v>0.54368358913813397</v>
      </c>
      <c r="E8">
        <f t="shared" si="0"/>
        <v>0.14013225585380665</v>
      </c>
      <c r="H8">
        <v>0.14097760611961399</v>
      </c>
      <c r="K8">
        <v>0.140856627547846</v>
      </c>
      <c r="M8">
        <v>0.13856253389396</v>
      </c>
    </row>
    <row r="9" spans="1:15" x14ac:dyDescent="0.15">
      <c r="A9">
        <v>8</v>
      </c>
      <c r="B9">
        <v>0.47853309481216399</v>
      </c>
      <c r="C9">
        <v>0.66958698372966197</v>
      </c>
      <c r="D9">
        <v>0.55816379760041701</v>
      </c>
      <c r="E9" s="2">
        <f t="shared" si="0"/>
        <v>0.13620587804634049</v>
      </c>
      <c r="K9">
        <v>0.137443013003857</v>
      </c>
      <c r="M9">
        <v>0.13496874308882401</v>
      </c>
    </row>
    <row r="10" spans="1:15" x14ac:dyDescent="0.15">
      <c r="A10">
        <v>9</v>
      </c>
      <c r="B10">
        <v>0.507067137809187</v>
      </c>
      <c r="C10">
        <v>0.67848699763593301</v>
      </c>
      <c r="D10">
        <v>0.58038422649140498</v>
      </c>
      <c r="E10">
        <f t="shared" si="0"/>
        <v>0.13052110296085201</v>
      </c>
      <c r="M10">
        <v>0.13052110296085201</v>
      </c>
    </row>
    <row r="11" spans="1:15" x14ac:dyDescent="0.15">
      <c r="A11" t="s">
        <v>13</v>
      </c>
      <c r="B11">
        <v>0.43820609065473998</v>
      </c>
      <c r="C11">
        <v>0.66095897138974202</v>
      </c>
      <c r="D11">
        <v>0.52446598753824103</v>
      </c>
      <c r="G11">
        <v>0.16329492543985299</v>
      </c>
      <c r="H11">
        <v>0.15544460599644899</v>
      </c>
      <c r="I11">
        <v>0.16676461919997099</v>
      </c>
      <c r="J11">
        <v>0.169894231112653</v>
      </c>
      <c r="K11">
        <v>0.15410658562540699</v>
      </c>
      <c r="L11">
        <v>0.17338577561530499</v>
      </c>
      <c r="M11">
        <v>0.15081491575665901</v>
      </c>
      <c r="N11">
        <v>0.18244144284067301</v>
      </c>
      <c r="O11">
        <v>0.15938902526257601</v>
      </c>
    </row>
    <row r="12" spans="1:15" x14ac:dyDescent="0.15">
      <c r="A12" t="s">
        <v>14</v>
      </c>
      <c r="B12">
        <v>0.507067137809187</v>
      </c>
      <c r="C12">
        <v>0.69363423461784102</v>
      </c>
      <c r="D12">
        <v>0.58038422649140498</v>
      </c>
      <c r="G12">
        <v>0.17860175566751399</v>
      </c>
      <c r="H12">
        <v>0.17932624016479301</v>
      </c>
      <c r="I12">
        <v>0.17766285314540201</v>
      </c>
      <c r="J12">
        <v>0.17896652817179801</v>
      </c>
      <c r="K12">
        <v>0.177622158416369</v>
      </c>
      <c r="L12">
        <v>0.177706373535122</v>
      </c>
      <c r="M12">
        <v>0.17835548397711501</v>
      </c>
      <c r="N12">
        <v>0.18244144284067301</v>
      </c>
      <c r="O12">
        <v>0.180129350451811</v>
      </c>
    </row>
    <row r="13" spans="1:15" x14ac:dyDescent="0.15">
      <c r="A13" t="s">
        <v>18</v>
      </c>
      <c r="B13">
        <v>1.9718964838056002E-2</v>
      </c>
      <c r="C13">
        <v>4.2452345953938799E-4</v>
      </c>
      <c r="D13">
        <v>1.53756144475192E-2</v>
      </c>
      <c r="E13">
        <f>SLOPE(E1:E10,A1:A10)</f>
        <v>-5.8014143345212826E-3</v>
      </c>
      <c r="G13">
        <v>-6.7694084503100898E-3</v>
      </c>
      <c r="H13">
        <v>-6.4271186109636199E-3</v>
      </c>
      <c r="I13">
        <v>-6.5241490092536403E-3</v>
      </c>
      <c r="J13">
        <v>-8.2044724730109108E-3</v>
      </c>
      <c r="K13">
        <v>-5.8561828807521402E-3</v>
      </c>
      <c r="L13">
        <v>-8.6411958396347393E-3</v>
      </c>
      <c r="M13">
        <v>-5.8484108722781898E-3</v>
      </c>
      <c r="N13" t="s">
        <v>15</v>
      </c>
      <c r="O13">
        <v>-7.1538073596368098E-3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13" sqref="E13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sumen_2_classic!A1</f>
        <v>0</v>
      </c>
      <c r="B1" t="str">
        <f>sumen_2_classic!B1</f>
        <v>Presicion</v>
      </c>
      <c r="C1" t="str">
        <f>sumen_2_classic!C1</f>
        <v>Recall</v>
      </c>
      <c r="D1" t="str">
        <f>sumen_2_classic!D1</f>
        <v>F1-score</v>
      </c>
      <c r="E1" t="str">
        <f>sumen_2_classic!G1</f>
        <v>data/sumen/sumen-02.txt</v>
      </c>
      <c r="F1" t="str">
        <f>sumen_2_classic!H1</f>
        <v>data/sumen/sumen-03.txt</v>
      </c>
      <c r="G1" t="str">
        <f>sumen_2_classic!I1</f>
        <v>data/sumen/sumen-04.txt</v>
      </c>
      <c r="H1" t="str">
        <f>sumen_2_classic!J1</f>
        <v>data/sumen/sumen-05.txt</v>
      </c>
      <c r="I1" t="str">
        <f>sumen_2_classic!K1</f>
        <v>data/sumen/sumen-06.txt</v>
      </c>
      <c r="J1" t="str">
        <f>sumen_2_classic!L1</f>
        <v>data/sumen/sumen-07.txt</v>
      </c>
      <c r="K1" t="str">
        <f>sumen_2_classic!M1</f>
        <v>data/sumen/sumen-08.txt</v>
      </c>
      <c r="L1" t="str">
        <f>sumen_2_classic!N1</f>
        <v>data/sumen/sumen-10.txt</v>
      </c>
      <c r="M1" t="str">
        <f>sumen_2_classic!O1</f>
        <v>data/sumen/sumen-11.txt</v>
      </c>
      <c r="N1">
        <f>sumen_2_classic!P1</f>
        <v>0</v>
      </c>
      <c r="O1">
        <f>sumen_2_classic!Q1</f>
        <v>0</v>
      </c>
    </row>
    <row r="2" spans="1:15" x14ac:dyDescent="0.15">
      <c r="A2">
        <f>sumen_2_classic!A2</f>
        <v>1</v>
      </c>
      <c r="B2">
        <f>sumen_2_classic!B2-sumen_2_active!B2</f>
        <v>0</v>
      </c>
      <c r="C2">
        <f>sumen_2_classic!C2-sumen_2_active!C2</f>
        <v>0</v>
      </c>
      <c r="D2">
        <f>sumen_2_classic!D2-sumen_2_active!D2</f>
        <v>0</v>
      </c>
      <c r="E2">
        <f>sumen_2_classic!G2-sumen_2_active!E2</f>
        <v>-3.7737615144126102E-4</v>
      </c>
      <c r="F2">
        <f>sumen_2_classic!H2-sumen_2_active!F2</f>
        <v>0.17932624016479301</v>
      </c>
      <c r="G2">
        <f>sumen_2_classic!I2-sumen_2_active!G2</f>
        <v>-9.3890252211198399E-4</v>
      </c>
      <c r="H2">
        <f>sumen_2_classic!J2-sumen_2_active!H2</f>
        <v>-3.5971199299500434E-4</v>
      </c>
      <c r="I2">
        <f>sumen_2_classic!K2-sumen_2_active!I2</f>
        <v>-4.0694729033008414E-5</v>
      </c>
      <c r="J2">
        <f>sumen_2_classic!L2-sumen_2_active!J2</f>
        <v>-1.260154636676003E-3</v>
      </c>
      <c r="K2">
        <f>sumen_2_classic!M2-sumen_2_active!K2</f>
        <v>7.3332556074601207E-4</v>
      </c>
      <c r="L2">
        <f>sumen_2_classic!N2-sumen_2_active!L2</f>
        <v>4.7350693055510096E-3</v>
      </c>
      <c r="M2">
        <f>sumen_2_classic!O2-sumen_2_active!M2</f>
        <v>1.7738664746959898E-3</v>
      </c>
      <c r="N2">
        <f>sumen_2_classic!P2-sumen_2_active!N2</f>
        <v>-0.18244144284067301</v>
      </c>
      <c r="O2">
        <f>sumen_2_classic!Q2-sumen_2_active!O2</f>
        <v>-0.180129350451811</v>
      </c>
    </row>
    <row r="3" spans="1:15" x14ac:dyDescent="0.15">
      <c r="A3">
        <f>sumen_2_classic!A3</f>
        <v>2</v>
      </c>
      <c r="B3">
        <f>sumen_2_classic!B3-sumen_2_active!B3</f>
        <v>-3.0665318119674989E-2</v>
      </c>
      <c r="C3">
        <f>sumen_2_classic!C3-sumen_2_active!C3</f>
        <v>3.6815326115495983E-2</v>
      </c>
      <c r="D3">
        <f>sumen_2_classic!D3-sumen_2_active!D3</f>
        <v>-1.6225984285619E-2</v>
      </c>
      <c r="E3">
        <f>sumen_2_classic!G3-sumen_2_active!E3</f>
        <v>-0.16810504459113812</v>
      </c>
      <c r="F3">
        <f>sumen_2_classic!H3-sumen_2_active!F3</f>
        <v>0.16859288595156299</v>
      </c>
      <c r="G3">
        <f>sumen_2_classic!I3-sumen_2_active!G3</f>
        <v>2.6141522543819962E-3</v>
      </c>
      <c r="H3">
        <f>sumen_2_classic!J3-sumen_2_active!H3</f>
        <v>2.8360287657069883E-3</v>
      </c>
      <c r="I3">
        <f>sumen_2_classic!K3-sumen_2_active!I3</f>
        <v>-6.159528022399996E-4</v>
      </c>
      <c r="J3">
        <f>sumen_2_classic!L3-sumen_2_active!J3</f>
        <v>3.2982800748440066E-3</v>
      </c>
      <c r="K3">
        <f>sumen_2_classic!M3-sumen_2_active!K3</f>
        <v>3.3974620357399288E-4</v>
      </c>
      <c r="L3">
        <f>sumen_2_classic!N3-sumen_2_active!L3</f>
        <v>3.5983926593929905E-3</v>
      </c>
      <c r="M3">
        <f>sumen_2_classic!O3-sumen_2_active!M3</f>
        <v>1.6815138632449989E-3</v>
      </c>
      <c r="N3">
        <f>sumen_2_classic!P3-sumen_2_active!N3</f>
        <v>0</v>
      </c>
      <c r="O3">
        <f>sumen_2_classic!Q3-sumen_2_active!O3</f>
        <v>-0.16728723832567799</v>
      </c>
    </row>
    <row r="4" spans="1:15" x14ac:dyDescent="0.15">
      <c r="A4">
        <f>sumen_2_classic!A4</f>
        <v>3</v>
      </c>
      <c r="B4">
        <f>sumen_2_classic!B4-sumen_2_active!B4</f>
        <v>-3.6655716124918025E-2</v>
      </c>
      <c r="C4">
        <f>sumen_2_classic!C4-sumen_2_active!C4</f>
        <v>3.4713399572749992E-2</v>
      </c>
      <c r="D4">
        <f>sumen_2_classic!D4-sumen_2_active!D4</f>
        <v>-1.7836405672354005E-2</v>
      </c>
      <c r="E4">
        <f>sumen_2_classic!G4-sumen_2_active!E4</f>
        <v>-0.16150930293096158</v>
      </c>
      <c r="F4">
        <f>sumen_2_classic!H4-sumen_2_active!F4</f>
        <v>0</v>
      </c>
      <c r="G4">
        <f>sumen_2_classic!I4-sumen_2_active!G4</f>
        <v>4.6629587150510132E-3</v>
      </c>
      <c r="H4">
        <f>sumen_2_classic!J4-sumen_2_active!H4</f>
        <v>6.265620810010003E-3</v>
      </c>
      <c r="I4">
        <f>sumen_2_classic!K4-sumen_2_active!I4</f>
        <v>2.5591862029950008E-3</v>
      </c>
      <c r="J4">
        <f>sumen_2_classic!L4-sumen_2_active!J4</f>
        <v>4.1645129410080028E-3</v>
      </c>
      <c r="K4">
        <f>sumen_2_classic!M4-sumen_2_active!K4</f>
        <v>2.7860057842969965E-3</v>
      </c>
      <c r="L4">
        <f>sumen_2_classic!N4-sumen_2_active!L4</f>
        <v>0.16931137509444999</v>
      </c>
      <c r="M4">
        <f>sumen_2_classic!O4-sumen_2_active!M4</f>
        <v>5.6341695864429997E-3</v>
      </c>
      <c r="N4">
        <f>sumen_2_classic!P4-sumen_2_active!N4</f>
        <v>0</v>
      </c>
      <c r="O4">
        <f>sumen_2_classic!Q4-sumen_2_active!O4</f>
        <v>-0.16172481439467601</v>
      </c>
    </row>
    <row r="5" spans="1:15" x14ac:dyDescent="0.15">
      <c r="A5">
        <f>sumen_2_classic!A5</f>
        <v>4</v>
      </c>
      <c r="B5">
        <f>sumen_2_classic!B5-sumen_2_active!B5</f>
        <v>-3.7843414112751994E-2</v>
      </c>
      <c r="C5">
        <f>sumen_2_classic!C5-sumen_2_active!C5</f>
        <v>2.4272650946056906E-2</v>
      </c>
      <c r="D5">
        <f>sumen_2_classic!D5-sumen_2_active!D5</f>
        <v>-2.0492703082676034E-2</v>
      </c>
      <c r="E5">
        <f>sumen_2_classic!G5-sumen_2_active!E5</f>
        <v>-0.156608874853254</v>
      </c>
      <c r="F5">
        <f>sumen_2_classic!H5-sumen_2_active!F5</f>
        <v>0</v>
      </c>
      <c r="G5">
        <f>sumen_2_classic!I5-sumen_2_active!G5</f>
        <v>-0.15756841926318299</v>
      </c>
      <c r="H5">
        <f>sumen_2_classic!J5-sumen_2_active!H5</f>
        <v>-7.8515756619998434E-4</v>
      </c>
      <c r="I5">
        <f>sumen_2_classic!K5-sumen_2_active!I5</f>
        <v>-6.5720705664229773E-3</v>
      </c>
      <c r="J5">
        <f>sumen_2_classic!L5-sumen_2_active!J5</f>
        <v>0.154065801156749</v>
      </c>
      <c r="K5">
        <f>sumen_2_classic!M5-sumen_2_active!K5</f>
        <v>-4.9446586740399812E-3</v>
      </c>
      <c r="L5">
        <f>sumen_2_classic!N5-sumen_2_active!L5</f>
        <v>0.16002565183137299</v>
      </c>
      <c r="M5">
        <f>sumen_2_classic!O5-sumen_2_active!M5</f>
        <v>-1.3143837486159771E-3</v>
      </c>
      <c r="N5">
        <f>sumen_2_classic!P5-sumen_2_active!N5</f>
        <v>0</v>
      </c>
      <c r="O5">
        <f>sumen_2_classic!Q5-sumen_2_active!O5</f>
        <v>-0.15619437912203801</v>
      </c>
    </row>
    <row r="6" spans="1:15" x14ac:dyDescent="0.15">
      <c r="A6">
        <f>sumen_2_classic!A6</f>
        <v>5</v>
      </c>
      <c r="B6">
        <f>sumen_2_classic!B6-sumen_2_active!B6</f>
        <v>-4.1401168356751006E-2</v>
      </c>
      <c r="C6">
        <f>sumen_2_classic!C6-sumen_2_active!C6</f>
        <v>1.3965693176255956E-2</v>
      </c>
      <c r="D6">
        <f>sumen_2_classic!D6-sumen_2_active!D6</f>
        <v>-2.5532336817415069E-2</v>
      </c>
      <c r="E6">
        <f>sumen_2_classic!G6-sumen_2_active!E6</f>
        <v>-0.14892613528177961</v>
      </c>
      <c r="F6">
        <f>sumen_2_classic!H6-sumen_2_active!F6</f>
        <v>0</v>
      </c>
      <c r="G6">
        <f>sumen_2_classic!I6-sumen_2_active!G6</f>
        <v>-0.150166455765153</v>
      </c>
      <c r="H6">
        <f>sumen_2_classic!J6-sumen_2_active!H6</f>
        <v>-0.14748925522188899</v>
      </c>
      <c r="I6">
        <f>sumen_2_classic!K6-sumen_2_active!I6</f>
        <v>0.14463958204549399</v>
      </c>
      <c r="J6">
        <f>sumen_2_classic!L6-sumen_2_active!J6</f>
        <v>0.14531338927874901</v>
      </c>
      <c r="K6">
        <f>sumen_2_classic!M6-sumen_2_active!K6</f>
        <v>-5.8523917341449794E-3</v>
      </c>
      <c r="L6">
        <f>sumen_2_classic!N6-sumen_2_active!L6</f>
        <v>0.14769622562423099</v>
      </c>
      <c r="M6">
        <f>sumen_2_classic!O6-sumen_2_active!M6</f>
        <v>-3.4585770219029977E-3</v>
      </c>
      <c r="N6">
        <f>sumen_2_classic!P6-sumen_2_active!N6</f>
        <v>0</v>
      </c>
      <c r="O6">
        <f>sumen_2_classic!Q6-sumen_2_active!O6</f>
        <v>-0.14866810074242601</v>
      </c>
    </row>
    <row r="7" spans="1:15" x14ac:dyDescent="0.15">
      <c r="A7">
        <f>sumen_2_classic!A7</f>
        <v>6</v>
      </c>
      <c r="B7">
        <f>sumen_2_classic!B7-sumen_2_active!B7</f>
        <v>-2.9051642698050995E-2</v>
      </c>
      <c r="C7">
        <f>sumen_2_classic!C7-sumen_2_active!C7</f>
        <v>8.0762654299300074E-3</v>
      </c>
      <c r="D7">
        <f>sumen_2_classic!D7-sumen_2_active!D7</f>
        <v>-1.7807133234658989E-2</v>
      </c>
      <c r="E7">
        <f>sumen_2_classic!G7-sumen_2_active!E7</f>
        <v>-0.14080772400309274</v>
      </c>
      <c r="F7">
        <f>sumen_2_classic!H7-sumen_2_active!F7</f>
        <v>0</v>
      </c>
      <c r="G7">
        <f>sumen_2_classic!I7-sumen_2_active!G7</f>
        <v>0</v>
      </c>
      <c r="H7">
        <f>sumen_2_classic!J7-sumen_2_active!H7</f>
        <v>-0.140127089581531</v>
      </c>
      <c r="I7">
        <f>sumen_2_classic!K7-sumen_2_active!I7</f>
        <v>0</v>
      </c>
      <c r="J7">
        <f>sumen_2_classic!L7-sumen_2_active!J7</f>
        <v>0.14515048981006601</v>
      </c>
      <c r="K7">
        <f>sumen_2_classic!M7-sumen_2_active!K7</f>
        <v>2.5547428917389869E-3</v>
      </c>
      <c r="L7">
        <f>sumen_2_classic!N7-sumen_2_active!L7</f>
        <v>0.14440231328036299</v>
      </c>
      <c r="M7">
        <f>sumen_2_classic!O7-sumen_2_active!M7</f>
        <v>3.1301941116029797E-3</v>
      </c>
      <c r="N7">
        <f>sumen_2_classic!P7-sumen_2_active!N7</f>
        <v>0</v>
      </c>
      <c r="O7">
        <f>sumen_2_classic!Q7-sumen_2_active!O7</f>
        <v>-0.14233026853883099</v>
      </c>
    </row>
    <row r="8" spans="1:15" x14ac:dyDescent="0.15">
      <c r="A8">
        <f>sumen_2_classic!A8</f>
        <v>7</v>
      </c>
      <c r="B8">
        <f>sumen_2_classic!B8-sumen_2_active!B8</f>
        <v>-3.407454807230037E-3</v>
      </c>
      <c r="C8">
        <f>sumen_2_classic!C8-sumen_2_active!C8</f>
        <v>1.2714427236063974E-2</v>
      </c>
      <c r="D8">
        <f>sumen_2_classic!D8-sumen_2_active!D8</f>
        <v>2.02150962162706E-3</v>
      </c>
      <c r="E8">
        <f>sumen_2_classic!G8-sumen_2_active!E8</f>
        <v>-0.14013225585380665</v>
      </c>
      <c r="F8">
        <f>sumen_2_classic!H8-sumen_2_active!F8</f>
        <v>0</v>
      </c>
      <c r="G8">
        <f>sumen_2_classic!I8-sumen_2_active!G8</f>
        <v>0</v>
      </c>
      <c r="H8">
        <f>sumen_2_classic!J8-sumen_2_active!H8</f>
        <v>-0.14097760611961399</v>
      </c>
      <c r="I8">
        <f>sumen_2_classic!K8-sumen_2_active!I8</f>
        <v>0</v>
      </c>
      <c r="J8">
        <f>sumen_2_classic!L8-sumen_2_active!J8</f>
        <v>0</v>
      </c>
      <c r="K8">
        <f>sumen_2_classic!M8-sumen_2_active!K8</f>
        <v>-3.6436498923400062E-3</v>
      </c>
      <c r="L8">
        <f>sumen_2_classic!N8-sumen_2_active!L8</f>
        <v>0.14078127133886001</v>
      </c>
      <c r="M8">
        <f>sumen_2_classic!O8-sumen_2_active!M8</f>
        <v>1.4859504567169834E-3</v>
      </c>
      <c r="N8">
        <f>sumen_2_classic!P8-sumen_2_active!N8</f>
        <v>0</v>
      </c>
      <c r="O8">
        <f>sumen_2_classic!Q8-sumen_2_active!O8</f>
        <v>0</v>
      </c>
    </row>
    <row r="9" spans="1:15" x14ac:dyDescent="0.15">
      <c r="A9">
        <f>sumen_2_classic!A9</f>
        <v>8</v>
      </c>
      <c r="B9">
        <f>sumen_2_classic!B9-sumen_2_active!B9</f>
        <v>-1.2518676686521013E-2</v>
      </c>
      <c r="C9">
        <f>sumen_2_classic!C9-sumen_2_active!C9</f>
        <v>-7.0686821191209281E-3</v>
      </c>
      <c r="D9">
        <f>sumen_2_classic!D9-sumen_2_active!D9</f>
        <v>-1.100539373101006E-2</v>
      </c>
      <c r="E9">
        <f>sumen_2_classic!G9-sumen_2_active!E9</f>
        <v>-0.13620587804634049</v>
      </c>
      <c r="F9">
        <f>sumen_2_classic!H9-sumen_2_active!F9</f>
        <v>0</v>
      </c>
      <c r="G9">
        <f>sumen_2_classic!I9-sumen_2_active!G9</f>
        <v>0</v>
      </c>
      <c r="H9">
        <f>sumen_2_classic!J9-sumen_2_active!H9</f>
        <v>0</v>
      </c>
      <c r="I9">
        <f>sumen_2_classic!K9-sumen_2_active!I9</f>
        <v>0</v>
      </c>
      <c r="J9">
        <f>sumen_2_classic!L9-sumen_2_active!J9</f>
        <v>0</v>
      </c>
      <c r="K9">
        <f>sumen_2_classic!M9-sumen_2_active!K9</f>
        <v>-0.137443013003857</v>
      </c>
      <c r="L9">
        <f>sumen_2_classic!N9-sumen_2_active!L9</f>
        <v>0.13771218950028999</v>
      </c>
      <c r="M9">
        <f>sumen_2_classic!O9-sumen_2_active!M9</f>
        <v>8.843538240529969E-4</v>
      </c>
      <c r="N9">
        <f>sumen_2_classic!P9-sumen_2_active!N9</f>
        <v>0</v>
      </c>
      <c r="O9">
        <f>sumen_2_classic!Q9-sumen_2_active!O9</f>
        <v>0</v>
      </c>
    </row>
    <row r="10" spans="1:15" x14ac:dyDescent="0.15">
      <c r="A10">
        <f>sumen_2_classic!A10</f>
        <v>9</v>
      </c>
      <c r="B10">
        <f>sumen_2_classic!B10-sumen_2_active!B10</f>
        <v>1.9887040088387042E-2</v>
      </c>
      <c r="C10">
        <f>sumen_2_classic!C10-sumen_2_active!C10</f>
        <v>-5.5093728510799966E-3</v>
      </c>
      <c r="D10">
        <f>sumen_2_classic!D10-sumen_2_active!D10</f>
        <v>1.0696650303756994E-2</v>
      </c>
      <c r="E10">
        <f>sumen_2_classic!G10-sumen_2_active!E10</f>
        <v>-0.13052110296085201</v>
      </c>
      <c r="F10">
        <f>sumen_2_classic!H10-sumen_2_active!F10</f>
        <v>0</v>
      </c>
      <c r="G10">
        <f>sumen_2_classic!I10-sumen_2_active!G10</f>
        <v>0</v>
      </c>
      <c r="H10">
        <f>sumen_2_classic!J10-sumen_2_active!H10</f>
        <v>0</v>
      </c>
      <c r="I10">
        <f>sumen_2_classic!K10-sumen_2_active!I10</f>
        <v>0</v>
      </c>
      <c r="J10">
        <f>sumen_2_classic!L10-sumen_2_active!J10</f>
        <v>0</v>
      </c>
      <c r="K10">
        <f>sumen_2_classic!M10-sumen_2_active!K10</f>
        <v>0</v>
      </c>
      <c r="L10">
        <f>sumen_2_classic!N10-sumen_2_active!L10</f>
        <v>0</v>
      </c>
      <c r="M10">
        <f>sumen_2_classic!O10-sumen_2_active!M10</f>
        <v>-1.7145061557549968E-3</v>
      </c>
      <c r="N10">
        <f>sumen_2_classic!P10-sumen_2_active!N10</f>
        <v>0</v>
      </c>
      <c r="O10">
        <f>sumen_2_classic!Q10-sumen_2_active!O10</f>
        <v>0</v>
      </c>
    </row>
    <row r="11" spans="1:15" x14ac:dyDescent="0.15">
      <c r="A11" t="str">
        <f>sumen_2_classic!A11</f>
        <v>Avr</v>
      </c>
      <c r="B11">
        <f>sumen_2_classic!B11-sumen_2_active!B11</f>
        <v>-1.9072927868611977E-2</v>
      </c>
      <c r="C11">
        <f>sumen_2_classic!C11-sumen_2_active!C11</f>
        <v>1.3108856389595025E-2</v>
      </c>
      <c r="D11">
        <f>sumen_2_classic!D11-sumen_2_active!D11</f>
        <v>-1.0686866322039079E-2</v>
      </c>
      <c r="E11">
        <f>sumen_2_classic!G11-sumen_2_active!E11</f>
        <v>0.17860175566751399</v>
      </c>
      <c r="F11">
        <f>sumen_2_classic!H11-sumen_2_active!F11</f>
        <v>0.173959563058178</v>
      </c>
      <c r="G11">
        <f>sumen_2_classic!I11-sumen_2_active!G11</f>
        <v>8.3977280995640169E-3</v>
      </c>
      <c r="H11">
        <f>sumen_2_classic!J11-sumen_2_active!H11</f>
        <v>1.1424161770708013E-2</v>
      </c>
      <c r="I11">
        <f>sumen_2_classic!K11-sumen_2_active!I11</f>
        <v>-5.3589138098349975E-3</v>
      </c>
      <c r="J11">
        <f>sumen_2_classic!L11-sumen_2_active!J11</f>
        <v>-9.8250624522029928E-3</v>
      </c>
      <c r="K11">
        <f>sumen_2_classic!M11-sumen_2_active!K11</f>
        <v>1.2338132516249989E-3</v>
      </c>
      <c r="L11">
        <f>sumen_2_classic!N11-sumen_2_active!L11</f>
        <v>-1.6506520632164984E-2</v>
      </c>
      <c r="M11">
        <f>sumen_2_classic!O11-sumen_2_active!M11</f>
        <v>9.0028682116499725E-4</v>
      </c>
      <c r="N11">
        <f>sumen_2_classic!P11-sumen_2_active!N11</f>
        <v>-0.18244144284067301</v>
      </c>
      <c r="O11">
        <f>sumen_2_classic!Q11-sumen_2_active!O11</f>
        <v>-0.15938902526257601</v>
      </c>
    </row>
    <row r="12" spans="1:15" x14ac:dyDescent="0.15">
      <c r="A12" t="str">
        <f>sumen_2_classic!A12</f>
        <v>Max</v>
      </c>
      <c r="B12">
        <f>sumen_2_classic!B12-sumen_2_active!B12</f>
        <v>1.9887040088387042E-2</v>
      </c>
      <c r="C12">
        <f>sumen_2_classic!C12-sumen_2_active!C12</f>
        <v>0</v>
      </c>
      <c r="D12">
        <f>sumen_2_classic!D12-sumen_2_active!D12</f>
        <v>1.0696650303756994E-2</v>
      </c>
      <c r="E12">
        <f>sumen_2_classic!G12-sumen_2_active!E12</f>
        <v>0.17860175566751399</v>
      </c>
      <c r="F12">
        <f>sumen_2_classic!H12-sumen_2_active!F12</f>
        <v>0.17932624016479301</v>
      </c>
      <c r="G12">
        <f>sumen_2_classic!I12-sumen_2_active!G12</f>
        <v>-9.3890252211198399E-4</v>
      </c>
      <c r="H12">
        <f>sumen_2_classic!J12-sumen_2_active!H12</f>
        <v>-3.5971199299500434E-4</v>
      </c>
      <c r="I12">
        <f>sumen_2_classic!K12-sumen_2_active!I12</f>
        <v>-4.0694729033008414E-5</v>
      </c>
      <c r="J12">
        <f>sumen_2_classic!L12-sumen_2_active!J12</f>
        <v>-1.260154636676003E-3</v>
      </c>
      <c r="K12">
        <f>sumen_2_classic!M12-sumen_2_active!K12</f>
        <v>7.3332556074601207E-4</v>
      </c>
      <c r="L12">
        <f>sumen_2_classic!N12-sumen_2_active!L12</f>
        <v>4.7350693055510096E-3</v>
      </c>
      <c r="M12">
        <f>sumen_2_classic!O12-sumen_2_active!M12</f>
        <v>1.7738664746959898E-3</v>
      </c>
      <c r="N12">
        <f>sumen_2_classic!P12-sumen_2_active!N12</f>
        <v>-0.18244144284067301</v>
      </c>
      <c r="O12">
        <f>sumen_2_classic!Q12-sumen_2_active!O12</f>
        <v>-0.180129350451811</v>
      </c>
    </row>
    <row r="13" spans="1:15" x14ac:dyDescent="0.15">
      <c r="A13" t="str">
        <f>sumen_2_classic!A13</f>
        <v>Slope</v>
      </c>
      <c r="B13">
        <f>sumen_2_classic!B13-sumen_2_active!B13</f>
        <v>3.4879396450514001E-3</v>
      </c>
      <c r="C13">
        <f>sumen_2_classic!C13-sumen_2_active!C13</f>
        <v>-3.5647307716278778E-3</v>
      </c>
      <c r="D13">
        <f>sumen_2_classic!D13-sumen_2_active!D13</f>
        <v>1.6808295552471989E-3</v>
      </c>
      <c r="E13" t="e">
        <f>sumen_2_classic!G13-sumen_2_active!E13</f>
        <v>#VALUE!</v>
      </c>
      <c r="F13">
        <f>sumen_2_classic!H13-sumen_2_active!F13</f>
        <v>-1.0733354213230101E-2</v>
      </c>
      <c r="G13">
        <f>sumen_2_classic!I13-sumen_2_active!G13</f>
        <v>1.1425075060611601E-3</v>
      </c>
      <c r="H13">
        <f>sumen_2_classic!J13-sumen_2_active!H13</f>
        <v>-1.6291833110900203E-3</v>
      </c>
      <c r="I13">
        <f>sumen_2_classic!K13-sumen_2_active!I13</f>
        <v>-1.7504057568803093E-3</v>
      </c>
      <c r="J13">
        <f>sumen_2_classic!L13-sumen_2_active!J13</f>
        <v>9.5115442030365045E-4</v>
      </c>
      <c r="K13">
        <f>sumen_2_classic!M13-sumen_2_active!K13</f>
        <v>-1.1668428694894695E-3</v>
      </c>
      <c r="L13">
        <f>sumen_2_classic!N13-sumen_2_active!L13</f>
        <v>1.9796139335373194E-3</v>
      </c>
      <c r="M13">
        <f>sumen_2_classic!O13-sumen_2_active!M13</f>
        <v>-3.3661385064349004E-4</v>
      </c>
      <c r="N13" t="e">
        <f>sumen_2_classic!P13-sumen_2_active!N13</f>
        <v>#VALUE!</v>
      </c>
      <c r="O13">
        <f>sumen_2_classic!Q13-sumen_2_active!O13</f>
        <v>7.1538073596368098E-3</v>
      </c>
    </row>
    <row r="17" spans="4:4" x14ac:dyDescent="0.15">
      <c r="D17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F19" sqref="F19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7" width="15" customWidth="1"/>
    <col min="8" max="18" width="18.8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0.27985547667342697</v>
      </c>
      <c r="C2">
        <v>0.939961677666595</v>
      </c>
      <c r="D2">
        <v>0.431299760660381</v>
      </c>
      <c r="E2">
        <f>AVERAGE(F2:O2)</f>
        <v>0.10969772028154878</v>
      </c>
      <c r="G2">
        <v>0.110963466542727</v>
      </c>
      <c r="H2">
        <v>0.11065698853193701</v>
      </c>
      <c r="I2">
        <v>0.108250183901198</v>
      </c>
      <c r="J2">
        <v>0.108395819524821</v>
      </c>
      <c r="K2">
        <v>0.112252446342939</v>
      </c>
      <c r="L2">
        <v>0.10816485592261101</v>
      </c>
      <c r="M2">
        <v>0.111445181690389</v>
      </c>
      <c r="N2">
        <v>0.10790623506413</v>
      </c>
      <c r="O2">
        <v>0.10924430501318701</v>
      </c>
    </row>
    <row r="3" spans="1:15" x14ac:dyDescent="0.15">
      <c r="A3">
        <v>2</v>
      </c>
      <c r="B3">
        <v>0.30959484924623099</v>
      </c>
      <c r="C3">
        <v>0.91252024994214298</v>
      </c>
      <c r="D3">
        <v>0.46233218033651802</v>
      </c>
      <c r="E3">
        <f t="shared" ref="E3:E10" si="0">AVERAGE(F3:O3)</f>
        <v>0.12015776755580862</v>
      </c>
      <c r="G3">
        <v>0.120113714761114</v>
      </c>
      <c r="H3">
        <v>0.122085626942943</v>
      </c>
      <c r="I3">
        <v>0.118811082410196</v>
      </c>
      <c r="J3">
        <v>0.12035574594774499</v>
      </c>
      <c r="L3">
        <v>0.118997691537192</v>
      </c>
      <c r="M3">
        <v>0.119733802644181</v>
      </c>
      <c r="N3">
        <v>0.11954280814882</v>
      </c>
      <c r="O3">
        <v>0.121621668054278</v>
      </c>
    </row>
    <row r="4" spans="1:15" x14ac:dyDescent="0.15">
      <c r="A4">
        <v>3</v>
      </c>
      <c r="B4">
        <v>0.33873533505667103</v>
      </c>
      <c r="C4">
        <v>0.91932002158661597</v>
      </c>
      <c r="D4">
        <v>0.49505957570473702</v>
      </c>
      <c r="E4">
        <f t="shared" si="0"/>
        <v>0.11809782049020599</v>
      </c>
      <c r="G4">
        <v>0.11731141935589</v>
      </c>
      <c r="I4">
        <v>0.115666208904187</v>
      </c>
      <c r="J4">
        <v>0.118368382339407</v>
      </c>
      <c r="L4">
        <v>0.115753226060169</v>
      </c>
      <c r="M4">
        <v>0.117475874422314</v>
      </c>
      <c r="N4">
        <v>0.12120533762126</v>
      </c>
      <c r="O4">
        <v>0.120904294728215</v>
      </c>
    </row>
    <row r="5" spans="1:15" x14ac:dyDescent="0.15">
      <c r="A5">
        <v>4</v>
      </c>
      <c r="B5">
        <v>0.37081005586592097</v>
      </c>
      <c r="C5">
        <v>0.90893529613146096</v>
      </c>
      <c r="D5">
        <v>0.526733458982243</v>
      </c>
      <c r="E5">
        <f t="shared" si="0"/>
        <v>0.124361499885854</v>
      </c>
      <c r="G5">
        <v>0.12521564136150301</v>
      </c>
      <c r="I5">
        <v>0.12363952858260201</v>
      </c>
      <c r="J5">
        <v>0.123414782668074</v>
      </c>
      <c r="L5">
        <v>0.123747954171991</v>
      </c>
      <c r="M5">
        <v>0.125552728504778</v>
      </c>
      <c r="O5">
        <v>0.124598364026176</v>
      </c>
    </row>
    <row r="6" spans="1:15" x14ac:dyDescent="0.15">
      <c r="A6">
        <v>5</v>
      </c>
      <c r="B6">
        <v>0.38439501179642699</v>
      </c>
      <c r="C6">
        <v>0.91313050440352195</v>
      </c>
      <c r="D6">
        <v>0.54103415559772305</v>
      </c>
      <c r="E6">
        <f t="shared" si="0"/>
        <v>0.12653788596820359</v>
      </c>
      <c r="G6">
        <v>0.128109452411658</v>
      </c>
      <c r="I6">
        <v>0.125964285056369</v>
      </c>
      <c r="J6">
        <v>0.125321711957051</v>
      </c>
      <c r="L6">
        <v>0.12615152596780499</v>
      </c>
      <c r="O6">
        <v>0.12714245444813499</v>
      </c>
    </row>
    <row r="7" spans="1:15" x14ac:dyDescent="0.15">
      <c r="A7">
        <v>6</v>
      </c>
      <c r="B7">
        <v>0.38765432098765401</v>
      </c>
      <c r="C7">
        <v>0.91058482358627302</v>
      </c>
      <c r="D7">
        <v>0.543801414345504</v>
      </c>
      <c r="E7">
        <f t="shared" si="0"/>
        <v>0.12182938739887024</v>
      </c>
      <c r="I7">
        <v>0.121447875628539</v>
      </c>
      <c r="J7">
        <v>0.121407565743353</v>
      </c>
      <c r="L7">
        <v>0.121812234924353</v>
      </c>
      <c r="O7">
        <v>0.122649873299236</v>
      </c>
    </row>
    <row r="8" spans="1:15" x14ac:dyDescent="0.15">
      <c r="A8">
        <v>7</v>
      </c>
      <c r="B8">
        <v>0.39798637844240398</v>
      </c>
      <c r="C8">
        <v>0.90322580645161199</v>
      </c>
      <c r="D8">
        <v>0.55251798561151</v>
      </c>
      <c r="E8">
        <f t="shared" si="0"/>
        <v>0.12318223879427999</v>
      </c>
      <c r="I8">
        <v>0.123284769309101</v>
      </c>
      <c r="J8">
        <v>0.123358370856769</v>
      </c>
      <c r="L8">
        <v>0.12290357621697</v>
      </c>
    </row>
    <row r="9" spans="1:15" x14ac:dyDescent="0.15">
      <c r="A9">
        <v>8</v>
      </c>
      <c r="B9">
        <v>0.40355086372360799</v>
      </c>
      <c r="C9">
        <v>0.90625</v>
      </c>
      <c r="D9">
        <v>0.558432934926958</v>
      </c>
      <c r="E9" s="2">
        <f t="shared" si="0"/>
        <v>0.1267561256465895</v>
      </c>
      <c r="I9">
        <v>0.126952079818724</v>
      </c>
      <c r="L9">
        <v>0.126560171474455</v>
      </c>
    </row>
    <row r="10" spans="1:15" x14ac:dyDescent="0.15">
      <c r="A10">
        <v>9</v>
      </c>
      <c r="B10">
        <v>0.40517241379310298</v>
      </c>
      <c r="C10">
        <v>0.92358078602619997</v>
      </c>
      <c r="D10">
        <v>0.56324900133155698</v>
      </c>
      <c r="E10">
        <f t="shared" si="0"/>
        <v>0.12369703509574601</v>
      </c>
      <c r="L10">
        <v>0.12369703509574601</v>
      </c>
    </row>
    <row r="11" spans="1:15" x14ac:dyDescent="0.15">
      <c r="A11" t="s">
        <v>13</v>
      </c>
      <c r="B11">
        <v>0.36419496728727202</v>
      </c>
      <c r="C11">
        <v>0.91527879619938002</v>
      </c>
      <c r="D11">
        <v>0.51938449638856998</v>
      </c>
      <c r="G11">
        <v>0.120342738886578</v>
      </c>
      <c r="H11">
        <v>0.11637130773744001</v>
      </c>
      <c r="I11">
        <v>0.12050200170136401</v>
      </c>
      <c r="J11">
        <v>0.120088911291031</v>
      </c>
      <c r="K11">
        <v>0.112252446342939</v>
      </c>
      <c r="L11">
        <v>0.120865363485699</v>
      </c>
      <c r="M11">
        <v>0.118551896815415</v>
      </c>
      <c r="N11">
        <v>0.116218126944736</v>
      </c>
      <c r="O11">
        <v>0.121026826594871</v>
      </c>
    </row>
    <row r="12" spans="1:15" x14ac:dyDescent="0.15">
      <c r="A12" t="s">
        <v>14</v>
      </c>
      <c r="B12">
        <v>0.40517241379310298</v>
      </c>
      <c r="C12">
        <v>0.939961677666595</v>
      </c>
      <c r="D12">
        <v>0.56324900133155698</v>
      </c>
      <c r="G12">
        <v>0.128109452411658</v>
      </c>
      <c r="H12">
        <v>0.122085626942943</v>
      </c>
      <c r="I12">
        <v>0.126952079818724</v>
      </c>
      <c r="J12">
        <v>0.125321711957051</v>
      </c>
      <c r="K12">
        <v>0.112252446342939</v>
      </c>
      <c r="L12">
        <v>0.126560171474455</v>
      </c>
      <c r="M12">
        <v>0.125552728504778</v>
      </c>
      <c r="N12">
        <v>0.12120533762126</v>
      </c>
      <c r="O12">
        <v>0.12714245444813499</v>
      </c>
    </row>
    <row r="13" spans="1:15" x14ac:dyDescent="0.15">
      <c r="A13" t="s">
        <v>18</v>
      </c>
      <c r="B13">
        <v>1.53080357300672E-2</v>
      </c>
      <c r="C13">
        <v>-1.91455365338672E-3</v>
      </c>
      <c r="D13">
        <v>1.5801400027213801E-2</v>
      </c>
      <c r="E13">
        <f>SLOPE(E1:E10,A1:A10)</f>
        <v>1.3904842941715961E-3</v>
      </c>
      <c r="G13">
        <v>3.93938983382506E-3</v>
      </c>
      <c r="H13">
        <v>1.1428638411005901E-2</v>
      </c>
      <c r="I13">
        <v>2.0589459829051201E-3</v>
      </c>
      <c r="J13">
        <v>1.92659368588222E-3</v>
      </c>
      <c r="K13" t="s">
        <v>15</v>
      </c>
      <c r="L13">
        <v>1.61968562617156E-3</v>
      </c>
      <c r="M13">
        <v>4.0064712221301799E-3</v>
      </c>
      <c r="N13">
        <v>6.6495512785653297E-3</v>
      </c>
      <c r="O13">
        <v>2.4938362831365898E-3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6" spans="9:17" x14ac:dyDescent="0.15">
      <c r="I26" s="1"/>
      <c r="J26" s="1"/>
      <c r="K26" s="1"/>
      <c r="L26" s="1"/>
      <c r="M26" s="1"/>
      <c r="N26" s="1"/>
      <c r="O26" s="1"/>
      <c r="P26" s="1"/>
      <c r="Q26" s="1"/>
    </row>
    <row r="27" spans="9:17" x14ac:dyDescent="0.15">
      <c r="I27" s="1"/>
      <c r="J27" s="1"/>
      <c r="K27" s="1"/>
      <c r="L27" s="1"/>
      <c r="M27" s="1"/>
      <c r="N27" s="1"/>
      <c r="O27" s="1"/>
      <c r="P27" s="1"/>
      <c r="Q27" s="1"/>
    </row>
    <row r="28" spans="9:17" x14ac:dyDescent="0.15">
      <c r="I28" s="1"/>
      <c r="J28" s="1"/>
      <c r="K28" s="1"/>
      <c r="L28" s="1"/>
      <c r="M28" s="1"/>
      <c r="N28" s="1"/>
      <c r="O28" s="1"/>
      <c r="P28" s="1"/>
      <c r="Q2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D12" sqref="D12"/>
    </sheetView>
  </sheetViews>
  <sheetFormatPr baseColWidth="10" defaultRowHeight="15" x14ac:dyDescent="0.15"/>
  <cols>
    <col min="1" max="1" width="14.1640625" bestFit="1" customWidth="1"/>
    <col min="2" max="4" width="15" bestFit="1" customWidth="1"/>
    <col min="5" max="5" width="15" customWidth="1"/>
    <col min="6" max="15" width="24.33203125" bestFit="1" customWidth="1"/>
  </cols>
  <sheetData>
    <row r="1" spans="1:15" x14ac:dyDescent="0.15"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15">
      <c r="A2">
        <v>1</v>
      </c>
      <c r="B2">
        <v>0.97505030181086505</v>
      </c>
      <c r="C2">
        <v>0.51586118799233505</v>
      </c>
      <c r="D2">
        <v>0.67474241158451598</v>
      </c>
      <c r="E2">
        <f>AVERAGE(F2:O2)</f>
        <v>0.12655400319304899</v>
      </c>
      <c r="G2">
        <v>0.12683341149484501</v>
      </c>
      <c r="H2">
        <v>0.12638718911611099</v>
      </c>
      <c r="I2">
        <v>0.126669638403822</v>
      </c>
      <c r="J2">
        <v>0.12595858955452199</v>
      </c>
      <c r="K2">
        <v>0.12704204138972999</v>
      </c>
      <c r="L2">
        <v>0.12671867723300101</v>
      </c>
      <c r="M2">
        <v>0.12677478485249899</v>
      </c>
      <c r="N2">
        <v>0.12628240336892399</v>
      </c>
      <c r="O2">
        <v>0.126319293323987</v>
      </c>
    </row>
    <row r="3" spans="1:15" x14ac:dyDescent="0.15">
      <c r="A3">
        <v>2</v>
      </c>
      <c r="B3">
        <v>0.96776966050709001</v>
      </c>
      <c r="C3">
        <v>0.521175653783846</v>
      </c>
      <c r="D3">
        <v>0.67749699157641396</v>
      </c>
      <c r="E3">
        <f t="shared" ref="E3:E10" si="0">AVERAGE(F3:O3)</f>
        <v>0.10756170818860426</v>
      </c>
      <c r="G3">
        <v>0.10855818953995799</v>
      </c>
      <c r="H3">
        <v>0.107098294546777</v>
      </c>
      <c r="I3">
        <v>0.107900523455494</v>
      </c>
      <c r="J3">
        <v>0.10671364280137401</v>
      </c>
      <c r="L3">
        <v>0.10795441152879801</v>
      </c>
      <c r="M3">
        <v>0.108443212212416</v>
      </c>
      <c r="N3">
        <v>0.106727328089534</v>
      </c>
      <c r="O3">
        <v>0.107098063334483</v>
      </c>
    </row>
    <row r="4" spans="1:15" x14ac:dyDescent="0.15">
      <c r="A4">
        <v>3</v>
      </c>
      <c r="B4">
        <v>0.95268138801261804</v>
      </c>
      <c r="C4">
        <v>0.54316546762589901</v>
      </c>
      <c r="D4">
        <v>0.69186712485681501</v>
      </c>
      <c r="E4">
        <f t="shared" si="0"/>
        <v>0.10251404618601301</v>
      </c>
      <c r="H4">
        <v>0.102013108492883</v>
      </c>
      <c r="I4">
        <v>0.103143832891485</v>
      </c>
      <c r="J4">
        <v>0.101878695265382</v>
      </c>
      <c r="L4">
        <v>0.103287615332103</v>
      </c>
      <c r="M4">
        <v>0.10364684149803299</v>
      </c>
      <c r="N4">
        <v>0.101462582746232</v>
      </c>
      <c r="O4">
        <v>0.102165647075973</v>
      </c>
    </row>
    <row r="5" spans="1:15" x14ac:dyDescent="0.15">
      <c r="A5">
        <v>4</v>
      </c>
      <c r="B5">
        <v>0.93955773955773902</v>
      </c>
      <c r="C5">
        <v>0.55116748342461797</v>
      </c>
      <c r="D5">
        <v>0.69476744186046502</v>
      </c>
      <c r="E5">
        <f t="shared" si="0"/>
        <v>9.9609076891945536E-2</v>
      </c>
      <c r="H5">
        <v>9.9307391479948298E-2</v>
      </c>
      <c r="I5">
        <v>0.100405853163418</v>
      </c>
      <c r="J5">
        <v>9.9062695644200796E-2</v>
      </c>
      <c r="L5">
        <v>0.100555186356713</v>
      </c>
      <c r="N5">
        <v>9.8930220102029606E-2</v>
      </c>
      <c r="O5">
        <v>9.93931146053635E-2</v>
      </c>
    </row>
    <row r="6" spans="1:15" x14ac:dyDescent="0.15">
      <c r="A6">
        <v>5</v>
      </c>
      <c r="B6">
        <v>0.93498622589531599</v>
      </c>
      <c r="C6">
        <v>0.56360013284623001</v>
      </c>
      <c r="D6">
        <v>0.70327393286365503</v>
      </c>
      <c r="E6">
        <f t="shared" si="0"/>
        <v>9.5485111639180886E-2</v>
      </c>
      <c r="H6">
        <v>9.5199208529427704E-2</v>
      </c>
      <c r="I6">
        <v>9.6622745664366502E-2</v>
      </c>
      <c r="J6">
        <v>9.50543029879828E-2</v>
      </c>
      <c r="N6">
        <v>9.5135271801728802E-2</v>
      </c>
      <c r="O6">
        <v>9.5414029212398596E-2</v>
      </c>
    </row>
    <row r="7" spans="1:15" x14ac:dyDescent="0.15">
      <c r="A7">
        <v>6</v>
      </c>
      <c r="B7">
        <v>0.93426930440331801</v>
      </c>
      <c r="C7">
        <v>0.57615112160566695</v>
      </c>
      <c r="D7">
        <v>0.71275559883154804</v>
      </c>
      <c r="E7">
        <f t="shared" si="0"/>
        <v>9.2982451564099178E-2</v>
      </c>
      <c r="H7">
        <v>9.2936572218375202E-2</v>
      </c>
      <c r="J7">
        <v>9.3004205188834704E-2</v>
      </c>
      <c r="N7">
        <v>9.2820338213031706E-2</v>
      </c>
      <c r="O7">
        <v>9.3168690636155099E-2</v>
      </c>
    </row>
    <row r="8" spans="1:15" x14ac:dyDescent="0.15">
      <c r="A8">
        <v>7</v>
      </c>
      <c r="B8">
        <v>0.91891891891891897</v>
      </c>
      <c r="C8">
        <v>0.58979591836734602</v>
      </c>
      <c r="D8">
        <v>0.71845866998135399</v>
      </c>
      <c r="E8">
        <f t="shared" si="0"/>
        <v>0.10018765884325642</v>
      </c>
      <c r="H8">
        <v>0.10049471422963201</v>
      </c>
      <c r="J8">
        <v>9.9963642835952299E-2</v>
      </c>
      <c r="N8">
        <v>0.100104619464185</v>
      </c>
    </row>
    <row r="9" spans="1:15" x14ac:dyDescent="0.15">
      <c r="A9">
        <v>8</v>
      </c>
      <c r="B9">
        <v>0.92156862745098</v>
      </c>
      <c r="C9">
        <v>0.59405204460966499</v>
      </c>
      <c r="D9">
        <v>0.72242314647377903</v>
      </c>
      <c r="E9">
        <f t="shared" si="0"/>
        <v>9.6401608382503348E-2</v>
      </c>
      <c r="J9">
        <v>9.6535136271855101E-2</v>
      </c>
      <c r="N9">
        <v>9.6268080493151595E-2</v>
      </c>
    </row>
    <row r="10" spans="1:15" x14ac:dyDescent="0.15">
      <c r="A10">
        <v>9</v>
      </c>
      <c r="B10">
        <v>0.90413533834586401</v>
      </c>
      <c r="C10">
        <v>0.61273885350318402</v>
      </c>
      <c r="D10">
        <v>0.73044798785117604</v>
      </c>
      <c r="E10">
        <f t="shared" si="0"/>
        <v>9.4259501360683701E-2</v>
      </c>
      <c r="N10">
        <v>9.4259501360683701E-2</v>
      </c>
    </row>
    <row r="11" spans="1:15" x14ac:dyDescent="0.15">
      <c r="A11" t="s">
        <v>13</v>
      </c>
      <c r="B11">
        <v>0.93877083387807903</v>
      </c>
      <c r="C11">
        <v>0.56307865152875403</v>
      </c>
      <c r="D11">
        <v>0.70291481176441395</v>
      </c>
      <c r="G11">
        <v>0.117695800517401</v>
      </c>
      <c r="H11">
        <v>0.103348068373308</v>
      </c>
      <c r="I11">
        <v>0.10694851871571701</v>
      </c>
      <c r="J11">
        <v>0.10227136381876301</v>
      </c>
      <c r="K11">
        <v>0.12704204138972999</v>
      </c>
      <c r="L11">
        <v>0.109628972612654</v>
      </c>
      <c r="M11">
        <v>0.11295494618764899</v>
      </c>
      <c r="N11">
        <v>0.10133226062661101</v>
      </c>
      <c r="O11">
        <v>0.103926473031393</v>
      </c>
    </row>
    <row r="12" spans="1:15" x14ac:dyDescent="0.15">
      <c r="A12" t="s">
        <v>14</v>
      </c>
      <c r="B12">
        <v>0.97505030181086505</v>
      </c>
      <c r="C12">
        <v>0.61273885350318402</v>
      </c>
      <c r="D12">
        <v>0.73044798785117604</v>
      </c>
      <c r="G12">
        <v>0.12683341149484501</v>
      </c>
      <c r="H12">
        <v>0.12638718911611099</v>
      </c>
      <c r="I12">
        <v>0.126669638403822</v>
      </c>
      <c r="J12">
        <v>0.12595858955452199</v>
      </c>
      <c r="K12">
        <v>0.12704204138972999</v>
      </c>
      <c r="L12">
        <v>0.12671867723300101</v>
      </c>
      <c r="M12">
        <v>0.12677478485249899</v>
      </c>
      <c r="N12">
        <v>0.12628240336892399</v>
      </c>
      <c r="O12">
        <v>0.126319293323987</v>
      </c>
    </row>
    <row r="13" spans="1:15" x14ac:dyDescent="0.15">
      <c r="A13" t="s">
        <v>18</v>
      </c>
      <c r="B13">
        <v>-8.2512721061692093E-3</v>
      </c>
      <c r="C13">
        <v>1.20730729030799E-2</v>
      </c>
      <c r="D13">
        <v>7.14620028298164E-3</v>
      </c>
      <c r="E13">
        <f>SLOPE(E1:E10,A1:A10)</f>
        <v>-2.8989617793520575E-3</v>
      </c>
      <c r="G13">
        <v>-1.8275221954886602E-2</v>
      </c>
      <c r="H13">
        <v>-4.0290989028463004E-3</v>
      </c>
      <c r="I13">
        <v>-6.7588455770987103E-3</v>
      </c>
      <c r="J13">
        <v>-3.2184051868052801E-3</v>
      </c>
      <c r="K13" t="s">
        <v>15</v>
      </c>
      <c r="L13">
        <v>-8.3157268825560897E-3</v>
      </c>
      <c r="M13">
        <v>-1.1563971677233199E-2</v>
      </c>
      <c r="N13">
        <v>-2.8049193212533801E-3</v>
      </c>
      <c r="O13">
        <v>-5.8165042364579297E-3</v>
      </c>
    </row>
    <row r="14" spans="1:15" x14ac:dyDescent="0.15">
      <c r="A14" t="s">
        <v>16</v>
      </c>
      <c r="F14">
        <v>3281</v>
      </c>
      <c r="G14">
        <v>1735</v>
      </c>
      <c r="H14">
        <v>2578</v>
      </c>
      <c r="I14">
        <v>1915</v>
      </c>
      <c r="J14">
        <v>2267</v>
      </c>
      <c r="K14">
        <v>1645</v>
      </c>
      <c r="L14">
        <v>1921</v>
      </c>
      <c r="M14">
        <v>1725</v>
      </c>
      <c r="N14">
        <v>3127</v>
      </c>
      <c r="O14">
        <v>2379</v>
      </c>
    </row>
    <row r="15" spans="1:15" x14ac:dyDescent="0.15">
      <c r="A15" t="s">
        <v>17</v>
      </c>
      <c r="F15">
        <v>648</v>
      </c>
      <c r="G15">
        <v>352</v>
      </c>
      <c r="H15">
        <v>505</v>
      </c>
      <c r="I15">
        <v>381</v>
      </c>
      <c r="J15">
        <v>464</v>
      </c>
      <c r="K15">
        <v>296</v>
      </c>
      <c r="L15">
        <v>366</v>
      </c>
      <c r="M15">
        <v>343</v>
      </c>
      <c r="N15">
        <v>632</v>
      </c>
      <c r="O15">
        <v>472</v>
      </c>
    </row>
    <row r="16" spans="1:15" x14ac:dyDescent="0.15">
      <c r="F16">
        <v>5.0632716049382704</v>
      </c>
      <c r="G16">
        <v>4.9289772727272698</v>
      </c>
      <c r="H16">
        <v>5.1049504950494997</v>
      </c>
      <c r="I16">
        <v>5.0262467191600999</v>
      </c>
      <c r="J16">
        <v>4.88577586206896</v>
      </c>
      <c r="K16">
        <v>5.5574324324324298</v>
      </c>
      <c r="L16">
        <v>5.24863387978142</v>
      </c>
      <c r="M16">
        <v>5.0291545189504303</v>
      </c>
      <c r="N16">
        <v>4.9477848101265796</v>
      </c>
      <c r="O16">
        <v>5.0402542372881296</v>
      </c>
    </row>
    <row r="20" spans="6:16" x14ac:dyDescent="0.15">
      <c r="H20" s="1"/>
      <c r="I20" s="1"/>
      <c r="J20" s="1"/>
      <c r="K20" s="1"/>
      <c r="L20" s="1"/>
      <c r="M20" s="1"/>
      <c r="N20" s="1">
        <v>0.11295494618764899</v>
      </c>
      <c r="O20" s="1">
        <v>0.10133226062661101</v>
      </c>
      <c r="P20" s="1">
        <v>0.103926473031393</v>
      </c>
    </row>
    <row r="21" spans="6:16" x14ac:dyDescent="0.15">
      <c r="H21" s="1"/>
      <c r="I21" s="1"/>
      <c r="J21" s="1"/>
      <c r="K21" s="1"/>
      <c r="L21" s="1"/>
      <c r="M21" s="1"/>
      <c r="N21" s="1">
        <v>0.12677478485249899</v>
      </c>
      <c r="O21" s="1">
        <v>0.12628240336892399</v>
      </c>
      <c r="P21" s="1">
        <v>0.126319293323987</v>
      </c>
    </row>
    <row r="22" spans="6:16" x14ac:dyDescent="0.15">
      <c r="F22" s="1"/>
      <c r="G22" s="1"/>
      <c r="H22" s="1"/>
      <c r="I22" s="1"/>
      <c r="J22" s="1"/>
      <c r="K22" s="1"/>
      <c r="L22" s="1"/>
      <c r="M22" s="1"/>
      <c r="N22" s="1">
        <v>-1.1563971677233199E-2</v>
      </c>
      <c r="O22" s="1">
        <v>-2.8049193212533801E-3</v>
      </c>
      <c r="P22" s="1">
        <v>-5.8165042364579297E-3</v>
      </c>
    </row>
    <row r="23" spans="6:16" x14ac:dyDescent="0.15">
      <c r="F23" s="1"/>
      <c r="G23" s="1"/>
      <c r="H23" s="1"/>
      <c r="I23" s="1"/>
      <c r="J23" s="1"/>
      <c r="K23" s="1"/>
      <c r="L23" s="1"/>
    </row>
    <row r="24" spans="6:16" x14ac:dyDescent="0.15"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13" sqref="E13"/>
    </sheetView>
  </sheetViews>
  <sheetFormatPr baseColWidth="10" defaultRowHeight="15" x14ac:dyDescent="0.15"/>
  <cols>
    <col min="1" max="1" width="14.1640625" bestFit="1" customWidth="1"/>
    <col min="2" max="4" width="15.6640625" bestFit="1" customWidth="1"/>
    <col min="5" max="5" width="15" bestFit="1" customWidth="1"/>
    <col min="6" max="15" width="24.33203125" bestFit="1" customWidth="1"/>
  </cols>
  <sheetData>
    <row r="1" spans="1:15" x14ac:dyDescent="0.15">
      <c r="A1">
        <f>sumen_3_classic!A1</f>
        <v>0</v>
      </c>
      <c r="B1" t="str">
        <f>sumen_3_classic!B1</f>
        <v>Presicion</v>
      </c>
      <c r="C1" t="str">
        <f>sumen_3_classic!C1</f>
        <v>Recall</v>
      </c>
      <c r="D1" t="str">
        <f>sumen_3_classic!D1</f>
        <v>F1-score</v>
      </c>
      <c r="E1" t="str">
        <f>sumen_3_classic!G1</f>
        <v>data/sumen/sumen-02.txt</v>
      </c>
      <c r="F1" t="str">
        <f>sumen_3_classic!H1</f>
        <v>data/sumen/sumen-03.txt</v>
      </c>
      <c r="G1" t="str">
        <f>sumen_3_classic!I1</f>
        <v>data/sumen/sumen-04.txt</v>
      </c>
      <c r="H1" t="str">
        <f>sumen_3_classic!J1</f>
        <v>data/sumen/sumen-05.txt</v>
      </c>
      <c r="I1" t="str">
        <f>sumen_3_classic!K1</f>
        <v>data/sumen/sumen-06.txt</v>
      </c>
      <c r="J1" t="str">
        <f>sumen_3_classic!L1</f>
        <v>data/sumen/sumen-07.txt</v>
      </c>
      <c r="K1" t="str">
        <f>sumen_3_classic!M1</f>
        <v>data/sumen/sumen-08.txt</v>
      </c>
      <c r="L1" t="str">
        <f>sumen_3_classic!N1</f>
        <v>data/sumen/sumen-10.txt</v>
      </c>
      <c r="M1" t="str">
        <f>sumen_3_classic!O1</f>
        <v>data/sumen/sumen-11.txt</v>
      </c>
      <c r="N1">
        <f>sumen_3_classic!P1</f>
        <v>0</v>
      </c>
      <c r="O1">
        <f>sumen_3_classic!Q1</f>
        <v>0</v>
      </c>
    </row>
    <row r="2" spans="1:15" x14ac:dyDescent="0.15">
      <c r="A2">
        <f>sumen_3_classic!A2</f>
        <v>1</v>
      </c>
      <c r="B2">
        <f>sumen_3_classic!B2-sumen_3_active!B2</f>
        <v>-0.69519482513743802</v>
      </c>
      <c r="C2">
        <f>sumen_3_classic!C2-sumen_3_active!C2</f>
        <v>0.42410048967425995</v>
      </c>
      <c r="D2">
        <f>sumen_3_classic!D2-sumen_3_active!D2</f>
        <v>-0.24344265092413497</v>
      </c>
      <c r="E2">
        <f>sumen_3_classic!G2-sumen_3_active!E2</f>
        <v>-1.5590536650321993E-2</v>
      </c>
      <c r="F2">
        <f>sumen_3_classic!H2-sumen_3_active!F2</f>
        <v>0.11065698853193701</v>
      </c>
      <c r="G2">
        <f>sumen_3_classic!I2-sumen_3_active!G2</f>
        <v>-1.8583227593647E-2</v>
      </c>
      <c r="H2">
        <f>sumen_3_classic!J2-sumen_3_active!H2</f>
        <v>-1.7991369591289996E-2</v>
      </c>
      <c r="I2">
        <f>sumen_3_classic!K2-sumen_3_active!I2</f>
        <v>-1.4417192060883002E-2</v>
      </c>
      <c r="J2">
        <f>sumen_3_classic!L2-sumen_3_active!J2</f>
        <v>-1.7793733631910988E-2</v>
      </c>
      <c r="K2">
        <f>sumen_3_classic!M2-sumen_3_active!K2</f>
        <v>-1.5596859699340992E-2</v>
      </c>
      <c r="L2">
        <f>sumen_3_classic!N2-sumen_3_active!L2</f>
        <v>-1.8812442168871013E-2</v>
      </c>
      <c r="M2">
        <f>sumen_3_classic!O2-sumen_3_active!M2</f>
        <v>-1.7530479839311983E-2</v>
      </c>
      <c r="N2">
        <f>sumen_3_classic!P2-sumen_3_active!N2</f>
        <v>-0.12628240336892399</v>
      </c>
      <c r="O2">
        <f>sumen_3_classic!Q2-sumen_3_active!O2</f>
        <v>-0.126319293323987</v>
      </c>
    </row>
    <row r="3" spans="1:15" x14ac:dyDescent="0.15">
      <c r="A3">
        <f>sumen_3_classic!A3</f>
        <v>2</v>
      </c>
      <c r="B3">
        <f>sumen_3_classic!B3-sumen_3_active!B3</f>
        <v>-0.65817481126085897</v>
      </c>
      <c r="C3">
        <f>sumen_3_classic!C3-sumen_3_active!C3</f>
        <v>0.39134459615829698</v>
      </c>
      <c r="D3">
        <f>sumen_3_classic!D3-sumen_3_active!D3</f>
        <v>-0.21516481123989595</v>
      </c>
      <c r="E3">
        <f>sumen_3_classic!G3-sumen_3_active!E3</f>
        <v>1.2552006572509739E-2</v>
      </c>
      <c r="F3">
        <f>sumen_3_classic!H3-sumen_3_active!F3</f>
        <v>0.122085626942943</v>
      </c>
      <c r="G3">
        <f>sumen_3_classic!I3-sumen_3_active!G3</f>
        <v>1.0252892870238006E-2</v>
      </c>
      <c r="H3">
        <f>sumen_3_classic!J3-sumen_3_active!H3</f>
        <v>1.3257451400967998E-2</v>
      </c>
      <c r="I3">
        <f>sumen_3_classic!K3-sumen_3_active!I3</f>
        <v>-0.107900523455494</v>
      </c>
      <c r="J3">
        <f>sumen_3_classic!L3-sumen_3_active!J3</f>
        <v>1.2284048735817996E-2</v>
      </c>
      <c r="K3">
        <f>sumen_3_classic!M3-sumen_3_active!K3</f>
        <v>0.119733802644181</v>
      </c>
      <c r="L3">
        <f>sumen_3_classic!N3-sumen_3_active!L3</f>
        <v>1.1588396620021993E-2</v>
      </c>
      <c r="M3">
        <f>sumen_3_classic!O3-sumen_3_active!M3</f>
        <v>1.3178455841862002E-2</v>
      </c>
      <c r="N3">
        <f>sumen_3_classic!P3-sumen_3_active!N3</f>
        <v>-0.106727328089534</v>
      </c>
      <c r="O3">
        <f>sumen_3_classic!Q3-sumen_3_active!O3</f>
        <v>-0.107098063334483</v>
      </c>
    </row>
    <row r="4" spans="1:15" x14ac:dyDescent="0.15">
      <c r="A4">
        <f>sumen_3_classic!A4</f>
        <v>3</v>
      </c>
      <c r="B4">
        <f>sumen_3_classic!B4-sumen_3_active!B4</f>
        <v>-0.61394605295594706</v>
      </c>
      <c r="C4">
        <f>sumen_3_classic!C4-sumen_3_active!C4</f>
        <v>0.37615455396071695</v>
      </c>
      <c r="D4">
        <f>sumen_3_classic!D4-sumen_3_active!D4</f>
        <v>-0.19680754915207799</v>
      </c>
      <c r="E4">
        <f>sumen_3_classic!G4-sumen_3_active!E4</f>
        <v>1.479737316987699E-2</v>
      </c>
      <c r="F4">
        <f>sumen_3_classic!H4-sumen_3_active!F4</f>
        <v>0</v>
      </c>
      <c r="G4">
        <f>sumen_3_classic!I4-sumen_3_active!G4</f>
        <v>0.115666208904187</v>
      </c>
      <c r="H4">
        <f>sumen_3_classic!J4-sumen_3_active!H4</f>
        <v>1.6355273846523993E-2</v>
      </c>
      <c r="I4">
        <f>sumen_3_classic!K4-sumen_3_active!I4</f>
        <v>-0.103143832891485</v>
      </c>
      <c r="J4">
        <f>sumen_3_classic!L4-sumen_3_active!J4</f>
        <v>1.3874530794786996E-2</v>
      </c>
      <c r="K4">
        <f>sumen_3_classic!M4-sumen_3_active!K4</f>
        <v>0.117475874422314</v>
      </c>
      <c r="L4">
        <f>sumen_3_classic!N4-sumen_3_active!L4</f>
        <v>1.7917722289157001E-2</v>
      </c>
      <c r="M4">
        <f>sumen_3_classic!O4-sumen_3_active!M4</f>
        <v>1.7257453230182004E-2</v>
      </c>
      <c r="N4">
        <f>sumen_3_classic!P4-sumen_3_active!N4</f>
        <v>-0.101462582746232</v>
      </c>
      <c r="O4">
        <f>sumen_3_classic!Q4-sumen_3_active!O4</f>
        <v>-0.102165647075973</v>
      </c>
    </row>
    <row r="5" spans="1:15" x14ac:dyDescent="0.15">
      <c r="A5">
        <f>sumen_3_classic!A5</f>
        <v>4</v>
      </c>
      <c r="B5">
        <f>sumen_3_classic!B5-sumen_3_active!B5</f>
        <v>-0.56874768369181805</v>
      </c>
      <c r="C5">
        <f>sumen_3_classic!C5-sumen_3_active!C5</f>
        <v>0.35776781270684299</v>
      </c>
      <c r="D5">
        <f>sumen_3_classic!D5-sumen_3_active!D5</f>
        <v>-0.16803398287822202</v>
      </c>
      <c r="E5">
        <f>sumen_3_classic!G5-sumen_3_active!E5</f>
        <v>2.5606564469557475E-2</v>
      </c>
      <c r="F5">
        <f>sumen_3_classic!H5-sumen_3_active!F5</f>
        <v>0</v>
      </c>
      <c r="G5">
        <f>sumen_3_classic!I5-sumen_3_active!G5</f>
        <v>0.12363952858260201</v>
      </c>
      <c r="H5">
        <f>sumen_3_classic!J5-sumen_3_active!H5</f>
        <v>2.4107391188125701E-2</v>
      </c>
      <c r="I5">
        <f>sumen_3_classic!K5-sumen_3_active!I5</f>
        <v>-0.100405853163418</v>
      </c>
      <c r="J5">
        <f>sumen_3_classic!L5-sumen_3_active!J5</f>
        <v>2.4685258527790202E-2</v>
      </c>
      <c r="K5">
        <f>sumen_3_classic!M5-sumen_3_active!K5</f>
        <v>0.125552728504778</v>
      </c>
      <c r="L5">
        <f>sumen_3_classic!N5-sumen_3_active!L5</f>
        <v>-0.100555186356713</v>
      </c>
      <c r="M5">
        <f>sumen_3_classic!O5-sumen_3_active!M5</f>
        <v>0.124598364026176</v>
      </c>
      <c r="N5">
        <f>sumen_3_classic!P5-sumen_3_active!N5</f>
        <v>-9.8930220102029606E-2</v>
      </c>
      <c r="O5">
        <f>sumen_3_classic!Q5-sumen_3_active!O5</f>
        <v>-9.93931146053635E-2</v>
      </c>
    </row>
    <row r="6" spans="1:15" x14ac:dyDescent="0.15">
      <c r="A6">
        <f>sumen_3_classic!A6</f>
        <v>5</v>
      </c>
      <c r="B6">
        <f>sumen_3_classic!B6-sumen_3_active!B6</f>
        <v>-0.550591214098889</v>
      </c>
      <c r="C6">
        <f>sumen_3_classic!C6-sumen_3_active!C6</f>
        <v>0.34953037155729194</v>
      </c>
      <c r="D6">
        <f>sumen_3_classic!D6-sumen_3_active!D6</f>
        <v>-0.16223977726593197</v>
      </c>
      <c r="E6">
        <f>sumen_3_classic!G6-sumen_3_active!E6</f>
        <v>3.2624340772477112E-2</v>
      </c>
      <c r="F6">
        <f>sumen_3_classic!H6-sumen_3_active!F6</f>
        <v>0</v>
      </c>
      <c r="G6">
        <f>sumen_3_classic!I6-sumen_3_active!G6</f>
        <v>0.125964285056369</v>
      </c>
      <c r="H6">
        <f>sumen_3_classic!J6-sumen_3_active!H6</f>
        <v>3.0122503427623293E-2</v>
      </c>
      <c r="I6">
        <f>sumen_3_classic!K6-sumen_3_active!I6</f>
        <v>-9.6622745664366502E-2</v>
      </c>
      <c r="J6">
        <f>sumen_3_classic!L6-sumen_3_active!J6</f>
        <v>3.1097222979822189E-2</v>
      </c>
      <c r="K6">
        <f>sumen_3_classic!M6-sumen_3_active!K6</f>
        <v>0</v>
      </c>
      <c r="L6">
        <f>sumen_3_classic!N6-sumen_3_active!L6</f>
        <v>0</v>
      </c>
      <c r="M6">
        <f>sumen_3_classic!O6-sumen_3_active!M6</f>
        <v>0.12714245444813499</v>
      </c>
      <c r="N6">
        <f>sumen_3_classic!P6-sumen_3_active!N6</f>
        <v>-9.5135271801728802E-2</v>
      </c>
      <c r="O6">
        <f>sumen_3_classic!Q6-sumen_3_active!O6</f>
        <v>-9.5414029212398596E-2</v>
      </c>
    </row>
    <row r="7" spans="1:15" x14ac:dyDescent="0.15">
      <c r="A7">
        <f>sumen_3_classic!A7</f>
        <v>6</v>
      </c>
      <c r="B7">
        <f>sumen_3_classic!B7-sumen_3_active!B7</f>
        <v>-0.54661498341566395</v>
      </c>
      <c r="C7">
        <f>sumen_3_classic!C7-sumen_3_active!C7</f>
        <v>0.33443370198060607</v>
      </c>
      <c r="D7">
        <f>sumen_3_classic!D7-sumen_3_active!D7</f>
        <v>-0.16895418448604405</v>
      </c>
      <c r="E7">
        <f>sumen_3_classic!G7-sumen_3_active!E7</f>
        <v>-9.2982451564099178E-2</v>
      </c>
      <c r="F7">
        <f>sumen_3_classic!H7-sumen_3_active!F7</f>
        <v>0</v>
      </c>
      <c r="G7">
        <f>sumen_3_classic!I7-sumen_3_active!G7</f>
        <v>0.121447875628539</v>
      </c>
      <c r="H7">
        <f>sumen_3_classic!J7-sumen_3_active!H7</f>
        <v>2.8470993524977797E-2</v>
      </c>
      <c r="I7">
        <f>sumen_3_classic!K7-sumen_3_active!I7</f>
        <v>0</v>
      </c>
      <c r="J7">
        <f>sumen_3_classic!L7-sumen_3_active!J7</f>
        <v>2.8808029735518298E-2</v>
      </c>
      <c r="K7">
        <f>sumen_3_classic!M7-sumen_3_active!K7</f>
        <v>0</v>
      </c>
      <c r="L7">
        <f>sumen_3_classic!N7-sumen_3_active!L7</f>
        <v>0</v>
      </c>
      <c r="M7">
        <f>sumen_3_classic!O7-sumen_3_active!M7</f>
        <v>0.122649873299236</v>
      </c>
      <c r="N7">
        <f>sumen_3_classic!P7-sumen_3_active!N7</f>
        <v>-9.2820338213031706E-2</v>
      </c>
      <c r="O7">
        <f>sumen_3_classic!Q7-sumen_3_active!O7</f>
        <v>-9.3168690636155099E-2</v>
      </c>
    </row>
    <row r="8" spans="1:15" x14ac:dyDescent="0.15">
      <c r="A8">
        <f>sumen_3_classic!A8</f>
        <v>7</v>
      </c>
      <c r="B8">
        <f>sumen_3_classic!B8-sumen_3_active!B8</f>
        <v>-0.52093254047651505</v>
      </c>
      <c r="C8">
        <f>sumen_3_classic!C8-sumen_3_active!C8</f>
        <v>0.31342988808426597</v>
      </c>
      <c r="D8">
        <f>sumen_3_classic!D8-sumen_3_active!D8</f>
        <v>-0.16594068436984399</v>
      </c>
      <c r="E8">
        <f>sumen_3_classic!G8-sumen_3_active!E8</f>
        <v>-0.10018765884325642</v>
      </c>
      <c r="F8">
        <f>sumen_3_classic!H8-sumen_3_active!F8</f>
        <v>0</v>
      </c>
      <c r="G8">
        <f>sumen_3_classic!I8-sumen_3_active!G8</f>
        <v>0.123284769309101</v>
      </c>
      <c r="H8">
        <f>sumen_3_classic!J8-sumen_3_active!H8</f>
        <v>2.2863656627136991E-2</v>
      </c>
      <c r="I8">
        <f>sumen_3_classic!K8-sumen_3_active!I8</f>
        <v>0</v>
      </c>
      <c r="J8">
        <f>sumen_3_classic!L8-sumen_3_active!J8</f>
        <v>2.2939933381017699E-2</v>
      </c>
      <c r="K8">
        <f>sumen_3_classic!M8-sumen_3_active!K8</f>
        <v>0</v>
      </c>
      <c r="L8">
        <f>sumen_3_classic!N8-sumen_3_active!L8</f>
        <v>0</v>
      </c>
      <c r="M8">
        <f>sumen_3_classic!O8-sumen_3_active!M8</f>
        <v>0</v>
      </c>
      <c r="N8">
        <f>sumen_3_classic!P8-sumen_3_active!N8</f>
        <v>-0.100104619464185</v>
      </c>
      <c r="O8">
        <f>sumen_3_classic!Q8-sumen_3_active!O8</f>
        <v>0</v>
      </c>
    </row>
    <row r="9" spans="1:15" x14ac:dyDescent="0.15">
      <c r="A9">
        <f>sumen_3_classic!A9</f>
        <v>8</v>
      </c>
      <c r="B9">
        <f>sumen_3_classic!B9-sumen_3_active!B9</f>
        <v>-0.51801776372737196</v>
      </c>
      <c r="C9">
        <f>sumen_3_classic!C9-sumen_3_active!C9</f>
        <v>0.31219795539033501</v>
      </c>
      <c r="D9">
        <f>sumen_3_classic!D9-sumen_3_active!D9</f>
        <v>-0.16399021154682103</v>
      </c>
      <c r="E9">
        <f>sumen_3_classic!G9-sumen_3_active!E9</f>
        <v>-9.6401608382503348E-2</v>
      </c>
      <c r="F9">
        <f>sumen_3_classic!H9-sumen_3_active!F9</f>
        <v>0</v>
      </c>
      <c r="G9">
        <f>sumen_3_classic!I9-sumen_3_active!G9</f>
        <v>0.126952079818724</v>
      </c>
      <c r="H9">
        <f>sumen_3_classic!J9-sumen_3_active!H9</f>
        <v>0</v>
      </c>
      <c r="I9">
        <f>sumen_3_classic!K9-sumen_3_active!I9</f>
        <v>0</v>
      </c>
      <c r="J9">
        <f>sumen_3_classic!L9-sumen_3_active!J9</f>
        <v>3.0025035202599901E-2</v>
      </c>
      <c r="K9">
        <f>sumen_3_classic!M9-sumen_3_active!K9</f>
        <v>0</v>
      </c>
      <c r="L9">
        <f>sumen_3_classic!N9-sumen_3_active!L9</f>
        <v>0</v>
      </c>
      <c r="M9">
        <f>sumen_3_classic!O9-sumen_3_active!M9</f>
        <v>0</v>
      </c>
      <c r="N9">
        <f>sumen_3_classic!P9-sumen_3_active!N9</f>
        <v>-9.6268080493151595E-2</v>
      </c>
      <c r="O9">
        <f>sumen_3_classic!Q9-sumen_3_active!O9</f>
        <v>0</v>
      </c>
    </row>
    <row r="10" spans="1:15" x14ac:dyDescent="0.15">
      <c r="A10">
        <f>sumen_3_classic!A10</f>
        <v>9</v>
      </c>
      <c r="B10">
        <f>sumen_3_classic!B10-sumen_3_active!B10</f>
        <v>-0.49896292455276103</v>
      </c>
      <c r="C10">
        <f>sumen_3_classic!C10-sumen_3_active!C10</f>
        <v>0.31084193252301595</v>
      </c>
      <c r="D10">
        <f>sumen_3_classic!D10-sumen_3_active!D10</f>
        <v>-0.16719898651961906</v>
      </c>
      <c r="E10">
        <f>sumen_3_classic!G10-sumen_3_active!E10</f>
        <v>-9.4259501360683701E-2</v>
      </c>
      <c r="F10">
        <f>sumen_3_classic!H10-sumen_3_active!F10</f>
        <v>0</v>
      </c>
      <c r="G10">
        <f>sumen_3_classic!I10-sumen_3_active!G10</f>
        <v>0</v>
      </c>
      <c r="H10">
        <f>sumen_3_classic!J10-sumen_3_active!H10</f>
        <v>0</v>
      </c>
      <c r="I10">
        <f>sumen_3_classic!K10-sumen_3_active!I10</f>
        <v>0</v>
      </c>
      <c r="J10">
        <f>sumen_3_classic!L10-sumen_3_active!J10</f>
        <v>0.12369703509574601</v>
      </c>
      <c r="K10">
        <f>sumen_3_classic!M10-sumen_3_active!K10</f>
        <v>0</v>
      </c>
      <c r="L10">
        <f>sumen_3_classic!N10-sumen_3_active!L10</f>
        <v>0</v>
      </c>
      <c r="M10">
        <f>sumen_3_classic!O10-sumen_3_active!M10</f>
        <v>0</v>
      </c>
      <c r="N10">
        <f>sumen_3_classic!P10-sumen_3_active!N10</f>
        <v>-9.4259501360683701E-2</v>
      </c>
      <c r="O10">
        <f>sumen_3_classic!Q10-sumen_3_active!O10</f>
        <v>0</v>
      </c>
    </row>
    <row r="11" spans="1:15" x14ac:dyDescent="0.15">
      <c r="A11" t="str">
        <f>sumen_3_classic!A11</f>
        <v>Avr</v>
      </c>
      <c r="B11">
        <f>sumen_3_classic!B11-sumen_3_active!B11</f>
        <v>-0.57457586659080695</v>
      </c>
      <c r="C11">
        <f>sumen_3_classic!C11-sumen_3_active!C11</f>
        <v>0.35220014467062599</v>
      </c>
      <c r="D11">
        <f>sumen_3_classic!D11-sumen_3_active!D11</f>
        <v>-0.18353031537584397</v>
      </c>
      <c r="E11">
        <f>sumen_3_classic!G11-sumen_3_active!E11</f>
        <v>0.120342738886578</v>
      </c>
      <c r="F11">
        <f>sumen_3_classic!H11-sumen_3_active!F11</f>
        <v>0.11637130773744001</v>
      </c>
      <c r="G11">
        <f>sumen_3_classic!I11-sumen_3_active!G11</f>
        <v>2.8062011839630058E-3</v>
      </c>
      <c r="H11">
        <f>sumen_3_classic!J11-sumen_3_active!H11</f>
        <v>1.6740842917723001E-2</v>
      </c>
      <c r="I11">
        <f>sumen_3_classic!K11-sumen_3_active!I11</f>
        <v>5.3039276272219965E-3</v>
      </c>
      <c r="J11">
        <f>sumen_3_classic!L11-sumen_3_active!J11</f>
        <v>1.8593999666935992E-2</v>
      </c>
      <c r="K11">
        <f>sumen_3_classic!M11-sumen_3_active!K11</f>
        <v>-8.4901445743149895E-3</v>
      </c>
      <c r="L11">
        <f>sumen_3_classic!N11-sumen_3_active!L11</f>
        <v>6.5891543320820006E-3</v>
      </c>
      <c r="M11">
        <f>sumen_3_classic!O11-sumen_3_active!M11</f>
        <v>8.0718804072220096E-3</v>
      </c>
      <c r="N11">
        <f>sumen_3_classic!P11-sumen_3_active!N11</f>
        <v>-0.10133226062661101</v>
      </c>
      <c r="O11">
        <f>sumen_3_classic!Q11-sumen_3_active!O11</f>
        <v>-0.103926473031393</v>
      </c>
    </row>
    <row r="12" spans="1:15" x14ac:dyDescent="0.15">
      <c r="A12" t="str">
        <f>sumen_3_classic!A12</f>
        <v>Max</v>
      </c>
      <c r="B12">
        <f>sumen_3_classic!B12-sumen_3_active!B12</f>
        <v>-0.56987788801776207</v>
      </c>
      <c r="C12">
        <f>sumen_3_classic!C12-sumen_3_active!C12</f>
        <v>0.32722282416341097</v>
      </c>
      <c r="D12">
        <f>sumen_3_classic!D12-sumen_3_active!D12</f>
        <v>-0.16719898651961906</v>
      </c>
      <c r="E12">
        <f>sumen_3_classic!G12-sumen_3_active!E12</f>
        <v>0.128109452411658</v>
      </c>
      <c r="F12">
        <f>sumen_3_classic!H12-sumen_3_active!F12</f>
        <v>0.122085626942943</v>
      </c>
      <c r="G12">
        <f>sumen_3_classic!I12-sumen_3_active!G12</f>
        <v>1.186683238789954E-4</v>
      </c>
      <c r="H12">
        <f>sumen_3_classic!J12-sumen_3_active!H12</f>
        <v>-1.0654771590599965E-3</v>
      </c>
      <c r="I12">
        <f>sumen_3_classic!K12-sumen_3_active!I12</f>
        <v>-1.4417192060883002E-2</v>
      </c>
      <c r="J12">
        <f>sumen_3_classic!L12-sumen_3_active!J12</f>
        <v>6.0158191993300858E-4</v>
      </c>
      <c r="K12">
        <f>sumen_3_classic!M12-sumen_3_active!K12</f>
        <v>-1.4893128849519932E-3</v>
      </c>
      <c r="L12">
        <f>sumen_3_classic!N12-sumen_3_active!L12</f>
        <v>-5.5133396117410111E-3</v>
      </c>
      <c r="M12">
        <f>sumen_3_classic!O12-sumen_3_active!M12</f>
        <v>3.6766959563599988E-4</v>
      </c>
      <c r="N12">
        <f>sumen_3_classic!P12-sumen_3_active!N12</f>
        <v>-0.12628240336892399</v>
      </c>
      <c r="O12">
        <f>sumen_3_classic!Q12-sumen_3_active!O12</f>
        <v>-0.126319293323987</v>
      </c>
    </row>
    <row r="13" spans="1:15" x14ac:dyDescent="0.15">
      <c r="A13" t="str">
        <f>sumen_3_classic!A13</f>
        <v>Slope</v>
      </c>
      <c r="B13">
        <f>sumen_3_classic!B13-sumen_3_active!B13</f>
        <v>2.3559307836236408E-2</v>
      </c>
      <c r="C13">
        <f>sumen_3_classic!C13-sumen_3_active!C13</f>
        <v>-1.3987626556466619E-2</v>
      </c>
      <c r="D13">
        <f>sumen_3_classic!D13-sumen_3_active!D13</f>
        <v>8.6551997442321608E-3</v>
      </c>
      <c r="E13">
        <f>sumen_3_classic!G13-sumen_3_active!E13</f>
        <v>6.8383516131771179E-3</v>
      </c>
      <c r="F13">
        <f>sumen_3_classic!H13-sumen_3_active!F13</f>
        <v>1.1428638411005901E-2</v>
      </c>
      <c r="G13">
        <f>sumen_3_classic!I13-sumen_3_active!G13</f>
        <v>2.0334167937791723E-2</v>
      </c>
      <c r="H13">
        <f>sumen_3_classic!J13-sumen_3_active!H13</f>
        <v>5.9556925887285202E-3</v>
      </c>
      <c r="I13" t="e">
        <f>sumen_3_classic!K13-sumen_3_active!I13</f>
        <v>#VALUE!</v>
      </c>
      <c r="J13">
        <f>sumen_3_classic!L13-sumen_3_active!J13</f>
        <v>4.8380908129768401E-3</v>
      </c>
      <c r="K13" t="e">
        <f>sumen_3_classic!M13-sumen_3_active!K13</f>
        <v>#VALUE!</v>
      </c>
      <c r="L13">
        <f>sumen_3_classic!N13-sumen_3_active!L13</f>
        <v>1.496527816112142E-2</v>
      </c>
      <c r="M13">
        <f>sumen_3_classic!O13-sumen_3_active!M13</f>
        <v>1.4057807960369789E-2</v>
      </c>
      <c r="N13">
        <f>sumen_3_classic!P13-sumen_3_active!N13</f>
        <v>2.8049193212533801E-3</v>
      </c>
      <c r="O13">
        <f>sumen_3_classic!Q13-sumen_3_active!O13</f>
        <v>5.8165042364579297E-3</v>
      </c>
    </row>
    <row r="19" spans="4:4" x14ac:dyDescent="0.15">
      <c r="D19" t="s">
        <v>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H1" workbookViewId="0">
      <selection activeCell="O12" sqref="O12:P12"/>
    </sheetView>
  </sheetViews>
  <sheetFormatPr baseColWidth="10" defaultRowHeight="15" x14ac:dyDescent="0.15"/>
  <cols>
    <col min="1" max="1" width="11.83203125" bestFit="1" customWidth="1"/>
    <col min="2" max="2" width="13" bestFit="1" customWidth="1"/>
    <col min="3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0.39800995024875602</v>
      </c>
      <c r="C2">
        <v>0.63324538258575203</v>
      </c>
      <c r="D2">
        <v>0.48879837067209703</v>
      </c>
      <c r="E2">
        <v>0.15619329386966099</v>
      </c>
    </row>
    <row r="3" spans="1:16" x14ac:dyDescent="0.15">
      <c r="A3">
        <v>2</v>
      </c>
      <c r="B3">
        <v>0.57610789980732102</v>
      </c>
      <c r="C3">
        <v>0.69696969696969702</v>
      </c>
      <c r="D3">
        <v>0.63080168776371304</v>
      </c>
      <c r="F3">
        <v>0.140144287955665</v>
      </c>
    </row>
    <row r="4" spans="1:16" x14ac:dyDescent="0.15">
      <c r="A4">
        <v>3</v>
      </c>
      <c r="B4">
        <v>0.49938499384993801</v>
      </c>
      <c r="C4">
        <v>0.66016260162601603</v>
      </c>
      <c r="D4">
        <v>0.56862745098039202</v>
      </c>
      <c r="G4">
        <v>0.13421000496984301</v>
      </c>
    </row>
    <row r="5" spans="1:16" x14ac:dyDescent="0.15">
      <c r="A5">
        <v>4</v>
      </c>
      <c r="B5">
        <v>0.51400329489291596</v>
      </c>
      <c r="C5">
        <v>0.66382978723404196</v>
      </c>
      <c r="D5">
        <v>0.57938718662952604</v>
      </c>
      <c r="H5">
        <v>0.13723051552570401</v>
      </c>
    </row>
    <row r="6" spans="1:16" x14ac:dyDescent="0.15">
      <c r="A6">
        <v>5</v>
      </c>
      <c r="B6">
        <v>0.52542372881355903</v>
      </c>
      <c r="C6">
        <v>0.66428571428571404</v>
      </c>
      <c r="D6">
        <v>0.58675078864353303</v>
      </c>
      <c r="I6">
        <v>0.13412884469539499</v>
      </c>
    </row>
    <row r="7" spans="1:16" x14ac:dyDescent="0.15">
      <c r="A7">
        <v>6</v>
      </c>
      <c r="B7">
        <v>0.485436893203883</v>
      </c>
      <c r="C7">
        <v>0.66489361702127603</v>
      </c>
      <c r="D7">
        <v>0.56116722783389394</v>
      </c>
      <c r="J7">
        <v>0.14845731192963499</v>
      </c>
    </row>
    <row r="8" spans="1:16" x14ac:dyDescent="0.15">
      <c r="A8">
        <v>7</v>
      </c>
      <c r="B8">
        <v>0.47112462006078998</v>
      </c>
      <c r="C8">
        <v>0.67685589519650602</v>
      </c>
      <c r="D8">
        <v>0.55555555555555503</v>
      </c>
      <c r="K8">
        <v>0.14354451773429899</v>
      </c>
    </row>
    <row r="9" spans="1:16" x14ac:dyDescent="0.15">
      <c r="A9">
        <v>8</v>
      </c>
      <c r="B9">
        <v>0.507067137809187</v>
      </c>
      <c r="C9">
        <v>0.67848699763593301</v>
      </c>
      <c r="D9">
        <v>0.58038422649140498</v>
      </c>
      <c r="L9">
        <v>0.13052110296085201</v>
      </c>
    </row>
    <row r="10" spans="1:16" x14ac:dyDescent="0.15">
      <c r="A10">
        <v>9</v>
      </c>
      <c r="B10">
        <v>0.46099290780141799</v>
      </c>
      <c r="C10">
        <v>0.66242038216560495</v>
      </c>
      <c r="D10">
        <v>0.54364871928907399</v>
      </c>
      <c r="M10">
        <v>0.14335377489811399</v>
      </c>
    </row>
    <row r="11" spans="1:16" x14ac:dyDescent="0.15">
      <c r="A11">
        <v>10</v>
      </c>
      <c r="B11">
        <v>0.52695417789757404</v>
      </c>
      <c r="C11">
        <v>0.67297762478485301</v>
      </c>
      <c r="D11">
        <v>0.59108087679516197</v>
      </c>
      <c r="N11">
        <v>0.12880659680509701</v>
      </c>
    </row>
    <row r="12" spans="1:16" x14ac:dyDescent="0.15">
      <c r="A12" t="s">
        <v>13</v>
      </c>
      <c r="B12">
        <v>0.49645056043853403</v>
      </c>
      <c r="C12">
        <v>0.667412769950539</v>
      </c>
      <c r="D12">
        <v>0.56862020906543498</v>
      </c>
      <c r="E12">
        <v>0.15619329386966099</v>
      </c>
      <c r="F12">
        <v>0.140144287955665</v>
      </c>
      <c r="G12">
        <v>0.13421000496984301</v>
      </c>
      <c r="H12">
        <v>0.13723051552570401</v>
      </c>
      <c r="I12">
        <v>0.13412884469539499</v>
      </c>
      <c r="J12">
        <v>0.14845731192963499</v>
      </c>
      <c r="K12">
        <v>0.14354451773429899</v>
      </c>
      <c r="L12">
        <v>0.13052110296085201</v>
      </c>
      <c r="M12">
        <v>0.14335377489811399</v>
      </c>
      <c r="N12">
        <v>0.12880659680509701</v>
      </c>
      <c r="O12">
        <f>AVERAGE(E12:N12)</f>
        <v>0.13965902513442649</v>
      </c>
      <c r="P12" t="s">
        <v>22</v>
      </c>
    </row>
    <row r="13" spans="1:16" x14ac:dyDescent="0.15">
      <c r="A13" t="s">
        <v>14</v>
      </c>
      <c r="B13">
        <v>0.57610789980732102</v>
      </c>
      <c r="C13">
        <v>0.69696969696969702</v>
      </c>
      <c r="D13">
        <v>0.63080168776371304</v>
      </c>
      <c r="E13">
        <v>0.15619329386966099</v>
      </c>
      <c r="F13">
        <v>0.140144287955665</v>
      </c>
      <c r="G13">
        <v>0.13421000496984301</v>
      </c>
      <c r="H13">
        <v>0.13723051552570401</v>
      </c>
      <c r="I13">
        <v>0.13412884469539499</v>
      </c>
      <c r="J13">
        <v>0.14845731192963499</v>
      </c>
      <c r="K13">
        <v>0.14354451773429899</v>
      </c>
      <c r="L13">
        <v>0.13052110296085201</v>
      </c>
      <c r="M13">
        <v>0.14335377489811399</v>
      </c>
      <c r="N13">
        <v>0.12880659680509701</v>
      </c>
    </row>
    <row r="14" spans="1:16" x14ac:dyDescent="0.15">
      <c r="A14" t="s">
        <v>18</v>
      </c>
      <c r="B14">
        <v>1.36049069386805E-3</v>
      </c>
      <c r="C14">
        <v>1.49729201718674E-3</v>
      </c>
      <c r="D14">
        <v>1.64955878368865E-3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82" workbookViewId="0">
      <selection activeCell="L24" sqref="L24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4" width="20.3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15">
      <c r="A2">
        <v>1</v>
      </c>
      <c r="B2">
        <v>0.32878714076960502</v>
      </c>
      <c r="C2">
        <v>0.89050131926121301</v>
      </c>
      <c r="D2">
        <v>0.48025613660618999</v>
      </c>
      <c r="E2">
        <v>0.11079895324540399</v>
      </c>
    </row>
    <row r="3" spans="1:16" x14ac:dyDescent="0.15">
      <c r="A3">
        <v>2</v>
      </c>
      <c r="B3">
        <v>0.44582392776523699</v>
      </c>
      <c r="C3">
        <v>0.92074592074591999</v>
      </c>
      <c r="D3">
        <v>0.60076045627376395</v>
      </c>
      <c r="F3">
        <v>0.11007554504936699</v>
      </c>
    </row>
    <row r="4" spans="1:16" x14ac:dyDescent="0.15">
      <c r="A4">
        <v>3</v>
      </c>
      <c r="B4">
        <v>0.39200561009817603</v>
      </c>
      <c r="C4">
        <v>0.90894308943089397</v>
      </c>
      <c r="D4">
        <v>0.547770700636942</v>
      </c>
      <c r="G4">
        <v>0.118306667029473</v>
      </c>
    </row>
    <row r="5" spans="1:16" x14ac:dyDescent="0.15">
      <c r="A5">
        <v>4</v>
      </c>
      <c r="B5">
        <v>0.419191919191919</v>
      </c>
      <c r="C5">
        <v>0.88297872340425498</v>
      </c>
      <c r="D5">
        <v>0.568493150684931</v>
      </c>
      <c r="H5">
        <v>0.118177967426084</v>
      </c>
    </row>
    <row r="6" spans="1:16" x14ac:dyDescent="0.15">
      <c r="A6">
        <v>5</v>
      </c>
      <c r="B6">
        <v>0.42990654205607398</v>
      </c>
      <c r="C6">
        <v>0.90357142857142803</v>
      </c>
      <c r="D6">
        <v>0.58261370178468597</v>
      </c>
      <c r="I6">
        <v>0.123279998023907</v>
      </c>
    </row>
    <row r="7" spans="1:16" x14ac:dyDescent="0.15">
      <c r="A7">
        <v>6</v>
      </c>
      <c r="B7">
        <v>0.396751740139211</v>
      </c>
      <c r="C7">
        <v>0.909574468085106</v>
      </c>
      <c r="D7">
        <v>0.55250403877221299</v>
      </c>
      <c r="J7">
        <v>0.125788887019079</v>
      </c>
    </row>
    <row r="8" spans="1:16" x14ac:dyDescent="0.15">
      <c r="A8">
        <v>7</v>
      </c>
      <c r="B8">
        <v>0.40517241379310298</v>
      </c>
      <c r="C8">
        <v>0.92358078602619997</v>
      </c>
      <c r="D8">
        <v>0.56324900133155698</v>
      </c>
      <c r="K8">
        <v>0.12369703509574601</v>
      </c>
    </row>
    <row r="9" spans="1:16" x14ac:dyDescent="0.15">
      <c r="A9">
        <v>8</v>
      </c>
      <c r="B9">
        <v>0.42059145673603499</v>
      </c>
      <c r="C9">
        <v>0.90780141843971596</v>
      </c>
      <c r="D9">
        <v>0.57485029940119703</v>
      </c>
      <c r="L9">
        <v>0.115823813658675</v>
      </c>
    </row>
    <row r="10" spans="1:16" x14ac:dyDescent="0.15">
      <c r="A10">
        <v>9</v>
      </c>
      <c r="B10">
        <v>0.38087606837606802</v>
      </c>
      <c r="C10">
        <v>0.90828025477706997</v>
      </c>
      <c r="D10">
        <v>0.53669552126458397</v>
      </c>
      <c r="M10">
        <v>0.11017183723028</v>
      </c>
    </row>
    <row r="11" spans="1:16" x14ac:dyDescent="0.15">
      <c r="A11">
        <v>10</v>
      </c>
      <c r="B11">
        <v>0.41816758026624901</v>
      </c>
      <c r="C11">
        <v>0.91910499139414803</v>
      </c>
      <c r="D11">
        <v>0.57481162540365904</v>
      </c>
      <c r="N11">
        <v>0.124979708793372</v>
      </c>
    </row>
    <row r="12" spans="1:16" x14ac:dyDescent="0.15">
      <c r="A12" t="s">
        <v>13</v>
      </c>
      <c r="B12">
        <v>0.40372743991916799</v>
      </c>
      <c r="C12">
        <v>0.90750824001359498</v>
      </c>
      <c r="D12">
        <v>0.55820046321597205</v>
      </c>
      <c r="E12">
        <v>0.11079895324540399</v>
      </c>
      <c r="F12">
        <v>0.11007554504936699</v>
      </c>
      <c r="G12">
        <v>0.118306667029473</v>
      </c>
      <c r="H12">
        <v>0.118177967426084</v>
      </c>
      <c r="I12">
        <v>0.123279998023907</v>
      </c>
      <c r="J12">
        <v>0.125788887019079</v>
      </c>
      <c r="K12">
        <v>0.12369703509574601</v>
      </c>
      <c r="L12">
        <v>0.115823813658675</v>
      </c>
      <c r="M12">
        <v>0.11017183723028</v>
      </c>
      <c r="N12">
        <v>0.124979708793372</v>
      </c>
      <c r="O12">
        <f>AVERAGE(E12:N12)</f>
        <v>0.11811004125713868</v>
      </c>
      <c r="P12" t="s">
        <v>22</v>
      </c>
    </row>
    <row r="13" spans="1:16" x14ac:dyDescent="0.15">
      <c r="A13" t="s">
        <v>14</v>
      </c>
      <c r="B13">
        <v>0.44582392776523699</v>
      </c>
      <c r="C13">
        <v>0.92358078602619997</v>
      </c>
      <c r="D13">
        <v>0.60076045627376395</v>
      </c>
      <c r="E13">
        <v>0.11079895324540399</v>
      </c>
      <c r="F13">
        <v>0.11007554504936699</v>
      </c>
      <c r="G13">
        <v>0.118306667029473</v>
      </c>
      <c r="H13">
        <v>0.118177967426084</v>
      </c>
      <c r="I13">
        <v>0.123279998023907</v>
      </c>
      <c r="J13">
        <v>0.125788887019079</v>
      </c>
      <c r="K13">
        <v>0.12369703509574601</v>
      </c>
      <c r="L13">
        <v>0.115823813658675</v>
      </c>
      <c r="M13">
        <v>0.11017183723028</v>
      </c>
      <c r="N13">
        <v>0.124979708793372</v>
      </c>
    </row>
    <row r="14" spans="1:16" x14ac:dyDescent="0.15">
      <c r="A14" t="s">
        <v>18</v>
      </c>
      <c r="B14">
        <v>2.53033245346419E-3</v>
      </c>
      <c r="C14">
        <v>1.7713591505338099E-3</v>
      </c>
      <c r="D14">
        <v>2.9824287082524099E-3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</row>
    <row r="15" spans="1:16" x14ac:dyDescent="0.15">
      <c r="A15" t="s">
        <v>16</v>
      </c>
      <c r="E15">
        <v>3281</v>
      </c>
      <c r="F15">
        <v>1735</v>
      </c>
      <c r="G15">
        <v>2578</v>
      </c>
      <c r="H15">
        <v>1915</v>
      </c>
      <c r="I15">
        <v>2267</v>
      </c>
      <c r="J15">
        <v>1645</v>
      </c>
      <c r="K15">
        <v>1921</v>
      </c>
      <c r="L15">
        <v>1725</v>
      </c>
      <c r="M15">
        <v>3127</v>
      </c>
      <c r="N15">
        <v>2379</v>
      </c>
    </row>
    <row r="16" spans="1:16" x14ac:dyDescent="0.15">
      <c r="A16" t="s">
        <v>17</v>
      </c>
      <c r="E16">
        <v>648</v>
      </c>
      <c r="F16">
        <v>352</v>
      </c>
      <c r="G16">
        <v>505</v>
      </c>
      <c r="H16">
        <v>381</v>
      </c>
      <c r="I16">
        <v>464</v>
      </c>
      <c r="J16">
        <v>296</v>
      </c>
      <c r="K16">
        <v>366</v>
      </c>
      <c r="L16">
        <v>343</v>
      </c>
      <c r="M16">
        <v>632</v>
      </c>
      <c r="N16">
        <v>472</v>
      </c>
    </row>
    <row r="17" spans="5:14" x14ac:dyDescent="0.15">
      <c r="E17">
        <v>5.0632716049382704</v>
      </c>
      <c r="F17">
        <v>4.9289772727272698</v>
      </c>
      <c r="G17">
        <v>5.1049504950494997</v>
      </c>
      <c r="H17">
        <v>5.0262467191600999</v>
      </c>
      <c r="I17">
        <v>4.88577586206896</v>
      </c>
      <c r="J17">
        <v>5.5574324324324298</v>
      </c>
      <c r="K17">
        <v>5.24863387978142</v>
      </c>
      <c r="L17">
        <v>5.0291545189504303</v>
      </c>
      <c r="M17">
        <v>4.9477848101265796</v>
      </c>
      <c r="N17">
        <v>5.0402542372881296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sumen_2_classic</vt:lpstr>
      <vt:lpstr>sumen_2_active</vt:lpstr>
      <vt:lpstr>sumen_2_res</vt:lpstr>
      <vt:lpstr>sumen_3_classic</vt:lpstr>
      <vt:lpstr>sumen_3_active</vt:lpstr>
      <vt:lpstr>sumen_3_res</vt:lpstr>
      <vt:lpstr>2_sumen_min_limit</vt:lpstr>
      <vt:lpstr>3_sumen_min_limit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2019-01-24T07:43:07Z</dcterms:created>
  <dcterms:modified xsi:type="dcterms:W3CDTF">2019-02-27T08:07:41Z</dcterms:modified>
</cp:coreProperties>
</file>