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illy\Desktop\code_ress\model\"/>
    </mc:Choice>
  </mc:AlternateContent>
  <xr:revisionPtr revIDLastSave="0" documentId="13_ncr:1_{5943C704-F940-4B55-AB30-D9CD1CCEAF37}" xr6:coauthVersionLast="47" xr6:coauthVersionMax="47" xr10:uidLastSave="{00000000-0000-0000-0000-000000000000}"/>
  <bookViews>
    <workbookView xWindow="-110" yWindow="-110" windowWidth="25820" windowHeight="15500" firstSheet="1" activeTab="2" xr2:uid="{00000000-000D-0000-FFFF-FFFF00000000}"/>
  </bookViews>
  <sheets>
    <sheet name="design" sheetId="1" r:id="rId1"/>
    <sheet name="model_comparation" sheetId="3" r:id="rId2"/>
    <sheet name="speed_opt" sheetId="4" r:id="rId3"/>
    <sheet name="sensi_speed cs" sheetId="7" r:id="rId4"/>
    <sheet name="sensi_speed no cs" sheetId="6" r:id="rId5"/>
    <sheet name="sensitivity_ana_delaytime" sheetId="2" r:id="rId6"/>
    <sheet name="Sheet1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4" l="1"/>
  <c r="N10" i="4"/>
  <c r="O10" i="4"/>
  <c r="Q10" i="4"/>
  <c r="R10" i="4"/>
  <c r="S10" i="4"/>
  <c r="T10" i="4"/>
  <c r="M11" i="4"/>
  <c r="N11" i="4"/>
  <c r="O11" i="4"/>
  <c r="Q11" i="4"/>
  <c r="R11" i="4"/>
  <c r="S11" i="4"/>
  <c r="T11" i="4"/>
  <c r="M12" i="4"/>
  <c r="N12" i="4"/>
  <c r="O12" i="4"/>
  <c r="Q12" i="4"/>
  <c r="R12" i="4"/>
  <c r="S12" i="4"/>
  <c r="T12" i="4"/>
  <c r="M13" i="4"/>
  <c r="N13" i="4"/>
  <c r="O13" i="4"/>
  <c r="Q13" i="4"/>
  <c r="R13" i="4"/>
  <c r="S13" i="4"/>
  <c r="T13" i="4"/>
  <c r="M14" i="4"/>
  <c r="N14" i="4"/>
  <c r="O14" i="4"/>
  <c r="Q14" i="4"/>
  <c r="R14" i="4"/>
  <c r="S14" i="4"/>
  <c r="T14" i="4"/>
  <c r="M15" i="4"/>
  <c r="N15" i="4"/>
  <c r="O15" i="4"/>
  <c r="Q15" i="4"/>
  <c r="R15" i="4"/>
  <c r="S15" i="4"/>
  <c r="T15" i="4"/>
  <c r="M16" i="4"/>
  <c r="N16" i="4"/>
  <c r="O16" i="4"/>
  <c r="Q16" i="4"/>
  <c r="R16" i="4"/>
  <c r="S16" i="4"/>
  <c r="T16" i="4"/>
  <c r="M17" i="4"/>
  <c r="N17" i="4"/>
  <c r="O17" i="4"/>
  <c r="Q17" i="4"/>
  <c r="R17" i="4"/>
  <c r="S17" i="4"/>
  <c r="T17" i="4"/>
  <c r="M18" i="4"/>
  <c r="N18" i="4"/>
  <c r="O18" i="4"/>
  <c r="Q18" i="4"/>
  <c r="R18" i="4"/>
  <c r="S18" i="4"/>
  <c r="T18" i="4"/>
  <c r="M19" i="4"/>
  <c r="N19" i="4"/>
  <c r="O19" i="4"/>
  <c r="Q19" i="4"/>
  <c r="R19" i="4"/>
  <c r="S19" i="4"/>
  <c r="T19" i="4"/>
  <c r="M20" i="4"/>
  <c r="N20" i="4"/>
  <c r="O20" i="4"/>
  <c r="Q20" i="4"/>
  <c r="R20" i="4"/>
  <c r="S20" i="4"/>
  <c r="T20" i="4"/>
  <c r="M21" i="4"/>
  <c r="N21" i="4"/>
  <c r="O21" i="4"/>
  <c r="Q21" i="4"/>
  <c r="R21" i="4"/>
  <c r="S21" i="4"/>
  <c r="T21" i="4"/>
  <c r="M22" i="4"/>
  <c r="N22" i="4"/>
  <c r="O22" i="4"/>
  <c r="Q22" i="4"/>
  <c r="R22" i="4"/>
  <c r="S22" i="4"/>
  <c r="T22" i="4"/>
  <c r="M23" i="4"/>
  <c r="N23" i="4"/>
  <c r="O23" i="4"/>
  <c r="Q23" i="4"/>
  <c r="R23" i="4"/>
  <c r="S23" i="4"/>
  <c r="T23" i="4"/>
  <c r="M24" i="4"/>
  <c r="N24" i="4"/>
  <c r="O24" i="4"/>
  <c r="Q24" i="4"/>
  <c r="R24" i="4"/>
  <c r="S24" i="4"/>
  <c r="T24" i="4"/>
  <c r="M25" i="4"/>
  <c r="N25" i="4"/>
  <c r="O25" i="4"/>
  <c r="Q25" i="4"/>
  <c r="R25" i="4"/>
  <c r="S25" i="4"/>
  <c r="T25" i="4"/>
  <c r="M26" i="4"/>
  <c r="N26" i="4"/>
  <c r="O26" i="4"/>
  <c r="Q26" i="4"/>
  <c r="R26" i="4"/>
  <c r="S26" i="4"/>
  <c r="T26" i="4"/>
  <c r="M27" i="4"/>
  <c r="N27" i="4"/>
  <c r="O27" i="4"/>
  <c r="Q27" i="4"/>
  <c r="R27" i="4"/>
  <c r="S27" i="4"/>
  <c r="T27" i="4"/>
  <c r="V28" i="4"/>
  <c r="M28" i="4"/>
  <c r="N28" i="4"/>
  <c r="O28" i="4"/>
  <c r="Q28" i="4"/>
  <c r="R28" i="4"/>
  <c r="S28" i="4"/>
  <c r="T28" i="4"/>
  <c r="M29" i="4"/>
  <c r="N29" i="4"/>
  <c r="O29" i="4"/>
  <c r="Q29" i="4"/>
  <c r="R29" i="4"/>
  <c r="S29" i="4"/>
  <c r="T29" i="4"/>
  <c r="M30" i="4"/>
  <c r="N30" i="4"/>
  <c r="O30" i="4"/>
  <c r="Q30" i="4"/>
  <c r="R30" i="4"/>
  <c r="S30" i="4"/>
  <c r="T30" i="4"/>
  <c r="M31" i="4"/>
  <c r="N31" i="4"/>
  <c r="O31" i="4"/>
  <c r="Q31" i="4"/>
  <c r="R31" i="4"/>
  <c r="S31" i="4"/>
  <c r="T31" i="4"/>
  <c r="V32" i="4"/>
  <c r="M32" i="4"/>
  <c r="N32" i="4"/>
  <c r="O32" i="4"/>
  <c r="Q32" i="4"/>
  <c r="R32" i="4"/>
  <c r="S32" i="4"/>
  <c r="T32" i="4"/>
  <c r="M33" i="4"/>
  <c r="N33" i="4"/>
  <c r="O33" i="4"/>
  <c r="Q33" i="4"/>
  <c r="R33" i="4"/>
  <c r="S33" i="4"/>
  <c r="T33" i="4"/>
  <c r="M34" i="4"/>
  <c r="N34" i="4"/>
  <c r="O34" i="4"/>
  <c r="Q34" i="4"/>
  <c r="R34" i="4"/>
  <c r="S34" i="4"/>
  <c r="T34" i="4"/>
  <c r="M35" i="4"/>
  <c r="N35" i="4"/>
  <c r="O35" i="4"/>
  <c r="Q35" i="4"/>
  <c r="R35" i="4"/>
  <c r="S35" i="4"/>
  <c r="T35" i="4"/>
  <c r="V35" i="4"/>
  <c r="M36" i="4"/>
  <c r="N36" i="4"/>
  <c r="O36" i="4"/>
  <c r="Q36" i="4"/>
  <c r="R36" i="4"/>
  <c r="S36" i="4"/>
  <c r="T36" i="4"/>
  <c r="M37" i="4"/>
  <c r="N37" i="4"/>
  <c r="O37" i="4"/>
  <c r="Q37" i="4"/>
  <c r="R37" i="4"/>
  <c r="S37" i="4"/>
  <c r="T37" i="4"/>
  <c r="M9" i="4"/>
  <c r="N9" i="4"/>
  <c r="O9" i="4"/>
  <c r="Q9" i="4"/>
  <c r="R9" i="4"/>
  <c r="S9" i="4"/>
  <c r="T9" i="4"/>
  <c r="M8" i="4"/>
  <c r="N8" i="4"/>
  <c r="O8" i="4"/>
  <c r="Q8" i="4"/>
  <c r="R8" i="4"/>
  <c r="S8" i="4"/>
  <c r="T8" i="4"/>
  <c r="M7" i="4"/>
  <c r="N7" i="4"/>
  <c r="O7" i="4"/>
  <c r="Q7" i="4"/>
  <c r="R7" i="4"/>
  <c r="S7" i="4"/>
  <c r="T7" i="4"/>
  <c r="M6" i="4"/>
  <c r="N6" i="4"/>
  <c r="O6" i="4"/>
  <c r="Q6" i="4"/>
  <c r="R6" i="4"/>
  <c r="S6" i="4"/>
  <c r="T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M5" i="4"/>
  <c r="N5" i="4"/>
  <c r="O5" i="4"/>
  <c r="Q5" i="4"/>
  <c r="R5" i="4"/>
  <c r="S5" i="4"/>
  <c r="T5" i="4"/>
  <c r="J22" i="4"/>
  <c r="K6" i="4"/>
  <c r="K5" i="4"/>
  <c r="I75" i="7"/>
  <c r="I74" i="7"/>
  <c r="I73" i="7"/>
  <c r="I72" i="7"/>
  <c r="I71" i="7"/>
  <c r="I66" i="7"/>
  <c r="I65" i="7"/>
  <c r="I64" i="7"/>
  <c r="I63" i="7"/>
  <c r="I62" i="7"/>
  <c r="I56" i="7"/>
  <c r="I55" i="7"/>
  <c r="I54" i="7"/>
  <c r="I53" i="7"/>
  <c r="I52" i="7"/>
  <c r="B6" i="4"/>
  <c r="E6" i="4"/>
  <c r="D6" i="4"/>
  <c r="C6" i="4"/>
  <c r="J34" i="6"/>
  <c r="B35" i="6"/>
  <c r="C35" i="6"/>
  <c r="D35" i="6"/>
  <c r="E35" i="6"/>
  <c r="F35" i="6"/>
  <c r="J35" i="6" s="1"/>
  <c r="J36" i="6"/>
  <c r="J37" i="6"/>
  <c r="J38" i="6"/>
  <c r="I47" i="7"/>
  <c r="I46" i="7"/>
  <c r="E44" i="7"/>
  <c r="I44" i="7" s="1"/>
  <c r="D44" i="7"/>
  <c r="C44" i="7"/>
  <c r="B44" i="7"/>
  <c r="I43" i="7"/>
  <c r="I38" i="7"/>
  <c r="I37" i="7"/>
  <c r="I36" i="7"/>
  <c r="E35" i="7"/>
  <c r="I35" i="7" s="1"/>
  <c r="D35" i="7"/>
  <c r="C35" i="7"/>
  <c r="B35" i="7"/>
  <c r="I34" i="7"/>
  <c r="I27" i="7"/>
  <c r="I26" i="7"/>
  <c r="E25" i="7"/>
  <c r="I25" i="7" s="1"/>
  <c r="D25" i="7"/>
  <c r="C25" i="7"/>
  <c r="B25" i="7"/>
  <c r="I24" i="7"/>
  <c r="I23" i="7"/>
  <c r="I16" i="7"/>
  <c r="I15" i="7"/>
  <c r="I14" i="7"/>
  <c r="E13" i="7"/>
  <c r="I13" i="7" s="1"/>
  <c r="D13" i="7"/>
  <c r="B13" i="7"/>
  <c r="I12" i="7"/>
  <c r="I6" i="7"/>
  <c r="I5" i="7"/>
  <c r="I4" i="7"/>
  <c r="I3" i="7"/>
  <c r="I2" i="7"/>
  <c r="J48" i="2"/>
  <c r="J47" i="2"/>
  <c r="J46" i="2"/>
  <c r="J45" i="2"/>
  <c r="J44" i="2"/>
  <c r="D25" i="6"/>
  <c r="E25" i="6"/>
  <c r="B25" i="6"/>
  <c r="E13" i="6"/>
  <c r="B13" i="6"/>
  <c r="F25" i="6"/>
  <c r="J25" i="6" s="1"/>
  <c r="F13" i="6"/>
  <c r="J13" i="6" s="1"/>
  <c r="J27" i="6"/>
  <c r="J26" i="6"/>
  <c r="J24" i="6"/>
  <c r="J23" i="6"/>
  <c r="J16" i="6"/>
  <c r="J15" i="6"/>
  <c r="J14" i="6"/>
  <c r="J12" i="6"/>
  <c r="J6" i="6"/>
  <c r="J5" i="6"/>
  <c r="J4" i="6"/>
  <c r="J3" i="6"/>
  <c r="J2" i="6"/>
  <c r="D16" i="3"/>
  <c r="B16" i="3"/>
  <c r="D6" i="3"/>
  <c r="B6" i="3"/>
  <c r="J35" i="2"/>
  <c r="J36" i="2"/>
  <c r="J37" i="2"/>
  <c r="J38" i="2"/>
  <c r="J24" i="2"/>
  <c r="J25" i="2"/>
  <c r="J26" i="2"/>
  <c r="J27" i="2"/>
  <c r="J13" i="2"/>
  <c r="J14" i="2"/>
  <c r="J15" i="2"/>
  <c r="J16" i="2"/>
  <c r="J34" i="2"/>
  <c r="J23" i="2"/>
  <c r="J12" i="2"/>
  <c r="J3" i="2"/>
  <c r="J4" i="2"/>
  <c r="J5" i="2"/>
  <c r="J6" i="2"/>
  <c r="J2" i="2"/>
  <c r="E15" i="1"/>
  <c r="D15" i="1"/>
  <c r="B15" i="1"/>
  <c r="B9" i="1"/>
  <c r="D9" i="1"/>
  <c r="D5" i="1"/>
  <c r="B5" i="1"/>
  <c r="E45" i="7" l="1"/>
  <c r="I45" i="7" s="1"/>
</calcChain>
</file>

<file path=xl/sharedStrings.xml><?xml version="1.0" encoding="utf-8"?>
<sst xmlns="http://schemas.openxmlformats.org/spreadsheetml/2006/main" count="268" uniqueCount="64">
  <si>
    <t>FP</t>
    <phoneticPr fontId="2" type="noConversion"/>
  </si>
  <si>
    <t>PERFECT</t>
    <phoneticPr fontId="2" type="noConversion"/>
  </si>
  <si>
    <t>Lv</t>
    <phoneticPr fontId="2" type="noConversion"/>
  </si>
  <si>
    <t>(10, 13, 0)</t>
  </si>
  <si>
    <t>(9, 15, 0)</t>
  </si>
  <si>
    <t>saving</t>
    <phoneticPr fontId="2" type="noConversion"/>
  </si>
  <si>
    <t>(7, 15, 1)</t>
  </si>
  <si>
    <t>(10, 12, 0)</t>
  </si>
  <si>
    <t>(9, 14, 0)</t>
  </si>
  <si>
    <t>cia</t>
    <phoneticPr fontId="2" type="noConversion"/>
  </si>
  <si>
    <t>tau</t>
    <phoneticPr fontId="2" type="noConversion"/>
  </si>
  <si>
    <t>Lp</t>
    <phoneticPr fontId="2" type="noConversion"/>
  </si>
  <si>
    <t>d1</t>
    <phoneticPr fontId="2" type="noConversion"/>
  </si>
  <si>
    <t>Cost of post Lv</t>
    <phoneticPr fontId="2" type="noConversion"/>
  </si>
  <si>
    <t>cost_saving</t>
    <phoneticPr fontId="2" type="noConversion"/>
  </si>
  <si>
    <t>cib</t>
    <phoneticPr fontId="2" type="noConversion"/>
  </si>
  <si>
    <t>cp</t>
    <phoneticPr fontId="2" type="noConversion"/>
  </si>
  <si>
    <t>cf</t>
    <phoneticPr fontId="2" type="noConversion"/>
  </si>
  <si>
    <t>避免failure发生</t>
    <phoneticPr fontId="2" type="noConversion"/>
  </si>
  <si>
    <t>without Lv</t>
    <phoneticPr fontId="2" type="noConversion"/>
  </si>
  <si>
    <t>cost</t>
    <phoneticPr fontId="2" type="noConversion"/>
  </si>
  <si>
    <t>parameter</t>
    <phoneticPr fontId="2" type="noConversion"/>
  </si>
  <si>
    <t>alpha</t>
    <phoneticPr fontId="2" type="noConversion"/>
  </si>
  <si>
    <t>beta</t>
    <phoneticPr fontId="2" type="noConversion"/>
  </si>
  <si>
    <t>(7, 18, 0)</t>
  </si>
  <si>
    <t>Perfect with Lv</t>
    <phoneticPr fontId="2" type="noConversion"/>
  </si>
  <si>
    <t>(7, 19, 0)</t>
  </si>
  <si>
    <t>有Lv之后，FP的影响减小</t>
    <phoneticPr fontId="2" type="noConversion"/>
  </si>
  <si>
    <t>Lv相对原先policy的saving</t>
    <phoneticPr fontId="2" type="noConversion"/>
  </si>
  <si>
    <t>选择性维护策略，defect-based inspection根据degradation speed来判断是否进行。</t>
    <phoneticPr fontId="2" type="noConversion"/>
  </si>
  <si>
    <t>有Lv之前，FP的影响为8个点</t>
    <phoneticPr fontId="2" type="noConversion"/>
  </si>
  <si>
    <t>实验安排</t>
    <phoneticPr fontId="2" type="noConversion"/>
  </si>
  <si>
    <t>draw</t>
    <phoneticPr fontId="2" type="noConversion"/>
  </si>
  <si>
    <t>proposed</t>
    <phoneticPr fontId="2" type="noConversion"/>
  </si>
  <si>
    <t>policy B</t>
    <phoneticPr fontId="2" type="noConversion"/>
  </si>
  <si>
    <t>固定时间维度（tau ,Lp）</t>
    <phoneticPr fontId="2" type="noConversion"/>
  </si>
  <si>
    <t>Proposed</t>
    <phoneticPr fontId="2" type="noConversion"/>
  </si>
  <si>
    <t>FP threshold-based</t>
    <phoneticPr fontId="2" type="noConversion"/>
  </si>
  <si>
    <t>policy A</t>
    <phoneticPr fontId="2" type="noConversion"/>
  </si>
  <si>
    <t>(7, 18, 1)</t>
  </si>
  <si>
    <t>(10, 12, 0)</t>
    <phoneticPr fontId="2" type="noConversion"/>
  </si>
  <si>
    <t>(6, 18, 1.1)</t>
    <phoneticPr fontId="2" type="noConversion"/>
  </si>
  <si>
    <t>ok'</t>
    <phoneticPr fontId="2" type="noConversion"/>
  </si>
  <si>
    <t>IMPERFECT</t>
    <phoneticPr fontId="2" type="noConversion"/>
  </si>
  <si>
    <t xml:space="preserve"> </t>
    <phoneticPr fontId="2" type="noConversion"/>
  </si>
  <si>
    <t>policy C</t>
    <phoneticPr fontId="2" type="noConversion"/>
  </si>
  <si>
    <t>(6, 18, 1.4)</t>
  </si>
  <si>
    <t>cs</t>
    <phoneticPr fontId="2" type="noConversion"/>
  </si>
  <si>
    <t>(9, 12, 0)</t>
    <phoneticPr fontId="2" type="noConversion"/>
  </si>
  <si>
    <t>(8, 15, 0)</t>
    <phoneticPr fontId="2" type="noConversion"/>
  </si>
  <si>
    <t>mu1</t>
    <phoneticPr fontId="2" type="noConversion"/>
  </si>
  <si>
    <t>mu2</t>
    <phoneticPr fontId="2" type="noConversion"/>
  </si>
  <si>
    <t>eta</t>
    <phoneticPr fontId="2" type="noConversion"/>
  </si>
  <si>
    <t>d</t>
    <phoneticPr fontId="2" type="noConversion"/>
  </si>
  <si>
    <t>退化速度越大，越需要细致的观测interval来进行时刻检测。而Model B的检测成本较高，没办法实行细致检测，导致cost rate越大。</t>
    <phoneticPr fontId="2" type="noConversion"/>
  </si>
  <si>
    <t>同样是检测成本过高的问题</t>
    <phoneticPr fontId="2" type="noConversion"/>
  </si>
  <si>
    <t>检测成本，defect时间越靠后，MI无效开销越多</t>
    <phoneticPr fontId="2" type="noConversion"/>
  </si>
  <si>
    <t>Sensitivity analysis</t>
    <phoneticPr fontId="2" type="noConversion"/>
  </si>
  <si>
    <t>Parameters</t>
    <phoneticPr fontId="2" type="noConversion"/>
  </si>
  <si>
    <t>Model B</t>
  </si>
  <si>
    <t>C</t>
    <phoneticPr fontId="2" type="noConversion"/>
  </si>
  <si>
    <t>Proposed policy</t>
  </si>
  <si>
    <t>Savings</t>
    <phoneticPr fontId="2" type="noConversion"/>
  </si>
  <si>
    <t>*注释：这里每个情况有所跳步，需要说明这里的情况就是proposed model。我们是围绕原来的参数进行的敏感性分析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</si>
</sst>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#,##0.0000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9" fontId="0" fillId="0" borderId="0" xfId="1" applyFont="1" applyAlignment="1"/>
    <xf numFmtId="0" fontId="0" fillId="2" borderId="0" xfId="0" applyFill="1"/>
    <xf numFmtId="0" fontId="0" fillId="0" borderId="3" xfId="0" applyBorder="1"/>
    <xf numFmtId="9" fontId="0" fillId="0" borderId="5" xfId="1" applyFont="1" applyBorder="1" applyAlignment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/>
    <xf numFmtId="0" fontId="0" fillId="0" borderId="7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0" xfId="0" applyFill="1"/>
    <xf numFmtId="0" fontId="0" fillId="0" borderId="12" xfId="0" applyBorder="1"/>
    <xf numFmtId="0" fontId="0" fillId="0" borderId="13" xfId="0" applyBorder="1"/>
    <xf numFmtId="0" fontId="3" fillId="0" borderId="7" xfId="0" applyFont="1" applyBorder="1"/>
    <xf numFmtId="0" fontId="4" fillId="2" borderId="0" xfId="0" applyFont="1" applyFill="1"/>
    <xf numFmtId="0" fontId="0" fillId="4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4" borderId="12" xfId="0" applyFill="1" applyBorder="1" applyAlignment="1">
      <alignment horizontal="center"/>
    </xf>
    <xf numFmtId="176" fontId="0" fillId="4" borderId="0" xfId="0" applyNumberFormat="1" applyFill="1" applyAlignment="1">
      <alignment horizontal="center"/>
    </xf>
    <xf numFmtId="0" fontId="4" fillId="3" borderId="0" xfId="0" applyFont="1" applyFill="1"/>
    <xf numFmtId="0" fontId="0" fillId="2" borderId="14" xfId="0" applyFill="1" applyBorder="1"/>
    <xf numFmtId="0" fontId="0" fillId="4" borderId="13" xfId="0" applyFill="1" applyBorder="1" applyAlignment="1">
      <alignment horizontal="center"/>
    </xf>
    <xf numFmtId="9" fontId="0" fillId="0" borderId="15" xfId="1" applyFont="1" applyBorder="1" applyAlignment="1"/>
    <xf numFmtId="177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1" applyFont="1" applyBorder="1" applyAlignment="1">
      <alignment horizontal="center"/>
    </xf>
    <xf numFmtId="9" fontId="7" fillId="0" borderId="12" xfId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9" fontId="7" fillId="0" borderId="16" xfId="1" applyFont="1" applyBorder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1" applyFont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6" fillId="5" borderId="1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/>
    </xf>
    <xf numFmtId="0" fontId="3" fillId="6" borderId="0" xfId="0" applyFont="1" applyFill="1"/>
    <xf numFmtId="0" fontId="3" fillId="3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0"/>
  <sheetViews>
    <sheetView zoomScale="115" zoomScaleNormal="115" workbookViewId="0">
      <selection activeCell="D15" sqref="D15"/>
    </sheetView>
  </sheetViews>
  <sheetFormatPr defaultRowHeight="14" x14ac:dyDescent="0.3"/>
  <cols>
    <col min="3" max="3" width="17.75" customWidth="1"/>
    <col min="5" max="5" width="0" hidden="1" customWidth="1"/>
    <col min="12" max="12" width="19.1640625" customWidth="1"/>
  </cols>
  <sheetData>
    <row r="2" spans="1:15" x14ac:dyDescent="0.3">
      <c r="B2" t="s">
        <v>1</v>
      </c>
      <c r="C2" t="s">
        <v>0</v>
      </c>
      <c r="D2" t="s">
        <v>2</v>
      </c>
    </row>
    <row r="3" spans="1:15" x14ac:dyDescent="0.3">
      <c r="B3">
        <v>8.0698000000000008</v>
      </c>
      <c r="C3">
        <v>8.8041</v>
      </c>
      <c r="D3">
        <v>8.1045999999999996</v>
      </c>
    </row>
    <row r="4" spans="1:15" x14ac:dyDescent="0.3">
      <c r="B4" t="s">
        <v>4</v>
      </c>
      <c r="C4" t="s">
        <v>3</v>
      </c>
      <c r="D4" t="s">
        <v>4</v>
      </c>
    </row>
    <row r="5" spans="1:15" x14ac:dyDescent="0.3">
      <c r="A5" t="s">
        <v>5</v>
      </c>
      <c r="B5" s="1">
        <f>(C3-B3)/C3</f>
        <v>8.3404322985881491E-2</v>
      </c>
      <c r="D5" s="1">
        <f>(C3-D3)/C3</f>
        <v>7.9451619131995374E-2</v>
      </c>
    </row>
    <row r="7" spans="1:15" x14ac:dyDescent="0.3">
      <c r="B7">
        <v>7.6265999999999998</v>
      </c>
      <c r="C7">
        <v>8.3055000000000003</v>
      </c>
      <c r="D7">
        <v>6.6837999999999997</v>
      </c>
    </row>
    <row r="8" spans="1:15" x14ac:dyDescent="0.3">
      <c r="B8" t="s">
        <v>8</v>
      </c>
      <c r="C8" t="s">
        <v>7</v>
      </c>
      <c r="D8" t="s">
        <v>6</v>
      </c>
    </row>
    <row r="9" spans="1:15" x14ac:dyDescent="0.3">
      <c r="B9" s="1">
        <f>(C7-B7)/C7</f>
        <v>8.1741014990066876E-2</v>
      </c>
      <c r="D9" s="1">
        <f>(C7-D7)/C7</f>
        <v>0.19525615555956902</v>
      </c>
    </row>
    <row r="10" spans="1:15" x14ac:dyDescent="0.3">
      <c r="L10" t="s">
        <v>31</v>
      </c>
      <c r="M10" t="s">
        <v>32</v>
      </c>
    </row>
    <row r="11" spans="1:15" ht="14.5" thickBot="1" x14ac:dyDescent="0.35">
      <c r="M11" t="s">
        <v>33</v>
      </c>
      <c r="N11" t="s">
        <v>38</v>
      </c>
      <c r="O11" t="s">
        <v>34</v>
      </c>
    </row>
    <row r="12" spans="1:15" x14ac:dyDescent="0.3">
      <c r="A12" s="14"/>
      <c r="B12" s="5" t="s">
        <v>1</v>
      </c>
      <c r="C12" s="5" t="s">
        <v>37</v>
      </c>
      <c r="D12" s="11" t="s">
        <v>36</v>
      </c>
      <c r="E12" s="6" t="s">
        <v>25</v>
      </c>
      <c r="G12" t="s">
        <v>22</v>
      </c>
      <c r="H12" t="s">
        <v>23</v>
      </c>
      <c r="L12" t="s">
        <v>35</v>
      </c>
    </row>
    <row r="13" spans="1:15" x14ac:dyDescent="0.3">
      <c r="A13" s="15" t="s">
        <v>20</v>
      </c>
      <c r="B13" s="7">
        <v>7.5233999999999996</v>
      </c>
      <c r="C13" s="8">
        <v>8.1859999999999999</v>
      </c>
      <c r="D13" s="12">
        <v>6.5034000000000001</v>
      </c>
      <c r="E13" s="3">
        <v>6.4339000000000004</v>
      </c>
      <c r="G13">
        <v>0.15</v>
      </c>
      <c r="H13">
        <v>0.15</v>
      </c>
    </row>
    <row r="14" spans="1:15" x14ac:dyDescent="0.3">
      <c r="A14" s="15" t="s">
        <v>21</v>
      </c>
      <c r="B14" s="7" t="s">
        <v>8</v>
      </c>
      <c r="C14" s="7" t="s">
        <v>7</v>
      </c>
      <c r="D14" s="12" t="s">
        <v>24</v>
      </c>
      <c r="E14" s="3" t="s">
        <v>26</v>
      </c>
    </row>
    <row r="15" spans="1:15" ht="14.5" thickBot="1" x14ac:dyDescent="0.35">
      <c r="A15" s="16" t="s">
        <v>5</v>
      </c>
      <c r="B15" s="9">
        <f>(C13-B13)/C13</f>
        <v>8.0943073540190605E-2</v>
      </c>
      <c r="C15" s="10"/>
      <c r="D15" s="13">
        <f>(C13-D13)/C13</f>
        <v>0.20554605423894454</v>
      </c>
      <c r="E15" s="4">
        <f>(D13-E13)/D13</f>
        <v>1.0686717716886502E-2</v>
      </c>
    </row>
    <row r="16" spans="1:15" x14ac:dyDescent="0.3">
      <c r="B16" s="1"/>
      <c r="D16" s="1"/>
      <c r="E16" s="1"/>
    </row>
    <row r="17" spans="2:5" x14ac:dyDescent="0.3">
      <c r="B17" t="s">
        <v>30</v>
      </c>
      <c r="E17" t="s">
        <v>27</v>
      </c>
    </row>
    <row r="18" spans="2:5" x14ac:dyDescent="0.3">
      <c r="D18" t="s">
        <v>28</v>
      </c>
    </row>
    <row r="20" spans="2:5" x14ac:dyDescent="0.3">
      <c r="B20" t="s">
        <v>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D8B6-1A98-4D19-906A-06B360B35241}">
  <dimension ref="A1:M16"/>
  <sheetViews>
    <sheetView workbookViewId="0">
      <selection activeCell="D16" sqref="A12:D16"/>
    </sheetView>
  </sheetViews>
  <sheetFormatPr defaultRowHeight="14" x14ac:dyDescent="0.3"/>
  <cols>
    <col min="10" max="10" width="19.83203125" customWidth="1"/>
  </cols>
  <sheetData>
    <row r="1" spans="1:13" ht="14.5" thickBot="1" x14ac:dyDescent="0.35">
      <c r="J1" s="2" t="s">
        <v>32</v>
      </c>
      <c r="K1" s="17"/>
    </row>
    <row r="2" spans="1:13" x14ac:dyDescent="0.3">
      <c r="A2" s="14"/>
      <c r="B2" s="5" t="s">
        <v>1</v>
      </c>
      <c r="C2" s="5" t="s">
        <v>37</v>
      </c>
      <c r="D2" s="11" t="s">
        <v>36</v>
      </c>
      <c r="J2" s="19"/>
      <c r="K2" s="19" t="s">
        <v>33</v>
      </c>
      <c r="L2" s="19" t="s">
        <v>38</v>
      </c>
      <c r="M2" s="19" t="s">
        <v>34</v>
      </c>
    </row>
    <row r="3" spans="1:13" x14ac:dyDescent="0.3">
      <c r="A3" s="15"/>
      <c r="B3" s="19" t="s">
        <v>38</v>
      </c>
      <c r="C3" s="19" t="s">
        <v>34</v>
      </c>
      <c r="D3" s="20"/>
      <c r="J3" s="18" t="s">
        <v>12</v>
      </c>
      <c r="K3" s="18">
        <v>1</v>
      </c>
      <c r="L3" s="18">
        <v>0</v>
      </c>
      <c r="M3" s="18">
        <v>0</v>
      </c>
    </row>
    <row r="4" spans="1:13" x14ac:dyDescent="0.3">
      <c r="A4" s="15" t="s">
        <v>20</v>
      </c>
      <c r="B4" s="7">
        <v>7.5354000000000001</v>
      </c>
      <c r="C4" s="8">
        <v>8.1438000000000006</v>
      </c>
      <c r="D4" s="12">
        <v>6.4884000000000004</v>
      </c>
      <c r="J4" s="18" t="s">
        <v>35</v>
      </c>
      <c r="K4" s="18">
        <v>1</v>
      </c>
      <c r="L4" s="18">
        <v>1</v>
      </c>
      <c r="M4" s="18">
        <v>1</v>
      </c>
    </row>
    <row r="5" spans="1:13" x14ac:dyDescent="0.3">
      <c r="A5" s="15" t="s">
        <v>21</v>
      </c>
      <c r="B5" s="7" t="s">
        <v>4</v>
      </c>
      <c r="C5" s="7" t="s">
        <v>7</v>
      </c>
      <c r="D5" s="12" t="s">
        <v>39</v>
      </c>
    </row>
    <row r="6" spans="1:13" ht="14.5" thickBot="1" x14ac:dyDescent="0.35">
      <c r="A6" s="16" t="s">
        <v>5</v>
      </c>
      <c r="B6" s="9">
        <f>(C4-B4)/C4</f>
        <v>7.470713917335893E-2</v>
      </c>
      <c r="C6" s="10">
        <v>0</v>
      </c>
      <c r="D6" s="13">
        <f>(C4-D4)/C4</f>
        <v>0.20327120017682165</v>
      </c>
    </row>
    <row r="11" spans="1:13" ht="14.5" thickBot="1" x14ac:dyDescent="0.35"/>
    <row r="12" spans="1:13" x14ac:dyDescent="0.3">
      <c r="A12" s="14"/>
      <c r="B12" s="5" t="s">
        <v>1</v>
      </c>
      <c r="C12" s="5" t="s">
        <v>37</v>
      </c>
      <c r="D12" s="11" t="s">
        <v>36</v>
      </c>
    </row>
    <row r="13" spans="1:13" x14ac:dyDescent="0.3">
      <c r="A13" s="15"/>
      <c r="B13" s="19" t="s">
        <v>38</v>
      </c>
      <c r="C13" s="19" t="s">
        <v>34</v>
      </c>
      <c r="D13" s="20"/>
    </row>
    <row r="14" spans="1:13" x14ac:dyDescent="0.3">
      <c r="A14" s="15" t="s">
        <v>20</v>
      </c>
      <c r="B14" s="7">
        <v>7.5354000000000001</v>
      </c>
      <c r="C14" s="8">
        <v>8.1438000000000006</v>
      </c>
      <c r="D14" s="12">
        <v>6.4884000000000004</v>
      </c>
    </row>
    <row r="15" spans="1:13" x14ac:dyDescent="0.3">
      <c r="A15" s="15" t="s">
        <v>21</v>
      </c>
      <c r="B15" s="7" t="s">
        <v>4</v>
      </c>
      <c r="C15" s="7" t="s">
        <v>40</v>
      </c>
      <c r="D15" s="12" t="s">
        <v>39</v>
      </c>
    </row>
    <row r="16" spans="1:13" ht="14.5" thickBot="1" x14ac:dyDescent="0.35">
      <c r="A16" s="16" t="s">
        <v>5</v>
      </c>
      <c r="B16" s="9">
        <f>(C14-B14)/C14</f>
        <v>7.470713917335893E-2</v>
      </c>
      <c r="C16" s="10">
        <v>0</v>
      </c>
      <c r="D16" s="13">
        <f>(C14-D14)/C14</f>
        <v>0.20327120017682165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FD31-C20C-4FCF-BDFB-E8B3E171E50B}">
  <dimension ref="A1:W45"/>
  <sheetViews>
    <sheetView tabSelected="1" topLeftCell="H1" zoomScale="85" zoomScaleNormal="85" workbookViewId="0">
      <selection activeCell="W17" sqref="W17"/>
    </sheetView>
  </sheetViews>
  <sheetFormatPr defaultRowHeight="14" x14ac:dyDescent="0.3"/>
  <cols>
    <col min="10" max="10" width="4.9140625" customWidth="1"/>
    <col min="12" max="12" width="1.25" customWidth="1"/>
    <col min="16" max="16" width="1.25" customWidth="1"/>
    <col min="17" max="17" width="8.6640625" customWidth="1"/>
  </cols>
  <sheetData>
    <row r="1" spans="1:23" ht="14.5" thickBot="1" x14ac:dyDescent="0.35">
      <c r="B1" s="47" t="s">
        <v>1</v>
      </c>
      <c r="C1" s="47"/>
      <c r="D1" s="47" t="s">
        <v>43</v>
      </c>
      <c r="E1" s="47"/>
      <c r="J1" s="48" t="s">
        <v>57</v>
      </c>
      <c r="K1" s="48"/>
      <c r="M1" s="52" t="s">
        <v>63</v>
      </c>
    </row>
    <row r="2" spans="1:23" x14ac:dyDescent="0.3">
      <c r="A2" s="14"/>
      <c r="B2" s="11" t="s">
        <v>36</v>
      </c>
      <c r="C2" s="5" t="s">
        <v>37</v>
      </c>
      <c r="D2" s="5" t="s">
        <v>37</v>
      </c>
      <c r="E2" s="11" t="s">
        <v>36</v>
      </c>
    </row>
    <row r="3" spans="1:23" x14ac:dyDescent="0.3">
      <c r="A3" s="15" t="s">
        <v>44</v>
      </c>
      <c r="B3" t="s">
        <v>45</v>
      </c>
      <c r="C3" s="19" t="s">
        <v>38</v>
      </c>
      <c r="D3" s="19" t="s">
        <v>34</v>
      </c>
      <c r="E3" s="20"/>
      <c r="J3" s="49" t="s">
        <v>58</v>
      </c>
      <c r="K3" s="49"/>
      <c r="L3" s="51" t="s">
        <v>61</v>
      </c>
      <c r="M3" s="46"/>
      <c r="N3" s="46"/>
      <c r="O3" s="46"/>
      <c r="P3" s="40"/>
      <c r="Q3" s="46" t="s">
        <v>59</v>
      </c>
      <c r="R3" s="46"/>
      <c r="S3" s="46"/>
      <c r="T3" s="46"/>
      <c r="U3" s="7"/>
      <c r="V3" s="7"/>
    </row>
    <row r="4" spans="1:23" x14ac:dyDescent="0.3">
      <c r="A4" s="15" t="s">
        <v>20</v>
      </c>
      <c r="B4">
        <v>6.3955000000000002</v>
      </c>
      <c r="C4" s="30">
        <v>7.6829999999999998</v>
      </c>
      <c r="D4" s="30">
        <v>8.3257999999999992</v>
      </c>
      <c r="E4" s="12">
        <v>6.4233000000000002</v>
      </c>
      <c r="J4" s="50"/>
      <c r="K4" s="50"/>
      <c r="L4" s="41"/>
      <c r="M4" s="41" t="s">
        <v>11</v>
      </c>
      <c r="N4" s="41" t="s">
        <v>2</v>
      </c>
      <c r="O4" s="41" t="s">
        <v>60</v>
      </c>
      <c r="P4" s="41"/>
      <c r="Q4" s="41" t="s">
        <v>10</v>
      </c>
      <c r="R4" s="41" t="s">
        <v>11</v>
      </c>
      <c r="S4" s="41" t="s">
        <v>60</v>
      </c>
      <c r="T4" s="42" t="s">
        <v>62</v>
      </c>
      <c r="U4" s="7"/>
      <c r="V4" s="7"/>
      <c r="W4" s="53"/>
    </row>
    <row r="5" spans="1:23" x14ac:dyDescent="0.3">
      <c r="A5" s="15" t="s">
        <v>21</v>
      </c>
      <c r="B5" t="s">
        <v>46</v>
      </c>
      <c r="C5" s="7" t="s">
        <v>49</v>
      </c>
      <c r="D5" s="7" t="s">
        <v>48</v>
      </c>
      <c r="E5" s="12" t="s">
        <v>41</v>
      </c>
      <c r="J5" s="44" t="s">
        <v>9</v>
      </c>
      <c r="K5" s="33">
        <f>'sensi_speed cs'!A2</f>
        <v>2</v>
      </c>
      <c r="L5" s="33"/>
      <c r="M5" s="33">
        <f>'sensi_speed cs'!C2</f>
        <v>21</v>
      </c>
      <c r="N5" s="33">
        <f>'sensi_speed cs'!D2</f>
        <v>1</v>
      </c>
      <c r="O5" s="33">
        <f>'sensi_speed cs'!E2</f>
        <v>5.8662999999999998</v>
      </c>
      <c r="P5" s="33"/>
      <c r="Q5" s="33">
        <f>'sensi_speed cs'!F2</f>
        <v>9</v>
      </c>
      <c r="R5" s="33">
        <f>'sensi_speed cs'!G2</f>
        <v>12</v>
      </c>
      <c r="S5" s="33">
        <f>'sensi_speed cs'!H2</f>
        <v>7.9919000000000002</v>
      </c>
      <c r="T5" s="34">
        <f>'sensi_speed cs'!I2</f>
        <v>0.265969293910084</v>
      </c>
      <c r="U5" s="7"/>
      <c r="V5" s="7"/>
    </row>
    <row r="6" spans="1:23" ht="14.5" thickBot="1" x14ac:dyDescent="0.35">
      <c r="A6" s="16" t="s">
        <v>5</v>
      </c>
      <c r="B6" s="9">
        <f>(B4-$E$4)/B4</f>
        <v>-4.346806348213595E-3</v>
      </c>
      <c r="C6" s="9">
        <f>(C4-$E$4)/C4</f>
        <v>0.16395939086294412</v>
      </c>
      <c r="D6" s="9">
        <f>(D4-$E$4)/D4</f>
        <v>0.22850656993922497</v>
      </c>
      <c r="E6" s="9">
        <f>(E4-$E$4)/E4</f>
        <v>0</v>
      </c>
      <c r="J6" s="44"/>
      <c r="K6" s="38">
        <f>'sensi_speed cs'!A3</f>
        <v>5</v>
      </c>
      <c r="L6" s="38"/>
      <c r="M6" s="38">
        <f>'sensi_speed cs'!C3</f>
        <v>18</v>
      </c>
      <c r="N6" s="38">
        <f>'sensi_speed cs'!D3</f>
        <v>1.1000000000000001</v>
      </c>
      <c r="O6" s="38">
        <f>'sensi_speed cs'!E3</f>
        <v>6.4233000000000002</v>
      </c>
      <c r="P6" s="38"/>
      <c r="Q6" s="38">
        <f>'sensi_speed cs'!F3</f>
        <v>9</v>
      </c>
      <c r="R6" s="38">
        <f>'sensi_speed cs'!G3</f>
        <v>12</v>
      </c>
      <c r="S6" s="38">
        <f>'sensi_speed cs'!H3</f>
        <v>8.3257999999999992</v>
      </c>
      <c r="T6" s="39">
        <f>'sensi_speed cs'!I3</f>
        <v>0.22850656993922497</v>
      </c>
      <c r="U6" s="7"/>
      <c r="V6" s="7"/>
    </row>
    <row r="7" spans="1:23" x14ac:dyDescent="0.3">
      <c r="J7" s="44"/>
      <c r="K7" s="33">
        <f>'sensi_speed cs'!A4</f>
        <v>8</v>
      </c>
      <c r="L7" s="33"/>
      <c r="M7" s="33">
        <f>'sensi_speed cs'!C4</f>
        <v>19</v>
      </c>
      <c r="N7" s="33">
        <f>'sensi_speed cs'!D4</f>
        <v>1.2</v>
      </c>
      <c r="O7" s="33">
        <f>'sensi_speed cs'!E4</f>
        <v>6.8905000000000003</v>
      </c>
      <c r="P7" s="33"/>
      <c r="Q7" s="33">
        <f>'sensi_speed cs'!F4</f>
        <v>9</v>
      </c>
      <c r="R7" s="33">
        <f>'sensi_speed cs'!G4</f>
        <v>12</v>
      </c>
      <c r="S7" s="33">
        <f>'sensi_speed cs'!H4</f>
        <v>8.6296999999999997</v>
      </c>
      <c r="T7" s="34">
        <f>'sensi_speed cs'!I4</f>
        <v>0.20153655399376566</v>
      </c>
      <c r="U7" s="7"/>
      <c r="V7" s="7"/>
    </row>
    <row r="8" spans="1:23" x14ac:dyDescent="0.3">
      <c r="J8" s="44"/>
      <c r="K8" s="33">
        <f>'sensi_speed cs'!A5</f>
        <v>11</v>
      </c>
      <c r="L8" s="33"/>
      <c r="M8" s="33">
        <f>'sensi_speed cs'!C5</f>
        <v>16</v>
      </c>
      <c r="N8" s="33">
        <f>'sensi_speed cs'!D5</f>
        <v>1</v>
      </c>
      <c r="O8" s="33">
        <f>'sensi_speed cs'!E5</f>
        <v>7.3307000000000002</v>
      </c>
      <c r="P8" s="33"/>
      <c r="Q8" s="33">
        <f>'sensi_speed cs'!F5</f>
        <v>9</v>
      </c>
      <c r="R8" s="33">
        <f>'sensi_speed cs'!G5</f>
        <v>12</v>
      </c>
      <c r="S8" s="33">
        <f>'sensi_speed cs'!H5</f>
        <v>8.9352</v>
      </c>
      <c r="T8" s="34">
        <f>'sensi_speed cs'!I5</f>
        <v>0.17957068672217744</v>
      </c>
      <c r="U8" s="7"/>
      <c r="V8" s="7"/>
    </row>
    <row r="9" spans="1:23" x14ac:dyDescent="0.3">
      <c r="J9" s="45"/>
      <c r="K9" s="32">
        <f>'sensi_speed cs'!A6</f>
        <v>14</v>
      </c>
      <c r="L9" s="32"/>
      <c r="M9" s="32">
        <f>'sensi_speed cs'!C6</f>
        <v>16</v>
      </c>
      <c r="N9" s="32">
        <f>'sensi_speed cs'!D6</f>
        <v>1</v>
      </c>
      <c r="O9" s="32">
        <f>'sensi_speed cs'!E6</f>
        <v>7.7404000000000002</v>
      </c>
      <c r="P9" s="32"/>
      <c r="Q9" s="32">
        <f>'sensi_speed cs'!F6</f>
        <v>9</v>
      </c>
      <c r="R9" s="32">
        <f>'sensi_speed cs'!G6</f>
        <v>12</v>
      </c>
      <c r="S9" s="32">
        <f>'sensi_speed cs'!H6</f>
        <v>9.3028999999999993</v>
      </c>
      <c r="T9" s="35">
        <f>'sensi_speed cs'!I6</f>
        <v>0.16795837857012322</v>
      </c>
      <c r="U9" s="7"/>
      <c r="V9" s="7"/>
    </row>
    <row r="10" spans="1:23" x14ac:dyDescent="0.3">
      <c r="J10" s="43" t="s">
        <v>15</v>
      </c>
      <c r="K10" s="36">
        <f>'sensi_speed cs'!A12</f>
        <v>10</v>
      </c>
      <c r="L10" s="36"/>
      <c r="M10" s="36">
        <f>'sensi_speed cs'!C12</f>
        <v>18</v>
      </c>
      <c r="N10" s="36">
        <f>'sensi_speed cs'!D12</f>
        <v>1</v>
      </c>
      <c r="O10" s="36">
        <f>'sensi_speed cs'!E12</f>
        <v>6.4054000000000002</v>
      </c>
      <c r="P10" s="36"/>
      <c r="Q10" s="36">
        <f>'sensi_speed cs'!F12</f>
        <v>9</v>
      </c>
      <c r="R10" s="36">
        <f>'sensi_speed cs'!G12</f>
        <v>12</v>
      </c>
      <c r="S10" s="36">
        <f>'sensi_speed cs'!H12</f>
        <v>8.0942000000000007</v>
      </c>
      <c r="T10" s="37">
        <f>'sensi_speed cs'!I12</f>
        <v>0.20864322601368887</v>
      </c>
      <c r="U10" s="7"/>
      <c r="V10" s="7"/>
    </row>
    <row r="11" spans="1:23" x14ac:dyDescent="0.3">
      <c r="J11" s="55"/>
      <c r="K11" s="33">
        <f>'sensi_speed cs'!A14</f>
        <v>20</v>
      </c>
      <c r="L11" s="33"/>
      <c r="M11" s="33">
        <f>'sensi_speed cs'!C14</f>
        <v>18</v>
      </c>
      <c r="N11" s="33">
        <f>'sensi_speed cs'!D14</f>
        <v>1.3</v>
      </c>
      <c r="O11" s="33">
        <f>'sensi_speed cs'!E14</f>
        <v>6.4127000000000001</v>
      </c>
      <c r="P11" s="33"/>
      <c r="Q11" s="33">
        <f>'sensi_speed cs'!F14</f>
        <v>9</v>
      </c>
      <c r="R11" s="33">
        <f>'sensi_speed cs'!G14</f>
        <v>12</v>
      </c>
      <c r="S11" s="33">
        <f>'sensi_speed cs'!H14</f>
        <v>8.5197000000000003</v>
      </c>
      <c r="T11" s="34">
        <f>'sensi_speed cs'!I14</f>
        <v>0.24730917755320025</v>
      </c>
      <c r="U11" s="7"/>
      <c r="V11" s="7"/>
    </row>
    <row r="12" spans="1:23" x14ac:dyDescent="0.3">
      <c r="J12" s="55"/>
      <c r="K12" s="33">
        <f>'sensi_speed cs'!A15</f>
        <v>25</v>
      </c>
      <c r="L12" s="33"/>
      <c r="M12" s="33">
        <f>'sensi_speed cs'!C15</f>
        <v>18</v>
      </c>
      <c r="N12" s="33">
        <f>'sensi_speed cs'!D15</f>
        <v>0.9</v>
      </c>
      <c r="O12" s="33">
        <f>'sensi_speed cs'!E15</f>
        <v>6.4028999999999998</v>
      </c>
      <c r="P12" s="33"/>
      <c r="Q12" s="33">
        <f>'sensi_speed cs'!F15</f>
        <v>9</v>
      </c>
      <c r="R12" s="33">
        <f>'sensi_speed cs'!G15</f>
        <v>12</v>
      </c>
      <c r="S12" s="33">
        <f>'sensi_speed cs'!H15</f>
        <v>8.8023000000000007</v>
      </c>
      <c r="T12" s="34">
        <f>'sensi_speed cs'!I15</f>
        <v>0.27258784635833821</v>
      </c>
      <c r="U12" s="7"/>
      <c r="V12" s="7"/>
    </row>
    <row r="13" spans="1:23" x14ac:dyDescent="0.3">
      <c r="J13" s="55"/>
      <c r="K13" s="32">
        <f>'sensi_speed cs'!A16</f>
        <v>30</v>
      </c>
      <c r="L13" s="32"/>
      <c r="M13" s="32">
        <f>'sensi_speed cs'!C16</f>
        <v>18</v>
      </c>
      <c r="N13" s="32">
        <f>'sensi_speed cs'!D16</f>
        <v>1</v>
      </c>
      <c r="O13" s="32">
        <f>'sensi_speed cs'!E16</f>
        <v>6.4105999999999996</v>
      </c>
      <c r="P13" s="32"/>
      <c r="Q13" s="32">
        <f>'sensi_speed cs'!F16</f>
        <v>9</v>
      </c>
      <c r="R13" s="32">
        <f>'sensi_speed cs'!G16</f>
        <v>12</v>
      </c>
      <c r="S13" s="32">
        <f>'sensi_speed cs'!H16</f>
        <v>9.0268999999999995</v>
      </c>
      <c r="T13" s="35">
        <f>'sensi_speed cs'!I16</f>
        <v>0.28983371921700696</v>
      </c>
      <c r="U13" s="7"/>
      <c r="V13" s="7"/>
    </row>
    <row r="14" spans="1:23" x14ac:dyDescent="0.3">
      <c r="J14" s="43" t="s">
        <v>16</v>
      </c>
      <c r="K14" s="36">
        <f>'sensi_speed cs'!A23</f>
        <v>100</v>
      </c>
      <c r="L14" s="36"/>
      <c r="M14" s="36">
        <f>'sensi_speed cs'!C23</f>
        <v>18</v>
      </c>
      <c r="N14" s="36">
        <f>'sensi_speed cs'!D23</f>
        <v>1.1000000000000001</v>
      </c>
      <c r="O14" s="36">
        <f>'sensi_speed cs'!E23</f>
        <v>3.6124999999999998</v>
      </c>
      <c r="P14" s="36"/>
      <c r="Q14" s="36">
        <f>'sensi_speed cs'!F23</f>
        <v>9</v>
      </c>
      <c r="R14" s="36">
        <f>'sensi_speed cs'!G23</f>
        <v>11</v>
      </c>
      <c r="S14" s="36">
        <f>'sensi_speed cs'!H23</f>
        <v>5.0346000000000002</v>
      </c>
      <c r="T14" s="37">
        <f>'sensi_speed cs'!I23</f>
        <v>0.28246533984825017</v>
      </c>
      <c r="U14" s="7"/>
      <c r="V14" s="7"/>
    </row>
    <row r="15" spans="1:23" x14ac:dyDescent="0.3">
      <c r="J15" s="55"/>
      <c r="K15" s="33">
        <f>'sensi_speed cs'!A24</f>
        <v>150</v>
      </c>
      <c r="L15" s="33"/>
      <c r="M15" s="33">
        <f>'sensi_speed cs'!C24</f>
        <v>18</v>
      </c>
      <c r="N15" s="33">
        <f>'sensi_speed cs'!D24</f>
        <v>0.8</v>
      </c>
      <c r="O15" s="33">
        <f>'sensi_speed cs'!E24</f>
        <v>5.0114000000000001</v>
      </c>
      <c r="P15" s="33"/>
      <c r="Q15" s="33">
        <f>'sensi_speed cs'!F24</f>
        <v>10</v>
      </c>
      <c r="R15" s="33">
        <f>'sensi_speed cs'!G24</f>
        <v>9</v>
      </c>
      <c r="S15" s="33">
        <f>'sensi_speed cs'!H24</f>
        <v>6.7560000000000002</v>
      </c>
      <c r="T15" s="34">
        <f>'sensi_speed cs'!I24</f>
        <v>0.25822972172883363</v>
      </c>
      <c r="U15" s="7"/>
      <c r="V15" s="7"/>
    </row>
    <row r="16" spans="1:23" x14ac:dyDescent="0.3">
      <c r="J16" s="55"/>
      <c r="K16" s="33">
        <f>'sensi_speed cs'!A26</f>
        <v>250</v>
      </c>
      <c r="L16" s="33"/>
      <c r="M16" s="33">
        <f>'sensi_speed cs'!C26</f>
        <v>18</v>
      </c>
      <c r="N16" s="33">
        <f>'sensi_speed cs'!D26</f>
        <v>1.1000000000000001</v>
      </c>
      <c r="O16" s="33">
        <f>'sensi_speed cs'!E26</f>
        <v>7.8053999999999997</v>
      </c>
      <c r="P16" s="33"/>
      <c r="Q16" s="33">
        <f>'sensi_speed cs'!F26</f>
        <v>9</v>
      </c>
      <c r="R16" s="33">
        <f>'sensi_speed cs'!G26</f>
        <v>12</v>
      </c>
      <c r="S16" s="33">
        <f>'sensi_speed cs'!H26</f>
        <v>10.026400000000001</v>
      </c>
      <c r="T16" s="34">
        <f>'sensi_speed cs'!I26</f>
        <v>0.22151519987233712</v>
      </c>
      <c r="U16" s="7"/>
      <c r="V16" s="7"/>
    </row>
    <row r="17" spans="10:22" x14ac:dyDescent="0.3">
      <c r="J17" s="45"/>
      <c r="K17" s="32">
        <f>'sensi_speed cs'!A27</f>
        <v>300</v>
      </c>
      <c r="L17" s="32"/>
      <c r="M17" s="32">
        <f>'sensi_speed cs'!C27</f>
        <v>19</v>
      </c>
      <c r="N17" s="32">
        <f>'sensi_speed cs'!D27</f>
        <v>1.4</v>
      </c>
      <c r="O17" s="32">
        <f>'sensi_speed cs'!E27</f>
        <v>9.1647999999999996</v>
      </c>
      <c r="P17" s="32"/>
      <c r="Q17" s="32">
        <f>'sensi_speed cs'!F27</f>
        <v>9</v>
      </c>
      <c r="R17" s="32">
        <f>'sensi_speed cs'!G27</f>
        <v>13</v>
      </c>
      <c r="S17" s="32">
        <f>'sensi_speed cs'!H27</f>
        <v>11.72</v>
      </c>
      <c r="T17" s="35">
        <f>'sensi_speed cs'!I27</f>
        <v>0.21802047781569975</v>
      </c>
      <c r="U17" s="7"/>
      <c r="V17" s="7"/>
    </row>
    <row r="18" spans="10:22" x14ac:dyDescent="0.3">
      <c r="J18" s="43" t="s">
        <v>17</v>
      </c>
      <c r="K18" s="36">
        <f>'sensi_speed cs'!A34</f>
        <v>1500</v>
      </c>
      <c r="L18" s="36"/>
      <c r="M18" s="36">
        <f>'sensi_speed cs'!C34</f>
        <v>18</v>
      </c>
      <c r="N18" s="36">
        <f>'sensi_speed cs'!D34</f>
        <v>0.9</v>
      </c>
      <c r="O18" s="36">
        <f>'sensi_speed cs'!E34</f>
        <v>6.4108999999999998</v>
      </c>
      <c r="P18" s="36"/>
      <c r="Q18" s="36">
        <f>'sensi_speed cs'!F34</f>
        <v>9</v>
      </c>
      <c r="R18" s="36">
        <f>'sensi_speed cs'!G34</f>
        <v>13</v>
      </c>
      <c r="S18" s="36">
        <f>'sensi_speed cs'!H34</f>
        <v>8.2538</v>
      </c>
      <c r="T18" s="37">
        <f>'sensi_speed cs'!I34</f>
        <v>0.22327897453294243</v>
      </c>
      <c r="U18" s="7"/>
      <c r="V18" s="7"/>
    </row>
    <row r="19" spans="10:22" x14ac:dyDescent="0.3">
      <c r="J19" s="55"/>
      <c r="K19" s="33">
        <f>'sensi_speed cs'!A36</f>
        <v>2500</v>
      </c>
      <c r="L19" s="33"/>
      <c r="M19" s="33">
        <f>'sensi_speed cs'!C36</f>
        <v>18</v>
      </c>
      <c r="N19" s="33">
        <f>'sensi_speed cs'!D36</f>
        <v>0.9</v>
      </c>
      <c r="O19" s="33">
        <f>'sensi_speed cs'!E36</f>
        <v>6.4051999999999998</v>
      </c>
      <c r="P19" s="33"/>
      <c r="Q19" s="33">
        <f>'sensi_speed cs'!F36</f>
        <v>9</v>
      </c>
      <c r="R19" s="33">
        <f>'sensi_speed cs'!G36</f>
        <v>12</v>
      </c>
      <c r="S19" s="33">
        <f>'sensi_speed cs'!H36</f>
        <v>8.3809000000000005</v>
      </c>
      <c r="T19" s="34">
        <f>'sensi_speed cs'!I36</f>
        <v>0.23573840518321429</v>
      </c>
      <c r="U19" s="7"/>
      <c r="V19" s="7"/>
    </row>
    <row r="20" spans="10:22" x14ac:dyDescent="0.3">
      <c r="J20" s="55"/>
      <c r="K20" s="33">
        <f>'sensi_speed cs'!A37</f>
        <v>3000</v>
      </c>
      <c r="L20" s="33"/>
      <c r="M20" s="33">
        <f>'sensi_speed cs'!C37</f>
        <v>18</v>
      </c>
      <c r="N20" s="33">
        <f>'sensi_speed cs'!D37</f>
        <v>1.4</v>
      </c>
      <c r="O20" s="33">
        <f>'sensi_speed cs'!E37</f>
        <v>6.4229000000000003</v>
      </c>
      <c r="P20" s="33"/>
      <c r="Q20" s="33">
        <f>'sensi_speed cs'!F37</f>
        <v>9</v>
      </c>
      <c r="R20" s="33">
        <f>'sensi_speed cs'!G37</f>
        <v>12</v>
      </c>
      <c r="S20" s="33">
        <f>'sensi_speed cs'!H37</f>
        <v>8.4442000000000004</v>
      </c>
      <c r="T20" s="34">
        <f>'sensi_speed cs'!I37</f>
        <v>0.23937140285639846</v>
      </c>
      <c r="U20" s="7"/>
      <c r="V20" s="7"/>
    </row>
    <row r="21" spans="10:22" x14ac:dyDescent="0.3">
      <c r="J21" s="55"/>
      <c r="K21" s="32">
        <f>'sensi_speed cs'!A38</f>
        <v>3500</v>
      </c>
      <c r="L21" s="32"/>
      <c r="M21" s="32">
        <f>'sensi_speed cs'!C38</f>
        <v>18</v>
      </c>
      <c r="N21" s="32">
        <f>'sensi_speed cs'!D38</f>
        <v>1.1000000000000001</v>
      </c>
      <c r="O21" s="32">
        <f>'sensi_speed cs'!E38</f>
        <v>6.4227999999999996</v>
      </c>
      <c r="P21" s="32"/>
      <c r="Q21" s="32">
        <f>'sensi_speed cs'!F38</f>
        <v>9</v>
      </c>
      <c r="R21" s="32">
        <f>'sensi_speed cs'!G38</f>
        <v>11</v>
      </c>
      <c r="S21" s="32">
        <f>'sensi_speed cs'!H38</f>
        <v>8.4097000000000008</v>
      </c>
      <c r="T21" s="35">
        <f>'sensi_speed cs'!I38</f>
        <v>0.23626288690440814</v>
      </c>
      <c r="U21" s="7"/>
      <c r="V21" s="7"/>
    </row>
    <row r="22" spans="10:22" x14ac:dyDescent="0.3">
      <c r="J22" s="43" t="str">
        <f>'sensi_speed cs'!A42</f>
        <v>cs</v>
      </c>
      <c r="K22" s="36">
        <f>'sensi_speed cs'!A43</f>
        <v>20</v>
      </c>
      <c r="L22" s="36"/>
      <c r="M22" s="36">
        <f>'sensi_speed cs'!C43</f>
        <v>18</v>
      </c>
      <c r="N22" s="36">
        <f>'sensi_speed cs'!D43</f>
        <v>0.9</v>
      </c>
      <c r="O22" s="36">
        <f>'sensi_speed cs'!E43</f>
        <v>6.4108999999999998</v>
      </c>
      <c r="P22" s="36"/>
      <c r="Q22" s="36">
        <f>'sensi_speed cs'!F43</f>
        <v>9</v>
      </c>
      <c r="R22" s="36">
        <f>'sensi_speed cs'!G43</f>
        <v>13</v>
      </c>
      <c r="S22" s="36">
        <f>'sensi_speed cs'!H43</f>
        <v>8.3396000000000008</v>
      </c>
      <c r="T22" s="37">
        <f>'sensi_speed cs'!I43</f>
        <v>0.23127008489615819</v>
      </c>
      <c r="U22" s="7"/>
      <c r="V22" s="7"/>
    </row>
    <row r="23" spans="10:22" x14ac:dyDescent="0.3">
      <c r="J23" s="55"/>
      <c r="K23" s="33">
        <f>'sensi_speed cs'!A44</f>
        <v>30</v>
      </c>
      <c r="L23" s="33"/>
      <c r="M23" s="33">
        <f>'sensi_speed cs'!C44</f>
        <v>18</v>
      </c>
      <c r="N23" s="33">
        <f>'sensi_speed cs'!D44</f>
        <v>1</v>
      </c>
      <c r="O23" s="33">
        <f>'sensi_speed cs'!E44</f>
        <v>6.4054000000000002</v>
      </c>
      <c r="P23" s="33"/>
      <c r="Q23" s="33">
        <f>'sensi_speed cs'!F44</f>
        <v>9</v>
      </c>
      <c r="R23" s="33">
        <f>'sensi_speed cs'!G44</f>
        <v>12</v>
      </c>
      <c r="S23" s="33">
        <f>'sensi_speed cs'!H44</f>
        <v>8.3114000000000008</v>
      </c>
      <c r="T23" s="34">
        <f>'sensi_speed cs'!I44</f>
        <v>0.22932357966166955</v>
      </c>
      <c r="U23" s="7"/>
      <c r="V23" s="7"/>
    </row>
    <row r="24" spans="10:22" x14ac:dyDescent="0.3">
      <c r="J24" s="55"/>
      <c r="K24" s="33">
        <f>'sensi_speed cs'!A46</f>
        <v>50</v>
      </c>
      <c r="L24" s="33"/>
      <c r="M24" s="33">
        <f>'sensi_speed cs'!C46</f>
        <v>18</v>
      </c>
      <c r="N24" s="33">
        <f>'sensi_speed cs'!D46</f>
        <v>1.4</v>
      </c>
      <c r="O24" s="33">
        <f>'sensi_speed cs'!E46</f>
        <v>6.4229000000000003</v>
      </c>
      <c r="P24" s="33"/>
      <c r="Q24" s="33">
        <f>'sensi_speed cs'!F46</f>
        <v>9</v>
      </c>
      <c r="R24" s="33">
        <f>'sensi_speed cs'!G46</f>
        <v>12</v>
      </c>
      <c r="S24" s="33">
        <f>'sensi_speed cs'!H46</f>
        <v>8.3124000000000002</v>
      </c>
      <c r="T24" s="34">
        <f>'sensi_speed cs'!I46</f>
        <v>0.22731100524517586</v>
      </c>
      <c r="U24" s="7"/>
      <c r="V24" s="7"/>
    </row>
    <row r="25" spans="10:22" x14ac:dyDescent="0.3">
      <c r="J25" s="45"/>
      <c r="K25" s="32">
        <f>'sensi_speed cs'!A47</f>
        <v>60</v>
      </c>
      <c r="L25" s="32"/>
      <c r="M25" s="32">
        <f>'sensi_speed cs'!C47</f>
        <v>18</v>
      </c>
      <c r="N25" s="32">
        <f>'sensi_speed cs'!D47</f>
        <v>1.1000000000000001</v>
      </c>
      <c r="O25" s="32">
        <f>'sensi_speed cs'!E47</f>
        <v>6.4227999999999996</v>
      </c>
      <c r="P25" s="32"/>
      <c r="Q25" s="32">
        <f>'sensi_speed cs'!F47</f>
        <v>9</v>
      </c>
      <c r="R25" s="32">
        <f>'sensi_speed cs'!G47</f>
        <v>12</v>
      </c>
      <c r="S25" s="32">
        <f>'sensi_speed cs'!H47</f>
        <v>8.2928999999999995</v>
      </c>
      <c r="T25" s="35">
        <f>'sensi_speed cs'!I47</f>
        <v>0.22550615586827286</v>
      </c>
      <c r="U25" s="7"/>
      <c r="V25" s="7"/>
    </row>
    <row r="26" spans="10:22" x14ac:dyDescent="0.3">
      <c r="J26" s="44" t="s">
        <v>50</v>
      </c>
      <c r="K26" s="36">
        <f>'sensi_speed cs'!A52</f>
        <v>0.2</v>
      </c>
      <c r="L26" s="36"/>
      <c r="M26" s="36">
        <f>'sensi_speed cs'!C52</f>
        <v>12</v>
      </c>
      <c r="N26" s="36">
        <f>'sensi_speed cs'!D52</f>
        <v>0.6</v>
      </c>
      <c r="O26" s="36">
        <f>'sensi_speed cs'!E52</f>
        <v>5.9827000000000004</v>
      </c>
      <c r="P26" s="36"/>
      <c r="Q26" s="36">
        <f>'sensi_speed cs'!F52</f>
        <v>10</v>
      </c>
      <c r="R26" s="36">
        <f>'sensi_speed cs'!G52</f>
        <v>8</v>
      </c>
      <c r="S26" s="36">
        <f>'sensi_speed cs'!H52</f>
        <v>7.4097</v>
      </c>
      <c r="T26" s="37">
        <f>'sensi_speed cs'!I52</f>
        <v>0.19258539482030307</v>
      </c>
      <c r="U26" s="7"/>
      <c r="V26" s="7"/>
    </row>
    <row r="27" spans="10:22" x14ac:dyDescent="0.3">
      <c r="J27" s="44"/>
      <c r="K27" s="33">
        <f>'sensi_speed cs'!A54</f>
        <v>0.6</v>
      </c>
      <c r="L27" s="33"/>
      <c r="M27" s="33">
        <f>'sensi_speed cs'!C54</f>
        <v>21</v>
      </c>
      <c r="N27" s="33">
        <f>'sensi_speed cs'!D54</f>
        <v>1.3</v>
      </c>
      <c r="O27" s="33">
        <f>'sensi_speed cs'!E54</f>
        <v>7.0849000000000002</v>
      </c>
      <c r="P27" s="33"/>
      <c r="Q27" s="33">
        <f>'sensi_speed cs'!F54</f>
        <v>9</v>
      </c>
      <c r="R27" s="33">
        <f>'sensi_speed cs'!G54</f>
        <v>13</v>
      </c>
      <c r="S27" s="33">
        <f>'sensi_speed cs'!H54</f>
        <v>9.1378000000000004</v>
      </c>
      <c r="T27" s="34">
        <f>'sensi_speed cs'!I54</f>
        <v>0.2246602026746044</v>
      </c>
      <c r="U27" s="7"/>
      <c r="V27" s="7"/>
    </row>
    <row r="28" spans="10:22" x14ac:dyDescent="0.3">
      <c r="J28" s="44"/>
      <c r="K28" s="33">
        <f>'sensi_speed cs'!A55</f>
        <v>0.8</v>
      </c>
      <c r="L28" s="33"/>
      <c r="M28" s="33">
        <f>'sensi_speed cs'!C55</f>
        <v>24</v>
      </c>
      <c r="N28" s="33">
        <f>'sensi_speed cs'!D55</f>
        <v>1.4</v>
      </c>
      <c r="O28" s="33">
        <f>'sensi_speed cs'!E55</f>
        <v>7.3578000000000001</v>
      </c>
      <c r="P28" s="33"/>
      <c r="Q28" s="33">
        <f>'sensi_speed cs'!F55</f>
        <v>8</v>
      </c>
      <c r="R28" s="33">
        <f>'sensi_speed cs'!G55</f>
        <v>15</v>
      </c>
      <c r="S28" s="33">
        <f>'sensi_speed cs'!H55</f>
        <v>10.007199999999999</v>
      </c>
      <c r="T28" s="34">
        <f>'sensi_speed cs'!I55</f>
        <v>0.26474938044607876</v>
      </c>
      <c r="U28" s="7"/>
      <c r="V28" s="58" t="str">
        <f>'sensi_speed cs'!K54</f>
        <v>退化速度越大，越需要细致的观测interval来进行时刻检测。而Model B的检测成本较高，没办法实行细致检测，导致cost rate越大。</v>
      </c>
    </row>
    <row r="29" spans="10:22" x14ac:dyDescent="0.3">
      <c r="J29" s="45"/>
      <c r="K29" s="32">
        <f>'sensi_speed cs'!A56</f>
        <v>1</v>
      </c>
      <c r="L29" s="32"/>
      <c r="M29" s="32">
        <f>'sensi_speed cs'!C56</f>
        <v>29</v>
      </c>
      <c r="N29" s="32">
        <f>'sensi_speed cs'!D56</f>
        <v>2.6</v>
      </c>
      <c r="O29" s="32">
        <f>'sensi_speed cs'!E56</f>
        <v>7.9672999999999998</v>
      </c>
      <c r="P29" s="32"/>
      <c r="Q29" s="32">
        <f>'sensi_speed cs'!F56</f>
        <v>10</v>
      </c>
      <c r="R29" s="32">
        <f>'sensi_speed cs'!G56</f>
        <v>12</v>
      </c>
      <c r="S29" s="32">
        <f>'sensi_speed cs'!H56</f>
        <v>10.875299999999999</v>
      </c>
      <c r="T29" s="35">
        <f>'sensi_speed cs'!I56</f>
        <v>0.26739492243892121</v>
      </c>
      <c r="U29" s="7"/>
      <c r="V29" s="7"/>
    </row>
    <row r="30" spans="10:22" x14ac:dyDescent="0.3">
      <c r="J30" s="43" t="s">
        <v>51</v>
      </c>
      <c r="K30" s="36">
        <f>'sensi_speed cs'!A62</f>
        <v>2.1</v>
      </c>
      <c r="L30" s="36"/>
      <c r="M30" s="36">
        <f>'sensi_speed cs'!C62</f>
        <v>20</v>
      </c>
      <c r="N30" s="36">
        <f>'sensi_speed cs'!D62</f>
        <v>1</v>
      </c>
      <c r="O30" s="36">
        <f>'sensi_speed cs'!E62</f>
        <v>5.9623999999999997</v>
      </c>
      <c r="P30" s="36"/>
      <c r="Q30" s="36">
        <f>'sensi_speed cs'!F62</f>
        <v>11</v>
      </c>
      <c r="R30" s="36">
        <f>'sensi_speed cs'!G62</f>
        <v>13</v>
      </c>
      <c r="S30" s="36">
        <f>'sensi_speed cs'!H62</f>
        <v>7.2706999999999997</v>
      </c>
      <c r="T30" s="37">
        <f>'sensi_speed cs'!I62</f>
        <v>0.17994140866766611</v>
      </c>
      <c r="U30" s="7"/>
      <c r="V30" s="7"/>
    </row>
    <row r="31" spans="10:22" x14ac:dyDescent="0.3">
      <c r="J31" s="55"/>
      <c r="K31" s="33">
        <f>'sensi_speed cs'!A63</f>
        <v>2.4</v>
      </c>
      <c r="L31" s="33"/>
      <c r="M31" s="33">
        <f>'sensi_speed cs'!C63</f>
        <v>20</v>
      </c>
      <c r="N31" s="33">
        <f>'sensi_speed cs'!D63</f>
        <v>1</v>
      </c>
      <c r="O31" s="33">
        <f>'sensi_speed cs'!E63</f>
        <v>6.2030000000000003</v>
      </c>
      <c r="P31" s="33"/>
      <c r="Q31" s="33">
        <f>'sensi_speed cs'!F63</f>
        <v>10</v>
      </c>
      <c r="R31" s="33">
        <f>'sensi_speed cs'!G63</f>
        <v>12</v>
      </c>
      <c r="S31" s="33">
        <f>'sensi_speed cs'!H63</f>
        <v>7.8150000000000004</v>
      </c>
      <c r="T31" s="34">
        <f>'sensi_speed cs'!I63</f>
        <v>0.20626999360204734</v>
      </c>
      <c r="U31" s="7"/>
      <c r="V31" s="7"/>
    </row>
    <row r="32" spans="10:22" x14ac:dyDescent="0.3">
      <c r="J32" s="55"/>
      <c r="K32" s="33">
        <f>'sensi_speed cs'!A65</f>
        <v>3</v>
      </c>
      <c r="L32" s="33"/>
      <c r="M32" s="33">
        <f>'sensi_speed cs'!C65</f>
        <v>19</v>
      </c>
      <c r="N32" s="33">
        <f>'sensi_speed cs'!D65</f>
        <v>1.1000000000000001</v>
      </c>
      <c r="O32" s="33">
        <f>'sensi_speed cs'!E65</f>
        <v>6.6249000000000002</v>
      </c>
      <c r="P32" s="33"/>
      <c r="Q32" s="33">
        <f>'sensi_speed cs'!F65</f>
        <v>8</v>
      </c>
      <c r="R32" s="33">
        <f>'sensi_speed cs'!G65</f>
        <v>12</v>
      </c>
      <c r="S32" s="33">
        <f>'sensi_speed cs'!H65</f>
        <v>8.8216000000000001</v>
      </c>
      <c r="T32" s="34">
        <f>'sensi_speed cs'!I65</f>
        <v>0.24901378434751065</v>
      </c>
      <c r="U32" s="7"/>
      <c r="V32" s="58" t="str">
        <f>'sensi_speed cs'!K64</f>
        <v>同样是检测成本过高的问题</v>
      </c>
    </row>
    <row r="33" spans="10:22" x14ac:dyDescent="0.3">
      <c r="J33" s="45"/>
      <c r="K33" s="32">
        <f>'sensi_speed cs'!A66</f>
        <v>3.3</v>
      </c>
      <c r="L33" s="32"/>
      <c r="M33" s="32">
        <f>'sensi_speed cs'!C66</f>
        <v>18</v>
      </c>
      <c r="N33" s="32">
        <f>'sensi_speed cs'!D66</f>
        <v>1.1000000000000001</v>
      </c>
      <c r="O33" s="32">
        <f>'sensi_speed cs'!E66</f>
        <v>6.7849000000000004</v>
      </c>
      <c r="P33" s="32"/>
      <c r="Q33" s="32">
        <f>'sensi_speed cs'!F66</f>
        <v>7</v>
      </c>
      <c r="R33" s="32">
        <f>'sensi_speed cs'!G66</f>
        <v>13</v>
      </c>
      <c r="S33" s="32">
        <f>'sensi_speed cs'!H66</f>
        <v>9.3912999999999993</v>
      </c>
      <c r="T33" s="35">
        <f>'sensi_speed cs'!I66</f>
        <v>0.27753346182104704</v>
      </c>
      <c r="U33" s="7"/>
      <c r="V33" s="7"/>
    </row>
    <row r="34" spans="10:22" x14ac:dyDescent="0.3">
      <c r="J34" s="45" t="s">
        <v>52</v>
      </c>
      <c r="K34" s="36">
        <f>'sensi_speed cs'!A71</f>
        <v>26</v>
      </c>
      <c r="L34" s="36"/>
      <c r="M34" s="36">
        <f>'sensi_speed cs'!C71</f>
        <v>15</v>
      </c>
      <c r="N34" s="36">
        <f>'sensi_speed cs'!D71</f>
        <v>1.1000000000000001</v>
      </c>
      <c r="O34" s="36">
        <f>'sensi_speed cs'!E71</f>
        <v>7.5206</v>
      </c>
      <c r="P34" s="36"/>
      <c r="Q34" s="36">
        <f>'sensi_speed cs'!F71</f>
        <v>9</v>
      </c>
      <c r="R34" s="36">
        <f>'sensi_speed cs'!G71</f>
        <v>11</v>
      </c>
      <c r="S34" s="36">
        <f>'sensi_speed cs'!H71</f>
        <v>8.9542999999999999</v>
      </c>
      <c r="T34" s="37">
        <f>'sensi_speed cs'!I71</f>
        <v>0.16011301832639066</v>
      </c>
      <c r="U34" s="7"/>
      <c r="V34" s="7"/>
    </row>
    <row r="35" spans="10:22" x14ac:dyDescent="0.3">
      <c r="J35" s="45"/>
      <c r="K35" s="33">
        <f>'sensi_speed cs'!A72</f>
        <v>30</v>
      </c>
      <c r="L35" s="33"/>
      <c r="M35" s="33">
        <f>'sensi_speed cs'!C72</f>
        <v>18</v>
      </c>
      <c r="N35" s="33">
        <f>'sensi_speed cs'!D72</f>
        <v>1.1000000000000001</v>
      </c>
      <c r="O35" s="33">
        <f>'sensi_speed cs'!E72</f>
        <v>6.8738999999999999</v>
      </c>
      <c r="P35" s="33"/>
      <c r="Q35" s="33">
        <f>'sensi_speed cs'!F72</f>
        <v>9</v>
      </c>
      <c r="R35" s="33">
        <f>'sensi_speed cs'!G72</f>
        <v>11</v>
      </c>
      <c r="S35" s="33">
        <f>'sensi_speed cs'!H72</f>
        <v>8.6221999999999994</v>
      </c>
      <c r="T35" s="34">
        <f>'sensi_speed cs'!I72</f>
        <v>0.20276727517338958</v>
      </c>
      <c r="U35" s="7"/>
      <c r="V35" s="58" t="str">
        <f>'sensi_speed cs'!K72</f>
        <v>检测成本，defect时间越靠后，MI无效开销越多</v>
      </c>
    </row>
    <row r="36" spans="10:22" x14ac:dyDescent="0.3">
      <c r="J36" s="45"/>
      <c r="K36" s="33">
        <f>'sensi_speed cs'!A74</f>
        <v>38</v>
      </c>
      <c r="L36" s="33"/>
      <c r="M36" s="33">
        <f>'sensi_speed cs'!C74</f>
        <v>18</v>
      </c>
      <c r="N36" s="33">
        <f>'sensi_speed cs'!D74</f>
        <v>1.1000000000000001</v>
      </c>
      <c r="O36" s="33">
        <f>'sensi_speed cs'!E74</f>
        <v>6.0797999999999996</v>
      </c>
      <c r="P36" s="33"/>
      <c r="Q36" s="33">
        <f>'sensi_speed cs'!F74</f>
        <v>9</v>
      </c>
      <c r="R36" s="33">
        <f>'sensi_speed cs'!G74</f>
        <v>13</v>
      </c>
      <c r="S36" s="33">
        <f>'sensi_speed cs'!H74</f>
        <v>8.1298999999999992</v>
      </c>
      <c r="T36" s="34">
        <f>'sensi_speed cs'!I74</f>
        <v>0.25216792334469057</v>
      </c>
      <c r="U36" s="7"/>
      <c r="V36" s="7"/>
    </row>
    <row r="37" spans="10:22" x14ac:dyDescent="0.3">
      <c r="J37" s="45"/>
      <c r="K37" s="32">
        <f>'sensi_speed cs'!A75</f>
        <v>42</v>
      </c>
      <c r="L37" s="32"/>
      <c r="M37" s="32">
        <f>'sensi_speed cs'!C75</f>
        <v>18</v>
      </c>
      <c r="N37" s="32">
        <f>'sensi_speed cs'!D75</f>
        <v>1.1000000000000001</v>
      </c>
      <c r="O37" s="32">
        <f>'sensi_speed cs'!E75</f>
        <v>5.8022</v>
      </c>
      <c r="P37" s="32"/>
      <c r="Q37" s="32">
        <f>'sensi_speed cs'!F75</f>
        <v>9</v>
      </c>
      <c r="R37" s="32">
        <f>'sensi_speed cs'!G75</f>
        <v>13</v>
      </c>
      <c r="S37" s="32">
        <f>'sensi_speed cs'!H75</f>
        <v>7.9333999999999998</v>
      </c>
      <c r="T37" s="35">
        <f>'sensi_speed cs'!I75</f>
        <v>0.26863639801346206</v>
      </c>
      <c r="U37" s="7"/>
      <c r="V37" s="7"/>
    </row>
    <row r="38" spans="10:22" x14ac:dyDescent="0.3">
      <c r="J38" s="54"/>
      <c r="U38" s="7"/>
      <c r="V38" s="7"/>
    </row>
    <row r="39" spans="10:22" x14ac:dyDescent="0.3">
      <c r="J39" s="56"/>
      <c r="U39" s="7"/>
    </row>
    <row r="40" spans="10:22" x14ac:dyDescent="0.3">
      <c r="J40" s="56"/>
      <c r="U40" s="7"/>
    </row>
    <row r="41" spans="10:22" x14ac:dyDescent="0.3">
      <c r="J41" s="56"/>
      <c r="U41" s="7"/>
    </row>
    <row r="42" spans="10:22" x14ac:dyDescent="0.3">
      <c r="J42" s="56"/>
      <c r="U42" s="7"/>
    </row>
    <row r="43" spans="10:22" x14ac:dyDescent="0.3">
      <c r="J43" s="56"/>
      <c r="U43" s="7"/>
    </row>
    <row r="44" spans="10:22" x14ac:dyDescent="0.3">
      <c r="J44" s="56"/>
      <c r="U44" s="7"/>
    </row>
    <row r="45" spans="10:22" x14ac:dyDescent="0.3">
      <c r="J45" s="57"/>
    </row>
  </sheetData>
  <mergeCells count="14">
    <mergeCell ref="D1:E1"/>
    <mergeCell ref="B1:C1"/>
    <mergeCell ref="J1:K1"/>
    <mergeCell ref="J3:K4"/>
    <mergeCell ref="L3:O3"/>
    <mergeCell ref="Q3:T3"/>
    <mergeCell ref="J5:J9"/>
    <mergeCell ref="J10:J13"/>
    <mergeCell ref="J14:J17"/>
    <mergeCell ref="J18:J21"/>
    <mergeCell ref="J22:J25"/>
    <mergeCell ref="J30:J33"/>
    <mergeCell ref="J26:J29"/>
    <mergeCell ref="J34:J3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F723-D6DC-4608-ABE2-E81C591742E9}">
  <dimension ref="A1:K80"/>
  <sheetViews>
    <sheetView workbookViewId="0">
      <selection activeCell="E12" sqref="E12"/>
    </sheetView>
  </sheetViews>
  <sheetFormatPr defaultRowHeight="14" x14ac:dyDescent="0.3"/>
  <cols>
    <col min="5" max="5" width="19.58203125" style="7" customWidth="1"/>
    <col min="8" max="8" width="12.6640625" style="7" customWidth="1"/>
  </cols>
  <sheetData>
    <row r="1" spans="1:11" x14ac:dyDescent="0.3">
      <c r="A1" s="18" t="s">
        <v>9</v>
      </c>
      <c r="B1" s="18" t="s">
        <v>10</v>
      </c>
      <c r="C1" s="18" t="s">
        <v>11</v>
      </c>
      <c r="D1" s="18" t="s">
        <v>2</v>
      </c>
      <c r="E1" s="24" t="s">
        <v>13</v>
      </c>
      <c r="F1" s="18" t="s">
        <v>10</v>
      </c>
      <c r="G1" s="18" t="s">
        <v>11</v>
      </c>
      <c r="H1" s="24" t="s">
        <v>19</v>
      </c>
      <c r="I1" s="18" t="s">
        <v>14</v>
      </c>
    </row>
    <row r="2" spans="1:11" x14ac:dyDescent="0.3">
      <c r="A2">
        <v>2</v>
      </c>
      <c r="B2">
        <v>5</v>
      </c>
      <c r="C2">
        <v>21</v>
      </c>
      <c r="D2">
        <v>1</v>
      </c>
      <c r="E2" s="22">
        <v>5.8662999999999998</v>
      </c>
      <c r="F2">
        <v>9</v>
      </c>
      <c r="G2">
        <v>12</v>
      </c>
      <c r="H2" s="22">
        <v>7.9919000000000002</v>
      </c>
      <c r="I2" s="1">
        <f>(H2-E2)/H2</f>
        <v>0.265969293910084</v>
      </c>
    </row>
    <row r="3" spans="1:11" x14ac:dyDescent="0.3">
      <c r="A3" s="2">
        <v>5</v>
      </c>
      <c r="B3">
        <v>6</v>
      </c>
      <c r="C3">
        <v>18</v>
      </c>
      <c r="D3">
        <v>1.1000000000000001</v>
      </c>
      <c r="E3" s="22">
        <v>6.4233000000000002</v>
      </c>
      <c r="F3">
        <v>9</v>
      </c>
      <c r="G3">
        <v>12</v>
      </c>
      <c r="H3" s="28">
        <v>8.3257999999999992</v>
      </c>
      <c r="I3" s="1">
        <f t="shared" ref="I3:I6" si="0">(H3-E3)/H3</f>
        <v>0.22850656993922497</v>
      </c>
    </row>
    <row r="4" spans="1:11" x14ac:dyDescent="0.3">
      <c r="A4">
        <v>8</v>
      </c>
      <c r="B4">
        <v>6</v>
      </c>
      <c r="C4">
        <v>19</v>
      </c>
      <c r="D4">
        <v>1.2</v>
      </c>
      <c r="E4" s="22">
        <v>6.8905000000000003</v>
      </c>
      <c r="F4">
        <v>9</v>
      </c>
      <c r="G4">
        <v>12</v>
      </c>
      <c r="H4" s="22">
        <v>8.6296999999999997</v>
      </c>
      <c r="I4" s="1">
        <f t="shared" si="0"/>
        <v>0.20153655399376566</v>
      </c>
    </row>
    <row r="5" spans="1:11" x14ac:dyDescent="0.3">
      <c r="A5">
        <v>11</v>
      </c>
      <c r="B5">
        <v>7</v>
      </c>
      <c r="C5">
        <v>16</v>
      </c>
      <c r="D5">
        <v>1</v>
      </c>
      <c r="E5" s="22">
        <v>7.3307000000000002</v>
      </c>
      <c r="F5">
        <v>9</v>
      </c>
      <c r="G5">
        <v>12</v>
      </c>
      <c r="H5" s="23">
        <v>8.9352</v>
      </c>
      <c r="I5" s="1">
        <f t="shared" si="0"/>
        <v>0.17957068672217744</v>
      </c>
    </row>
    <row r="6" spans="1:11" x14ac:dyDescent="0.3">
      <c r="A6">
        <v>14</v>
      </c>
      <c r="B6">
        <v>7</v>
      </c>
      <c r="C6">
        <v>16</v>
      </c>
      <c r="D6">
        <v>1</v>
      </c>
      <c r="E6" s="22">
        <v>7.7404000000000002</v>
      </c>
      <c r="F6">
        <v>9</v>
      </c>
      <c r="G6">
        <v>12</v>
      </c>
      <c r="H6" s="22">
        <v>9.3028999999999993</v>
      </c>
      <c r="I6" s="1">
        <f t="shared" si="0"/>
        <v>0.16795837857012322</v>
      </c>
      <c r="K6" t="s">
        <v>42</v>
      </c>
    </row>
    <row r="11" spans="1:11" x14ac:dyDescent="0.3">
      <c r="A11" s="18" t="s">
        <v>15</v>
      </c>
      <c r="B11" s="18" t="s">
        <v>10</v>
      </c>
      <c r="C11" s="18" t="s">
        <v>11</v>
      </c>
      <c r="D11" s="18" t="s">
        <v>2</v>
      </c>
      <c r="E11" s="24" t="s">
        <v>13</v>
      </c>
      <c r="F11" s="18" t="s">
        <v>10</v>
      </c>
      <c r="G11" s="18" t="s">
        <v>11</v>
      </c>
      <c r="H11" s="24" t="s">
        <v>19</v>
      </c>
      <c r="I11" s="18" t="s">
        <v>14</v>
      </c>
    </row>
    <row r="12" spans="1:11" x14ac:dyDescent="0.3">
      <c r="A12">
        <v>10</v>
      </c>
      <c r="B12">
        <v>6</v>
      </c>
      <c r="C12">
        <v>18</v>
      </c>
      <c r="D12">
        <v>1</v>
      </c>
      <c r="E12" s="22">
        <v>6.4054000000000002</v>
      </c>
      <c r="F12">
        <v>9</v>
      </c>
      <c r="G12">
        <v>12</v>
      </c>
      <c r="H12" s="22">
        <v>8.0942000000000007</v>
      </c>
      <c r="I12" s="1">
        <f>(H12-E12)/H12</f>
        <v>0.20864322601368887</v>
      </c>
    </row>
    <row r="13" spans="1:11" x14ac:dyDescent="0.3">
      <c r="A13" s="2">
        <v>15</v>
      </c>
      <c r="B13">
        <f>B3</f>
        <v>6</v>
      </c>
      <c r="C13">
        <v>18</v>
      </c>
      <c r="D13">
        <f>D3</f>
        <v>1.1000000000000001</v>
      </c>
      <c r="E13" s="22">
        <f>E3</f>
        <v>6.4233000000000002</v>
      </c>
      <c r="F13">
        <v>9</v>
      </c>
      <c r="G13">
        <v>12</v>
      </c>
      <c r="H13" s="28">
        <v>8.3257999999999992</v>
      </c>
      <c r="I13" s="1">
        <f t="shared" ref="I13:I16" si="1">(H13-E13)/H13</f>
        <v>0.22850656993922497</v>
      </c>
    </row>
    <row r="14" spans="1:11" x14ac:dyDescent="0.3">
      <c r="A14">
        <v>20</v>
      </c>
      <c r="B14">
        <v>6</v>
      </c>
      <c r="C14">
        <v>18</v>
      </c>
      <c r="D14">
        <v>1.3</v>
      </c>
      <c r="E14" s="22">
        <v>6.4127000000000001</v>
      </c>
      <c r="F14">
        <v>9</v>
      </c>
      <c r="G14">
        <v>12</v>
      </c>
      <c r="H14" s="22">
        <v>8.5197000000000003</v>
      </c>
      <c r="I14" s="1">
        <f t="shared" si="1"/>
        <v>0.24730917755320025</v>
      </c>
    </row>
    <row r="15" spans="1:11" x14ac:dyDescent="0.3">
      <c r="A15">
        <v>25</v>
      </c>
      <c r="B15">
        <v>6</v>
      </c>
      <c r="C15">
        <v>18</v>
      </c>
      <c r="D15">
        <v>0.9</v>
      </c>
      <c r="E15" s="22">
        <v>6.4028999999999998</v>
      </c>
      <c r="F15">
        <v>9</v>
      </c>
      <c r="G15">
        <v>12</v>
      </c>
      <c r="H15" s="22">
        <v>8.8023000000000007</v>
      </c>
      <c r="I15" s="1">
        <f t="shared" si="1"/>
        <v>0.27258784635833821</v>
      </c>
    </row>
    <row r="16" spans="1:11" x14ac:dyDescent="0.3">
      <c r="A16">
        <v>30</v>
      </c>
      <c r="B16">
        <v>6</v>
      </c>
      <c r="C16">
        <v>18</v>
      </c>
      <c r="D16">
        <v>1</v>
      </c>
      <c r="E16" s="22">
        <v>6.4105999999999996</v>
      </c>
      <c r="F16">
        <v>9</v>
      </c>
      <c r="G16">
        <v>12</v>
      </c>
      <c r="H16" s="22">
        <v>9.0268999999999995</v>
      </c>
      <c r="I16" s="1">
        <f t="shared" si="1"/>
        <v>0.28983371921700696</v>
      </c>
    </row>
    <row r="22" spans="1:9" x14ac:dyDescent="0.3">
      <c r="A22" s="18" t="s">
        <v>16</v>
      </c>
      <c r="B22" s="18" t="s">
        <v>10</v>
      </c>
      <c r="C22" s="18" t="s">
        <v>11</v>
      </c>
      <c r="D22" s="18" t="s">
        <v>2</v>
      </c>
      <c r="E22" s="24" t="s">
        <v>13</v>
      </c>
      <c r="F22" s="18" t="s">
        <v>10</v>
      </c>
      <c r="G22" s="18" t="s">
        <v>11</v>
      </c>
      <c r="H22" s="24" t="s">
        <v>19</v>
      </c>
      <c r="I22" s="18" t="s">
        <v>14</v>
      </c>
    </row>
    <row r="23" spans="1:9" x14ac:dyDescent="0.3">
      <c r="A23">
        <v>100</v>
      </c>
      <c r="B23">
        <v>6</v>
      </c>
      <c r="C23">
        <v>18</v>
      </c>
      <c r="D23">
        <v>1.1000000000000001</v>
      </c>
      <c r="E23" s="22">
        <v>3.6124999999999998</v>
      </c>
      <c r="F23">
        <v>9</v>
      </c>
      <c r="G23">
        <v>11</v>
      </c>
      <c r="H23" s="22">
        <v>5.0346000000000002</v>
      </c>
      <c r="I23" s="1">
        <f>(H23-E23)/H23</f>
        <v>0.28246533984825017</v>
      </c>
    </row>
    <row r="24" spans="1:9" x14ac:dyDescent="0.3">
      <c r="A24">
        <v>150</v>
      </c>
      <c r="B24">
        <v>6</v>
      </c>
      <c r="C24">
        <v>18</v>
      </c>
      <c r="D24">
        <v>0.8</v>
      </c>
      <c r="E24" s="22">
        <v>5.0114000000000001</v>
      </c>
      <c r="F24">
        <v>10</v>
      </c>
      <c r="G24">
        <v>9</v>
      </c>
      <c r="H24" s="22">
        <v>6.7560000000000002</v>
      </c>
      <c r="I24" s="1">
        <f t="shared" ref="I24:I27" si="2">(H24-E24)/H24</f>
        <v>0.25822972172883363</v>
      </c>
    </row>
    <row r="25" spans="1:9" x14ac:dyDescent="0.3">
      <c r="A25" s="2">
        <v>200</v>
      </c>
      <c r="B25">
        <f>B3</f>
        <v>6</v>
      </c>
      <c r="C25">
        <f>C3</f>
        <v>18</v>
      </c>
      <c r="D25">
        <f>D3</f>
        <v>1.1000000000000001</v>
      </c>
      <c r="E25" s="22">
        <f>E3</f>
        <v>6.4233000000000002</v>
      </c>
      <c r="F25">
        <v>9</v>
      </c>
      <c r="G25">
        <v>12</v>
      </c>
      <c r="H25" s="28">
        <v>8.3257999999999992</v>
      </c>
      <c r="I25" s="1">
        <f t="shared" si="2"/>
        <v>0.22850656993922497</v>
      </c>
    </row>
    <row r="26" spans="1:9" x14ac:dyDescent="0.3">
      <c r="A26">
        <v>250</v>
      </c>
      <c r="B26">
        <v>6</v>
      </c>
      <c r="C26">
        <v>18</v>
      </c>
      <c r="D26">
        <v>1.1000000000000001</v>
      </c>
      <c r="E26" s="22">
        <v>7.8053999999999997</v>
      </c>
      <c r="F26">
        <v>9</v>
      </c>
      <c r="G26">
        <v>12</v>
      </c>
      <c r="H26" s="22">
        <v>10.026400000000001</v>
      </c>
      <c r="I26" s="1">
        <f t="shared" si="2"/>
        <v>0.22151519987233712</v>
      </c>
    </row>
    <row r="27" spans="1:9" x14ac:dyDescent="0.3">
      <c r="A27">
        <v>300</v>
      </c>
      <c r="B27">
        <v>6</v>
      </c>
      <c r="C27">
        <v>19</v>
      </c>
      <c r="D27">
        <v>1.4</v>
      </c>
      <c r="E27" s="22">
        <v>9.1647999999999996</v>
      </c>
      <c r="F27">
        <v>9</v>
      </c>
      <c r="G27">
        <v>13</v>
      </c>
      <c r="H27" s="22">
        <v>11.72</v>
      </c>
      <c r="I27" s="1">
        <f t="shared" si="2"/>
        <v>0.21802047781569975</v>
      </c>
    </row>
    <row r="33" spans="1:9" x14ac:dyDescent="0.3">
      <c r="A33" s="18" t="s">
        <v>17</v>
      </c>
      <c r="B33" s="18" t="s">
        <v>10</v>
      </c>
      <c r="C33" s="18" t="s">
        <v>11</v>
      </c>
      <c r="D33" s="18" t="s">
        <v>2</v>
      </c>
      <c r="E33" s="24" t="s">
        <v>13</v>
      </c>
      <c r="F33" s="18" t="s">
        <v>10</v>
      </c>
      <c r="G33" s="18" t="s">
        <v>11</v>
      </c>
      <c r="H33" s="24" t="s">
        <v>19</v>
      </c>
      <c r="I33" s="18" t="s">
        <v>14</v>
      </c>
    </row>
    <row r="34" spans="1:9" x14ac:dyDescent="0.3">
      <c r="A34">
        <v>1500</v>
      </c>
      <c r="B34">
        <v>6</v>
      </c>
      <c r="C34">
        <v>18</v>
      </c>
      <c r="D34">
        <v>0.9</v>
      </c>
      <c r="E34" s="22">
        <v>6.4108999999999998</v>
      </c>
      <c r="F34">
        <v>9</v>
      </c>
      <c r="G34">
        <v>13</v>
      </c>
      <c r="H34" s="22">
        <v>8.2538</v>
      </c>
      <c r="I34" s="1">
        <f>(H34-E34)/H34</f>
        <v>0.22327897453294243</v>
      </c>
    </row>
    <row r="35" spans="1:9" x14ac:dyDescent="0.3">
      <c r="A35" s="21">
        <v>2000</v>
      </c>
      <c r="B35">
        <f>B3</f>
        <v>6</v>
      </c>
      <c r="C35">
        <f t="shared" ref="C35:D35" si="3">C3</f>
        <v>18</v>
      </c>
      <c r="D35">
        <f t="shared" si="3"/>
        <v>1.1000000000000001</v>
      </c>
      <c r="E35" s="22">
        <f>E3</f>
        <v>6.4233000000000002</v>
      </c>
      <c r="F35">
        <v>9</v>
      </c>
      <c r="G35">
        <v>12</v>
      </c>
      <c r="H35" s="28">
        <v>8.3257999999999992</v>
      </c>
      <c r="I35" s="1">
        <f t="shared" ref="I35:I38" si="4">(H35-E35)/H35</f>
        <v>0.22850656993922497</v>
      </c>
    </row>
    <row r="36" spans="1:9" x14ac:dyDescent="0.3">
      <c r="A36" s="17">
        <v>2500</v>
      </c>
      <c r="B36">
        <v>6</v>
      </c>
      <c r="C36">
        <v>18</v>
      </c>
      <c r="D36">
        <v>0.9</v>
      </c>
      <c r="E36" s="22">
        <v>6.4051999999999998</v>
      </c>
      <c r="F36">
        <v>9</v>
      </c>
      <c r="G36">
        <v>12</v>
      </c>
      <c r="H36" s="22">
        <v>8.3809000000000005</v>
      </c>
      <c r="I36" s="1">
        <f t="shared" si="4"/>
        <v>0.23573840518321429</v>
      </c>
    </row>
    <row r="37" spans="1:9" x14ac:dyDescent="0.3">
      <c r="A37">
        <v>3000</v>
      </c>
      <c r="B37">
        <v>6</v>
      </c>
      <c r="C37">
        <v>18</v>
      </c>
      <c r="D37">
        <v>1.4</v>
      </c>
      <c r="E37" s="22">
        <v>6.4229000000000003</v>
      </c>
      <c r="F37">
        <v>9</v>
      </c>
      <c r="G37">
        <v>12</v>
      </c>
      <c r="H37" s="22">
        <v>8.4442000000000004</v>
      </c>
      <c r="I37" s="1">
        <f t="shared" si="4"/>
        <v>0.23937140285639846</v>
      </c>
    </row>
    <row r="38" spans="1:9" x14ac:dyDescent="0.3">
      <c r="A38">
        <v>3500</v>
      </c>
      <c r="B38">
        <v>6</v>
      </c>
      <c r="C38">
        <v>18</v>
      </c>
      <c r="D38">
        <v>1.1000000000000001</v>
      </c>
      <c r="E38" s="22">
        <v>6.4227999999999996</v>
      </c>
      <c r="F38">
        <v>9</v>
      </c>
      <c r="G38">
        <v>11</v>
      </c>
      <c r="H38" s="22">
        <v>8.4097000000000008</v>
      </c>
      <c r="I38" s="1">
        <f t="shared" si="4"/>
        <v>0.23626288690440814</v>
      </c>
    </row>
    <row r="39" spans="1:9" x14ac:dyDescent="0.3">
      <c r="E39" s="7" t="s">
        <v>18</v>
      </c>
    </row>
    <row r="42" spans="1:9" x14ac:dyDescent="0.3">
      <c r="A42" s="18" t="s">
        <v>47</v>
      </c>
      <c r="B42" s="18" t="s">
        <v>10</v>
      </c>
      <c r="C42" s="18" t="s">
        <v>11</v>
      </c>
      <c r="D42" s="18" t="s">
        <v>2</v>
      </c>
      <c r="E42" s="24" t="s">
        <v>13</v>
      </c>
      <c r="F42" s="18" t="s">
        <v>10</v>
      </c>
      <c r="G42" s="18" t="s">
        <v>11</v>
      </c>
      <c r="H42" s="24" t="s">
        <v>19</v>
      </c>
      <c r="I42" s="18" t="s">
        <v>14</v>
      </c>
    </row>
    <row r="43" spans="1:9" x14ac:dyDescent="0.3">
      <c r="A43">
        <v>20</v>
      </c>
      <c r="B43">
        <v>6</v>
      </c>
      <c r="C43">
        <v>18</v>
      </c>
      <c r="D43">
        <v>0.9</v>
      </c>
      <c r="E43" s="22">
        <v>6.4108999999999998</v>
      </c>
      <c r="F43">
        <v>9</v>
      </c>
      <c r="G43">
        <v>13</v>
      </c>
      <c r="H43" s="22">
        <v>8.3396000000000008</v>
      </c>
      <c r="I43" s="1">
        <f>(H43-E43)/H43</f>
        <v>0.23127008489615819</v>
      </c>
    </row>
    <row r="44" spans="1:9" x14ac:dyDescent="0.3">
      <c r="A44" s="26">
        <v>30</v>
      </c>
      <c r="B44">
        <f>B12</f>
        <v>6</v>
      </c>
      <c r="C44">
        <f t="shared" ref="C44:D44" si="5">C12</f>
        <v>18</v>
      </c>
      <c r="D44">
        <f t="shared" si="5"/>
        <v>1</v>
      </c>
      <c r="E44" s="22">
        <f>E12</f>
        <v>6.4054000000000002</v>
      </c>
      <c r="F44">
        <v>9</v>
      </c>
      <c r="G44">
        <v>12</v>
      </c>
      <c r="H44" s="25">
        <v>8.3114000000000008</v>
      </c>
      <c r="I44" s="1">
        <f t="shared" ref="I44:I47" si="6">(H44-E44)/H44</f>
        <v>0.22932357966166955</v>
      </c>
    </row>
    <row r="45" spans="1:9" x14ac:dyDescent="0.3">
      <c r="A45" s="27">
        <v>40</v>
      </c>
      <c r="B45" s="19">
        <v>6</v>
      </c>
      <c r="C45" s="19">
        <v>18</v>
      </c>
      <c r="D45" s="19">
        <v>1</v>
      </c>
      <c r="E45" s="22">
        <f>E13</f>
        <v>6.4233000000000002</v>
      </c>
      <c r="F45" s="19">
        <v>9</v>
      </c>
      <c r="G45" s="19">
        <v>12</v>
      </c>
      <c r="H45" s="28">
        <v>8.3257999999999992</v>
      </c>
      <c r="I45" s="29">
        <f t="shared" si="6"/>
        <v>0.22850656993922497</v>
      </c>
    </row>
    <row r="46" spans="1:9" x14ac:dyDescent="0.3">
      <c r="A46">
        <v>50</v>
      </c>
      <c r="B46">
        <v>6</v>
      </c>
      <c r="C46">
        <v>18</v>
      </c>
      <c r="D46">
        <v>1.4</v>
      </c>
      <c r="E46" s="22">
        <v>6.4229000000000003</v>
      </c>
      <c r="F46">
        <v>9</v>
      </c>
      <c r="G46">
        <v>12</v>
      </c>
      <c r="H46" s="22">
        <v>8.3124000000000002</v>
      </c>
      <c r="I46" s="1">
        <f t="shared" si="6"/>
        <v>0.22731100524517586</v>
      </c>
    </row>
    <row r="47" spans="1:9" x14ac:dyDescent="0.3">
      <c r="A47" s="26">
        <v>60</v>
      </c>
      <c r="B47">
        <v>6</v>
      </c>
      <c r="C47">
        <v>18</v>
      </c>
      <c r="D47">
        <v>1.1000000000000001</v>
      </c>
      <c r="E47" s="22">
        <v>6.4227999999999996</v>
      </c>
      <c r="F47">
        <v>9</v>
      </c>
      <c r="G47">
        <v>12</v>
      </c>
      <c r="H47" s="22">
        <v>8.2928999999999995</v>
      </c>
      <c r="I47" s="1">
        <f t="shared" si="6"/>
        <v>0.22550615586827286</v>
      </c>
    </row>
    <row r="51" spans="1:11" x14ac:dyDescent="0.3">
      <c r="A51" s="18" t="s">
        <v>50</v>
      </c>
      <c r="B51" s="18" t="s">
        <v>10</v>
      </c>
      <c r="C51" s="18" t="s">
        <v>11</v>
      </c>
      <c r="D51" s="18" t="s">
        <v>2</v>
      </c>
      <c r="E51" s="24" t="s">
        <v>13</v>
      </c>
      <c r="F51" s="18" t="s">
        <v>10</v>
      </c>
      <c r="G51" s="18" t="s">
        <v>11</v>
      </c>
      <c r="H51" s="24" t="s">
        <v>19</v>
      </c>
      <c r="I51" s="18" t="s">
        <v>14</v>
      </c>
    </row>
    <row r="52" spans="1:11" x14ac:dyDescent="0.3">
      <c r="A52">
        <v>0.2</v>
      </c>
      <c r="B52">
        <v>8</v>
      </c>
      <c r="C52">
        <v>12</v>
      </c>
      <c r="D52">
        <v>0.6</v>
      </c>
      <c r="E52" s="22">
        <v>5.9827000000000004</v>
      </c>
      <c r="F52">
        <v>10</v>
      </c>
      <c r="G52">
        <v>8</v>
      </c>
      <c r="H52" s="22">
        <v>7.4097</v>
      </c>
      <c r="I52" s="1">
        <f>(H52-E52)/H52</f>
        <v>0.19258539482030307</v>
      </c>
    </row>
    <row r="53" spans="1:11" x14ac:dyDescent="0.3">
      <c r="A53" s="21">
        <v>0.4</v>
      </c>
      <c r="B53">
        <v>6</v>
      </c>
      <c r="C53">
        <v>18</v>
      </c>
      <c r="D53">
        <v>1.1000000000000001</v>
      </c>
      <c r="E53" s="22">
        <v>6.4233000000000002</v>
      </c>
      <c r="F53">
        <v>9</v>
      </c>
      <c r="G53">
        <v>12</v>
      </c>
      <c r="H53" s="28">
        <v>8.3257999999999992</v>
      </c>
      <c r="I53" s="1">
        <f t="shared" ref="I53:I56" si="7">(H53-E53)/H53</f>
        <v>0.22850656993922497</v>
      </c>
    </row>
    <row r="54" spans="1:11" x14ac:dyDescent="0.3">
      <c r="A54" s="17">
        <v>0.6</v>
      </c>
      <c r="B54">
        <v>5</v>
      </c>
      <c r="C54">
        <v>21</v>
      </c>
      <c r="D54">
        <v>1.3</v>
      </c>
      <c r="E54" s="22">
        <v>7.0849000000000002</v>
      </c>
      <c r="F54">
        <v>9</v>
      </c>
      <c r="G54">
        <v>13</v>
      </c>
      <c r="H54" s="22">
        <v>9.1378000000000004</v>
      </c>
      <c r="I54" s="1">
        <f t="shared" si="7"/>
        <v>0.2246602026746044</v>
      </c>
      <c r="K54" t="s">
        <v>54</v>
      </c>
    </row>
    <row r="55" spans="1:11" x14ac:dyDescent="0.3">
      <c r="A55">
        <v>0.8</v>
      </c>
      <c r="B55">
        <v>6</v>
      </c>
      <c r="C55">
        <v>24</v>
      </c>
      <c r="D55">
        <v>1.4</v>
      </c>
      <c r="E55" s="22">
        <v>7.3578000000000001</v>
      </c>
      <c r="F55">
        <v>8</v>
      </c>
      <c r="G55">
        <v>15</v>
      </c>
      <c r="H55" s="22">
        <v>10.007199999999999</v>
      </c>
      <c r="I55" s="1">
        <f t="shared" si="7"/>
        <v>0.26474938044607876</v>
      </c>
    </row>
    <row r="56" spans="1:11" x14ac:dyDescent="0.3">
      <c r="A56" s="26">
        <v>1</v>
      </c>
      <c r="B56">
        <v>4</v>
      </c>
      <c r="C56">
        <v>29</v>
      </c>
      <c r="D56">
        <v>2.6</v>
      </c>
      <c r="E56" s="22">
        <v>7.9672999999999998</v>
      </c>
      <c r="F56">
        <v>10</v>
      </c>
      <c r="G56">
        <v>12</v>
      </c>
      <c r="H56" s="22">
        <v>10.875299999999999</v>
      </c>
      <c r="I56" s="1">
        <f t="shared" si="7"/>
        <v>0.26739492243892121</v>
      </c>
    </row>
    <row r="61" spans="1:11" x14ac:dyDescent="0.3">
      <c r="A61" s="18" t="s">
        <v>51</v>
      </c>
      <c r="B61" s="18" t="s">
        <v>10</v>
      </c>
      <c r="C61" s="18" t="s">
        <v>11</v>
      </c>
      <c r="D61" s="18" t="s">
        <v>2</v>
      </c>
      <c r="E61" s="24" t="s">
        <v>13</v>
      </c>
      <c r="F61" s="18" t="s">
        <v>10</v>
      </c>
      <c r="G61" s="18" t="s">
        <v>11</v>
      </c>
      <c r="H61" s="24" t="s">
        <v>19</v>
      </c>
      <c r="I61" s="18" t="s">
        <v>14</v>
      </c>
    </row>
    <row r="62" spans="1:11" x14ac:dyDescent="0.3">
      <c r="A62">
        <v>2.1</v>
      </c>
      <c r="B62">
        <v>7</v>
      </c>
      <c r="C62">
        <v>20</v>
      </c>
      <c r="D62">
        <v>1</v>
      </c>
      <c r="E62" s="22">
        <v>5.9623999999999997</v>
      </c>
      <c r="F62">
        <v>11</v>
      </c>
      <c r="G62">
        <v>13</v>
      </c>
      <c r="H62" s="22">
        <v>7.2706999999999997</v>
      </c>
      <c r="I62" s="1">
        <f>(H62-E62)/H62</f>
        <v>0.17994140866766611</v>
      </c>
    </row>
    <row r="63" spans="1:11" x14ac:dyDescent="0.3">
      <c r="A63" s="17">
        <v>2.4</v>
      </c>
      <c r="B63">
        <v>6</v>
      </c>
      <c r="C63">
        <v>20</v>
      </c>
      <c r="D63">
        <v>1</v>
      </c>
      <c r="E63" s="22">
        <v>6.2030000000000003</v>
      </c>
      <c r="F63">
        <v>10</v>
      </c>
      <c r="G63">
        <v>12</v>
      </c>
      <c r="H63" s="28">
        <v>7.8150000000000004</v>
      </c>
      <c r="I63" s="1">
        <f t="shared" ref="I63:I66" si="8">(H63-E63)/H63</f>
        <v>0.20626999360204734</v>
      </c>
    </row>
    <row r="64" spans="1:11" x14ac:dyDescent="0.3">
      <c r="A64" s="2">
        <v>2.7</v>
      </c>
      <c r="B64">
        <v>6</v>
      </c>
      <c r="C64">
        <v>18</v>
      </c>
      <c r="D64">
        <v>1.1000000000000001</v>
      </c>
      <c r="E64" s="22">
        <v>6.4233000000000002</v>
      </c>
      <c r="F64">
        <v>9</v>
      </c>
      <c r="G64">
        <v>12</v>
      </c>
      <c r="H64" s="28">
        <v>8.3257999999999992</v>
      </c>
      <c r="I64" s="1">
        <f t="shared" si="8"/>
        <v>0.22850656993922497</v>
      </c>
      <c r="K64" t="s">
        <v>55</v>
      </c>
    </row>
    <row r="65" spans="1:11" x14ac:dyDescent="0.3">
      <c r="A65">
        <v>3</v>
      </c>
      <c r="B65">
        <v>5</v>
      </c>
      <c r="C65">
        <v>19</v>
      </c>
      <c r="D65">
        <v>1.1000000000000001</v>
      </c>
      <c r="E65" s="22">
        <v>6.6249000000000002</v>
      </c>
      <c r="F65">
        <v>8</v>
      </c>
      <c r="G65">
        <v>12</v>
      </c>
      <c r="H65" s="23">
        <v>8.8216000000000001</v>
      </c>
      <c r="I65" s="1">
        <f t="shared" si="8"/>
        <v>0.24901378434751065</v>
      </c>
    </row>
    <row r="66" spans="1:11" x14ac:dyDescent="0.3">
      <c r="A66" s="17">
        <v>3.3</v>
      </c>
      <c r="B66">
        <v>5</v>
      </c>
      <c r="C66">
        <v>18</v>
      </c>
      <c r="D66">
        <v>1.1000000000000001</v>
      </c>
      <c r="E66" s="22">
        <v>6.7849000000000004</v>
      </c>
      <c r="F66">
        <v>7</v>
      </c>
      <c r="G66">
        <v>13</v>
      </c>
      <c r="H66" s="22">
        <v>9.3912999999999993</v>
      </c>
      <c r="I66" s="1">
        <f t="shared" si="8"/>
        <v>0.27753346182104704</v>
      </c>
    </row>
    <row r="70" spans="1:11" x14ac:dyDescent="0.3">
      <c r="A70" s="18" t="s">
        <v>52</v>
      </c>
      <c r="B70" s="18" t="s">
        <v>10</v>
      </c>
      <c r="C70" s="18" t="s">
        <v>11</v>
      </c>
      <c r="D70" s="18" t="s">
        <v>2</v>
      </c>
      <c r="E70" s="24" t="s">
        <v>13</v>
      </c>
      <c r="F70" s="18" t="s">
        <v>10</v>
      </c>
      <c r="G70" s="18" t="s">
        <v>11</v>
      </c>
      <c r="H70" s="24" t="s">
        <v>19</v>
      </c>
      <c r="I70" s="18" t="s">
        <v>14</v>
      </c>
    </row>
    <row r="71" spans="1:11" x14ac:dyDescent="0.3">
      <c r="A71">
        <v>26</v>
      </c>
      <c r="B71">
        <v>7</v>
      </c>
      <c r="C71">
        <v>15</v>
      </c>
      <c r="D71">
        <v>1.1000000000000001</v>
      </c>
      <c r="E71" s="22">
        <v>7.5206</v>
      </c>
      <c r="F71">
        <v>9</v>
      </c>
      <c r="G71">
        <v>11</v>
      </c>
      <c r="H71" s="22">
        <v>8.9542999999999999</v>
      </c>
      <c r="I71" s="1">
        <f>(H71-E71)/H71</f>
        <v>0.16011301832639066</v>
      </c>
    </row>
    <row r="72" spans="1:11" x14ac:dyDescent="0.3">
      <c r="A72" s="17">
        <v>30</v>
      </c>
      <c r="B72">
        <v>6</v>
      </c>
      <c r="C72">
        <v>18</v>
      </c>
      <c r="D72">
        <v>1.1000000000000001</v>
      </c>
      <c r="E72" s="22">
        <v>6.8738999999999999</v>
      </c>
      <c r="F72">
        <v>9</v>
      </c>
      <c r="G72">
        <v>11</v>
      </c>
      <c r="H72" s="28">
        <v>8.6221999999999994</v>
      </c>
      <c r="I72" s="1">
        <f t="shared" ref="I72:I75" si="9">(H72-E72)/H72</f>
        <v>0.20276727517338958</v>
      </c>
      <c r="K72" t="s">
        <v>56</v>
      </c>
    </row>
    <row r="73" spans="1:11" x14ac:dyDescent="0.3">
      <c r="A73" s="2">
        <v>34</v>
      </c>
      <c r="B73">
        <v>6</v>
      </c>
      <c r="C73">
        <v>18</v>
      </c>
      <c r="D73">
        <v>1.1000000000000001</v>
      </c>
      <c r="E73" s="22">
        <v>6.4233000000000002</v>
      </c>
      <c r="F73">
        <v>9</v>
      </c>
      <c r="G73">
        <v>12</v>
      </c>
      <c r="H73" s="28">
        <v>8.3257999999999992</v>
      </c>
      <c r="I73" s="1">
        <f t="shared" si="9"/>
        <v>0.22850656993922497</v>
      </c>
    </row>
    <row r="74" spans="1:11" x14ac:dyDescent="0.3">
      <c r="A74">
        <v>38</v>
      </c>
      <c r="B74">
        <v>6</v>
      </c>
      <c r="C74">
        <v>18</v>
      </c>
      <c r="D74">
        <v>1.1000000000000001</v>
      </c>
      <c r="E74" s="22">
        <v>6.0797999999999996</v>
      </c>
      <c r="F74">
        <v>9</v>
      </c>
      <c r="G74">
        <v>13</v>
      </c>
      <c r="H74" s="31">
        <v>8.1298999999999992</v>
      </c>
      <c r="I74" s="1">
        <f t="shared" si="9"/>
        <v>0.25216792334469057</v>
      </c>
    </row>
    <row r="75" spans="1:11" x14ac:dyDescent="0.3">
      <c r="A75" s="17">
        <v>42</v>
      </c>
      <c r="B75">
        <v>6</v>
      </c>
      <c r="C75">
        <v>18</v>
      </c>
      <c r="D75">
        <v>1.1000000000000001</v>
      </c>
      <c r="E75" s="22">
        <v>5.8022</v>
      </c>
      <c r="F75">
        <v>9</v>
      </c>
      <c r="G75">
        <v>13</v>
      </c>
      <c r="H75" s="22">
        <v>7.9333999999999998</v>
      </c>
      <c r="I75" s="1">
        <f t="shared" si="9"/>
        <v>0.26863639801346206</v>
      </c>
    </row>
    <row r="80" spans="1:11" x14ac:dyDescent="0.3">
      <c r="A80" t="s">
        <v>53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377B-2E51-4C5C-9711-D74350DDFEAE}">
  <dimension ref="A1:L47"/>
  <sheetViews>
    <sheetView topLeftCell="A13" workbookViewId="0">
      <selection activeCell="K43" sqref="K43"/>
    </sheetView>
  </sheetViews>
  <sheetFormatPr defaultRowHeight="14" x14ac:dyDescent="0.3"/>
  <cols>
    <col min="3" max="3" width="0" hidden="1" customWidth="1"/>
    <col min="6" max="6" width="19.58203125" style="7" customWidth="1"/>
    <col min="9" max="9" width="12.6640625" style="7" customWidth="1"/>
  </cols>
  <sheetData>
    <row r="1" spans="1:12" x14ac:dyDescent="0.3">
      <c r="A1" s="18" t="s">
        <v>9</v>
      </c>
      <c r="B1" s="18" t="s">
        <v>10</v>
      </c>
      <c r="C1" s="18" t="s">
        <v>11</v>
      </c>
      <c r="D1" s="18" t="s">
        <v>11</v>
      </c>
      <c r="E1" s="18" t="s">
        <v>2</v>
      </c>
      <c r="F1" s="24" t="s">
        <v>13</v>
      </c>
      <c r="G1" s="18" t="s">
        <v>10</v>
      </c>
      <c r="H1" s="18" t="s">
        <v>11</v>
      </c>
      <c r="I1" s="24" t="s">
        <v>19</v>
      </c>
      <c r="J1" s="18" t="s">
        <v>14</v>
      </c>
    </row>
    <row r="2" spans="1:12" x14ac:dyDescent="0.3">
      <c r="A2">
        <v>2</v>
      </c>
      <c r="B2">
        <v>5</v>
      </c>
      <c r="D2">
        <v>21</v>
      </c>
      <c r="E2">
        <v>1</v>
      </c>
      <c r="F2" s="22">
        <v>5.8662999999999998</v>
      </c>
      <c r="G2">
        <v>10</v>
      </c>
      <c r="H2">
        <v>12</v>
      </c>
      <c r="I2" s="22">
        <v>7.8796999999999997</v>
      </c>
      <c r="J2" s="1">
        <f>(I2-F2)/I2</f>
        <v>0.25551734203078796</v>
      </c>
    </row>
    <row r="3" spans="1:12" x14ac:dyDescent="0.3">
      <c r="A3" s="2">
        <v>5</v>
      </c>
      <c r="B3">
        <v>6</v>
      </c>
      <c r="D3">
        <v>18</v>
      </c>
      <c r="E3">
        <v>1.1000000000000001</v>
      </c>
      <c r="F3" s="22">
        <v>6.4233000000000002</v>
      </c>
      <c r="G3">
        <v>10</v>
      </c>
      <c r="H3">
        <v>12</v>
      </c>
      <c r="I3" s="25">
        <v>8.1438000000000006</v>
      </c>
      <c r="J3" s="1">
        <f t="shared" ref="J3:J6" si="0">(I3-F3)/I3</f>
        <v>0.21126501141973036</v>
      </c>
    </row>
    <row r="4" spans="1:12" x14ac:dyDescent="0.3">
      <c r="A4">
        <v>8</v>
      </c>
      <c r="B4">
        <v>6</v>
      </c>
      <c r="D4">
        <v>19</v>
      </c>
      <c r="E4">
        <v>1.2</v>
      </c>
      <c r="F4" s="22">
        <v>6.8905000000000003</v>
      </c>
      <c r="G4">
        <v>10</v>
      </c>
      <c r="H4">
        <v>12</v>
      </c>
      <c r="I4" s="22">
        <v>8.4877000000000002</v>
      </c>
      <c r="J4" s="1">
        <f t="shared" si="0"/>
        <v>0.18817818725921037</v>
      </c>
    </row>
    <row r="5" spans="1:12" x14ac:dyDescent="0.3">
      <c r="A5">
        <v>11</v>
      </c>
      <c r="B5">
        <v>7</v>
      </c>
      <c r="D5">
        <v>16</v>
      </c>
      <c r="E5">
        <v>1</v>
      </c>
      <c r="F5" s="22">
        <v>7.3307000000000002</v>
      </c>
      <c r="G5">
        <v>10</v>
      </c>
      <c r="H5">
        <v>12</v>
      </c>
      <c r="I5" s="23">
        <v>8.8139000000000003</v>
      </c>
      <c r="J5" s="1">
        <f t="shared" si="0"/>
        <v>0.16827964919048322</v>
      </c>
    </row>
    <row r="6" spans="1:12" x14ac:dyDescent="0.3">
      <c r="A6">
        <v>14</v>
      </c>
      <c r="B6">
        <v>7</v>
      </c>
      <c r="D6">
        <v>16</v>
      </c>
      <c r="E6">
        <v>1</v>
      </c>
      <c r="F6" s="22">
        <v>7.7404000000000002</v>
      </c>
      <c r="G6">
        <v>10</v>
      </c>
      <c r="H6">
        <v>12</v>
      </c>
      <c r="I6" s="22">
        <v>9.0632000000000001</v>
      </c>
      <c r="J6" s="1">
        <f t="shared" si="0"/>
        <v>0.1459528643304793</v>
      </c>
      <c r="L6" t="s">
        <v>42</v>
      </c>
    </row>
    <row r="11" spans="1:12" x14ac:dyDescent="0.3">
      <c r="A11" s="18" t="s">
        <v>15</v>
      </c>
      <c r="B11" s="18" t="s">
        <v>10</v>
      </c>
      <c r="C11" s="18" t="s">
        <v>11</v>
      </c>
      <c r="D11" s="18" t="s">
        <v>11</v>
      </c>
      <c r="E11" s="18" t="s">
        <v>2</v>
      </c>
      <c r="F11" s="24" t="s">
        <v>13</v>
      </c>
      <c r="G11" s="18" t="s">
        <v>10</v>
      </c>
      <c r="H11" s="18" t="s">
        <v>11</v>
      </c>
      <c r="I11" s="24" t="s">
        <v>19</v>
      </c>
      <c r="J11" s="18" t="s">
        <v>14</v>
      </c>
    </row>
    <row r="12" spans="1:12" x14ac:dyDescent="0.3">
      <c r="A12">
        <v>10</v>
      </c>
      <c r="B12">
        <v>6</v>
      </c>
      <c r="D12">
        <v>18</v>
      </c>
      <c r="E12">
        <v>1</v>
      </c>
      <c r="F12" s="22">
        <v>6.4054000000000002</v>
      </c>
      <c r="G12">
        <v>9</v>
      </c>
      <c r="H12">
        <v>14</v>
      </c>
      <c r="I12" s="22">
        <v>7.9687999999999999</v>
      </c>
      <c r="J12" s="1">
        <f>(I12-F12)/I12</f>
        <v>0.19619014155205297</v>
      </c>
    </row>
    <row r="13" spans="1:12" x14ac:dyDescent="0.3">
      <c r="A13" s="2">
        <v>15</v>
      </c>
      <c r="B13">
        <f>B3</f>
        <v>6</v>
      </c>
      <c r="D13">
        <v>18</v>
      </c>
      <c r="E13">
        <f>E3</f>
        <v>1.1000000000000001</v>
      </c>
      <c r="F13" s="22">
        <f>F3</f>
        <v>6.4233000000000002</v>
      </c>
      <c r="G13">
        <v>10</v>
      </c>
      <c r="H13">
        <v>12</v>
      </c>
      <c r="I13" s="25">
        <v>8.1438000000000006</v>
      </c>
      <c r="J13" s="1">
        <f t="shared" ref="J13:J16" si="1">(I13-F13)/I13</f>
        <v>0.21126501141973036</v>
      </c>
    </row>
    <row r="14" spans="1:12" x14ac:dyDescent="0.3">
      <c r="A14">
        <v>20</v>
      </c>
      <c r="B14">
        <v>6</v>
      </c>
      <c r="D14">
        <v>18</v>
      </c>
      <c r="E14">
        <v>1.3</v>
      </c>
      <c r="F14" s="22">
        <v>6.4127000000000001</v>
      </c>
      <c r="G14">
        <v>10</v>
      </c>
      <c r="H14">
        <v>12</v>
      </c>
      <c r="I14" s="22">
        <v>8.3384</v>
      </c>
      <c r="J14" s="1">
        <f t="shared" si="1"/>
        <v>0.23094358629952988</v>
      </c>
    </row>
    <row r="15" spans="1:12" x14ac:dyDescent="0.3">
      <c r="A15">
        <v>25</v>
      </c>
      <c r="B15">
        <v>6</v>
      </c>
      <c r="D15">
        <v>18</v>
      </c>
      <c r="E15">
        <v>0.9</v>
      </c>
      <c r="F15" s="22">
        <v>6.4028999999999998</v>
      </c>
      <c r="G15">
        <v>10</v>
      </c>
      <c r="H15">
        <v>12</v>
      </c>
      <c r="I15" s="22">
        <v>8.5442</v>
      </c>
      <c r="J15" s="1">
        <f t="shared" si="1"/>
        <v>0.25061445190889731</v>
      </c>
    </row>
    <row r="16" spans="1:12" x14ac:dyDescent="0.3">
      <c r="A16">
        <v>30</v>
      </c>
      <c r="B16">
        <v>6</v>
      </c>
      <c r="D16">
        <v>18</v>
      </c>
      <c r="E16">
        <v>1</v>
      </c>
      <c r="F16" s="22">
        <v>6.4105999999999996</v>
      </c>
      <c r="G16">
        <v>10</v>
      </c>
      <c r="H16">
        <v>12</v>
      </c>
      <c r="I16" s="22">
        <v>8.7021999999999995</v>
      </c>
      <c r="J16" s="1">
        <f t="shared" si="1"/>
        <v>0.26333570821171659</v>
      </c>
    </row>
    <row r="22" spans="1:10" x14ac:dyDescent="0.3">
      <c r="A22" s="18" t="s">
        <v>16</v>
      </c>
      <c r="B22" s="18" t="s">
        <v>10</v>
      </c>
      <c r="C22" s="18" t="s">
        <v>11</v>
      </c>
      <c r="D22" s="18" t="s">
        <v>11</v>
      </c>
      <c r="E22" s="18" t="s">
        <v>2</v>
      </c>
      <c r="F22" s="24" t="s">
        <v>13</v>
      </c>
      <c r="G22" s="18" t="s">
        <v>10</v>
      </c>
      <c r="H22" s="18" t="s">
        <v>11</v>
      </c>
      <c r="I22" s="24" t="s">
        <v>19</v>
      </c>
      <c r="J22" s="18" t="s">
        <v>14</v>
      </c>
    </row>
    <row r="23" spans="1:10" x14ac:dyDescent="0.3">
      <c r="A23">
        <v>100</v>
      </c>
      <c r="B23">
        <v>6</v>
      </c>
      <c r="D23">
        <v>18</v>
      </c>
      <c r="E23">
        <v>1.1000000000000001</v>
      </c>
      <c r="F23" s="22">
        <v>3.6124999999999998</v>
      </c>
      <c r="G23">
        <v>10</v>
      </c>
      <c r="H23">
        <v>11</v>
      </c>
      <c r="I23" s="22">
        <v>4.6639999999999997</v>
      </c>
      <c r="J23" s="1">
        <f>(I23-F23)/I23</f>
        <v>0.22545025728987991</v>
      </c>
    </row>
    <row r="24" spans="1:10" x14ac:dyDescent="0.3">
      <c r="A24">
        <v>150</v>
      </c>
      <c r="B24">
        <v>6</v>
      </c>
      <c r="D24">
        <v>18</v>
      </c>
      <c r="E24">
        <v>0.8</v>
      </c>
      <c r="F24" s="22">
        <v>5.0114000000000001</v>
      </c>
      <c r="G24">
        <v>10</v>
      </c>
      <c r="H24">
        <v>12</v>
      </c>
      <c r="I24" s="22">
        <v>6.4215999999999998</v>
      </c>
      <c r="J24" s="1">
        <f t="shared" ref="J24:J27" si="2">(I24-F24)/I24</f>
        <v>0.21960259125451598</v>
      </c>
    </row>
    <row r="25" spans="1:10" x14ac:dyDescent="0.3">
      <c r="A25" s="2">
        <v>200</v>
      </c>
      <c r="B25">
        <f>B3</f>
        <v>6</v>
      </c>
      <c r="D25">
        <f>D3</f>
        <v>18</v>
      </c>
      <c r="E25">
        <f>E3</f>
        <v>1.1000000000000001</v>
      </c>
      <c r="F25" s="22">
        <f>F3</f>
        <v>6.4233000000000002</v>
      </c>
      <c r="G25">
        <v>10</v>
      </c>
      <c r="H25">
        <v>12</v>
      </c>
      <c r="I25" s="25">
        <v>8.1438000000000006</v>
      </c>
      <c r="J25" s="1">
        <f t="shared" si="2"/>
        <v>0.21126501141973036</v>
      </c>
    </row>
    <row r="26" spans="1:10" x14ac:dyDescent="0.3">
      <c r="A26">
        <v>250</v>
      </c>
      <c r="B26">
        <v>6</v>
      </c>
      <c r="D26">
        <v>18</v>
      </c>
      <c r="E26">
        <v>1.1000000000000001</v>
      </c>
      <c r="F26" s="22">
        <v>7.8053999999999997</v>
      </c>
      <c r="G26">
        <v>10</v>
      </c>
      <c r="H26">
        <v>12</v>
      </c>
      <c r="I26" s="22">
        <v>9.8534000000000006</v>
      </c>
      <c r="J26" s="1">
        <f t="shared" si="2"/>
        <v>0.20784703757078782</v>
      </c>
    </row>
    <row r="27" spans="1:10" x14ac:dyDescent="0.3">
      <c r="A27">
        <v>300</v>
      </c>
      <c r="B27">
        <v>6</v>
      </c>
      <c r="D27">
        <v>19</v>
      </c>
      <c r="E27">
        <v>1.4</v>
      </c>
      <c r="F27" s="22">
        <v>9.1647999999999996</v>
      </c>
      <c r="G27">
        <v>10</v>
      </c>
      <c r="H27">
        <v>13</v>
      </c>
      <c r="I27" s="22">
        <v>11.585599999999999</v>
      </c>
      <c r="J27" s="1">
        <f t="shared" si="2"/>
        <v>0.20894904018781935</v>
      </c>
    </row>
    <row r="33" spans="1:10" x14ac:dyDescent="0.3">
      <c r="A33" s="18" t="s">
        <v>17</v>
      </c>
      <c r="B33" s="18" t="s">
        <v>10</v>
      </c>
      <c r="C33" s="18" t="s">
        <v>11</v>
      </c>
      <c r="D33" s="18" t="s">
        <v>11</v>
      </c>
      <c r="E33" s="18" t="s">
        <v>2</v>
      </c>
      <c r="F33" s="24" t="s">
        <v>13</v>
      </c>
      <c r="G33" s="18" t="s">
        <v>10</v>
      </c>
      <c r="H33" s="18" t="s">
        <v>11</v>
      </c>
      <c r="I33" s="24" t="s">
        <v>19</v>
      </c>
      <c r="J33" s="18" t="s">
        <v>14</v>
      </c>
    </row>
    <row r="34" spans="1:10" x14ac:dyDescent="0.3">
      <c r="A34">
        <v>1500</v>
      </c>
      <c r="B34">
        <v>6</v>
      </c>
      <c r="D34">
        <v>18</v>
      </c>
      <c r="E34">
        <v>0.9</v>
      </c>
      <c r="F34" s="22">
        <v>6.4108999999999998</v>
      </c>
      <c r="G34">
        <v>10</v>
      </c>
      <c r="H34">
        <v>13</v>
      </c>
      <c r="I34" s="22">
        <v>8.1320999999999994</v>
      </c>
      <c r="J34" s="1">
        <f>(I34-F34)/I34</f>
        <v>0.21165504605206523</v>
      </c>
    </row>
    <row r="35" spans="1:10" x14ac:dyDescent="0.3">
      <c r="A35" s="21">
        <v>2000</v>
      </c>
      <c r="B35">
        <f>B3</f>
        <v>6</v>
      </c>
      <c r="C35">
        <f t="shared" ref="C35:E35" si="3">C3</f>
        <v>0</v>
      </c>
      <c r="D35">
        <f t="shared" si="3"/>
        <v>18</v>
      </c>
      <c r="E35">
        <f t="shared" si="3"/>
        <v>1.1000000000000001</v>
      </c>
      <c r="F35" s="22">
        <f>F3</f>
        <v>6.4233000000000002</v>
      </c>
      <c r="G35">
        <v>10</v>
      </c>
      <c r="H35">
        <v>12</v>
      </c>
      <c r="I35" s="25">
        <v>8.1438000000000006</v>
      </c>
      <c r="J35" s="1">
        <f t="shared" ref="J35:J38" si="4">(I35-F35)/I35</f>
        <v>0.21126501141973036</v>
      </c>
    </row>
    <row r="36" spans="1:10" x14ac:dyDescent="0.3">
      <c r="A36" s="17">
        <v>2500</v>
      </c>
      <c r="B36">
        <v>6</v>
      </c>
      <c r="D36">
        <v>18</v>
      </c>
      <c r="E36">
        <v>0.9</v>
      </c>
      <c r="F36" s="22">
        <v>6.4051999999999998</v>
      </c>
      <c r="G36">
        <v>10</v>
      </c>
      <c r="H36">
        <v>12</v>
      </c>
      <c r="I36" s="22">
        <v>8.2347999999999999</v>
      </c>
      <c r="J36" s="1">
        <f t="shared" si="4"/>
        <v>0.22217904502841601</v>
      </c>
    </row>
    <row r="37" spans="1:10" x14ac:dyDescent="0.3">
      <c r="A37">
        <v>3000</v>
      </c>
      <c r="B37">
        <v>6</v>
      </c>
      <c r="D37">
        <v>18</v>
      </c>
      <c r="E37">
        <v>1.4</v>
      </c>
      <c r="F37" s="22">
        <v>6.4229000000000003</v>
      </c>
      <c r="G37">
        <v>10</v>
      </c>
      <c r="H37">
        <v>12</v>
      </c>
      <c r="I37" s="22">
        <v>8.2390000000000008</v>
      </c>
      <c r="J37" s="1">
        <f t="shared" si="4"/>
        <v>0.22042723631508682</v>
      </c>
    </row>
    <row r="38" spans="1:10" x14ac:dyDescent="0.3">
      <c r="A38">
        <v>3500</v>
      </c>
      <c r="B38">
        <v>6</v>
      </c>
      <c r="D38">
        <v>18</v>
      </c>
      <c r="E38">
        <v>1.1000000000000001</v>
      </c>
      <c r="F38" s="22">
        <v>6.4227999999999996</v>
      </c>
      <c r="G38">
        <v>9</v>
      </c>
      <c r="H38">
        <v>14</v>
      </c>
      <c r="I38" s="22">
        <v>8.2462999999999997</v>
      </c>
      <c r="J38" s="1">
        <f t="shared" si="4"/>
        <v>0.22112947624995455</v>
      </c>
    </row>
    <row r="39" spans="1:10" x14ac:dyDescent="0.3">
      <c r="F39" s="7" t="s">
        <v>18</v>
      </c>
    </row>
    <row r="42" spans="1:10" x14ac:dyDescent="0.3">
      <c r="A42" s="18"/>
      <c r="B42" s="18"/>
      <c r="C42" s="18"/>
      <c r="D42" s="18"/>
      <c r="E42" s="18"/>
      <c r="F42" s="24"/>
      <c r="G42" s="18"/>
      <c r="H42" s="18"/>
      <c r="I42" s="24"/>
      <c r="J42" s="18"/>
    </row>
    <row r="43" spans="1:10" x14ac:dyDescent="0.3">
      <c r="F43" s="22"/>
      <c r="I43" s="22"/>
      <c r="J43" s="1"/>
    </row>
    <row r="44" spans="1:10" x14ac:dyDescent="0.3">
      <c r="A44" s="26"/>
      <c r="F44" s="22"/>
      <c r="I44" s="25"/>
      <c r="J44" s="1"/>
    </row>
    <row r="45" spans="1:10" x14ac:dyDescent="0.3">
      <c r="A45" s="27"/>
      <c r="B45" s="19"/>
      <c r="C45" s="19"/>
      <c r="D45" s="19"/>
      <c r="E45" s="19"/>
      <c r="F45" s="22"/>
      <c r="G45" s="19"/>
      <c r="H45" s="19"/>
      <c r="I45" s="28"/>
      <c r="J45" s="29"/>
    </row>
    <row r="46" spans="1:10" x14ac:dyDescent="0.3">
      <c r="F46" s="22"/>
      <c r="I46" s="22"/>
      <c r="J46" s="1"/>
    </row>
    <row r="47" spans="1:10" x14ac:dyDescent="0.3">
      <c r="A47" s="26"/>
      <c r="F47" s="22"/>
      <c r="I47" s="22"/>
      <c r="J4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2DE4-4C40-4E4C-9A0C-56D25AFDC69C}">
  <dimension ref="A1:J48"/>
  <sheetViews>
    <sheetView topLeftCell="A34" workbookViewId="0">
      <selection activeCell="A48" sqref="A44:A48"/>
    </sheetView>
  </sheetViews>
  <sheetFormatPr defaultRowHeight="14" x14ac:dyDescent="0.3"/>
  <cols>
    <col min="3" max="3" width="0" hidden="1" customWidth="1"/>
    <col min="6" max="6" width="19.58203125" style="7" customWidth="1"/>
    <col min="9" max="9" width="12.6640625" style="7" customWidth="1"/>
  </cols>
  <sheetData>
    <row r="1" spans="1:10" x14ac:dyDescent="0.3">
      <c r="A1" s="18" t="s">
        <v>9</v>
      </c>
      <c r="B1" s="18" t="s">
        <v>10</v>
      </c>
      <c r="C1" s="18" t="s">
        <v>11</v>
      </c>
      <c r="D1" s="18" t="s">
        <v>11</v>
      </c>
      <c r="E1" s="18" t="s">
        <v>12</v>
      </c>
      <c r="F1" s="24" t="s">
        <v>13</v>
      </c>
      <c r="G1" s="18" t="s">
        <v>10</v>
      </c>
      <c r="H1" s="18" t="s">
        <v>11</v>
      </c>
      <c r="I1" s="24" t="s">
        <v>19</v>
      </c>
      <c r="J1" s="18" t="s">
        <v>14</v>
      </c>
    </row>
    <row r="2" spans="1:10" x14ac:dyDescent="0.3">
      <c r="A2">
        <v>2</v>
      </c>
      <c r="B2">
        <v>7</v>
      </c>
      <c r="D2">
        <v>18</v>
      </c>
      <c r="E2">
        <v>2</v>
      </c>
      <c r="F2" s="22">
        <v>6.0571999999999999</v>
      </c>
      <c r="G2">
        <v>10</v>
      </c>
      <c r="H2">
        <v>12</v>
      </c>
      <c r="I2" s="22">
        <v>7.8796999999999997</v>
      </c>
      <c r="J2" s="1">
        <f>(I2-F2)/I2</f>
        <v>0.23129053136540728</v>
      </c>
    </row>
    <row r="3" spans="1:10" x14ac:dyDescent="0.3">
      <c r="A3" s="2">
        <v>5</v>
      </c>
      <c r="B3">
        <v>7</v>
      </c>
      <c r="D3">
        <v>18</v>
      </c>
      <c r="E3">
        <v>1</v>
      </c>
      <c r="F3" s="22">
        <v>6.4983000000000004</v>
      </c>
      <c r="G3">
        <v>10</v>
      </c>
      <c r="H3">
        <v>12</v>
      </c>
      <c r="I3" s="25">
        <v>8.1438000000000006</v>
      </c>
      <c r="J3" s="1">
        <f t="shared" ref="J3:J6" si="0">(I3-F3)/I3</f>
        <v>0.20205555146246226</v>
      </c>
    </row>
    <row r="4" spans="1:10" x14ac:dyDescent="0.3">
      <c r="A4">
        <v>8</v>
      </c>
      <c r="B4">
        <v>7</v>
      </c>
      <c r="D4">
        <v>18</v>
      </c>
      <c r="E4">
        <v>3</v>
      </c>
      <c r="F4" s="22">
        <v>6.9207000000000001</v>
      </c>
      <c r="G4">
        <v>10</v>
      </c>
      <c r="H4">
        <v>12</v>
      </c>
      <c r="I4" s="22">
        <v>8.4877000000000002</v>
      </c>
      <c r="J4" s="1">
        <f t="shared" si="0"/>
        <v>0.18462009731729445</v>
      </c>
    </row>
    <row r="5" spans="1:10" x14ac:dyDescent="0.3">
      <c r="A5">
        <v>11</v>
      </c>
      <c r="B5">
        <v>8</v>
      </c>
      <c r="D5">
        <v>16</v>
      </c>
      <c r="E5">
        <v>3</v>
      </c>
      <c r="F5" s="22">
        <v>7.3102</v>
      </c>
      <c r="G5">
        <v>10</v>
      </c>
      <c r="H5">
        <v>12</v>
      </c>
      <c r="I5" s="23">
        <v>8.8139000000000003</v>
      </c>
      <c r="J5" s="1">
        <f t="shared" si="0"/>
        <v>0.17060552082506045</v>
      </c>
    </row>
    <row r="6" spans="1:10" x14ac:dyDescent="0.3">
      <c r="A6">
        <v>14</v>
      </c>
      <c r="B6">
        <v>8</v>
      </c>
      <c r="D6">
        <v>16</v>
      </c>
      <c r="E6">
        <v>0</v>
      </c>
      <c r="F6" s="22">
        <v>7.6821000000000002</v>
      </c>
      <c r="G6">
        <v>10</v>
      </c>
      <c r="H6">
        <v>12</v>
      </c>
      <c r="I6" s="22">
        <v>9.0632000000000001</v>
      </c>
      <c r="J6" s="1">
        <f t="shared" si="0"/>
        <v>0.15238547091534999</v>
      </c>
    </row>
    <row r="11" spans="1:10" x14ac:dyDescent="0.3">
      <c r="A11" s="18" t="s">
        <v>15</v>
      </c>
      <c r="B11" s="18" t="s">
        <v>10</v>
      </c>
      <c r="C11" s="18" t="s">
        <v>11</v>
      </c>
      <c r="D11" s="18" t="s">
        <v>11</v>
      </c>
      <c r="E11" s="18" t="s">
        <v>12</v>
      </c>
      <c r="F11" s="24" t="s">
        <v>13</v>
      </c>
      <c r="G11" s="18" t="s">
        <v>10</v>
      </c>
      <c r="H11" s="18" t="s">
        <v>11</v>
      </c>
      <c r="I11" s="24" t="s">
        <v>19</v>
      </c>
      <c r="J11" s="18" t="s">
        <v>14</v>
      </c>
    </row>
    <row r="12" spans="1:10" x14ac:dyDescent="0.3">
      <c r="A12">
        <v>10</v>
      </c>
      <c r="B12">
        <v>7</v>
      </c>
      <c r="D12">
        <v>18</v>
      </c>
      <c r="E12">
        <v>1</v>
      </c>
      <c r="F12" s="22">
        <v>6.4672000000000001</v>
      </c>
      <c r="G12">
        <v>9</v>
      </c>
      <c r="H12">
        <v>14</v>
      </c>
      <c r="I12" s="22">
        <v>7.9687999999999999</v>
      </c>
      <c r="J12" s="1">
        <f>(I12-F12)/I12</f>
        <v>0.18843489609476957</v>
      </c>
    </row>
    <row r="13" spans="1:10" x14ac:dyDescent="0.3">
      <c r="A13" s="2">
        <v>15</v>
      </c>
      <c r="B13">
        <v>7</v>
      </c>
      <c r="D13">
        <v>18</v>
      </c>
      <c r="E13">
        <v>1</v>
      </c>
      <c r="F13" s="22">
        <v>6.4983000000000004</v>
      </c>
      <c r="G13">
        <v>10</v>
      </c>
      <c r="H13">
        <v>12</v>
      </c>
      <c r="I13" s="25">
        <v>8.1438000000000006</v>
      </c>
      <c r="J13" s="1">
        <f t="shared" ref="J13:J16" si="1">(I13-F13)/I13</f>
        <v>0.20205555146246226</v>
      </c>
    </row>
    <row r="14" spans="1:10" x14ac:dyDescent="0.3">
      <c r="A14">
        <v>20</v>
      </c>
      <c r="B14">
        <v>7</v>
      </c>
      <c r="D14">
        <v>18</v>
      </c>
      <c r="E14">
        <v>2</v>
      </c>
      <c r="F14" s="22">
        <v>6.4953000000000003</v>
      </c>
      <c r="G14">
        <v>10</v>
      </c>
      <c r="H14">
        <v>12</v>
      </c>
      <c r="I14" s="22">
        <v>8.3384</v>
      </c>
      <c r="J14" s="1">
        <f t="shared" si="1"/>
        <v>0.2210376091336467</v>
      </c>
    </row>
    <row r="15" spans="1:10" x14ac:dyDescent="0.3">
      <c r="A15">
        <v>25</v>
      </c>
      <c r="B15">
        <v>7</v>
      </c>
      <c r="D15">
        <v>18</v>
      </c>
      <c r="E15">
        <v>0</v>
      </c>
      <c r="F15" s="22">
        <v>6.5171000000000001</v>
      </c>
      <c r="G15">
        <v>10</v>
      </c>
      <c r="H15">
        <v>12</v>
      </c>
      <c r="I15" s="22">
        <v>8.5442</v>
      </c>
      <c r="J15" s="1">
        <f t="shared" si="1"/>
        <v>0.2372486599096463</v>
      </c>
    </row>
    <row r="16" spans="1:10" x14ac:dyDescent="0.3">
      <c r="A16">
        <v>30</v>
      </c>
      <c r="B16">
        <v>7</v>
      </c>
      <c r="D16">
        <v>18</v>
      </c>
      <c r="E16">
        <v>0</v>
      </c>
      <c r="F16" s="22">
        <v>6.5377999999999998</v>
      </c>
      <c r="G16">
        <v>10</v>
      </c>
      <c r="H16">
        <v>12</v>
      </c>
      <c r="I16" s="22">
        <v>8.7021999999999995</v>
      </c>
      <c r="J16" s="1">
        <f t="shared" si="1"/>
        <v>0.24871871480774974</v>
      </c>
    </row>
    <row r="22" spans="1:10" x14ac:dyDescent="0.3">
      <c r="A22" s="18" t="s">
        <v>16</v>
      </c>
      <c r="B22" s="18" t="s">
        <v>10</v>
      </c>
      <c r="C22" s="18" t="s">
        <v>11</v>
      </c>
      <c r="D22" s="18" t="s">
        <v>11</v>
      </c>
      <c r="E22" s="18" t="s">
        <v>12</v>
      </c>
      <c r="F22" s="24" t="s">
        <v>13</v>
      </c>
      <c r="G22" s="18" t="s">
        <v>10</v>
      </c>
      <c r="H22" s="18" t="s">
        <v>11</v>
      </c>
      <c r="I22" s="24" t="s">
        <v>19</v>
      </c>
      <c r="J22" s="18" t="s">
        <v>14</v>
      </c>
    </row>
    <row r="23" spans="1:10" x14ac:dyDescent="0.3">
      <c r="A23">
        <v>100</v>
      </c>
      <c r="B23">
        <v>8</v>
      </c>
      <c r="D23">
        <v>16</v>
      </c>
      <c r="E23">
        <v>2</v>
      </c>
      <c r="F23" s="22">
        <v>3.6347999999999998</v>
      </c>
      <c r="G23">
        <v>10</v>
      </c>
      <c r="H23">
        <v>11</v>
      </c>
      <c r="I23" s="22">
        <v>4.6639999999999997</v>
      </c>
      <c r="J23" s="1">
        <f>(I23-F23)/I23</f>
        <v>0.22066895368782161</v>
      </c>
    </row>
    <row r="24" spans="1:10" x14ac:dyDescent="0.3">
      <c r="A24">
        <v>150</v>
      </c>
      <c r="B24">
        <v>7</v>
      </c>
      <c r="D24">
        <v>18</v>
      </c>
      <c r="E24">
        <v>3</v>
      </c>
      <c r="F24" s="22">
        <v>5.0545</v>
      </c>
      <c r="G24">
        <v>10</v>
      </c>
      <c r="H24">
        <v>12</v>
      </c>
      <c r="I24" s="22">
        <v>6.4215999999999998</v>
      </c>
      <c r="J24" s="1">
        <f t="shared" ref="J24:J27" si="2">(I24-F24)/I24</f>
        <v>0.21289086831942192</v>
      </c>
    </row>
    <row r="25" spans="1:10" x14ac:dyDescent="0.3">
      <c r="A25" s="2">
        <v>200</v>
      </c>
      <c r="B25">
        <v>7</v>
      </c>
      <c r="D25">
        <v>18</v>
      </c>
      <c r="E25">
        <v>1</v>
      </c>
      <c r="F25" s="22">
        <v>6.4983000000000004</v>
      </c>
      <c r="G25">
        <v>10</v>
      </c>
      <c r="H25">
        <v>12</v>
      </c>
      <c r="I25" s="25">
        <v>8.1438000000000006</v>
      </c>
      <c r="J25" s="1">
        <f t="shared" si="2"/>
        <v>0.20205555146246226</v>
      </c>
    </row>
    <row r="26" spans="1:10" x14ac:dyDescent="0.3">
      <c r="A26">
        <v>250</v>
      </c>
      <c r="B26">
        <v>7</v>
      </c>
      <c r="D26">
        <v>19</v>
      </c>
      <c r="E26">
        <v>2</v>
      </c>
      <c r="F26" s="22">
        <v>7.9132999999999996</v>
      </c>
      <c r="G26">
        <v>10</v>
      </c>
      <c r="H26">
        <v>12</v>
      </c>
      <c r="I26" s="22">
        <v>9.8534000000000006</v>
      </c>
      <c r="J26" s="1">
        <f t="shared" si="2"/>
        <v>0.19689650273002221</v>
      </c>
    </row>
    <row r="27" spans="1:10" x14ac:dyDescent="0.3">
      <c r="A27">
        <v>300</v>
      </c>
      <c r="B27">
        <v>7</v>
      </c>
      <c r="D27">
        <v>19</v>
      </c>
      <c r="E27">
        <v>3</v>
      </c>
      <c r="F27" s="22">
        <v>9.3298000000000005</v>
      </c>
      <c r="G27">
        <v>10</v>
      </c>
      <c r="H27">
        <v>13</v>
      </c>
      <c r="I27" s="22">
        <v>11.585599999999999</v>
      </c>
      <c r="J27" s="1">
        <f t="shared" si="2"/>
        <v>0.19470722275928731</v>
      </c>
    </row>
    <row r="33" spans="1:10" x14ac:dyDescent="0.3">
      <c r="A33" s="18" t="s">
        <v>17</v>
      </c>
      <c r="B33" s="18" t="s">
        <v>10</v>
      </c>
      <c r="C33" s="18" t="s">
        <v>11</v>
      </c>
      <c r="D33" s="18" t="s">
        <v>11</v>
      </c>
      <c r="E33" s="18" t="s">
        <v>12</v>
      </c>
      <c r="F33" s="24" t="s">
        <v>13</v>
      </c>
      <c r="G33" s="18" t="s">
        <v>10</v>
      </c>
      <c r="H33" s="18" t="s">
        <v>11</v>
      </c>
      <c r="I33" s="24" t="s">
        <v>19</v>
      </c>
      <c r="J33" s="18" t="s">
        <v>14</v>
      </c>
    </row>
    <row r="34" spans="1:10" x14ac:dyDescent="0.3">
      <c r="A34">
        <v>1500</v>
      </c>
      <c r="B34">
        <v>7</v>
      </c>
      <c r="D34">
        <v>19</v>
      </c>
      <c r="E34">
        <v>1</v>
      </c>
      <c r="F34" s="22">
        <v>6.4786999999999999</v>
      </c>
      <c r="G34">
        <v>10</v>
      </c>
      <c r="H34">
        <v>13</v>
      </c>
      <c r="I34" s="22">
        <v>8.1320999999999994</v>
      </c>
      <c r="J34" s="1">
        <f>(I34-F34)/I34</f>
        <v>0.20331771621106476</v>
      </c>
    </row>
    <row r="35" spans="1:10" x14ac:dyDescent="0.3">
      <c r="A35" s="21">
        <v>2000</v>
      </c>
      <c r="B35">
        <v>7</v>
      </c>
      <c r="D35">
        <v>18</v>
      </c>
      <c r="E35">
        <v>1</v>
      </c>
      <c r="F35" s="22">
        <v>6.4983000000000004</v>
      </c>
      <c r="G35">
        <v>10</v>
      </c>
      <c r="H35">
        <v>12</v>
      </c>
      <c r="I35" s="25">
        <v>8.1438000000000006</v>
      </c>
      <c r="J35" s="1">
        <f t="shared" ref="J35:J38" si="3">(I35-F35)/I35</f>
        <v>0.20205555146246226</v>
      </c>
    </row>
    <row r="36" spans="1:10" x14ac:dyDescent="0.3">
      <c r="A36" s="17">
        <v>2500</v>
      </c>
      <c r="B36">
        <v>7</v>
      </c>
      <c r="D36">
        <v>18</v>
      </c>
      <c r="E36">
        <v>2</v>
      </c>
      <c r="F36" s="22">
        <v>6.4953000000000003</v>
      </c>
      <c r="G36">
        <v>10</v>
      </c>
      <c r="H36">
        <v>12</v>
      </c>
      <c r="I36" s="22">
        <v>8.2347999999999999</v>
      </c>
      <c r="J36" s="1">
        <f t="shared" si="3"/>
        <v>0.21123767426045559</v>
      </c>
    </row>
    <row r="37" spans="1:10" x14ac:dyDescent="0.3">
      <c r="A37">
        <v>3000</v>
      </c>
      <c r="B37">
        <v>7</v>
      </c>
      <c r="D37">
        <v>18</v>
      </c>
      <c r="E37">
        <v>2</v>
      </c>
      <c r="F37" s="22">
        <v>6.4911000000000003</v>
      </c>
      <c r="G37">
        <v>10</v>
      </c>
      <c r="H37">
        <v>12</v>
      </c>
      <c r="I37" s="22">
        <v>8.2390000000000008</v>
      </c>
      <c r="J37" s="1">
        <f t="shared" si="3"/>
        <v>0.21214953271028042</v>
      </c>
    </row>
    <row r="38" spans="1:10" x14ac:dyDescent="0.3">
      <c r="A38">
        <v>3500</v>
      </c>
      <c r="B38">
        <v>7</v>
      </c>
      <c r="D38">
        <v>18</v>
      </c>
      <c r="E38">
        <v>3</v>
      </c>
      <c r="F38" s="22">
        <v>6.4993999999999996</v>
      </c>
      <c r="G38">
        <v>9</v>
      </c>
      <c r="H38">
        <v>14</v>
      </c>
      <c r="I38" s="22">
        <v>8.2462999999999997</v>
      </c>
      <c r="J38" s="1">
        <f t="shared" si="3"/>
        <v>0.2118404617828602</v>
      </c>
    </row>
    <row r="39" spans="1:10" x14ac:dyDescent="0.3">
      <c r="F39" s="7" t="s">
        <v>18</v>
      </c>
    </row>
    <row r="43" spans="1:10" x14ac:dyDescent="0.3">
      <c r="A43" s="18" t="s">
        <v>47</v>
      </c>
      <c r="B43" s="18" t="s">
        <v>10</v>
      </c>
      <c r="C43" s="18" t="s">
        <v>11</v>
      </c>
      <c r="D43" s="18" t="s">
        <v>11</v>
      </c>
      <c r="E43" s="18" t="s">
        <v>12</v>
      </c>
      <c r="F43" s="24" t="s">
        <v>13</v>
      </c>
      <c r="G43" s="18" t="s">
        <v>10</v>
      </c>
      <c r="H43" s="18" t="s">
        <v>11</v>
      </c>
      <c r="I43" s="24" t="s">
        <v>19</v>
      </c>
      <c r="J43" s="18" t="s">
        <v>14</v>
      </c>
    </row>
    <row r="44" spans="1:10" x14ac:dyDescent="0.3">
      <c r="A44">
        <v>20</v>
      </c>
      <c r="B44">
        <v>7</v>
      </c>
      <c r="D44">
        <v>19</v>
      </c>
      <c r="E44">
        <v>1</v>
      </c>
      <c r="F44" s="22"/>
      <c r="G44">
        <v>10</v>
      </c>
      <c r="H44">
        <v>12</v>
      </c>
      <c r="I44" s="25">
        <v>8.1438000000000006</v>
      </c>
      <c r="J44" s="1">
        <f>(I44-F44)/I44</f>
        <v>1</v>
      </c>
    </row>
    <row r="45" spans="1:10" x14ac:dyDescent="0.3">
      <c r="A45" s="26">
        <v>30</v>
      </c>
      <c r="B45">
        <v>7</v>
      </c>
      <c r="D45">
        <v>18</v>
      </c>
      <c r="E45">
        <v>1</v>
      </c>
      <c r="F45" s="22"/>
      <c r="G45">
        <v>10</v>
      </c>
      <c r="H45">
        <v>12</v>
      </c>
      <c r="I45" s="25">
        <v>8.1438000000000006</v>
      </c>
      <c r="J45" s="1">
        <f t="shared" ref="J45:J48" si="4">(I45-F45)/I45</f>
        <v>1</v>
      </c>
    </row>
    <row r="46" spans="1:10" x14ac:dyDescent="0.3">
      <c r="A46" s="2">
        <v>40</v>
      </c>
      <c r="B46">
        <v>7</v>
      </c>
      <c r="D46">
        <v>18</v>
      </c>
      <c r="E46">
        <v>2</v>
      </c>
      <c r="F46" s="22"/>
      <c r="G46">
        <v>10</v>
      </c>
      <c r="H46">
        <v>12</v>
      </c>
      <c r="I46" s="25">
        <v>8.1438000000000006</v>
      </c>
      <c r="J46" s="1">
        <f t="shared" si="4"/>
        <v>1</v>
      </c>
    </row>
    <row r="47" spans="1:10" x14ac:dyDescent="0.3">
      <c r="A47">
        <v>50</v>
      </c>
      <c r="B47">
        <v>7</v>
      </c>
      <c r="D47">
        <v>18</v>
      </c>
      <c r="E47">
        <v>2</v>
      </c>
      <c r="F47" s="22"/>
      <c r="G47">
        <v>10</v>
      </c>
      <c r="H47">
        <v>12</v>
      </c>
      <c r="I47" s="25">
        <v>8.1438000000000006</v>
      </c>
      <c r="J47" s="1">
        <f t="shared" si="4"/>
        <v>1</v>
      </c>
    </row>
    <row r="48" spans="1:10" x14ac:dyDescent="0.3">
      <c r="A48" s="26">
        <v>60</v>
      </c>
      <c r="B48">
        <v>7</v>
      </c>
      <c r="D48">
        <v>18</v>
      </c>
      <c r="E48">
        <v>3</v>
      </c>
      <c r="F48" s="22"/>
      <c r="G48">
        <v>10</v>
      </c>
      <c r="H48">
        <v>12</v>
      </c>
      <c r="I48" s="25">
        <v>8.1438000000000006</v>
      </c>
      <c r="J48" s="1">
        <f t="shared" si="4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917D-341A-4DFC-A54A-C60F9E8A2175}">
  <dimension ref="A1"/>
  <sheetViews>
    <sheetView workbookViewId="0"/>
  </sheetViews>
  <sheetFormatPr defaultRowHeight="14" x14ac:dyDescent="0.3"/>
  <sheetData>
    <row r="1" spans="1:1" x14ac:dyDescent="0.3">
      <c r="A1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design</vt:lpstr>
      <vt:lpstr>model_comparation</vt:lpstr>
      <vt:lpstr>speed_opt</vt:lpstr>
      <vt:lpstr>sensi_speed cs</vt:lpstr>
      <vt:lpstr>sensi_speed no cs</vt:lpstr>
      <vt:lpstr>sensitivity_ana_delaytime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Boris</dc:creator>
  <cp:lastModifiedBy>Xu Boris</cp:lastModifiedBy>
  <dcterms:created xsi:type="dcterms:W3CDTF">2015-06-05T18:19:34Z</dcterms:created>
  <dcterms:modified xsi:type="dcterms:W3CDTF">2025-07-20T06:28:19Z</dcterms:modified>
</cp:coreProperties>
</file>