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ill\Documents\"/>
    </mc:Choice>
  </mc:AlternateContent>
  <xr:revisionPtr revIDLastSave="0" documentId="13_ncr:1_{B1D1EE7C-9BA7-4EDB-8220-FC3029035186}" xr6:coauthVersionLast="47" xr6:coauthVersionMax="47" xr10:uidLastSave="{00000000-0000-0000-0000-000000000000}"/>
  <bookViews>
    <workbookView xWindow="2370" yWindow="-15480" windowWidth="19440" windowHeight="15000" xr2:uid="{99B01E53-8244-4BCA-830F-6D0A922E2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F18" i="1" s="1"/>
  <c r="G18" i="1" s="1"/>
  <c r="H18" i="1" s="1"/>
  <c r="A18" i="1"/>
  <c r="E29" i="1"/>
  <c r="F29" i="1" s="1"/>
  <c r="G29" i="1" s="1"/>
  <c r="H29" i="1" s="1"/>
  <c r="C29" i="1"/>
  <c r="B29" i="1" s="1"/>
  <c r="A29" i="1" s="1"/>
  <c r="D22" i="1"/>
  <c r="E22" i="1" s="1"/>
  <c r="F22" i="1" s="1"/>
  <c r="G22" i="1" s="1"/>
  <c r="H22" i="1" s="1"/>
  <c r="B22" i="1"/>
  <c r="C20" i="1"/>
  <c r="D20" i="1" s="1"/>
  <c r="E20" i="1" s="1"/>
  <c r="F20" i="1" s="1"/>
  <c r="G20" i="1" s="1"/>
  <c r="H20" i="1" s="1"/>
  <c r="F31" i="1"/>
  <c r="G31" i="1" s="1"/>
  <c r="H31" i="1" s="1"/>
  <c r="D31" i="1"/>
  <c r="C31" i="1" s="1"/>
  <c r="B31" i="1" s="1"/>
  <c r="E27" i="1"/>
  <c r="F27" i="1" s="1"/>
  <c r="G27" i="1" s="1"/>
  <c r="H27" i="1" s="1"/>
  <c r="C27" i="1"/>
  <c r="B27" i="1" s="1"/>
  <c r="D24" i="1"/>
  <c r="E24" i="1" s="1"/>
  <c r="F24" i="1" s="1"/>
  <c r="G24" i="1" s="1"/>
  <c r="H24" i="1" s="1"/>
  <c r="B24" i="1"/>
  <c r="C19" i="1"/>
  <c r="D19" i="1" s="1"/>
  <c r="E19" i="1" s="1"/>
  <c r="F19" i="1" s="1"/>
  <c r="G19" i="1" s="1"/>
  <c r="H19" i="1" s="1"/>
  <c r="C21" i="1"/>
  <c r="D21" i="1" s="1"/>
  <c r="E21" i="1" s="1"/>
  <c r="F21" i="1" s="1"/>
  <c r="G21" i="1" s="1"/>
  <c r="H21" i="1" s="1"/>
  <c r="F32" i="1"/>
  <c r="G32" i="1" s="1"/>
  <c r="H32" i="1" s="1"/>
  <c r="D32" i="1"/>
  <c r="C32" i="1" s="1"/>
  <c r="B32" i="1" s="1"/>
  <c r="C28" i="1"/>
  <c r="B28" i="1" s="1"/>
  <c r="C26" i="1"/>
  <c r="D25" i="1"/>
  <c r="E25" i="1" s="1"/>
  <c r="F25" i="1" s="1"/>
  <c r="G25" i="1" s="1"/>
  <c r="H25" i="1" s="1"/>
  <c r="B25" i="1"/>
  <c r="E28" i="1"/>
  <c r="F28" i="1" s="1"/>
  <c r="G28" i="1" s="1"/>
  <c r="H28" i="1" s="1"/>
  <c r="C17" i="1"/>
  <c r="D17" i="1" s="1"/>
  <c r="E17" i="1" s="1"/>
  <c r="F17" i="1" s="1"/>
  <c r="G17" i="1" s="1"/>
  <c r="H17" i="1" s="1"/>
  <c r="A14" i="1"/>
  <c r="A1" i="1"/>
  <c r="A3" i="1" s="1"/>
  <c r="A21" i="1" s="1"/>
  <c r="A6" i="1"/>
  <c r="A7" i="1" s="1"/>
  <c r="A22" i="1" l="1"/>
  <c r="A24" i="1"/>
  <c r="A19" i="1"/>
  <c r="A27" i="1"/>
  <c r="A20" i="1"/>
  <c r="A31" i="1"/>
  <c r="A25" i="1"/>
  <c r="A32" i="1"/>
  <c r="A17" i="1"/>
  <c r="B15" i="1"/>
  <c r="C15" i="1" s="1"/>
  <c r="D15" i="1" s="1"/>
  <c r="E15" i="1" s="1"/>
  <c r="F15" i="1" s="1"/>
  <c r="G15" i="1" s="1"/>
  <c r="H15" i="1" s="1"/>
  <c r="B10" i="1"/>
  <c r="C10" i="1" s="1"/>
  <c r="D10" i="1" s="1"/>
  <c r="E10" i="1" s="1"/>
  <c r="F10" i="1" s="1"/>
  <c r="G10" i="1" s="1"/>
  <c r="H10" i="1" s="1"/>
  <c r="B14" i="1"/>
  <c r="C14" i="1" s="1"/>
  <c r="D14" i="1" s="1"/>
  <c r="E14" i="1" s="1"/>
  <c r="F14" i="1" s="1"/>
  <c r="G14" i="1" s="1"/>
  <c r="H14" i="1" s="1"/>
  <c r="B7" i="1"/>
  <c r="A28" i="1"/>
  <c r="A13" i="1"/>
  <c r="B13" i="1" s="1"/>
  <c r="C13" i="1" s="1"/>
  <c r="D13" i="1" s="1"/>
  <c r="E13" i="1" s="1"/>
  <c r="F13" i="1" s="1"/>
  <c r="G13" i="1" s="1"/>
  <c r="H13" i="1" s="1"/>
  <c r="B6" i="1"/>
  <c r="C6" i="1" s="1"/>
  <c r="D6" i="1" s="1"/>
  <c r="E6" i="1" s="1"/>
  <c r="F6" i="1" s="1"/>
  <c r="G6" i="1" s="1"/>
  <c r="H6" i="1" s="1"/>
  <c r="A8" i="1"/>
  <c r="A9" i="1" l="1"/>
  <c r="B8" i="1"/>
  <c r="C8" i="1" s="1"/>
  <c r="D8" i="1" s="1"/>
  <c r="E8" i="1" s="1"/>
  <c r="F8" i="1" s="1"/>
  <c r="G8" i="1" s="1"/>
  <c r="H8" i="1" s="1"/>
  <c r="A12" i="1"/>
  <c r="B12" i="1" s="1"/>
  <c r="C12" i="1" s="1"/>
  <c r="D12" i="1" s="1"/>
  <c r="E12" i="1" s="1"/>
  <c r="F12" i="1" s="1"/>
  <c r="G12" i="1" s="1"/>
  <c r="H12" i="1" s="1"/>
  <c r="C7" i="1"/>
  <c r="D7" i="1" s="1"/>
  <c r="E7" i="1" s="1"/>
  <c r="F7" i="1" s="1"/>
  <c r="G7" i="1" s="1"/>
  <c r="H7" i="1" s="1"/>
  <c r="B23" i="1"/>
  <c r="A23" i="1" s="1"/>
  <c r="D23" i="1"/>
  <c r="E23" i="1" s="1"/>
  <c r="F23" i="1" s="1"/>
  <c r="G23" i="1" s="1"/>
  <c r="H23" i="1" s="1"/>
  <c r="E26" i="1"/>
  <c r="F26" i="1" s="1"/>
  <c r="G26" i="1" s="1"/>
  <c r="H26" i="1" s="1"/>
  <c r="B26" i="1"/>
  <c r="A26" i="1" s="1"/>
  <c r="A11" i="1" l="1"/>
  <c r="B11" i="1" s="1"/>
  <c r="C11" i="1" s="1"/>
  <c r="D11" i="1" s="1"/>
  <c r="E11" i="1" s="1"/>
  <c r="F11" i="1" s="1"/>
  <c r="G11" i="1" s="1"/>
  <c r="H11" i="1" s="1"/>
  <c r="B9" i="1"/>
  <c r="C9" i="1" s="1"/>
  <c r="D9" i="1" s="1"/>
  <c r="E9" i="1" s="1"/>
  <c r="F9" i="1" s="1"/>
  <c r="G9" i="1" s="1"/>
  <c r="H9" i="1" s="1"/>
  <c r="D30" i="1"/>
  <c r="C30" i="1" s="1"/>
  <c r="B30" i="1" s="1"/>
  <c r="A30" i="1" s="1"/>
  <c r="F30" i="1"/>
  <c r="G30" i="1" s="1"/>
  <c r="H30" i="1" s="1"/>
</calcChain>
</file>

<file path=xl/sharedStrings.xml><?xml version="1.0" encoding="utf-8"?>
<sst xmlns="http://schemas.openxmlformats.org/spreadsheetml/2006/main" count="10" uniqueCount="10">
  <si>
    <t>ms</t>
  </si>
  <si>
    <t>seconds</t>
  </si>
  <si>
    <t>minutes</t>
  </si>
  <si>
    <t>hours</t>
  </si>
  <si>
    <t>days</t>
  </si>
  <si>
    <t>years</t>
  </si>
  <si>
    <t>ns</t>
  </si>
  <si>
    <t>signal strength</t>
  </si>
  <si>
    <t>max nanoseconds</t>
  </si>
  <si>
    <t>signal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</si>
</sst>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3B0F-951E-4555-A3CC-5D87D151329A}">
  <dimension ref="A1:H32"/>
  <sheetViews>
    <sheetView tabSelected="1" workbookViewId="0">
      <selection activeCell="B21" sqref="B21"/>
    </sheetView>
  </sheetViews>
  <sheetFormatPr defaultRowHeight="15" x14ac:dyDescent="0.25"/>
  <cols>
    <col min="1" max="1" width="24.5703125" customWidth="1"/>
    <col min="2" max="2" width="17.42578125" customWidth="1"/>
    <col min="3" max="3" width="15.5703125" customWidth="1"/>
    <col min="4" max="4" width="13.28515625" customWidth="1"/>
    <col min="5" max="5" width="14.5703125" customWidth="1"/>
    <col min="6" max="6" width="14.42578125" customWidth="1"/>
    <col min="7" max="7" width="13.5703125" customWidth="1"/>
  </cols>
  <sheetData>
    <row r="1" spans="1:8" x14ac:dyDescent="0.25">
      <c r="A1" s="1">
        <f>60000000000</f>
        <v>60000000000</v>
      </c>
      <c r="B1" t="s">
        <v>8</v>
      </c>
    </row>
    <row r="2" spans="1:8" x14ac:dyDescent="0.25">
      <c r="A2">
        <v>32766</v>
      </c>
      <c r="B2" t="s">
        <v>9</v>
      </c>
    </row>
    <row r="3" spans="1:8" x14ac:dyDescent="0.25">
      <c r="A3">
        <f>-65534/LN(A1)</f>
        <v>-2640.624900864575</v>
      </c>
    </row>
    <row r="5" spans="1:8" x14ac:dyDescent="0.25">
      <c r="A5" t="s">
        <v>7</v>
      </c>
      <c r="B5" t="s">
        <v>6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1:8" x14ac:dyDescent="0.25">
      <c r="A6" s="3">
        <f>-2^15</f>
        <v>-32768</v>
      </c>
      <c r="B6">
        <f>EXP((A6 -  $A$2) / $A$3)</f>
        <v>59999999999.999992</v>
      </c>
      <c r="C6">
        <f>B6/1000000</f>
        <v>59999.999999999993</v>
      </c>
      <c r="D6">
        <f>C6/1000</f>
        <v>59.999999999999993</v>
      </c>
      <c r="E6">
        <f>D6/60</f>
        <v>0.99999999999999989</v>
      </c>
      <c r="F6">
        <f>E6/60</f>
        <v>1.6666666666666666E-2</v>
      </c>
      <c r="G6">
        <f>F6/24</f>
        <v>6.9444444444444447E-4</v>
      </c>
      <c r="H6">
        <f>G6/365.25</f>
        <v>1.9012852688417371E-6</v>
      </c>
    </row>
    <row r="7" spans="1:8" x14ac:dyDescent="0.25">
      <c r="A7" s="3">
        <f>A6*0.75</f>
        <v>-24576</v>
      </c>
      <c r="B7">
        <f t="shared" ref="B7:B15" si="0">EXP((A7 -  $A$2) / $A$3)</f>
        <v>2696753353.3914762</v>
      </c>
      <c r="C7">
        <f>B7/1000000</f>
        <v>2696.7533533914761</v>
      </c>
      <c r="D7">
        <f>C7/1000</f>
        <v>2.6967533533914763</v>
      </c>
      <c r="E7">
        <f>D7/60</f>
        <v>4.4945889223191274E-2</v>
      </c>
      <c r="F7">
        <f>E7/60</f>
        <v>7.4909815371985457E-4</v>
      </c>
      <c r="G7">
        <f>F7/24</f>
        <v>3.1212423071660609E-5</v>
      </c>
      <c r="H7">
        <f>G7/365.25</f>
        <v>8.5454957075046162E-8</v>
      </c>
    </row>
    <row r="8" spans="1:8" x14ac:dyDescent="0.25">
      <c r="A8" s="3">
        <f>A6/2</f>
        <v>-16384</v>
      </c>
      <c r="B8">
        <f t="shared" si="0"/>
        <v>121207977.48380288</v>
      </c>
      <c r="C8">
        <f>B8/1000000</f>
        <v>121.20797748380288</v>
      </c>
      <c r="D8">
        <f>C8/1000</f>
        <v>0.12120797748380288</v>
      </c>
      <c r="E8">
        <f>D8/60</f>
        <v>2.0201329580633812E-3</v>
      </c>
      <c r="F8">
        <f>E8/60</f>
        <v>3.3668882634389686E-5</v>
      </c>
      <c r="G8">
        <f>F8/24</f>
        <v>1.4028701097662368E-6</v>
      </c>
      <c r="H8">
        <f>G8/365.25</f>
        <v>3.840849034267589E-9</v>
      </c>
    </row>
    <row r="9" spans="1:8" x14ac:dyDescent="0.25">
      <c r="A9" s="3">
        <f>A8/2</f>
        <v>-8192</v>
      </c>
      <c r="B9">
        <f t="shared" si="0"/>
        <v>5447800.3289540764</v>
      </c>
      <c r="C9">
        <f>B9/1000000</f>
        <v>5.4478003289540764</v>
      </c>
      <c r="D9">
        <f>C9/1000</f>
        <v>5.4478003289540767E-3</v>
      </c>
      <c r="E9">
        <f>D9/60</f>
        <v>9.0796672149234616E-5</v>
      </c>
      <c r="F9">
        <f>E9/60</f>
        <v>1.5132778691539102E-6</v>
      </c>
      <c r="G9">
        <f>F9/24</f>
        <v>6.3053244548079591E-8</v>
      </c>
      <c r="H9">
        <f>G9/365.25</f>
        <v>1.7263037521719257E-10</v>
      </c>
    </row>
    <row r="10" spans="1:8" x14ac:dyDescent="0.25">
      <c r="A10" s="3">
        <v>0</v>
      </c>
      <c r="B10">
        <f t="shared" si="0"/>
        <v>244856.23009523447</v>
      </c>
      <c r="C10">
        <f>B10/1000000</f>
        <v>0.24485623009523447</v>
      </c>
      <c r="D10">
        <f>C10/1000</f>
        <v>2.4485623009523448E-4</v>
      </c>
      <c r="E10">
        <f>D10/60</f>
        <v>4.0809371682539078E-6</v>
      </c>
      <c r="F10">
        <f>E10/60</f>
        <v>6.8015619470898464E-8</v>
      </c>
      <c r="G10">
        <f>F10/24</f>
        <v>2.8339841446207695E-9</v>
      </c>
      <c r="H10">
        <f>G10/365.25</f>
        <v>7.7590257210698677E-12</v>
      </c>
    </row>
    <row r="11" spans="1:8" x14ac:dyDescent="0.25">
      <c r="A11" s="3">
        <f>-A9</f>
        <v>8192</v>
      </c>
      <c r="B11">
        <f t="shared" si="0"/>
        <v>11005.280993468643</v>
      </c>
      <c r="C11">
        <f>B11/1000000</f>
        <v>1.1005280993468643E-2</v>
      </c>
      <c r="D11">
        <f>C11/1000</f>
        <v>1.1005280993468643E-5</v>
      </c>
      <c r="E11">
        <f>D11/60</f>
        <v>1.8342134989114405E-7</v>
      </c>
      <c r="F11">
        <f>E11/60</f>
        <v>3.0570224981857342E-9</v>
      </c>
      <c r="G11">
        <f>F11/24</f>
        <v>1.2737593742440559E-10</v>
      </c>
      <c r="H11">
        <f>G11/365.25</f>
        <v>3.4873631053909816E-13</v>
      </c>
    </row>
    <row r="12" spans="1:8" x14ac:dyDescent="0.25">
      <c r="A12" s="3">
        <f>-A8</f>
        <v>16384</v>
      </c>
      <c r="B12">
        <f t="shared" si="0"/>
        <v>494.64214040253449</v>
      </c>
      <c r="C12">
        <f>B12/1000000</f>
        <v>4.9464214040253454E-4</v>
      </c>
      <c r="D12">
        <f>C12/1000</f>
        <v>4.9464214040253459E-7</v>
      </c>
      <c r="E12">
        <f>D12/60</f>
        <v>8.2440356733755764E-9</v>
      </c>
      <c r="F12">
        <f>E12/60</f>
        <v>1.3740059455625961E-10</v>
      </c>
      <c r="G12">
        <f>F12/24</f>
        <v>5.7250247731774833E-12</v>
      </c>
      <c r="H12">
        <f>G12/365.25</f>
        <v>1.5674263581594752E-14</v>
      </c>
    </row>
    <row r="13" spans="1:8" x14ac:dyDescent="0.25">
      <c r="A13" s="3">
        <f>-A7</f>
        <v>24576</v>
      </c>
      <c r="B13">
        <f t="shared" si="0"/>
        <v>22.232130847654538</v>
      </c>
      <c r="C13">
        <f>B13/1000000</f>
        <v>2.223213084765454E-5</v>
      </c>
      <c r="D13">
        <f>C13/1000</f>
        <v>2.2232130847654539E-8</v>
      </c>
      <c r="E13">
        <f>D13/60</f>
        <v>3.7053551412757563E-10</v>
      </c>
      <c r="F13">
        <f>E13/60</f>
        <v>6.1755919021262603E-12</v>
      </c>
      <c r="G13">
        <f>F13/24</f>
        <v>2.5731632925526083E-13</v>
      </c>
      <c r="H13">
        <f>G13/365.25</f>
        <v>7.0449371459345881E-16</v>
      </c>
    </row>
    <row r="14" spans="1:8" x14ac:dyDescent="0.25">
      <c r="A14" s="3">
        <f>2^15 -2</f>
        <v>32766</v>
      </c>
      <c r="B14">
        <f t="shared" si="0"/>
        <v>1</v>
      </c>
      <c r="C14">
        <f>B14/1000000</f>
        <v>9.9999999999999995E-7</v>
      </c>
      <c r="D14">
        <f>C14/1000</f>
        <v>9.9999999999999986E-10</v>
      </c>
      <c r="E14">
        <f>D14/60</f>
        <v>1.6666666666666664E-11</v>
      </c>
      <c r="F14">
        <f>E14/60</f>
        <v>2.7777777777777774E-13</v>
      </c>
      <c r="G14">
        <f>F14/24</f>
        <v>1.1574074074074072E-14</v>
      </c>
      <c r="H14">
        <f>G14/365.25</f>
        <v>3.1688087814028944E-17</v>
      </c>
    </row>
    <row r="15" spans="1:8" x14ac:dyDescent="0.25">
      <c r="A15" s="3">
        <v>32767</v>
      </c>
      <c r="B15">
        <f t="shared" si="0"/>
        <v>0.99962137345805802</v>
      </c>
      <c r="C15">
        <f>B15/1000000</f>
        <v>9.9962137345805811E-7</v>
      </c>
      <c r="D15">
        <f>C15/1000</f>
        <v>9.9962137345805813E-10</v>
      </c>
      <c r="E15">
        <f>D15/60</f>
        <v>1.666035622430097E-11</v>
      </c>
      <c r="F15">
        <f>E15/60</f>
        <v>2.7767260373834948E-13</v>
      </c>
      <c r="G15">
        <f>F15/24</f>
        <v>1.1569691822431228E-14</v>
      </c>
      <c r="H15">
        <f>G15/365.25</f>
        <v>3.1676089862919171E-17</v>
      </c>
    </row>
    <row r="17" spans="1:8" x14ac:dyDescent="0.25">
      <c r="A17">
        <f>LN(B17)*$A$3+$A$2</f>
        <v>32792.539167116811</v>
      </c>
      <c r="B17" s="4">
        <v>0.99</v>
      </c>
      <c r="C17">
        <f>B17/1000000</f>
        <v>9.9000000000000005E-7</v>
      </c>
      <c r="D17">
        <f>C17/1000</f>
        <v>9.900000000000001E-10</v>
      </c>
      <c r="E17">
        <f>D17/60</f>
        <v>1.6500000000000001E-11</v>
      </c>
      <c r="F17">
        <f>E17/60</f>
        <v>2.7500000000000004E-13</v>
      </c>
      <c r="G17">
        <f>F17/24</f>
        <v>1.1458333333333334E-14</v>
      </c>
      <c r="H17">
        <f>G17/365.25</f>
        <v>3.1371206935888664E-17</v>
      </c>
    </row>
    <row r="18" spans="1:8" x14ac:dyDescent="0.25">
      <c r="A18">
        <f>LN(B18)*$A$3+$A$2</f>
        <v>32766.999998832554</v>
      </c>
      <c r="B18" s="4">
        <v>0.99962137390000005</v>
      </c>
      <c r="C18">
        <f>B18/1000000</f>
        <v>9.9962137390000009E-7</v>
      </c>
      <c r="D18">
        <f>C18/1000</f>
        <v>9.9962137390000005E-10</v>
      </c>
      <c r="E18">
        <f>D18/60</f>
        <v>1.6660356231666667E-11</v>
      </c>
      <c r="F18">
        <f>E18/60</f>
        <v>2.7767260386111113E-13</v>
      </c>
      <c r="G18">
        <f>F18/24</f>
        <v>1.1569691827546297E-14</v>
      </c>
      <c r="H18">
        <f>G18/365.25</f>
        <v>3.1676089876923468E-17</v>
      </c>
    </row>
    <row r="19" spans="1:8" x14ac:dyDescent="0.25">
      <c r="A19">
        <f>LN(B19)*$A$3+$A$2</f>
        <v>32766</v>
      </c>
      <c r="B19" s="4">
        <v>1</v>
      </c>
      <c r="C19">
        <f>B19/1000000</f>
        <v>9.9999999999999995E-7</v>
      </c>
      <c r="D19">
        <f>C19/1000</f>
        <v>9.9999999999999986E-10</v>
      </c>
      <c r="E19">
        <f>D19/60</f>
        <v>1.6666666666666664E-11</v>
      </c>
      <c r="F19">
        <f>E19/60</f>
        <v>2.7777777777777774E-13</v>
      </c>
      <c r="G19">
        <f>F19/24</f>
        <v>1.1574074074074072E-14</v>
      </c>
      <c r="H19">
        <f>G19/365.25</f>
        <v>3.1688087814028944E-17</v>
      </c>
    </row>
    <row r="20" spans="1:8" x14ac:dyDescent="0.25">
      <c r="A20">
        <f>LN(B20)*$A$3+$A$2</f>
        <v>20605.472934160698</v>
      </c>
      <c r="B20" s="4">
        <v>100</v>
      </c>
      <c r="C20">
        <f>B20/1000000</f>
        <v>1E-4</v>
      </c>
      <c r="D20">
        <f>C20/1000</f>
        <v>1.0000000000000001E-7</v>
      </c>
      <c r="E20">
        <f>D20/60</f>
        <v>1.6666666666666669E-9</v>
      </c>
      <c r="F20">
        <f>E20/60</f>
        <v>2.7777777777777783E-11</v>
      </c>
      <c r="G20">
        <f>F20/24</f>
        <v>1.1574074074074076E-12</v>
      </c>
      <c r="H20">
        <f>G20/365.25</f>
        <v>3.1688087814028954E-15</v>
      </c>
    </row>
    <row r="21" spans="1:8" x14ac:dyDescent="0.25">
      <c r="A21">
        <f>LN(B21)*$A$3+$A$2</f>
        <v>14525.209401241049</v>
      </c>
      <c r="B21" s="4">
        <v>1000</v>
      </c>
      <c r="C21">
        <f>B21/1000000</f>
        <v>1E-3</v>
      </c>
      <c r="D21">
        <f>C21/1000</f>
        <v>9.9999999999999995E-7</v>
      </c>
      <c r="E21">
        <f>D21/60</f>
        <v>1.6666666666666667E-8</v>
      </c>
      <c r="F21">
        <f>E21/60</f>
        <v>2.7777777777777777E-10</v>
      </c>
      <c r="G21">
        <f>F21/24</f>
        <v>1.1574074074074074E-11</v>
      </c>
      <c r="H21">
        <f>G21/365.25</f>
        <v>3.168808781402895E-14</v>
      </c>
    </row>
    <row r="22" spans="1:8" x14ac:dyDescent="0.25">
      <c r="A22">
        <f>LN(B22)*$A$3+$A$2</f>
        <v>2364.6823354017506</v>
      </c>
      <c r="B22" s="2">
        <f>C22*1000000</f>
        <v>100000</v>
      </c>
      <c r="C22" s="3">
        <v>0.1</v>
      </c>
      <c r="D22">
        <f>C22/1000</f>
        <v>1E-4</v>
      </c>
      <c r="E22">
        <f>D22/60</f>
        <v>1.6666666666666667E-6</v>
      </c>
      <c r="F22">
        <f>E22/60</f>
        <v>2.7777777777777777E-8</v>
      </c>
      <c r="G22">
        <f>F22/24</f>
        <v>1.1574074074074074E-9</v>
      </c>
      <c r="H22">
        <f>G22/365.25</f>
        <v>3.1688087814028951E-12</v>
      </c>
    </row>
    <row r="23" spans="1:8" x14ac:dyDescent="0.25">
      <c r="A23">
        <f>LN(B23)*$A$3+$A$2</f>
        <v>-54.897787616566347</v>
      </c>
      <c r="B23" s="2">
        <f>C23*1000000</f>
        <v>250000</v>
      </c>
      <c r="C23" s="3">
        <v>0.25</v>
      </c>
      <c r="D23">
        <f>C23/1000</f>
        <v>2.5000000000000001E-4</v>
      </c>
      <c r="E23">
        <f>D23/60</f>
        <v>4.1666666666666669E-6</v>
      </c>
      <c r="F23">
        <f>E23/60</f>
        <v>6.9444444444444453E-8</v>
      </c>
      <c r="G23">
        <f>F23/24</f>
        <v>2.8935185185185189E-9</v>
      </c>
      <c r="H23">
        <f>G23/365.25</f>
        <v>7.9220219535072386E-12</v>
      </c>
    </row>
    <row r="24" spans="1:8" x14ac:dyDescent="0.25">
      <c r="A24">
        <f>LN(B24)*$A$3+$A$2</f>
        <v>-14045.766558406533</v>
      </c>
      <c r="B24" s="2">
        <f>C24*1000000</f>
        <v>50000000</v>
      </c>
      <c r="C24" s="3">
        <v>50</v>
      </c>
      <c r="D24">
        <f>C24/1000</f>
        <v>0.05</v>
      </c>
      <c r="E24">
        <f>D24/60</f>
        <v>8.3333333333333339E-4</v>
      </c>
      <c r="F24">
        <f>E24/60</f>
        <v>1.388888888888889E-5</v>
      </c>
      <c r="G24">
        <f>F24/24</f>
        <v>5.787037037037037E-7</v>
      </c>
      <c r="H24">
        <f>G24/365.25</f>
        <v>1.5844043907014474E-9</v>
      </c>
    </row>
    <row r="25" spans="1:8" x14ac:dyDescent="0.25">
      <c r="A25">
        <f>LN(B25)*$A$3+$A$2</f>
        <v>-15876.108263357208</v>
      </c>
      <c r="B25" s="2">
        <f>C25*1000000</f>
        <v>100000000</v>
      </c>
      <c r="C25" s="3">
        <v>100</v>
      </c>
      <c r="D25">
        <f>C25/1000</f>
        <v>0.1</v>
      </c>
      <c r="E25">
        <f>D25/60</f>
        <v>1.6666666666666668E-3</v>
      </c>
      <c r="F25">
        <f>E25/60</f>
        <v>2.7777777777777779E-5</v>
      </c>
      <c r="G25">
        <f>F25/24</f>
        <v>1.1574074074074074E-6</v>
      </c>
      <c r="H25">
        <f>G25/365.25</f>
        <v>3.1688087814028949E-9</v>
      </c>
    </row>
    <row r="26" spans="1:8" x14ac:dyDescent="0.25">
      <c r="A26">
        <f>LN(B26)*$A$3+$A$2</f>
        <v>-18295.688386375521</v>
      </c>
      <c r="B26" s="2">
        <f>C26*1000000</f>
        <v>250000000</v>
      </c>
      <c r="C26">
        <f>D26*1000</f>
        <v>250</v>
      </c>
      <c r="D26" s="3">
        <v>0.25</v>
      </c>
      <c r="E26">
        <f>D26/60</f>
        <v>4.1666666666666666E-3</v>
      </c>
      <c r="F26">
        <f>E26/60</f>
        <v>6.9444444444444444E-5</v>
      </c>
      <c r="G26">
        <f>F26/24</f>
        <v>2.8935185185185184E-6</v>
      </c>
      <c r="H26">
        <f>G26/365.25</f>
        <v>7.9220219535072368E-9</v>
      </c>
    </row>
    <row r="27" spans="1:8" x14ac:dyDescent="0.25">
      <c r="A27">
        <f>LN(B27)*$A$3+$A$2</f>
        <v>-21956.37179627685</v>
      </c>
      <c r="B27" s="2">
        <f>C27*1000000</f>
        <v>1000000000</v>
      </c>
      <c r="C27">
        <f>D27*1000</f>
        <v>1000</v>
      </c>
      <c r="D27" s="3">
        <v>1</v>
      </c>
      <c r="E27">
        <f>D27/60</f>
        <v>1.6666666666666666E-2</v>
      </c>
      <c r="F27">
        <f>E27/60</f>
        <v>2.7777777777777778E-4</v>
      </c>
      <c r="G27">
        <f>F27/24</f>
        <v>1.1574074074074073E-5</v>
      </c>
      <c r="H27">
        <f>G27/365.25</f>
        <v>3.1688087814028947E-8</v>
      </c>
    </row>
    <row r="28" spans="1:8" x14ac:dyDescent="0.25">
      <c r="A28">
        <f>LN(B28)*$A$3+$A$2</f>
        <v>-23786.713501227518</v>
      </c>
      <c r="B28" s="2">
        <f>C28*1000000</f>
        <v>2000000000</v>
      </c>
      <c r="C28">
        <f>D28*1000</f>
        <v>2000</v>
      </c>
      <c r="D28" s="3">
        <v>2</v>
      </c>
      <c r="E28">
        <f>D28/60</f>
        <v>3.3333333333333333E-2</v>
      </c>
      <c r="F28">
        <f>E28/60</f>
        <v>5.5555555555555556E-4</v>
      </c>
      <c r="G28">
        <f>F28/24</f>
        <v>2.3148148148148147E-5</v>
      </c>
      <c r="H28">
        <f>G28/365.25</f>
        <v>6.3376175628057894E-8</v>
      </c>
    </row>
    <row r="29" spans="1:8" x14ac:dyDescent="0.25">
      <c r="A29">
        <f>LN(B29)*$A$3+$A$2</f>
        <v>-28036.635329196499</v>
      </c>
      <c r="B29" s="2">
        <f>C29*1000000</f>
        <v>10000000000</v>
      </c>
      <c r="C29">
        <f>D29*1000</f>
        <v>10000</v>
      </c>
      <c r="D29" s="3">
        <v>10</v>
      </c>
      <c r="E29">
        <f>D29/60</f>
        <v>0.16666666666666666</v>
      </c>
      <c r="F29">
        <f>E29/60</f>
        <v>2.7777777777777775E-3</v>
      </c>
      <c r="G29">
        <f>F29/24</f>
        <v>1.1574074074074073E-4</v>
      </c>
      <c r="H29">
        <f>G29/365.25</f>
        <v>3.1688087814028949E-7</v>
      </c>
    </row>
    <row r="30" spans="1:8" x14ac:dyDescent="0.25">
      <c r="A30">
        <f>LN(B30)*$A$3+$A$2</f>
        <v>-30937.658295049339</v>
      </c>
      <c r="B30" s="2">
        <f>C30*1000000</f>
        <v>30000000000</v>
      </c>
      <c r="C30">
        <f>D30*1000</f>
        <v>30000</v>
      </c>
      <c r="D30">
        <f>E30*60</f>
        <v>30</v>
      </c>
      <c r="E30" s="3">
        <v>0.5</v>
      </c>
      <c r="F30">
        <f>E30/60</f>
        <v>8.3333333333333332E-3</v>
      </c>
      <c r="G30">
        <f>F30/24</f>
        <v>3.4722222222222224E-4</v>
      </c>
      <c r="H30">
        <f>G30/365.25</f>
        <v>9.5064263442086856E-7</v>
      </c>
    </row>
    <row r="31" spans="1:8" x14ac:dyDescent="0.25">
      <c r="A31">
        <f>LN(B31)*$A$3+$A$2</f>
        <v>-32768</v>
      </c>
      <c r="B31" s="2">
        <f>C31*1000000</f>
        <v>60000000000</v>
      </c>
      <c r="C31">
        <f>D31*1000</f>
        <v>60000</v>
      </c>
      <c r="D31">
        <f>E31*60</f>
        <v>60</v>
      </c>
      <c r="E31" s="3">
        <v>1</v>
      </c>
      <c r="F31">
        <f>E31/60</f>
        <v>1.6666666666666666E-2</v>
      </c>
      <c r="G31">
        <f>F31/24</f>
        <v>6.9444444444444447E-4</v>
      </c>
      <c r="H31">
        <f>G31/365.25</f>
        <v>1.9012852688417371E-6</v>
      </c>
    </row>
    <row r="32" spans="1:8" x14ac:dyDescent="0.25">
      <c r="A32">
        <f>LN(B32)*$A$3+$A$2</f>
        <v>-33357.238418067645</v>
      </c>
      <c r="B32" s="2">
        <f>C32*1000000</f>
        <v>75000000000</v>
      </c>
      <c r="C32">
        <f>D32*1000</f>
        <v>75000</v>
      </c>
      <c r="D32">
        <f>E32*60</f>
        <v>75</v>
      </c>
      <c r="E32" s="3">
        <v>1.25</v>
      </c>
      <c r="F32">
        <f>E32/60</f>
        <v>2.0833333333333332E-2</v>
      </c>
      <c r="G32">
        <f>F32/24</f>
        <v>8.6805555555555551E-4</v>
      </c>
      <c r="H32">
        <f>G32/365.25</f>
        <v>2.3766065860521711E-6</v>
      </c>
    </row>
  </sheetData>
  <conditionalFormatting sqref="A17:A32">
    <cfRule type="cellIs" dxfId="1" priority="1" operator="greaterThan">
      <formula>32767</formula>
    </cfRule>
    <cfRule type="cellIs" dxfId="0" priority="2" operator="lessThan">
      <formula>-32768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2022-08-29T20:36:45Z</dcterms:created>
  <dcterms:modified xsi:type="dcterms:W3CDTF">2022-08-29T23:39:03Z</dcterms:modified>
</cp:coreProperties>
</file>