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0E3742-BFAB-4094-A8D5-58D5B2DE2ABA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V4" i="1"/>
  <c r="V5" i="1"/>
  <c r="V6" i="1" s="1"/>
  <c r="V7" i="1" s="1"/>
  <c r="V8" i="1" s="1"/>
  <c r="V9" i="1" s="1"/>
  <c r="V10" i="1" s="1"/>
  <c r="V3" i="1"/>
  <c r="V2" i="1"/>
  <c r="U12" i="1"/>
  <c r="U2" i="1"/>
  <c r="U4" i="1"/>
  <c r="U5" i="1"/>
  <c r="U6" i="1"/>
  <c r="U7" i="1"/>
  <c r="U8" i="1"/>
  <c r="U9" i="1"/>
  <c r="U10" i="1"/>
  <c r="U3" i="1"/>
  <c r="B4" i="1" l="1"/>
</calcChain>
</file>

<file path=xl/sharedStrings.xml><?xml version="1.0" encoding="utf-8"?>
<sst xmlns="http://schemas.openxmlformats.org/spreadsheetml/2006/main" count="26" uniqueCount="25">
  <si>
    <t>unmapped</t>
  </si>
  <si>
    <t>unclassified</t>
  </si>
  <si>
    <t>up to species</t>
  </si>
  <si>
    <t>up to genus</t>
  </si>
  <si>
    <t>up to family</t>
  </si>
  <si>
    <t>up to order</t>
  </si>
  <si>
    <t>up to class</t>
  </si>
  <si>
    <t>up to phylum</t>
  </si>
  <si>
    <t>up to kingdom</t>
  </si>
  <si>
    <t>501 cecq n</t>
  </si>
  <si>
    <t>501 cecq y</t>
  </si>
  <si>
    <t>501 colq n</t>
  </si>
  <si>
    <t>502 cecq n</t>
  </si>
  <si>
    <t>502 cecq y</t>
  </si>
  <si>
    <t>502 colq n</t>
  </si>
  <si>
    <t>503 cecm n</t>
  </si>
  <si>
    <t>503 cecq n</t>
  </si>
  <si>
    <t>504 cecm n</t>
  </si>
  <si>
    <t>504 cecq n</t>
  </si>
  <si>
    <t>504 cecq y</t>
  </si>
  <si>
    <t>504 colq n</t>
  </si>
  <si>
    <t>mpro avg</t>
  </si>
  <si>
    <t>humann2 percent</t>
  </si>
  <si>
    <t>mpro 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</si>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</sst>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unmapped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89.72</c:v>
                </c:pt>
                <c:pt idx="1">
                  <c:v>72.181674772771458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1-4F32-BBFD-04DDDBE854D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5.37</c:v>
                </c:pt>
                <c:pt idx="1">
                  <c:v>20.60043915995826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71-4F32-BBFD-04DDDBE854D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up to species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4.910000000000001</c:v>
                </c:pt>
                <c:pt idx="1">
                  <c:v>5.1154887426376412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1-4F32-BBFD-04DDDBE854D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up to genus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0</c:v>
                </c:pt>
                <c:pt idx="1">
                  <c:v>0.58926934737892644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71-4F32-BBFD-04DDDBE854D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up to family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Sheet1!$B$6:$C$6</c:f>
              <c:numCache>
                <c:formatCode>General</c:formatCode>
                <c:ptCount val="2"/>
                <c:pt idx="0">
                  <c:v>0</c:v>
                </c:pt>
                <c:pt idx="1">
                  <c:v>0.14167510629441227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71-4F32-BBFD-04DDDBE854DE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up to 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Sheet1!$B$7:$C$7</c:f>
              <c:numCache>
                <c:formatCode>General</c:formatCode>
                <c:ptCount val="2"/>
                <c:pt idx="0">
                  <c:v>0</c:v>
                </c:pt>
                <c:pt idx="1">
                  <c:v>0.13661614007451672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71-4F32-BBFD-04DDDBE854DE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up to class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  <c:pt idx="0">
                  <c:v>0</c:v>
                </c:pt>
                <c:pt idx="1">
                  <c:v>1.908937966651551E-2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71-4F32-BBFD-04DDDBE854DE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up to phylum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Sheet1!$B$9:$C$9</c:f>
              <c:numCache>
                <c:formatCode>General</c:formatCode>
                <c:ptCount val="2"/>
                <c:pt idx="0">
                  <c:v>0</c:v>
                </c:pt>
                <c:pt idx="1">
                  <c:v>3.8523506634862266E-2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71-4F32-BBFD-04DDDBE854DE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up to kingdom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Sheet1!$B$10:$C$10</c:f>
              <c:numCache>
                <c:formatCode>General</c:formatCode>
                <c:ptCount val="2"/>
                <c:pt idx="0">
                  <c:v>0</c:v>
                </c:pt>
                <c:pt idx="1">
                  <c:v>1.1772238445834264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71-4F32-BBFD-04DDDBE8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5221487"/>
        <c:axId val="1385246079"/>
      </c:barChart>
      <c:catAx>
        <c:axId val="13052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46079"/>
        <c:crosses val="autoZero"/>
        <c:auto val="1"/>
        <c:lblAlgn val="ctr"/>
        <c:lblOffset val="100"/>
        <c:noMultiLvlLbl val="0"/>
      </c:catAx>
      <c:valAx>
        <c:axId val="138524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2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</xdr:row>
      <xdr:rowOff>38099</xdr:rowOff>
    </xdr:from>
    <xdr:to>
      <xdr:col>18</xdr:col>
      <xdr:colOff>533400</xdr:colOff>
      <xdr:row>45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ED075-961E-468C-8C27-A18A6E40C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C10" sqref="A2:C10"/>
    </sheetView>
  </sheetViews>
  <sheetFormatPr defaultRowHeight="15" x14ac:dyDescent="0.25"/>
  <cols>
    <col min="1" max="1" width="23.7109375" customWidth="1"/>
    <col min="2" max="2" width="23.5703125" customWidth="1"/>
  </cols>
  <sheetData>
    <row r="1" spans="1:23" x14ac:dyDescent="0.25">
      <c r="B1" t="s">
        <v>22</v>
      </c>
      <c r="C1" t="s">
        <v>23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24</v>
      </c>
      <c r="W1" t="s">
        <v>23</v>
      </c>
    </row>
    <row r="2" spans="1:23" x14ac:dyDescent="0.25">
      <c r="A2" t="s">
        <v>0</v>
      </c>
      <c r="B2">
        <v>89.72</v>
      </c>
      <c r="C2">
        <f>U2*100/V2</f>
        <v>72.181674772771458</v>
      </c>
      <c r="I2">
        <v>511210</v>
      </c>
      <c r="J2">
        <v>620147</v>
      </c>
      <c r="K2">
        <v>320997</v>
      </c>
      <c r="L2">
        <v>861832</v>
      </c>
      <c r="M2">
        <v>417937</v>
      </c>
      <c r="N2">
        <v>541742</v>
      </c>
      <c r="O2">
        <v>1240725</v>
      </c>
      <c r="P2">
        <v>510627</v>
      </c>
      <c r="Q2">
        <v>1300712</v>
      </c>
      <c r="R2">
        <v>835410</v>
      </c>
      <c r="S2">
        <v>857241</v>
      </c>
      <c r="T2">
        <v>984571</v>
      </c>
      <c r="U2">
        <f>AVERAGE(I2:T2)</f>
        <v>750262.58333333337</v>
      </c>
      <c r="V2">
        <f>U12</f>
        <v>1039408.6666666666</v>
      </c>
    </row>
    <row r="3" spans="1:23" x14ac:dyDescent="0.25">
      <c r="A3" t="s">
        <v>1</v>
      </c>
      <c r="B3">
        <v>5.37</v>
      </c>
      <c r="C3">
        <f t="shared" ref="C3:C10" si="0">U3*100/V3</f>
        <v>20.60043915995826</v>
      </c>
      <c r="I3">
        <v>106255</v>
      </c>
      <c r="J3">
        <v>515944</v>
      </c>
      <c r="K3">
        <v>17608</v>
      </c>
      <c r="L3">
        <v>77817</v>
      </c>
      <c r="M3">
        <v>155598</v>
      </c>
      <c r="N3">
        <v>82978</v>
      </c>
      <c r="O3">
        <v>557157</v>
      </c>
      <c r="P3">
        <v>68036</v>
      </c>
      <c r="Q3">
        <v>300915</v>
      </c>
      <c r="R3">
        <v>88103</v>
      </c>
      <c r="S3">
        <v>340703</v>
      </c>
      <c r="T3">
        <v>258359</v>
      </c>
      <c r="U3">
        <f>AVERAGE(I3:T3)</f>
        <v>214122.75</v>
      </c>
      <c r="V3">
        <f>V2</f>
        <v>1039408.6666666666</v>
      </c>
    </row>
    <row r="4" spans="1:23" x14ac:dyDescent="0.25">
      <c r="A4" t="s">
        <v>2</v>
      </c>
      <c r="B4">
        <f>100-B2-B3</f>
        <v>4.910000000000001</v>
      </c>
      <c r="C4">
        <f t="shared" si="0"/>
        <v>5.1154887426376412</v>
      </c>
      <c r="I4">
        <v>21361</v>
      </c>
      <c r="J4">
        <v>91940</v>
      </c>
      <c r="K4">
        <v>7983</v>
      </c>
      <c r="L4">
        <v>55329</v>
      </c>
      <c r="M4">
        <v>25751</v>
      </c>
      <c r="N4">
        <v>34564</v>
      </c>
      <c r="O4">
        <v>165763</v>
      </c>
      <c r="P4">
        <v>17637</v>
      </c>
      <c r="Q4">
        <v>58696</v>
      </c>
      <c r="R4">
        <v>31731</v>
      </c>
      <c r="S4">
        <v>70266</v>
      </c>
      <c r="T4">
        <v>57029</v>
      </c>
      <c r="U4">
        <f t="shared" ref="U4:U10" si="1">AVERAGE(I4:T4)</f>
        <v>53170.833333333336</v>
      </c>
      <c r="V4">
        <f t="shared" ref="V4:V10" si="2">V3</f>
        <v>1039408.6666666666</v>
      </c>
    </row>
    <row r="5" spans="1:23" x14ac:dyDescent="0.25">
      <c r="A5" t="s">
        <v>3</v>
      </c>
      <c r="B5">
        <v>0</v>
      </c>
      <c r="C5">
        <f t="shared" si="0"/>
        <v>0.58926934737892644</v>
      </c>
      <c r="I5">
        <v>12766</v>
      </c>
      <c r="J5">
        <v>5357</v>
      </c>
      <c r="K5">
        <v>2027</v>
      </c>
      <c r="L5">
        <v>8065</v>
      </c>
      <c r="M5">
        <v>4653</v>
      </c>
      <c r="N5">
        <v>5424</v>
      </c>
      <c r="O5">
        <v>8440</v>
      </c>
      <c r="P5">
        <v>6608</v>
      </c>
      <c r="Q5">
        <v>3222</v>
      </c>
      <c r="R5">
        <v>8716</v>
      </c>
      <c r="S5">
        <v>5582</v>
      </c>
      <c r="T5">
        <v>2639</v>
      </c>
      <c r="U5">
        <f t="shared" si="1"/>
        <v>6124.916666666667</v>
      </c>
      <c r="V5">
        <f t="shared" si="2"/>
        <v>1039408.6666666666</v>
      </c>
    </row>
    <row r="6" spans="1:23" x14ac:dyDescent="0.25">
      <c r="A6" t="s">
        <v>4</v>
      </c>
      <c r="B6">
        <v>0</v>
      </c>
      <c r="C6">
        <f t="shared" si="0"/>
        <v>0.14167510629441227</v>
      </c>
      <c r="I6">
        <v>284</v>
      </c>
      <c r="J6">
        <v>3659</v>
      </c>
      <c r="K6">
        <v>220</v>
      </c>
      <c r="L6">
        <v>1507</v>
      </c>
      <c r="M6">
        <v>1837</v>
      </c>
      <c r="N6">
        <v>97</v>
      </c>
      <c r="O6">
        <v>1376</v>
      </c>
      <c r="P6">
        <v>479</v>
      </c>
      <c r="Q6">
        <v>420</v>
      </c>
      <c r="R6">
        <v>1200</v>
      </c>
      <c r="S6">
        <v>5512</v>
      </c>
      <c r="T6">
        <v>1080</v>
      </c>
      <c r="U6">
        <f t="shared" si="1"/>
        <v>1472.5833333333333</v>
      </c>
      <c r="V6">
        <f t="shared" si="2"/>
        <v>1039408.6666666666</v>
      </c>
    </row>
    <row r="7" spans="1:23" x14ac:dyDescent="0.25">
      <c r="A7" t="s">
        <v>5</v>
      </c>
      <c r="B7">
        <v>0</v>
      </c>
      <c r="C7">
        <f t="shared" si="0"/>
        <v>0.13661614007451672</v>
      </c>
      <c r="I7">
        <v>172</v>
      </c>
      <c r="J7">
        <v>1469</v>
      </c>
      <c r="K7">
        <v>266</v>
      </c>
      <c r="L7">
        <v>1727</v>
      </c>
      <c r="M7">
        <v>1262</v>
      </c>
      <c r="N7">
        <v>829</v>
      </c>
      <c r="O7">
        <v>2676</v>
      </c>
      <c r="P7">
        <v>1379</v>
      </c>
      <c r="Q7">
        <v>982</v>
      </c>
      <c r="R7">
        <v>1667</v>
      </c>
      <c r="S7">
        <v>2117</v>
      </c>
      <c r="T7">
        <v>2494</v>
      </c>
      <c r="U7">
        <f t="shared" si="1"/>
        <v>1420</v>
      </c>
      <c r="V7">
        <f t="shared" si="2"/>
        <v>1039408.6666666666</v>
      </c>
    </row>
    <row r="8" spans="1:23" x14ac:dyDescent="0.25">
      <c r="A8" t="s">
        <v>6</v>
      </c>
      <c r="B8">
        <v>0</v>
      </c>
      <c r="C8">
        <f t="shared" si="0"/>
        <v>1.908937966651551E-2</v>
      </c>
      <c r="I8">
        <v>44</v>
      </c>
      <c r="J8">
        <v>377</v>
      </c>
      <c r="K8">
        <v>18</v>
      </c>
      <c r="L8">
        <v>217</v>
      </c>
      <c r="M8">
        <v>113</v>
      </c>
      <c r="N8">
        <v>116</v>
      </c>
      <c r="O8">
        <v>899</v>
      </c>
      <c r="P8">
        <v>17</v>
      </c>
      <c r="Q8">
        <v>115</v>
      </c>
      <c r="R8">
        <v>135</v>
      </c>
      <c r="S8">
        <v>238</v>
      </c>
      <c r="T8">
        <v>92</v>
      </c>
      <c r="U8">
        <f t="shared" si="1"/>
        <v>198.41666666666666</v>
      </c>
      <c r="V8">
        <f t="shared" si="2"/>
        <v>1039408.6666666666</v>
      </c>
    </row>
    <row r="9" spans="1:23" x14ac:dyDescent="0.25">
      <c r="A9" t="s">
        <v>7</v>
      </c>
      <c r="B9">
        <v>0</v>
      </c>
      <c r="C9">
        <f t="shared" si="0"/>
        <v>3.8523506634862266E-2</v>
      </c>
      <c r="I9">
        <v>38</v>
      </c>
      <c r="J9">
        <v>962</v>
      </c>
      <c r="K9">
        <v>30</v>
      </c>
      <c r="L9">
        <v>67</v>
      </c>
      <c r="M9">
        <v>199</v>
      </c>
      <c r="N9">
        <v>139</v>
      </c>
      <c r="O9">
        <v>1410</v>
      </c>
      <c r="P9">
        <v>81</v>
      </c>
      <c r="Q9">
        <v>787</v>
      </c>
      <c r="R9">
        <v>105</v>
      </c>
      <c r="S9">
        <v>425</v>
      </c>
      <c r="T9">
        <v>562</v>
      </c>
      <c r="U9">
        <f t="shared" si="1"/>
        <v>400.41666666666669</v>
      </c>
      <c r="V9">
        <f t="shared" si="2"/>
        <v>1039408.6666666666</v>
      </c>
    </row>
    <row r="10" spans="1:23" x14ac:dyDescent="0.25">
      <c r="A10" t="s">
        <v>8</v>
      </c>
      <c r="B10">
        <v>0</v>
      </c>
      <c r="C10">
        <f t="shared" si="0"/>
        <v>1.1772238445834264</v>
      </c>
      <c r="I10">
        <v>23744</v>
      </c>
      <c r="J10">
        <v>9821</v>
      </c>
      <c r="K10">
        <v>711</v>
      </c>
      <c r="L10">
        <v>30920</v>
      </c>
      <c r="M10">
        <v>2440</v>
      </c>
      <c r="N10">
        <v>11627</v>
      </c>
      <c r="O10">
        <v>7634</v>
      </c>
      <c r="P10">
        <v>17760</v>
      </c>
      <c r="Q10">
        <v>20837</v>
      </c>
      <c r="R10">
        <v>3305</v>
      </c>
      <c r="S10">
        <v>4133</v>
      </c>
      <c r="T10">
        <v>13902</v>
      </c>
      <c r="U10">
        <f t="shared" si="1"/>
        <v>12236.166666666666</v>
      </c>
      <c r="V10">
        <f t="shared" si="2"/>
        <v>1039408.6666666666</v>
      </c>
    </row>
    <row r="12" spans="1:23" x14ac:dyDescent="0.25">
      <c r="U12">
        <f>SUM(U2:U10)</f>
        <v>1039408.6666666666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2019-05-02T22:51:08Z</dcterms:modified>
</cp:coreProperties>
</file>