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FD46E7F-BF0E-45DF-9A5D-0D777E7639A2}" xr6:coauthVersionLast="36" xr6:coauthVersionMax="36" xr10:uidLastSave="{00000000-0000-0000-0000-000000000000}"/>
  <bookViews>
    <workbookView minimized="1" xWindow="279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N13" i="1" l="1"/>
  <c r="D13" i="1" s="1"/>
  <c r="N12" i="1"/>
  <c r="D12" i="1" s="1"/>
  <c r="N11" i="1"/>
  <c r="D11" i="1" s="1"/>
  <c r="N10" i="1"/>
  <c r="D10" i="1" s="1"/>
  <c r="N9" i="1"/>
  <c r="D9" i="1" s="1"/>
  <c r="N8" i="1"/>
  <c r="D8" i="1" s="1"/>
  <c r="N7" i="1"/>
  <c r="D7" i="1" s="1"/>
  <c r="N6" i="1"/>
  <c r="D6" i="1" s="1"/>
  <c r="N4" i="1"/>
  <c r="N3" i="1"/>
  <c r="D3" i="1" s="1"/>
  <c r="D5" i="1"/>
  <c r="N2" i="1"/>
  <c r="D2" i="1" s="1"/>
  <c r="D4" i="1" l="1"/>
</calcChain>
</file>

<file path=xl/sharedStrings.xml><?xml version="1.0" encoding="utf-8"?>
<sst xmlns="http://schemas.openxmlformats.org/spreadsheetml/2006/main" count="19" uniqueCount="19">
  <si>
    <t>sample</t>
  </si>
  <si>
    <t>501 cecq n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</si>
  <si>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</si>
  <si>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</si>
  <si>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</si>
  <si>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</si>
  <si>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</si>
  <si>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</si>
  <si>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</si>
  <si>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</si>
  <si>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</si>
  <si>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</si>
  <si>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</si>
  <si>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mpro seconds</t>
  </si>
  <si>
    <t>raw file read count</t>
  </si>
  <si>
    <t>raw line count</t>
  </si>
  <si>
    <t>HUMAnN2</t>
  </si>
  <si>
    <t>SAMSA2</t>
  </si>
  <si>
    <t>MetaPro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</si>
</sst>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B1" sqref="B1"/>
    </sheetView>
  </sheetViews>
  <sheetFormatPr defaultRowHeight="15" x14ac:dyDescent="0.25"/>
  <cols>
    <col min="16" max="16" width="12.140625" customWidth="1"/>
  </cols>
  <sheetData>
    <row r="1" spans="1:16" x14ac:dyDescent="0.25">
      <c r="A1" t="s">
        <v>0</v>
      </c>
      <c r="B1" t="s">
        <v>16</v>
      </c>
      <c r="C1" t="s">
        <v>17</v>
      </c>
      <c r="D1" t="s">
        <v>18</v>
      </c>
      <c r="E1" t="s">
        <v>14</v>
      </c>
      <c r="N1" t="s">
        <v>13</v>
      </c>
      <c r="P1" t="s">
        <v>15</v>
      </c>
    </row>
    <row r="2" spans="1:16" x14ac:dyDescent="0.25">
      <c r="A2" t="s">
        <v>1</v>
      </c>
      <c r="B2" s="2">
        <v>8.0555555555555554E-3</v>
      </c>
      <c r="C2" s="2">
        <v>1.861111111111111E-2</v>
      </c>
      <c r="D2" s="1">
        <f>N2/86400</f>
        <v>7.1260416666666673E-2</v>
      </c>
      <c r="E2">
        <f>P2/2</f>
        <v>4492588</v>
      </c>
      <c r="N2">
        <f>82.7+72.4+7.4+1210+20.9+50.7+381.1+336.8+1094.9+1086.3+968.7+769.8+75.2</f>
        <v>6156.9000000000005</v>
      </c>
      <c r="P2">
        <v>8985176</v>
      </c>
    </row>
    <row r="3" spans="1:16" x14ac:dyDescent="0.25">
      <c r="A3" t="s">
        <v>2</v>
      </c>
      <c r="B3" s="2">
        <v>1.1111111111111112E-2</v>
      </c>
      <c r="C3" s="2">
        <v>1.9085648148148147E-2</v>
      </c>
      <c r="D3" s="1">
        <f>N3/86400</f>
        <v>0.20541435185185183</v>
      </c>
      <c r="E3">
        <f>P3/2</f>
        <v>5862702</v>
      </c>
      <c r="N3">
        <f>114.2+101.5+26.1+1659.9+38.1+157.5+832.8+1305+1838.5+1089.9+4335.1+6135.1+114.1</f>
        <v>17747.8</v>
      </c>
      <c r="P3">
        <v>11725404</v>
      </c>
    </row>
    <row r="4" spans="1:16" x14ac:dyDescent="0.25">
      <c r="A4" t="s">
        <v>3</v>
      </c>
      <c r="B4" s="2">
        <v>6.215277777777777E-3</v>
      </c>
      <c r="C4" s="2">
        <v>2.7685185185185188E-2</v>
      </c>
      <c r="D4" s="1">
        <f>N4/86400</f>
        <v>0.19021759259259258</v>
      </c>
      <c r="E4">
        <f>P4/2</f>
        <v>2740994</v>
      </c>
      <c r="N4">
        <f>73.4+79.7+18.3+2192.9+30.1+41.8+236.6+249.8+1838+1089.9+4335.1+6135.1+114.1</f>
        <v>16434.8</v>
      </c>
      <c r="P4">
        <v>5481988</v>
      </c>
    </row>
    <row r="5" spans="1:16" x14ac:dyDescent="0.25">
      <c r="A5" t="s">
        <v>4</v>
      </c>
      <c r="B5" s="2">
        <v>1.1886574074074075E-2</v>
      </c>
      <c r="C5" s="2">
        <v>2.8819444444444443E-2</v>
      </c>
      <c r="D5" s="1">
        <f>N5/86400</f>
        <v>8.6503472222222225E-2</v>
      </c>
      <c r="E5">
        <f>P5/2</f>
        <v>6270402</v>
      </c>
      <c r="N5">
        <v>7473.9</v>
      </c>
      <c r="P5">
        <v>12540804</v>
      </c>
    </row>
    <row r="6" spans="1:16" x14ac:dyDescent="0.25">
      <c r="A6" t="s">
        <v>5</v>
      </c>
      <c r="B6" s="2">
        <v>7.905092592592592E-3</v>
      </c>
      <c r="C6" s="2">
        <v>2.8495370370370369E-2</v>
      </c>
      <c r="D6" s="1">
        <f>N6/86400</f>
        <v>0.13289120370370372</v>
      </c>
      <c r="E6">
        <f>P6/2</f>
        <v>4043392</v>
      </c>
      <c r="N6">
        <f>72.7+76.2+11.3+1332.9+20.7+449.4+901.2+1166.5+1088+2633.4+3656.6+72.9</f>
        <v>11481.800000000001</v>
      </c>
      <c r="P6">
        <v>8086784</v>
      </c>
    </row>
    <row r="7" spans="1:16" x14ac:dyDescent="0.25">
      <c r="A7" t="s">
        <v>6</v>
      </c>
      <c r="B7" s="2">
        <v>6.4351851851851861E-3</v>
      </c>
      <c r="C7" s="2">
        <v>2.8622685185185185E-2</v>
      </c>
      <c r="D7" s="1">
        <f>N7/86400</f>
        <v>0.10752662037037036</v>
      </c>
      <c r="E7">
        <f>P7/2</f>
        <v>3158744</v>
      </c>
      <c r="N7">
        <f>76+80.7+17.2+2167.7+28.7+83.1+390.8+386.3+1421.1+1083.5+1567.5+1923.3+64.4</f>
        <v>9290.2999999999993</v>
      </c>
      <c r="P7">
        <v>6317488</v>
      </c>
    </row>
    <row r="8" spans="1:16" x14ac:dyDescent="0.25">
      <c r="A8" t="s">
        <v>7</v>
      </c>
      <c r="B8" s="2">
        <v>1.2002314814814815E-2</v>
      </c>
      <c r="C8" s="2">
        <v>2.9340277777777781E-2</v>
      </c>
      <c r="D8" s="1">
        <f>N8/86400</f>
        <v>0.25202083333333336</v>
      </c>
      <c r="E8">
        <f>P8/2</f>
        <v>6175010</v>
      </c>
      <c r="N8">
        <f>148.8+793.1+35.3+1723.1+58.4+316.1+1505.1+2943.8+3426.1+1120.7+4122.4+5452.3+129.4</f>
        <v>21774.600000000002</v>
      </c>
      <c r="P8">
        <v>12350020</v>
      </c>
    </row>
    <row r="9" spans="1:16" x14ac:dyDescent="0.25">
      <c r="A9" t="s">
        <v>8</v>
      </c>
      <c r="B9" s="2">
        <v>6.5740740740740733E-3</v>
      </c>
      <c r="C9" s="2">
        <v>2.883101851851852E-2</v>
      </c>
      <c r="D9" s="1">
        <f>N9/86400</f>
        <v>7.9178240740740757E-2</v>
      </c>
      <c r="E9">
        <f>P9/2</f>
        <v>3441874</v>
      </c>
      <c r="N9">
        <f>75.1+73.7+11.1+998.8+24.9+53.9+303.8+294.8+1088.7+1073.4+1429.9+1346.1+66.8</f>
        <v>6841.0000000000009</v>
      </c>
      <c r="P9">
        <v>6883748</v>
      </c>
    </row>
    <row r="10" spans="1:16" x14ac:dyDescent="0.25">
      <c r="A10" t="s">
        <v>9</v>
      </c>
      <c r="B10" s="2">
        <v>1.5671296296296298E-2</v>
      </c>
      <c r="C10" s="2">
        <v>2.9236111111111112E-2</v>
      </c>
      <c r="D10" s="1">
        <f>N10/86400</f>
        <v>0.26670370370370367</v>
      </c>
      <c r="E10">
        <f>P10/2</f>
        <v>5353648</v>
      </c>
      <c r="N10">
        <f>136.9+142.2+34.8+1497.7+55.5+390.8+2668.8+4617.8+3743.3+1114.6+3831.2+4696.1+113.5</f>
        <v>23043.199999999997</v>
      </c>
      <c r="P10">
        <v>10707296</v>
      </c>
    </row>
    <row r="11" spans="1:16" x14ac:dyDescent="0.25">
      <c r="A11" t="s">
        <v>10</v>
      </c>
      <c r="B11" s="2">
        <v>9.8379629629629633E-3</v>
      </c>
      <c r="C11" s="2">
        <v>2.8796296296296296E-2</v>
      </c>
      <c r="D11" s="1">
        <f>N11/86400</f>
        <v>9.26087962962963E-2</v>
      </c>
      <c r="E11">
        <f>P11/2</f>
        <v>5044920</v>
      </c>
      <c r="N11">
        <f>105.5+76.1+12.5+1189+31.7+73.5+386.6+342.9+1137+1103.3+1640+1813.7+89.6</f>
        <v>8001.4000000000005</v>
      </c>
      <c r="P11">
        <v>10089840</v>
      </c>
    </row>
    <row r="12" spans="1:16" x14ac:dyDescent="0.25">
      <c r="A12" t="s">
        <v>11</v>
      </c>
      <c r="B12" s="2">
        <v>1.494212962962963E-2</v>
      </c>
      <c r="C12" s="2">
        <v>2.90162037037037E-2</v>
      </c>
      <c r="D12" s="1">
        <f>N12/86400</f>
        <v>0.15145254629629629</v>
      </c>
      <c r="E12">
        <f>P12/2</f>
        <v>8285682</v>
      </c>
      <c r="N12">
        <f>149.4+78.8+14.8+1208.3+40.2+108.7+745.1+1017.9+1543.3+1096.9+3022+3919.3+140.8</f>
        <v>13085.5</v>
      </c>
      <c r="P12">
        <v>16571364</v>
      </c>
    </row>
    <row r="13" spans="1:16" x14ac:dyDescent="0.25">
      <c r="A13" t="s">
        <v>12</v>
      </c>
      <c r="B13" s="2">
        <v>9.1087962962962971E-3</v>
      </c>
      <c r="C13" s="2">
        <v>2.90162037037037E-2</v>
      </c>
      <c r="D13" s="1">
        <f>N13/86400</f>
        <v>0.19293981481481481</v>
      </c>
      <c r="E13">
        <f>P13/2</f>
        <v>4691606</v>
      </c>
      <c r="N13">
        <f>111+95.1+20.9+1371.6+41.1+192.4+1479.7+2187.6+2367.8+1104.9+3374.3+4229.8+93.8</f>
        <v>16670</v>
      </c>
      <c r="P13">
        <v>9383212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2019-06-04T18:52:48Z</dcterms:modified>
</cp:coreProperties>
</file>