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0y01c9/Downloads/"/>
    </mc:Choice>
  </mc:AlternateContent>
  <xr:revisionPtr revIDLastSave="0" documentId="13_ncr:1_{38FA24C2-4D5A-5A4E-B225-DC6C77DC3B59}" xr6:coauthVersionLast="41" xr6:coauthVersionMax="41" xr10:uidLastSave="{00000000-0000-0000-0000-000000000000}"/>
  <bookViews>
    <workbookView xWindow="35900" yWindow="2840" windowWidth="34060" windowHeight="18920" xr2:uid="{00000000-000D-0000-FFFF-FFFF00000000}"/>
  </bookViews>
  <sheets>
    <sheet name="Data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1" i="1" l="1"/>
  <c r="K12" i="1"/>
  <c r="K3" i="1"/>
  <c r="K4" i="1"/>
  <c r="K5" i="1"/>
  <c r="K6" i="1"/>
  <c r="K7" i="1"/>
  <c r="K8" i="1"/>
  <c r="K9" i="1"/>
  <c r="K10" i="1"/>
  <c r="K11" i="1"/>
  <c r="K2" i="1"/>
  <c r="J12" i="1"/>
  <c r="J3" i="1"/>
  <c r="J4" i="1"/>
  <c r="J5" i="1"/>
  <c r="J6" i="1"/>
  <c r="J7" i="1"/>
  <c r="J8" i="1"/>
  <c r="J9" i="1"/>
  <c r="J10" i="1"/>
  <c r="J11" i="1"/>
  <c r="J2" i="1"/>
  <c r="H20" i="1"/>
  <c r="H3" i="1"/>
  <c r="H4" i="1"/>
  <c r="H5" i="1"/>
  <c r="I5" i="1" s="1"/>
  <c r="H6" i="1"/>
  <c r="H7" i="1"/>
  <c r="H8" i="1"/>
  <c r="H9" i="1"/>
  <c r="I9" i="1" s="1"/>
  <c r="H10" i="1"/>
  <c r="I10" i="1" s="1"/>
  <c r="H11" i="1"/>
  <c r="H2" i="1"/>
  <c r="I2" i="1" s="1"/>
  <c r="I11" i="1"/>
  <c r="I6" i="1"/>
  <c r="I4" i="1"/>
  <c r="I3" i="1"/>
  <c r="I7" i="1"/>
  <c r="I8" i="1"/>
  <c r="E23" i="1"/>
  <c r="E22" i="1"/>
  <c r="G12" i="1"/>
  <c r="F12" i="1"/>
  <c r="G3" i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  <c r="C19" i="1"/>
  <c r="C18" i="1"/>
  <c r="I12" i="1" l="1"/>
</calcChain>
</file>

<file path=xl/sharedStrings.xml><?xml version="1.0" encoding="utf-8"?>
<sst xmlns="http://schemas.openxmlformats.org/spreadsheetml/2006/main" count="16" uniqueCount="16">
  <si>
    <t>Assignment</t>
  </si>
  <si>
    <t>Miles</t>
  </si>
  <si>
    <t>Time</t>
  </si>
  <si>
    <t>MEANX</t>
  </si>
  <si>
    <t>MEANY</t>
  </si>
  <si>
    <t>xi-xm</t>
  </si>
  <si>
    <t>yi-ym</t>
  </si>
  <si>
    <t>(xi-xm)*(yi-ym)</t>
  </si>
  <si>
    <t>(xi-xm)^2</t>
  </si>
  <si>
    <t>b1</t>
  </si>
  <si>
    <t>b0</t>
  </si>
  <si>
    <t>ymi</t>
  </si>
  <si>
    <t>SST</t>
  </si>
  <si>
    <t>SSE</t>
  </si>
  <si>
    <t>SSR</t>
  </si>
  <si>
    <t>COEEFICIENT OF DETERMINATION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</si>
</sst>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Chart of Miles</a:t>
            </a:r>
            <a:r>
              <a:rPr lang="en-US" baseline="0"/>
              <a:t> Traveled and Travel Time for Sample of 10 Butler Trucking Company Driving Assignments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Data!$B$2:$B$11</c:f>
              <c:numCache>
                <c:formatCode>General</c:formatCode>
                <c:ptCount val="10"/>
                <c:pt idx="0">
                  <c:v>100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80</c:v>
                </c:pt>
                <c:pt idx="6">
                  <c:v>75</c:v>
                </c:pt>
                <c:pt idx="7">
                  <c:v>65</c:v>
                </c:pt>
                <c:pt idx="8">
                  <c:v>90</c:v>
                </c:pt>
                <c:pt idx="9">
                  <c:v>90</c:v>
                </c:pt>
              </c:numCache>
            </c:numRef>
          </c:xVal>
          <c:yVal>
            <c:numRef>
              <c:f>Data!$C$2:$C$11</c:f>
              <c:numCache>
                <c:formatCode>General</c:formatCode>
                <c:ptCount val="10"/>
                <c:pt idx="0">
                  <c:v>9.3000000000000007</c:v>
                </c:pt>
                <c:pt idx="1">
                  <c:v>4.8</c:v>
                </c:pt>
                <c:pt idx="2">
                  <c:v>8.9</c:v>
                </c:pt>
                <c:pt idx="3">
                  <c:v>6.5</c:v>
                </c:pt>
                <c:pt idx="4">
                  <c:v>4.2</c:v>
                </c:pt>
                <c:pt idx="5">
                  <c:v>6.2</c:v>
                </c:pt>
                <c:pt idx="6">
                  <c:v>7.4</c:v>
                </c:pt>
                <c:pt idx="7" formatCode="0.0">
                  <c:v>6</c:v>
                </c:pt>
                <c:pt idx="8">
                  <c:v>7.6</c:v>
                </c:pt>
                <c:pt idx="9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4-7A47-B49B-6AC6EA547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95711"/>
        <c:axId val="87597391"/>
      </c:scatterChart>
      <c:valAx>
        <c:axId val="8759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97391"/>
        <c:crosses val="autoZero"/>
        <c:crossBetween val="midCat"/>
      </c:valAx>
      <c:valAx>
        <c:axId val="8759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Travel Time(hours)</a:t>
                </a:r>
                <a:r>
                  <a:rPr lang="en-US" baseline="0"/>
                  <a:t> - 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9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628650</xdr:colOff>
      <xdr:row>3</xdr:row>
      <xdr:rowOff>114300</xdr:rowOff>
    </xdr:from>
    <xdr:to>
      <xdr:col>23</xdr:col>
      <xdr:colOff>50800</xdr:colOff>
      <xdr:row>31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06566D-C285-6F45-9CE6-C2F51B497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activeCell="K21" sqref="K21"/>
    </sheetView>
  </sheetViews>
  <sheetFormatPr baseColWidth="10" defaultColWidth="8.83203125" defaultRowHeight="15" x14ac:dyDescent="0.2"/>
  <cols>
    <col min="1" max="1" width="18.5" bestFit="1" customWidth="1"/>
    <col min="2" max="2" width="16.1640625" bestFit="1" customWidth="1"/>
    <col min="3" max="3" width="20.1640625" bestFit="1" customWidth="1"/>
    <col min="6" max="6" width="14.5" bestFit="1" customWidth="1"/>
    <col min="8" max="8" width="12.1640625" bestFit="1" customWidth="1"/>
  </cols>
  <sheetData>
    <row r="1" spans="1:11" ht="16" x14ac:dyDescent="0.2">
      <c r="A1" s="3" t="s">
        <v>0</v>
      </c>
      <c r="B1" s="3" t="s">
        <v>1</v>
      </c>
      <c r="C1" s="3" t="s">
        <v>2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11</v>
      </c>
      <c r="I1" s="4" t="s">
        <v>13</v>
      </c>
      <c r="J1" s="4" t="s">
        <v>12</v>
      </c>
      <c r="K1" s="4" t="s">
        <v>14</v>
      </c>
    </row>
    <row r="2" spans="1:11" ht="16" x14ac:dyDescent="0.2">
      <c r="A2" s="1">
        <v>1</v>
      </c>
      <c r="B2" s="1">
        <v>100</v>
      </c>
      <c r="C2" s="1">
        <v>9.3000000000000007</v>
      </c>
      <c r="D2">
        <f>B2-$C$18</f>
        <v>20</v>
      </c>
      <c r="E2">
        <f>C2-$C$19</f>
        <v>2.6000000000000005</v>
      </c>
      <c r="F2">
        <f>D2*E2</f>
        <v>52.000000000000014</v>
      </c>
      <c r="G2">
        <f>D2*D2</f>
        <v>400</v>
      </c>
      <c r="H2">
        <f>B2*$E$22+$E$23</f>
        <v>8.0565217391304351</v>
      </c>
      <c r="I2">
        <f>POWER(H2-C2,2)</f>
        <v>1.5462381852551994</v>
      </c>
      <c r="J2">
        <f>POWER(C2-$H$20, 2)</f>
        <v>6.7600000000000025</v>
      </c>
      <c r="K2">
        <f>POWER(H2-$H$20,2)</f>
        <v>1.8401512287334598</v>
      </c>
    </row>
    <row r="3" spans="1:11" ht="16" x14ac:dyDescent="0.2">
      <c r="A3" s="1">
        <v>2</v>
      </c>
      <c r="B3" s="1">
        <v>50</v>
      </c>
      <c r="C3" s="1">
        <v>4.8</v>
      </c>
      <c r="D3">
        <f t="shared" ref="D3:D11" si="0">B3-$C$18</f>
        <v>-30</v>
      </c>
      <c r="E3">
        <f t="shared" ref="E3:E11" si="1">C3-$C$19</f>
        <v>-1.9000000000000004</v>
      </c>
      <c r="F3">
        <f t="shared" ref="F3:F11" si="2">D3*E3</f>
        <v>57.000000000000014</v>
      </c>
      <c r="G3">
        <f t="shared" ref="G3:G11" si="3">D3*D3</f>
        <v>900</v>
      </c>
      <c r="H3">
        <f t="shared" ref="H3:H11" si="4">B3*$E$22+$E$23</f>
        <v>4.6652173913043473</v>
      </c>
      <c r="I3">
        <f t="shared" ref="I3:I12" si="5">POWER(H3-C3,2)</f>
        <v>1.8166351606805381E-2</v>
      </c>
      <c r="J3">
        <f t="shared" ref="J3:J12" si="6">POWER(C3-$H$20, 2)</f>
        <v>3.6100000000000012</v>
      </c>
      <c r="K3">
        <f t="shared" ref="K3:K11" si="7">POWER(H3-$H$20,2)</f>
        <v>4.1403402646502867</v>
      </c>
    </row>
    <row r="4" spans="1:11" ht="16" x14ac:dyDescent="0.2">
      <c r="A4" s="1">
        <v>3</v>
      </c>
      <c r="B4" s="1">
        <v>100</v>
      </c>
      <c r="C4" s="1">
        <v>8.9</v>
      </c>
      <c r="D4">
        <f t="shared" si="0"/>
        <v>20</v>
      </c>
      <c r="E4">
        <f t="shared" si="1"/>
        <v>2.2000000000000002</v>
      </c>
      <c r="F4">
        <f t="shared" si="2"/>
        <v>44</v>
      </c>
      <c r="G4">
        <f t="shared" si="3"/>
        <v>400</v>
      </c>
      <c r="H4">
        <f t="shared" si="4"/>
        <v>8.0565217391304351</v>
      </c>
      <c r="I4">
        <f t="shared" si="5"/>
        <v>0.71145557655954639</v>
      </c>
      <c r="J4">
        <f t="shared" si="6"/>
        <v>4.8400000000000007</v>
      </c>
      <c r="K4">
        <f t="shared" si="7"/>
        <v>1.8401512287334598</v>
      </c>
    </row>
    <row r="5" spans="1:11" ht="16" x14ac:dyDescent="0.2">
      <c r="A5" s="1">
        <v>4</v>
      </c>
      <c r="B5" s="1">
        <v>100</v>
      </c>
      <c r="C5" s="1">
        <v>6.5</v>
      </c>
      <c r="D5">
        <f t="shared" si="0"/>
        <v>20</v>
      </c>
      <c r="E5">
        <f t="shared" si="1"/>
        <v>-0.20000000000000018</v>
      </c>
      <c r="F5">
        <f t="shared" si="2"/>
        <v>-4.0000000000000036</v>
      </c>
      <c r="G5">
        <f t="shared" si="3"/>
        <v>400</v>
      </c>
      <c r="H5">
        <f t="shared" si="4"/>
        <v>8.0565217391304351</v>
      </c>
      <c r="I5">
        <f t="shared" si="5"/>
        <v>2.4227599243856344</v>
      </c>
      <c r="J5">
        <f t="shared" si="6"/>
        <v>4.000000000000007E-2</v>
      </c>
      <c r="K5">
        <f t="shared" si="7"/>
        <v>1.8401512287334598</v>
      </c>
    </row>
    <row r="6" spans="1:11" ht="16" x14ac:dyDescent="0.2">
      <c r="A6" s="1">
        <v>5</v>
      </c>
      <c r="B6" s="1">
        <v>50</v>
      </c>
      <c r="C6" s="1">
        <v>4.2</v>
      </c>
      <c r="D6">
        <f t="shared" si="0"/>
        <v>-30</v>
      </c>
      <c r="E6">
        <f t="shared" si="1"/>
        <v>-2.5</v>
      </c>
      <c r="F6">
        <f t="shared" si="2"/>
        <v>75</v>
      </c>
      <c r="G6">
        <f t="shared" si="3"/>
        <v>900</v>
      </c>
      <c r="H6">
        <f t="shared" si="4"/>
        <v>4.6652173913043473</v>
      </c>
      <c r="I6">
        <f t="shared" si="5"/>
        <v>0.21642722117202204</v>
      </c>
      <c r="J6">
        <f t="shared" si="6"/>
        <v>6.25</v>
      </c>
      <c r="K6">
        <f t="shared" si="7"/>
        <v>4.1403402646502867</v>
      </c>
    </row>
    <row r="7" spans="1:11" ht="16" x14ac:dyDescent="0.2">
      <c r="A7" s="1">
        <v>6</v>
      </c>
      <c r="B7" s="1">
        <v>80</v>
      </c>
      <c r="C7" s="1">
        <v>6.2</v>
      </c>
      <c r="D7">
        <f t="shared" si="0"/>
        <v>0</v>
      </c>
      <c r="E7">
        <f t="shared" si="1"/>
        <v>-0.5</v>
      </c>
      <c r="F7">
        <f t="shared" si="2"/>
        <v>0</v>
      </c>
      <c r="G7">
        <f t="shared" si="3"/>
        <v>0</v>
      </c>
      <c r="H7">
        <f t="shared" si="4"/>
        <v>6.7</v>
      </c>
      <c r="I7">
        <f t="shared" si="5"/>
        <v>0.25</v>
      </c>
      <c r="J7">
        <f t="shared" si="6"/>
        <v>0.25</v>
      </c>
      <c r="K7">
        <f t="shared" si="7"/>
        <v>0</v>
      </c>
    </row>
    <row r="8" spans="1:11" ht="16" x14ac:dyDescent="0.2">
      <c r="A8" s="1">
        <v>7</v>
      </c>
      <c r="B8" s="1">
        <v>75</v>
      </c>
      <c r="C8" s="1">
        <v>7.4</v>
      </c>
      <c r="D8">
        <f t="shared" si="0"/>
        <v>-5</v>
      </c>
      <c r="E8">
        <f t="shared" si="1"/>
        <v>0.70000000000000018</v>
      </c>
      <c r="F8">
        <f t="shared" si="2"/>
        <v>-3.5000000000000009</v>
      </c>
      <c r="G8">
        <f t="shared" si="3"/>
        <v>25</v>
      </c>
      <c r="H8">
        <f t="shared" si="4"/>
        <v>6.3608695652173912</v>
      </c>
      <c r="I8">
        <f t="shared" si="5"/>
        <v>1.0797920604914943</v>
      </c>
      <c r="J8">
        <f t="shared" si="6"/>
        <v>0.49000000000000027</v>
      </c>
      <c r="K8">
        <f t="shared" si="7"/>
        <v>0.11500945179584139</v>
      </c>
    </row>
    <row r="9" spans="1:11" ht="16" x14ac:dyDescent="0.2">
      <c r="A9" s="1">
        <v>8</v>
      </c>
      <c r="B9" s="1">
        <v>65</v>
      </c>
      <c r="C9" s="2">
        <v>6</v>
      </c>
      <c r="D9">
        <f t="shared" si="0"/>
        <v>-15</v>
      </c>
      <c r="E9">
        <f t="shared" si="1"/>
        <v>-0.70000000000000018</v>
      </c>
      <c r="F9">
        <f t="shared" si="2"/>
        <v>10.500000000000004</v>
      </c>
      <c r="G9">
        <f t="shared" si="3"/>
        <v>225</v>
      </c>
      <c r="H9">
        <f t="shared" si="4"/>
        <v>5.6826086956521742</v>
      </c>
      <c r="I9">
        <f t="shared" si="5"/>
        <v>0.10073724007561419</v>
      </c>
      <c r="J9">
        <f t="shared" si="6"/>
        <v>0.49000000000000027</v>
      </c>
      <c r="K9">
        <f t="shared" si="7"/>
        <v>1.0350850661625708</v>
      </c>
    </row>
    <row r="10" spans="1:11" ht="16" x14ac:dyDescent="0.2">
      <c r="A10" s="1">
        <v>9</v>
      </c>
      <c r="B10" s="1">
        <v>90</v>
      </c>
      <c r="C10" s="1">
        <v>7.6</v>
      </c>
      <c r="D10">
        <f t="shared" si="0"/>
        <v>10</v>
      </c>
      <c r="E10">
        <f t="shared" si="1"/>
        <v>0.89999999999999947</v>
      </c>
      <c r="F10">
        <f t="shared" si="2"/>
        <v>8.9999999999999947</v>
      </c>
      <c r="G10">
        <f t="shared" si="3"/>
        <v>100</v>
      </c>
      <c r="H10">
        <f t="shared" si="4"/>
        <v>7.3782608695652172</v>
      </c>
      <c r="I10">
        <f t="shared" si="5"/>
        <v>4.9168241965973462E-2</v>
      </c>
      <c r="J10">
        <f t="shared" si="6"/>
        <v>0.80999999999999905</v>
      </c>
      <c r="K10">
        <f t="shared" si="7"/>
        <v>0.46003780718336434</v>
      </c>
    </row>
    <row r="11" spans="1:11" ht="16" x14ac:dyDescent="0.2">
      <c r="A11" s="1">
        <v>10</v>
      </c>
      <c r="B11" s="1">
        <v>90</v>
      </c>
      <c r="C11" s="1">
        <v>6.1</v>
      </c>
      <c r="D11">
        <f t="shared" si="0"/>
        <v>10</v>
      </c>
      <c r="E11">
        <f t="shared" si="1"/>
        <v>-0.60000000000000053</v>
      </c>
      <c r="F11">
        <f t="shared" si="2"/>
        <v>-6.0000000000000053</v>
      </c>
      <c r="G11">
        <f t="shared" si="3"/>
        <v>100</v>
      </c>
      <c r="H11">
        <f t="shared" si="4"/>
        <v>7.3782608695652172</v>
      </c>
      <c r="I11">
        <f t="shared" si="5"/>
        <v>1.633950850661626</v>
      </c>
      <c r="J11">
        <f t="shared" si="6"/>
        <v>0.36000000000000065</v>
      </c>
      <c r="K11">
        <f t="shared" si="7"/>
        <v>0.46003780718336434</v>
      </c>
    </row>
    <row r="12" spans="1:11" x14ac:dyDescent="0.2">
      <c r="F12">
        <f>SUM(F2:F11)</f>
        <v>234.00000000000003</v>
      </c>
      <c r="G12">
        <f>SUM(G2:G11)</f>
        <v>3450</v>
      </c>
      <c r="I12">
        <f>SUM(I2:I11)</f>
        <v>8.0286956521739157</v>
      </c>
      <c r="J12">
        <f>SUM(J2:J11)</f>
        <v>23.900000000000009</v>
      </c>
      <c r="K12">
        <f>SUM(K2:K11)</f>
        <v>15.871304347826092</v>
      </c>
    </row>
    <row r="18" spans="2:11" x14ac:dyDescent="0.2">
      <c r="B18" t="s">
        <v>3</v>
      </c>
      <c r="C18">
        <f>AVERAGE(B2:B11)</f>
        <v>80</v>
      </c>
    </row>
    <row r="19" spans="2:11" x14ac:dyDescent="0.2">
      <c r="B19" t="s">
        <v>4</v>
      </c>
      <c r="C19">
        <f>AVERAGE(C2:C11)</f>
        <v>6.7</v>
      </c>
    </row>
    <row r="20" spans="2:11" x14ac:dyDescent="0.2">
      <c r="H20">
        <f>AVERAGE(H2:H11)</f>
        <v>6.7</v>
      </c>
    </row>
    <row r="21" spans="2:11" x14ac:dyDescent="0.2">
      <c r="H21" t="s">
        <v>15</v>
      </c>
      <c r="K21">
        <f>K12/J12</f>
        <v>0.66407131162452238</v>
      </c>
    </row>
    <row r="22" spans="2:11" x14ac:dyDescent="0.2">
      <c r="D22" t="s">
        <v>9</v>
      </c>
      <c r="E22">
        <f>F12/G12</f>
        <v>6.7826086956521744E-2</v>
      </c>
    </row>
    <row r="23" spans="2:11" x14ac:dyDescent="0.2">
      <c r="D23" t="s">
        <v>10</v>
      </c>
      <c r="E23">
        <f>C19-E22*C18</f>
        <v>1.2739130434782604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Microsoft Office User</cp:lastModifiedBy>
  <dcterms:created xsi:type="dcterms:W3CDTF">2012-11-30T13:48:04Z</dcterms:created>
  <dcterms:modified xsi:type="dcterms:W3CDTF">2019-02-24T05:27:51Z</dcterms:modified>
</cp:coreProperties>
</file>