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Fun_Projects\SolarStippleLight\"/>
    </mc:Choice>
  </mc:AlternateContent>
  <xr:revisionPtr revIDLastSave="0" documentId="13_ncr:1_{30F2CC2E-A51F-43C0-8732-28E31BD3F5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Q2577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B15" i="2"/>
  <c r="B17" i="2" s="1"/>
  <c r="B14" i="2"/>
  <c r="C11" i="2"/>
  <c r="B11" i="2"/>
  <c r="B5" i="2"/>
  <c r="B18" i="2" l="1"/>
</calcChain>
</file>

<file path=xl/sharedStrings.xml><?xml version="1.0" encoding="utf-8"?>
<sst xmlns="http://schemas.openxmlformats.org/spreadsheetml/2006/main" count="40" uniqueCount="40">
  <si>
    <t>Don't drain below 3.5V</t>
  </si>
  <si>
    <t>Storage voltage 3.85V</t>
  </si>
  <si>
    <t>Charging: DC 5V 0.5-2A</t>
  </si>
  <si>
    <t>Vbias (V)</t>
  </si>
  <si>
    <t>Buck converter</t>
  </si>
  <si>
    <t>Rout1</t>
  </si>
  <si>
    <t>*originally 887k (92D)</t>
  </si>
  <si>
    <t>Rout2</t>
  </si>
  <si>
    <t>*originally 1Meg (105)</t>
  </si>
  <si>
    <t>Vout (V)</t>
  </si>
  <si>
    <t>Output of buck converter to load, active when V_EN = VSTOR and low when V_EN = GND</t>
  </si>
  <si>
    <t>Battery Overvoltage Protection</t>
  </si>
  <si>
    <t>Original</t>
  </si>
  <si>
    <t>Rov1</t>
  </si>
  <si>
    <t>Rov2</t>
  </si>
  <si>
    <t>VBAT_OV</t>
  </si>
  <si>
    <t>Charging stops to prevent overcharge</t>
  </si>
  <si>
    <t>Battery Voltage within Operating Range</t>
  </si>
  <si>
    <t>original</t>
  </si>
  <si>
    <t>Rok1</t>
  </si>
  <si>
    <t>Rok2</t>
  </si>
  <si>
    <t>Rok3</t>
  </si>
  <si>
    <t>VBAT_OK_HYST</t>
  </si>
  <si>
    <t>Battery threshold for turning ON load on VSTOR</t>
  </si>
  <si>
    <t>VBAT_OK_PROG</t>
  </si>
  <si>
    <t>Battery threshold for turning OFF load on VSTOR</t>
  </si>
  <si>
    <t>Rok1+Rok2+Rok3 &lt; 13Meg</t>
  </si>
  <si>
    <t>Recommended Config (Solar)</t>
  </si>
  <si>
    <t>L1 (uH)</t>
  </si>
  <si>
    <t>L2 (uH)</t>
  </si>
  <si>
    <t>CIN (uF)</t>
  </si>
  <si>
    <t>CREF (nF)</t>
  </si>
  <si>
    <t>COUT (uF)</t>
  </si>
  <si>
    <t>CSTOR (uF)</t>
  </si>
  <si>
    <t>CBYP (nF)</t>
  </si>
  <si>
    <t>VOC_SAMP connected to VSTOR to sample at 80% of Vin_oc</t>
  </si>
  <si>
    <t>EN = GND to enable IC</t>
  </si>
  <si>
    <r>
      <rPr>
        <sz val="10"/>
        <rFont val="Arial"/>
        <family val="2"/>
      </rPr>
      <t xml:space="preserve">our battery: </t>
    </r>
    <r>
      <rPr>
        <u/>
        <sz val="10"/>
        <color rgb="FF1155CC"/>
        <rFont val="Arial"/>
        <family val="2"/>
      </rPr>
      <t>https://www.amazon.com/dp/B09R7F1VV5</t>
    </r>
  </si>
  <si>
    <t>*Note these voltages won't 100% match what's on your board. To be sure you have the right voltages, testing and manual tuning is required</t>
  </si>
  <si>
    <t>I got a VBAT_OK_PROG of 3.52V on my board with these Rok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</si>
</sst>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716280</xdr:colOff>
      <xdr:row>0</xdr:row>
      <xdr:rowOff>0</xdr:rowOff>
    </xdr:from>
    <xdr:ext cx="6734175" cy="41814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80320" y="0"/>
          <a:ext cx="6734175" cy="41814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830580</xdr:colOff>
      <xdr:row>21</xdr:row>
      <xdr:rowOff>137160</xdr:rowOff>
    </xdr:from>
    <xdr:ext cx="6562725" cy="5095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94620" y="4297680"/>
          <a:ext cx="6562725" cy="50958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339090</xdr:colOff>
      <xdr:row>22</xdr:row>
      <xdr:rowOff>68580</xdr:rowOff>
    </xdr:from>
    <xdr:ext cx="3076575" cy="33051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97090" y="4427220"/>
          <a:ext cx="3076575" cy="3305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dp/B09R7F1VV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1" max="1" width="37.33203125" customWidth="1"/>
    <col min="2" max="2" width="12" bestFit="1" customWidth="1"/>
  </cols>
  <sheetData>
    <row r="1" spans="1:26" x14ac:dyDescent="0.25">
      <c r="A1" s="2" t="s">
        <v>3</v>
      </c>
      <c r="B1" s="3">
        <v>1.21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5</v>
      </c>
      <c r="B3" s="7">
        <v>178000</v>
      </c>
      <c r="C3" s="2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7</v>
      </c>
      <c r="B4" s="7">
        <v>316000</v>
      </c>
      <c r="C4" s="2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" t="s">
        <v>9</v>
      </c>
      <c r="B5" s="6">
        <f>B1*(B3+B4)/B3</f>
        <v>3.3580898876404492</v>
      </c>
      <c r="C5" s="2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11</v>
      </c>
      <c r="B8" s="2"/>
      <c r="C8" s="2" t="s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13</v>
      </c>
      <c r="B9" s="7">
        <v>261000</v>
      </c>
      <c r="C9" s="3">
        <v>887000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14</v>
      </c>
      <c r="B10" s="7">
        <v>332000</v>
      </c>
      <c r="C10" s="3">
        <v>1100000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 t="s">
        <v>15</v>
      </c>
      <c r="B11" s="6">
        <f>(3/2)*B1*(1+B10/B9)</f>
        <v>4.1237356321839078</v>
      </c>
      <c r="C11" s="3">
        <f>(3/2)*$B$1*(1+C10/C9)</f>
        <v>4.0658455467869219</v>
      </c>
      <c r="D11" s="2" t="s">
        <v>16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17</v>
      </c>
      <c r="B13" s="2"/>
      <c r="C13" s="2" t="s">
        <v>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19</v>
      </c>
      <c r="B14" s="7">
        <f>178000</f>
        <v>178000</v>
      </c>
      <c r="C14" s="3">
        <v>887000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20</v>
      </c>
      <c r="B15" s="7">
        <f>316000</f>
        <v>316000</v>
      </c>
      <c r="C15" s="3">
        <v>1200000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21</v>
      </c>
      <c r="B16" s="7">
        <v>10000</v>
      </c>
      <c r="C16" s="3">
        <v>300000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22</v>
      </c>
      <c r="B17" s="6">
        <f>B1*(1+(B15+B16)/B14)</f>
        <v>3.4260674157303366</v>
      </c>
      <c r="C17" s="3">
        <f>B1*(1+(C15+C16)/C14)</f>
        <v>3.2562232243517477</v>
      </c>
      <c r="D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 t="s">
        <v>24</v>
      </c>
      <c r="B18" s="6">
        <f>B1*(1+B15/B14)</f>
        <v>3.3580898876404492</v>
      </c>
      <c r="C18" s="3">
        <f>B1*(1+C15/C14)</f>
        <v>2.846978579481398</v>
      </c>
      <c r="D18" s="2" t="s">
        <v>25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 t="s">
        <v>38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 t="s">
        <v>39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28</v>
      </c>
      <c r="B23" s="3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29</v>
      </c>
      <c r="B24" s="3">
        <v>10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30</v>
      </c>
      <c r="B25" s="3">
        <v>4.7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31</v>
      </c>
      <c r="B26" s="3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 t="s">
        <v>32</v>
      </c>
      <c r="B27" s="3"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33</v>
      </c>
      <c r="B28" s="3">
        <v>4.7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 t="s">
        <v>34</v>
      </c>
      <c r="B29" s="3">
        <v>10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hyperlinks>
    <hyperlink ref="A37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BQ25770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Yen</cp:lastModifiedBy>
  <dcterms:modified xsi:type="dcterms:W3CDTF">2024-11-29T17:10:56Z</dcterms:modified>
</cp:coreProperties>
</file>