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_monthly" sheetId="1" r:id="rId4"/>
    <sheet state="visible" name="DailyCipinang" sheetId="2" r:id="rId5"/>
    <sheet state="visible" name="specialdays" sheetId="3" r:id="rId6"/>
    <sheet state="visible" name="kurs2" sheetId="4" r:id="rId7"/>
  </sheets>
  <definedNames/>
  <calcPr/>
  <extLst>
    <ext uri="GoogleSheetsCustomDataVersion2">
      <go:sheetsCustomData xmlns:go="http://customooxmlschemas.google.com/" r:id="rId8" roundtripDataChecksum="yldUDxwfZhnnE4aljNp/Ie8xiw6KXwh2MqDGBxLtsBM="/>
    </ext>
  </extLst>
</workbook>
</file>

<file path=xl/sharedStrings.xml><?xml version="1.0" encoding="utf-8"?>
<sst xmlns="http://schemas.openxmlformats.org/spreadsheetml/2006/main" count="1246" uniqueCount="886">
  <si>
    <t>Tanggal</t>
  </si>
  <si>
    <t>Tahun</t>
  </si>
  <si>
    <t>Bulan</t>
  </si>
  <si>
    <t>StokCBP</t>
  </si>
  <si>
    <t>LuasPanen</t>
  </si>
  <si>
    <t>ProduksiPadi</t>
  </si>
  <si>
    <t>ProduksiBeras</t>
  </si>
  <si>
    <t>Stok Awal</t>
  </si>
  <si>
    <t>Pemasukan</t>
  </si>
  <si>
    <t>Pengeluaran</t>
  </si>
  <si>
    <t>Stok Akhir</t>
  </si>
  <si>
    <t>-</t>
  </si>
  <si>
    <t>occasion</t>
  </si>
  <si>
    <t>H-37-IDF</t>
  </si>
  <si>
    <t>H-36-IDF</t>
  </si>
  <si>
    <t>H-35-IDF</t>
  </si>
  <si>
    <t>H-34-IDF</t>
  </si>
  <si>
    <t>H-33-IDF</t>
  </si>
  <si>
    <t>H-32-IDF</t>
  </si>
  <si>
    <t>H-31-IDF</t>
  </si>
  <si>
    <t>H-30-IDF</t>
  </si>
  <si>
    <t>H-29-IDF</t>
  </si>
  <si>
    <t>H-28-IDF</t>
  </si>
  <si>
    <t>H-27-IDF</t>
  </si>
  <si>
    <t>H-26-IDF</t>
  </si>
  <si>
    <t>H-25-IDF</t>
  </si>
  <si>
    <t>H-24-IDF</t>
  </si>
  <si>
    <t>H-23-IDF</t>
  </si>
  <si>
    <t>H-22-IDF</t>
  </si>
  <si>
    <t>H-21-IDF</t>
  </si>
  <si>
    <t>H-20-IDF</t>
  </si>
  <si>
    <t>H-19-IDF</t>
  </si>
  <si>
    <t>H-18-IDF</t>
  </si>
  <si>
    <t>H-17-IDF</t>
  </si>
  <si>
    <t>H-16-IDF</t>
  </si>
  <si>
    <t>H-15-IDF</t>
  </si>
  <si>
    <t>H-14-IDF</t>
  </si>
  <si>
    <t>H-13-IDF</t>
  </si>
  <si>
    <t>H-12-IDF</t>
  </si>
  <si>
    <t>H-11-IDF</t>
  </si>
  <si>
    <t>H-10-IDF</t>
  </si>
  <si>
    <t>H-9-IDF</t>
  </si>
  <si>
    <t>H-8-IDF</t>
  </si>
  <si>
    <t>H-7-IDF</t>
  </si>
  <si>
    <t>H-6-IDF</t>
  </si>
  <si>
    <t>H-5-IDF</t>
  </si>
  <si>
    <t>H-4-IDF</t>
  </si>
  <si>
    <t>H-3-IDF</t>
  </si>
  <si>
    <t>H-2-IDF</t>
  </si>
  <si>
    <t>H-1-IDF</t>
  </si>
  <si>
    <t>H-IDF</t>
  </si>
  <si>
    <t>H+1-IDF</t>
  </si>
  <si>
    <t>H+2-IDF</t>
  </si>
  <si>
    <t>H+3-IDF</t>
  </si>
  <si>
    <t>H+4-IDF</t>
  </si>
  <si>
    <t>H+5-IDF</t>
  </si>
  <si>
    <t>H+6-IDF</t>
  </si>
  <si>
    <t>H+7-IDF</t>
  </si>
  <si>
    <t>H+8-IDF</t>
  </si>
  <si>
    <t>H+9-IDF</t>
  </si>
  <si>
    <t>H+10-IDF</t>
  </si>
  <si>
    <t>H+11-IDF</t>
  </si>
  <si>
    <t>H+12-IDF</t>
  </si>
  <si>
    <t>H+13-IDF</t>
  </si>
  <si>
    <t>H+14-IDF</t>
  </si>
  <si>
    <t>H-7-IDA</t>
  </si>
  <si>
    <t>H-6-IDA</t>
  </si>
  <si>
    <t>H-5-IDA</t>
  </si>
  <si>
    <t>H-4-IDA</t>
  </si>
  <si>
    <t>H-3-IDA</t>
  </si>
  <si>
    <t>H-2-IDA</t>
  </si>
  <si>
    <t>H-1-IDA</t>
  </si>
  <si>
    <t>H-IDA</t>
  </si>
  <si>
    <t>H+1-IDA</t>
  </si>
  <si>
    <t>H+2-IDA</t>
  </si>
  <si>
    <t>H+3-IDA</t>
  </si>
  <si>
    <t>H+4-IDA</t>
  </si>
  <si>
    <t>H+5-IDA</t>
  </si>
  <si>
    <t>H+6-IDA</t>
  </si>
  <si>
    <t>H+7-IDA</t>
  </si>
  <si>
    <t>H-15-NY</t>
  </si>
  <si>
    <t>H-14-NY</t>
  </si>
  <si>
    <t>H-13-NY</t>
  </si>
  <si>
    <t>H-12-NY</t>
  </si>
  <si>
    <t>H-11-NY</t>
  </si>
  <si>
    <t>H-10-NY</t>
  </si>
  <si>
    <t>H-9-NY</t>
  </si>
  <si>
    <t>H-8-NY</t>
  </si>
  <si>
    <t>H-7-NY</t>
  </si>
  <si>
    <t>H-6-NY</t>
  </si>
  <si>
    <t>H-5-NY</t>
  </si>
  <si>
    <t>H-4-NY</t>
  </si>
  <si>
    <t>H-3-NY</t>
  </si>
  <si>
    <t>H-2-NY</t>
  </si>
  <si>
    <t>H-1-NY</t>
  </si>
  <si>
    <t>H-NY</t>
  </si>
  <si>
    <t>H+1-NY</t>
  </si>
  <si>
    <t>H+2-NY</t>
  </si>
  <si>
    <t>H+3-NY</t>
  </si>
  <si>
    <t>H+4-NY</t>
  </si>
  <si>
    <t>H+5-NY</t>
  </si>
  <si>
    <t>H+6-NY</t>
  </si>
  <si>
    <t>H+7-NY</t>
  </si>
  <si>
    <t>H-7-HRI</t>
  </si>
  <si>
    <t>H-6-HRI</t>
  </si>
  <si>
    <t>H-5-HRI</t>
  </si>
  <si>
    <t>H-4-HRI</t>
  </si>
  <si>
    <t>H-3-HRI</t>
  </si>
  <si>
    <t>H-2-HRI</t>
  </si>
  <si>
    <t>H-1-HRI</t>
  </si>
  <si>
    <t>H-HRI</t>
  </si>
  <si>
    <t>H+1-HRI</t>
  </si>
  <si>
    <t>H+2-HRI</t>
  </si>
  <si>
    <t>H+3-HRI</t>
  </si>
  <si>
    <t>H+4-HRI</t>
  </si>
  <si>
    <t>H+5-HRI</t>
  </si>
  <si>
    <t>H+6-HRI</t>
  </si>
  <si>
    <t>H+7-HRI</t>
  </si>
  <si>
    <t>Kurs Jual</t>
  </si>
  <si>
    <t>Kurs Beli</t>
  </si>
  <si>
    <t>delete time</t>
  </si>
  <si>
    <t>bulan</t>
  </si>
  <si>
    <t>tgl</t>
  </si>
  <si>
    <t>tahun</t>
  </si>
  <si>
    <t>tanggal_formula</t>
  </si>
  <si>
    <t>tanggal</t>
  </si>
  <si>
    <t>1/26/2024 12:00:00 AM</t>
  </si>
  <si>
    <t>1/25/2024 12:00:00 AM</t>
  </si>
  <si>
    <t>1/24/2024 12:00:00 AM</t>
  </si>
  <si>
    <t>1/23/2024 12:00:00 AM</t>
  </si>
  <si>
    <t>1/22/2024 12:00:00 AM</t>
  </si>
  <si>
    <t>1/19/2024 12:00:00 AM</t>
  </si>
  <si>
    <t>1/18/2024 12:00:00 AM</t>
  </si>
  <si>
    <t>1/17/2024 12:00:00 AM</t>
  </si>
  <si>
    <t>1/16/2024 12:00:00 AM</t>
  </si>
  <si>
    <t>1/15/2024 12:00:00 AM</t>
  </si>
  <si>
    <t>1/12/2024 12:00:00 AM</t>
  </si>
  <si>
    <t>1/11/2024 12:00:00 AM</t>
  </si>
  <si>
    <t>1/10/2024 12:00:00 AM</t>
  </si>
  <si>
    <t>1/9/2024 12:00:00 AM</t>
  </si>
  <si>
    <t>1/8/2024 12:00:00 AM</t>
  </si>
  <si>
    <t>1/5/2024 12:00:00 AM</t>
  </si>
  <si>
    <t>1/4/2024 12:00:00 AM</t>
  </si>
  <si>
    <t>1/3/2024 12:00:00 AM</t>
  </si>
  <si>
    <t>1/2/2024 12:00:00 AM</t>
  </si>
  <si>
    <t>12/29/2023 12:00:00 AM</t>
  </si>
  <si>
    <t>12/28/2023 12:00:00 AM</t>
  </si>
  <si>
    <t>12/27/2023 12:00:00 AM</t>
  </si>
  <si>
    <t>12/22/2023 12:00:00 AM</t>
  </si>
  <si>
    <t>12/21/2023 12:00:00 AM</t>
  </si>
  <si>
    <t>12/20/2023 12:00:00 AM</t>
  </si>
  <si>
    <t>12/19/2023 12:00:00 AM</t>
  </si>
  <si>
    <t>12/18/2023 12:00:00 AM</t>
  </si>
  <si>
    <t>12/15/2023 12:00:00 AM</t>
  </si>
  <si>
    <t>12/14/2023 12:00:00 AM</t>
  </si>
  <si>
    <t>12/13/2023 12:00:00 AM</t>
  </si>
  <si>
    <t>12/12/2023 12:00:00 AM</t>
  </si>
  <si>
    <t>12/11/2023 12:00:00 AM</t>
  </si>
  <si>
    <t>12/8/2023 12:00:00 AM</t>
  </si>
  <si>
    <t>12/7/2023 12:00:00 AM</t>
  </si>
  <si>
    <t>12/6/2023 12:00:00 AM</t>
  </si>
  <si>
    <t>12/5/2023 12:00:00 AM</t>
  </si>
  <si>
    <t>12/4/2023 12:00:00 AM</t>
  </si>
  <si>
    <t>12/1/2023 12:00:00 AM</t>
  </si>
  <si>
    <t>11/30/2023 12:00:00 AM</t>
  </si>
  <si>
    <t>11/29/2023 12:00:00 AM</t>
  </si>
  <si>
    <t>11/28/2023 12:00:00 AM</t>
  </si>
  <si>
    <t>11/27/2023 12:00:00 AM</t>
  </si>
  <si>
    <t>11/24/2023 12:00:00 AM</t>
  </si>
  <si>
    <t>11/23/2023 12:00:00 AM</t>
  </si>
  <si>
    <t>11/22/2023 12:00:00 AM</t>
  </si>
  <si>
    <t>11/21/2023 12:00:00 AM</t>
  </si>
  <si>
    <t>11/20/2023 12:00:00 AM</t>
  </si>
  <si>
    <t>11/17/2023 12:00:00 AM</t>
  </si>
  <si>
    <t>11/16/2023 12:00:00 AM</t>
  </si>
  <si>
    <t>11/15/2023 12:00:00 AM</t>
  </si>
  <si>
    <t>11/14/2023 12:00:00 AM</t>
  </si>
  <si>
    <t>11/13/2023 12:00:00 AM</t>
  </si>
  <si>
    <t>11/10/2023 12:00:00 AM</t>
  </si>
  <si>
    <t>11/9/2023 12:00:00 AM</t>
  </si>
  <si>
    <t>11/8/2023 12:00:00 AM</t>
  </si>
  <si>
    <t>11/7/2023 12:00:00 AM</t>
  </si>
  <si>
    <t>11/6/2023 12:00:00 AM</t>
  </si>
  <si>
    <t>11/3/2023 12:00:00 AM</t>
  </si>
  <si>
    <t>11/2/2023 12:00:00 AM</t>
  </si>
  <si>
    <t>11/1/2023 12:00:00 AM</t>
  </si>
  <si>
    <t>10/31/2023 12:00:00 AM</t>
  </si>
  <si>
    <t>10/30/2023 12:00:00 AM</t>
  </si>
  <si>
    <t>10/27/2023 12:00:00 AM</t>
  </si>
  <si>
    <t>10/26/2023 12:00:00 AM</t>
  </si>
  <si>
    <t>10/25/2023 12:00:00 AM</t>
  </si>
  <si>
    <t>10/24/2023 12:00:00 AM</t>
  </si>
  <si>
    <t>10/23/2023 12:00:00 AM</t>
  </si>
  <si>
    <t>10/20/2023 12:00:00 AM</t>
  </si>
  <si>
    <t>10/19/2023 12:00:00 AM</t>
  </si>
  <si>
    <t>10/18/2023 12:00:00 AM</t>
  </si>
  <si>
    <t>10/17/2023 12:00:00 AM</t>
  </si>
  <si>
    <t>10/16/2023 12:00:00 AM</t>
  </si>
  <si>
    <t>10/13/2023 12:00:00 AM</t>
  </si>
  <si>
    <t>10/12/2023 12:00:00 AM</t>
  </si>
  <si>
    <t>10/11/2023 12:00:00 AM</t>
  </si>
  <si>
    <t>10/10/2023 12:00:00 AM</t>
  </si>
  <si>
    <t>10/9/2023 12:00:00 AM</t>
  </si>
  <si>
    <t>10/6/2023 12:00:00 AM</t>
  </si>
  <si>
    <t>10/5/2023 12:00:00 AM</t>
  </si>
  <si>
    <t>10/4/2023 12:00:00 AM</t>
  </si>
  <si>
    <t>10/3/2023 12:00:00 AM</t>
  </si>
  <si>
    <t>10/2/2023 12:00:00 AM</t>
  </si>
  <si>
    <t>9/29/2023 12:00:00 AM</t>
  </si>
  <si>
    <t>9/27/2023 12:00:00 AM</t>
  </si>
  <si>
    <t>9/26/2023 12:00:00 AM</t>
  </si>
  <si>
    <t>9/25/2023 12:00:00 AM</t>
  </si>
  <si>
    <t>9/22/2023 12:00:00 AM</t>
  </si>
  <si>
    <t>9/21/2023 12:00:00 AM</t>
  </si>
  <si>
    <t>9/20/2023 12:00:00 AM</t>
  </si>
  <si>
    <t>9/19/2023 12:00:00 AM</t>
  </si>
  <si>
    <t>9/18/2023 12:00:00 AM</t>
  </si>
  <si>
    <t>9/15/2023 12:00:00 AM</t>
  </si>
  <si>
    <t>9/14/2023 12:00:00 AM</t>
  </si>
  <si>
    <t>9/13/2023 12:00:00 AM</t>
  </si>
  <si>
    <t>9/12/2023 12:00:00 AM</t>
  </si>
  <si>
    <t>9/11/2023 12:00:00 AM</t>
  </si>
  <si>
    <t>9/8/2023 12:00:00 AM</t>
  </si>
  <si>
    <t>9/7/2023 12:00:00 AM</t>
  </si>
  <si>
    <t>9/6/2023 12:00:00 AM</t>
  </si>
  <si>
    <t>9/5/2023 12:00:00 AM</t>
  </si>
  <si>
    <t>9/4/2023 12:00:00 AM</t>
  </si>
  <si>
    <t>9/1/2023 12:00:00 AM</t>
  </si>
  <si>
    <t>8/31/2023 12:00:00 AM</t>
  </si>
  <si>
    <t>8/30/2023 12:00:00 AM</t>
  </si>
  <si>
    <t>8/29/2023 12:00:00 AM</t>
  </si>
  <si>
    <t>8/28/2023 12:00:00 AM</t>
  </si>
  <si>
    <t>8/25/2023 12:00:00 AM</t>
  </si>
  <si>
    <t>8/24/2023 12:00:00 AM</t>
  </si>
  <si>
    <t>8/23/2023 12:00:00 AM</t>
  </si>
  <si>
    <t>8/22/2023 12:00:00 AM</t>
  </si>
  <si>
    <t>8/21/2023 12:00:00 AM</t>
  </si>
  <si>
    <t>8/18/2023 12:00:00 AM</t>
  </si>
  <si>
    <t>8/16/2023 12:00:00 AM</t>
  </si>
  <si>
    <t>8/15/2023 12:00:00 AM</t>
  </si>
  <si>
    <t>8/14/2023 12:00:00 AM</t>
  </si>
  <si>
    <t>8/11/2023 12:00:00 AM</t>
  </si>
  <si>
    <t>8/10/2023 12:00:00 AM</t>
  </si>
  <si>
    <t>8/9/2023 12:00:00 AM</t>
  </si>
  <si>
    <t>8/8/2023 12:00:00 AM</t>
  </si>
  <si>
    <t>8/7/2023 12:00:00 AM</t>
  </si>
  <si>
    <t>8/4/2023 12:00:00 AM</t>
  </si>
  <si>
    <t>8/3/2023 12:00:00 AM</t>
  </si>
  <si>
    <t>8/2/2023 12:00:00 AM</t>
  </si>
  <si>
    <t>8/1/2023 12:00:00 AM</t>
  </si>
  <si>
    <t>7/31/2023 12:00:00 AM</t>
  </si>
  <si>
    <t>7/28/2023 12:00:00 AM</t>
  </si>
  <si>
    <t>7/27/2023 12:00:00 AM</t>
  </si>
  <si>
    <t>7/26/2023 12:00:00 AM</t>
  </si>
  <si>
    <t>7/25/2023 12:00:00 AM</t>
  </si>
  <si>
    <t>7/24/2023 12:00:00 AM</t>
  </si>
  <si>
    <t>7/21/2023 12:00:00 AM</t>
  </si>
  <si>
    <t>7/20/2023 12:00:00 AM</t>
  </si>
  <si>
    <t>7/18/2023 12:00:00 AM</t>
  </si>
  <si>
    <t>7/17/2023 12:00:00 AM</t>
  </si>
  <si>
    <t>7/14/2023 12:00:00 AM</t>
  </si>
  <si>
    <t>7/13/2023 12:00:00 AM</t>
  </si>
  <si>
    <t>7/12/2023 12:00:00 AM</t>
  </si>
  <si>
    <t>7/11/2023 12:00:00 AM</t>
  </si>
  <si>
    <t>7/10/2023 12:00:00 AM</t>
  </si>
  <si>
    <t>7/7/2023 12:00:00 AM</t>
  </si>
  <si>
    <t>7/6/2023 12:00:00 AM</t>
  </si>
  <si>
    <t>7/5/2023 12:00:00 AM</t>
  </si>
  <si>
    <t>7/4/2023 12:00:00 AM</t>
  </si>
  <si>
    <t>7/3/2023 12:00:00 AM</t>
  </si>
  <si>
    <t>6/27/2023 12:00:00 AM</t>
  </si>
  <si>
    <t>6/26/2023 12:00:00 AM</t>
  </si>
  <si>
    <t>6/23/2023 12:00:00 AM</t>
  </si>
  <si>
    <t>6/22/2023 12:00:00 AM</t>
  </si>
  <si>
    <t>6/21/2023 12:00:00 AM</t>
  </si>
  <si>
    <t>6/20/2023 12:00:00 AM</t>
  </si>
  <si>
    <t>6/19/2023 12:00:00 AM</t>
  </si>
  <si>
    <t>6/16/2023 12:00:00 AM</t>
  </si>
  <si>
    <t>6/15/2023 12:00:00 AM</t>
  </si>
  <si>
    <t>6/14/2023 12:00:00 AM</t>
  </si>
  <si>
    <t>6/13/2023 12:00:00 AM</t>
  </si>
  <si>
    <t>6/12/2023 12:00:00 AM</t>
  </si>
  <si>
    <t>6/9/2023 12:00:00 AM</t>
  </si>
  <si>
    <t>6/8/2023 12:00:00 AM</t>
  </si>
  <si>
    <t>6/7/2023 12:00:00 AM</t>
  </si>
  <si>
    <t>6/6/2023 12:00:00 AM</t>
  </si>
  <si>
    <t>6/5/2023 12:00:00 AM</t>
  </si>
  <si>
    <t>5/31/2023 12:00:00 AM</t>
  </si>
  <si>
    <t>5/30/2023 12:00:00 AM</t>
  </si>
  <si>
    <t>5/29/2023 12:00:00 AM</t>
  </si>
  <si>
    <t>5/26/2023 12:00:00 AM</t>
  </si>
  <si>
    <t>5/25/2023 12:00:00 AM</t>
  </si>
  <si>
    <t>5/24/2023 12:00:00 AM</t>
  </si>
  <si>
    <t>5/23/2023 12:00:00 AM</t>
  </si>
  <si>
    <t>5/22/2023 12:00:00 AM</t>
  </si>
  <si>
    <t>5/19/2023 12:00:00 AM</t>
  </si>
  <si>
    <t>5/17/2023 12:00:00 AM</t>
  </si>
  <si>
    <t>5/16/2023 12:00:00 AM</t>
  </si>
  <si>
    <t>5/15/2023 12:00:00 AM</t>
  </si>
  <si>
    <t>5/12/2023 12:00:00 AM</t>
  </si>
  <si>
    <t>5/11/2023 12:00:00 AM</t>
  </si>
  <si>
    <t>5/10/2023 12:00:00 AM</t>
  </si>
  <si>
    <t>5/9/2023 12:00:00 AM</t>
  </si>
  <si>
    <t>5/8/2023 12:00:00 AM</t>
  </si>
  <si>
    <t>5/5/2023 12:00:00 AM</t>
  </si>
  <si>
    <t>5/4/2023 12:00:00 AM</t>
  </si>
  <si>
    <t>5/3/2023 12:00:00 AM</t>
  </si>
  <si>
    <t>5/2/2023 12:00:00 AM</t>
  </si>
  <si>
    <t>4/28/2023 12:00:00 AM</t>
  </si>
  <si>
    <t>4/27/2023 12:00:00 AM</t>
  </si>
  <si>
    <t>4/26/2023 12:00:00 AM</t>
  </si>
  <si>
    <t>4/18/2023 12:00:00 AM</t>
  </si>
  <si>
    <t>4/17/2023 12:00:00 AM</t>
  </si>
  <si>
    <t>4/14/2023 12:00:00 AM</t>
  </si>
  <si>
    <t>4/13/2023 12:00:00 AM</t>
  </si>
  <si>
    <t>4/12/2023 12:00:00 AM</t>
  </si>
  <si>
    <t>4/11/2023 12:00:00 AM</t>
  </si>
  <si>
    <t>4/10/2023 12:00:00 AM</t>
  </si>
  <si>
    <t>4/6/2023 12:00:00 AM</t>
  </si>
  <si>
    <t>4/5/2023 12:00:00 AM</t>
  </si>
  <si>
    <t>4/4/2023 12:00:00 AM</t>
  </si>
  <si>
    <t>4/3/2023 12:00:00 AM</t>
  </si>
  <si>
    <t>3/31/2023 12:00:00 AM</t>
  </si>
  <si>
    <t>3/30/2023 12:00:00 AM</t>
  </si>
  <si>
    <t>3/29/2023 12:00:00 AM</t>
  </si>
  <si>
    <t>3/28/2023 12:00:00 AM</t>
  </si>
  <si>
    <t>3/27/2023 12:00:00 AM</t>
  </si>
  <si>
    <t>3/24/2023 12:00:00 AM</t>
  </si>
  <si>
    <t>3/21/2023 12:00:00 AM</t>
  </si>
  <si>
    <t>3/20/2023 12:00:00 AM</t>
  </si>
  <si>
    <t>3/17/2023 12:00:00 AM</t>
  </si>
  <si>
    <t>3/16/2023 12:00:00 AM</t>
  </si>
  <si>
    <t>3/15/2023 12:00:00 AM</t>
  </si>
  <si>
    <t>3/14/2023 12:00:00 AM</t>
  </si>
  <si>
    <t>3/13/2023 12:00:00 AM</t>
  </si>
  <si>
    <t>3/10/2023 12:00:00 AM</t>
  </si>
  <si>
    <t>3/9/2023 12:00:00 AM</t>
  </si>
  <si>
    <t>3/8/2023 12:00:00 AM</t>
  </si>
  <si>
    <t>3/7/2023 12:00:00 AM</t>
  </si>
  <si>
    <t>3/6/2023 12:00:00 AM</t>
  </si>
  <si>
    <t>3/3/2023 12:00:00 AM</t>
  </si>
  <si>
    <t>3/2/2023 12:00:00 AM</t>
  </si>
  <si>
    <t>3/1/2023 12:00:00 AM</t>
  </si>
  <si>
    <t>2/28/2023 12:00:00 AM</t>
  </si>
  <si>
    <t>2/27/2023 12:00:00 AM</t>
  </si>
  <si>
    <t>2/24/2023 12:00:00 AM</t>
  </si>
  <si>
    <t>2/23/2023 12:00:00 AM</t>
  </si>
  <si>
    <t>2/22/2023 12:00:00 AM</t>
  </si>
  <si>
    <t>2/21/2023 12:00:00 AM</t>
  </si>
  <si>
    <t>2/20/2023 12:00:00 AM</t>
  </si>
  <si>
    <t>2/17/2023 12:00:00 AM</t>
  </si>
  <si>
    <t>2/16/2023 12:00:00 AM</t>
  </si>
  <si>
    <t>2/15/2023 12:00:00 AM</t>
  </si>
  <si>
    <t>2/14/2023 12:00:00 AM</t>
  </si>
  <si>
    <t>2/13/2023 12:00:00 AM</t>
  </si>
  <si>
    <t>2/10/2023 12:00:00 AM</t>
  </si>
  <si>
    <t>2/9/2023 12:00:00 AM</t>
  </si>
  <si>
    <t>2/8/2023 12:00:00 AM</t>
  </si>
  <si>
    <t>2/7/2023 12:00:00 AM</t>
  </si>
  <si>
    <t>2/6/2023 12:00:00 AM</t>
  </si>
  <si>
    <t>2/3/2023 12:00:00 AM</t>
  </si>
  <si>
    <t>2/2/2023 12:00:00 AM</t>
  </si>
  <si>
    <t>2/1/2023 12:00:00 AM</t>
  </si>
  <si>
    <t>1/31/2023 12:00:00 AM</t>
  </si>
  <si>
    <t>1/30/2023 12:00:00 AM</t>
  </si>
  <si>
    <t>1/27/2023 12:00:00 AM</t>
  </si>
  <si>
    <t>1/26/2023 12:00:00 AM</t>
  </si>
  <si>
    <t>1/25/2023 12:00:00 AM</t>
  </si>
  <si>
    <t>1/24/2023 12:00:00 AM</t>
  </si>
  <si>
    <t>1/20/2023 12:00:00 AM</t>
  </si>
  <si>
    <t>1/19/2023 12:00:00 AM</t>
  </si>
  <si>
    <t>1/18/2023 12:00:00 AM</t>
  </si>
  <si>
    <t>1/17/2023 12:00:00 AM</t>
  </si>
  <si>
    <t>1/16/2023 12:00:00 AM</t>
  </si>
  <si>
    <t>1/13/2023 12:00:00 AM</t>
  </si>
  <si>
    <t>1/12/2023 12:00:00 AM</t>
  </si>
  <si>
    <t>1/11/2023 12:00:00 AM</t>
  </si>
  <si>
    <t>1/10/2023 12:00:00 AM</t>
  </si>
  <si>
    <t>1/9/2023 12:00:00 AM</t>
  </si>
  <si>
    <t>1/6/2023 12:00:00 AM</t>
  </si>
  <si>
    <t>1/5/2023 12:00:00 AM</t>
  </si>
  <si>
    <t>1/4/2023 12:00:00 AM</t>
  </si>
  <si>
    <t>1/3/2023 12:00:00 AM</t>
  </si>
  <si>
    <t>1/2/2023 12:00:00 AM</t>
  </si>
  <si>
    <t>12/30/2022 12:00:00 AM</t>
  </si>
  <si>
    <t>12/29/2022 12:00:00 AM</t>
  </si>
  <si>
    <t>12/28/2022 12:00:00 AM</t>
  </si>
  <si>
    <t>12/27/2022 12:00:00 AM</t>
  </si>
  <si>
    <t>12/26/2022 12:00:00 AM</t>
  </si>
  <si>
    <t>12/23/2022 12:00:00 AM</t>
  </si>
  <si>
    <t>12/22/2022 12:00:00 AM</t>
  </si>
  <si>
    <t>12/21/2022 12:00:00 AM</t>
  </si>
  <si>
    <t>12/20/2022 12:00:00 AM</t>
  </si>
  <si>
    <t>12/19/2022 12:00:00 AM</t>
  </si>
  <si>
    <t>12/16/2022 12:00:00 AM</t>
  </si>
  <si>
    <t>12/15/2022 12:00:00 AM</t>
  </si>
  <si>
    <t>12/14/2022 12:00:00 AM</t>
  </si>
  <si>
    <t>12/13/2022 12:00:00 AM</t>
  </si>
  <si>
    <t>12/12/2022 12:00:00 AM</t>
  </si>
  <si>
    <t>12/9/2022 12:00:00 AM</t>
  </si>
  <si>
    <t>12/8/2022 12:00:00 AM</t>
  </si>
  <si>
    <t>12/7/2022 12:00:00 AM</t>
  </si>
  <si>
    <t>12/6/2022 12:00:00 AM</t>
  </si>
  <si>
    <t>12/5/2022 12:00:00 AM</t>
  </si>
  <si>
    <t>12/2/2022 12:00:00 AM</t>
  </si>
  <si>
    <t>12/1/2022 12:00:00 AM</t>
  </si>
  <si>
    <t>11/30/2022 12:00:00 AM</t>
  </si>
  <si>
    <t>11/29/2022 12:00:00 AM</t>
  </si>
  <si>
    <t>11/28/2022 12:00:00 AM</t>
  </si>
  <si>
    <t>11/25/2022 12:00:00 AM</t>
  </si>
  <si>
    <t>11/24/2022 12:00:00 AM</t>
  </si>
  <si>
    <t>11/23/2022 12:00:00 AM</t>
  </si>
  <si>
    <t>11/22/2022 12:00:00 AM</t>
  </si>
  <si>
    <t>11/21/2022 12:00:00 AM</t>
  </si>
  <si>
    <t>11/18/2022 12:00:00 AM</t>
  </si>
  <si>
    <t>11/17/2022 12:00:00 AM</t>
  </si>
  <si>
    <t>11/16/2022 12:00:00 AM</t>
  </si>
  <si>
    <t>11/15/2022 12:00:00 AM</t>
  </si>
  <si>
    <t>11/14/2022 12:00:00 AM</t>
  </si>
  <si>
    <t>11/11/2022 12:00:00 AM</t>
  </si>
  <si>
    <t>11/10/2022 12:00:00 AM</t>
  </si>
  <si>
    <t>11/9/2022 12:00:00 AM</t>
  </si>
  <si>
    <t>11/8/2022 12:00:00 AM</t>
  </si>
  <si>
    <t>11/7/2022 12:00:00 AM</t>
  </si>
  <si>
    <t>11/4/2022 12:00:00 AM</t>
  </si>
  <si>
    <t>11/3/2022 12:00:00 AM</t>
  </si>
  <si>
    <t>11/2/2022 12:00:00 AM</t>
  </si>
  <si>
    <t>11/1/2022 12:00:00 AM</t>
  </si>
  <si>
    <t>10/31/2022 12:00:00 AM</t>
  </si>
  <si>
    <t>10/28/2022 12:00:00 AM</t>
  </si>
  <si>
    <t>10/27/2022 12:00:00 AM</t>
  </si>
  <si>
    <t>10/26/2022 12:00:00 AM</t>
  </si>
  <si>
    <t>10/25/2022 12:00:00 AM</t>
  </si>
  <si>
    <t>10/24/2022 12:00:00 AM</t>
  </si>
  <si>
    <t>10/21/2022 12:00:00 AM</t>
  </si>
  <si>
    <t>10/20/2022 12:00:00 AM</t>
  </si>
  <si>
    <t>10/19/2022 12:00:00 AM</t>
  </si>
  <si>
    <t>10/18/2022 12:00:00 AM</t>
  </si>
  <si>
    <t>10/17/2022 12:00:00 AM</t>
  </si>
  <si>
    <t>10/14/2022 12:00:00 AM</t>
  </si>
  <si>
    <t>10/13/2022 12:00:00 AM</t>
  </si>
  <si>
    <t>10/12/2022 12:00:00 AM</t>
  </si>
  <si>
    <t>10/11/2022 12:00:00 AM</t>
  </si>
  <si>
    <t>10/10/2022 12:00:00 AM</t>
  </si>
  <si>
    <t>10/7/2022 12:00:00 AM</t>
  </si>
  <si>
    <t>10/6/2022 12:00:00 AM</t>
  </si>
  <si>
    <t>10/5/2022 12:00:00 AM</t>
  </si>
  <si>
    <t>10/4/2022 12:00:00 AM</t>
  </si>
  <si>
    <t>10/3/2022 12:00:00 AM</t>
  </si>
  <si>
    <t>9/30/2022 12:00:00 AM</t>
  </si>
  <si>
    <t>9/29/2022 12:00:00 AM</t>
  </si>
  <si>
    <t>9/28/2022 12:00:00 AM</t>
  </si>
  <si>
    <t>9/27/2022 12:00:00 AM</t>
  </si>
  <si>
    <t>9/26/2022 12:00:00 AM</t>
  </si>
  <si>
    <t>9/23/2022 12:00:00 AM</t>
  </si>
  <si>
    <t>9/22/2022 12:00:00 AM</t>
  </si>
  <si>
    <t>9/21/2022 12:00:00 AM</t>
  </si>
  <si>
    <t>9/20/2022 12:00:00 AM</t>
  </si>
  <si>
    <t>9/19/2022 12:00:00 AM</t>
  </si>
  <si>
    <t>9/16/2022 12:00:00 AM</t>
  </si>
  <si>
    <t>9/15/2022 12:00:00 AM</t>
  </si>
  <si>
    <t>9/14/2022 12:00:00 AM</t>
  </si>
  <si>
    <t>9/13/2022 12:00:00 AM</t>
  </si>
  <si>
    <t>9/12/2022 12:00:00 AM</t>
  </si>
  <si>
    <t>9/9/2022 12:00:00 AM</t>
  </si>
  <si>
    <t>9/8/2022 12:00:00 AM</t>
  </si>
  <si>
    <t>9/7/2022 12:00:00 AM</t>
  </si>
  <si>
    <t>9/6/2022 12:00:00 AM</t>
  </si>
  <si>
    <t>9/5/2022 12:00:00 AM</t>
  </si>
  <si>
    <t>9/2/2022 12:00:00 AM</t>
  </si>
  <si>
    <t>9/1/2022 12:00:00 AM</t>
  </si>
  <si>
    <t>8/31/2022 12:00:00 AM</t>
  </si>
  <si>
    <t>8/30/2022 12:00:00 AM</t>
  </si>
  <si>
    <t>8/29/2022 12:00:00 AM</t>
  </si>
  <si>
    <t>8/26/2022 12:00:00 AM</t>
  </si>
  <si>
    <t>8/25/2022 12:00:00 AM</t>
  </si>
  <si>
    <t>8/24/2022 12:00:00 AM</t>
  </si>
  <si>
    <t>8/23/2022 12:00:00 AM</t>
  </si>
  <si>
    <t>8/22/2022 12:00:00 AM</t>
  </si>
  <si>
    <t>8/19/2022 12:00:00 AM</t>
  </si>
  <si>
    <t>8/18/2022 12:00:00 AM</t>
  </si>
  <si>
    <t>8/16/2022 12:00:00 AM</t>
  </si>
  <si>
    <t>8/15/2022 12:00:00 AM</t>
  </si>
  <si>
    <t>8/12/2022 12:00:00 AM</t>
  </si>
  <si>
    <t>8/11/2022 12:00:00 AM</t>
  </si>
  <si>
    <t>8/10/2022 12:00:00 AM</t>
  </si>
  <si>
    <t>8/9/2022 12:00:00 AM</t>
  </si>
  <si>
    <t>8/8/2022 12:00:00 AM</t>
  </si>
  <si>
    <t>8/5/2022 12:00:00 AM</t>
  </si>
  <si>
    <t>8/4/2022 12:00:00 AM</t>
  </si>
  <si>
    <t>8/3/2022 12:00:00 AM</t>
  </si>
  <si>
    <t>8/2/2022 12:00:00 AM</t>
  </si>
  <si>
    <t>8/1/2022 12:00:00 AM</t>
  </si>
  <si>
    <t>7/29/2022 12:00:00 AM</t>
  </si>
  <si>
    <t>7/28/2022 12:00:00 AM</t>
  </si>
  <si>
    <t>7/27/2022 12:00:00 AM</t>
  </si>
  <si>
    <t>7/26/2022 12:00:00 AM</t>
  </si>
  <si>
    <t>7/25/2022 12:00:00 AM</t>
  </si>
  <si>
    <t>7/22/2022 12:00:00 AM</t>
  </si>
  <si>
    <t>7/21/2022 12:00:00 AM</t>
  </si>
  <si>
    <t>7/20/2022 12:00:00 AM</t>
  </si>
  <si>
    <t>7/19/2022 12:00:00 AM</t>
  </si>
  <si>
    <t>7/18/2022 12:00:00 AM</t>
  </si>
  <si>
    <t>7/15/2022 12:00:00 AM</t>
  </si>
  <si>
    <t>7/14/2022 12:00:00 AM</t>
  </si>
  <si>
    <t>7/13/2022 12:00:00 AM</t>
  </si>
  <si>
    <t>7/12/2022 12:00:00 AM</t>
  </si>
  <si>
    <t>7/11/2022 12:00:00 AM</t>
  </si>
  <si>
    <t>7/8/2022 12:00:00 AM</t>
  </si>
  <si>
    <t>7/7/2022 12:00:00 AM</t>
  </si>
  <si>
    <t>7/6/2022 12:00:00 AM</t>
  </si>
  <si>
    <t>7/5/2022 12:00:00 AM</t>
  </si>
  <si>
    <t>7/4/2022 12:00:00 AM</t>
  </si>
  <si>
    <t>7/1/2022 12:00:00 AM</t>
  </si>
  <si>
    <t>6/30/2022 12:00:00 AM</t>
  </si>
  <si>
    <t>6/29/2022 12:00:00 AM</t>
  </si>
  <si>
    <t>6/28/2022 12:00:00 AM</t>
  </si>
  <si>
    <t>6/27/2022 12:00:00 AM</t>
  </si>
  <si>
    <t>6/24/2022 12:00:00 AM</t>
  </si>
  <si>
    <t>6/23/2022 12:00:00 AM</t>
  </si>
  <si>
    <t>6/22/2022 12:00:00 AM</t>
  </si>
  <si>
    <t>6/21/2022 12:00:00 AM</t>
  </si>
  <si>
    <t>6/20/2022 12:00:00 AM</t>
  </si>
  <si>
    <t>6/17/2022 12:00:00 AM</t>
  </si>
  <si>
    <t>6/16/2022 12:00:00 AM</t>
  </si>
  <si>
    <t>6/15/2022 12:00:00 AM</t>
  </si>
  <si>
    <t>6/14/2022 12:00:00 AM</t>
  </si>
  <si>
    <t>6/13/2022 12:00:00 AM</t>
  </si>
  <si>
    <t>6/10/2022 12:00:00 AM</t>
  </si>
  <si>
    <t>6/9/2022 12:00:00 AM</t>
  </si>
  <si>
    <t>6/8/2022 12:00:00 AM</t>
  </si>
  <si>
    <t>6/7/2022 12:00:00 AM</t>
  </si>
  <si>
    <t>6/6/2022 12:00:00 AM</t>
  </si>
  <si>
    <t>6/3/2022 12:00:00 AM</t>
  </si>
  <si>
    <t>6/2/2022 12:00:00 AM</t>
  </si>
  <si>
    <t>5/31/2022 12:00:00 AM</t>
  </si>
  <si>
    <t>5/30/2022 12:00:00 AM</t>
  </si>
  <si>
    <t>5/27/2022 12:00:00 AM</t>
  </si>
  <si>
    <t>5/25/2022 12:00:00 AM</t>
  </si>
  <si>
    <t>5/24/2022 12:00:00 AM</t>
  </si>
  <si>
    <t>5/23/2022 12:00:00 AM</t>
  </si>
  <si>
    <t>5/20/2022 12:00:00 AM</t>
  </si>
  <si>
    <t>5/19/2022 12:00:00 AM</t>
  </si>
  <si>
    <t>5/18/2022 12:00:00 AM</t>
  </si>
  <si>
    <t>5/17/2022 12:00:00 AM</t>
  </si>
  <si>
    <t>5/13/2022 12:00:00 AM</t>
  </si>
  <si>
    <t>5/12/2022 12:00:00 AM</t>
  </si>
  <si>
    <t>5/11/2022 12:00:00 AM</t>
  </si>
  <si>
    <t>5/10/2022 12:00:00 AM</t>
  </si>
  <si>
    <t>5/9/2022 12:00:00 AM</t>
  </si>
  <si>
    <t>4/28/2022 12:00:00 AM</t>
  </si>
  <si>
    <t>4/27/2022 12:00:00 AM</t>
  </si>
  <si>
    <t>4/26/2022 12:00:00 AM</t>
  </si>
  <si>
    <t>4/25/2022 12:00:00 AM</t>
  </si>
  <si>
    <t>4/22/2022 12:00:00 AM</t>
  </si>
  <si>
    <t>4/21/2022 12:00:00 AM</t>
  </si>
  <si>
    <t>4/20/2022 12:00:00 AM</t>
  </si>
  <si>
    <t>4/19/2022 12:00:00 AM</t>
  </si>
  <si>
    <t>4/18/2022 12:00:00 AM</t>
  </si>
  <si>
    <t>4/14/2022 12:00:00 AM</t>
  </si>
  <si>
    <t>4/13/2022 12:00:00 AM</t>
  </si>
  <si>
    <t>4/12/2022 12:00:00 AM</t>
  </si>
  <si>
    <t>4/11/2022 12:00:00 AM</t>
  </si>
  <si>
    <t>4/8/2022 12:00:00 AM</t>
  </si>
  <si>
    <t>4/7/2022 12:00:00 AM</t>
  </si>
  <si>
    <t>4/6/2022 12:00:00 AM</t>
  </si>
  <si>
    <t>4/5/2022 12:00:00 AM</t>
  </si>
  <si>
    <t>4/4/2022 12:00:00 AM</t>
  </si>
  <si>
    <t>4/1/2022 12:00:00 AM</t>
  </si>
  <si>
    <t>3/31/2022 12:00:00 AM</t>
  </si>
  <si>
    <t>3/30/2022 12:00:00 AM</t>
  </si>
  <si>
    <t>3/29/2022 12:00:00 AM</t>
  </si>
  <si>
    <t>3/28/2022 12:00:00 AM</t>
  </si>
  <si>
    <t>3/25/2022 12:00:00 AM</t>
  </si>
  <si>
    <t>3/24/2022 12:00:00 AM</t>
  </si>
  <si>
    <t>3/23/2022 12:00:00 AM</t>
  </si>
  <si>
    <t>3/22/2022 12:00:00 AM</t>
  </si>
  <si>
    <t>3/21/2022 12:00:00 AM</t>
  </si>
  <si>
    <t>3/18/2022 12:00:00 AM</t>
  </si>
  <si>
    <t>3/17/2022 12:00:00 AM</t>
  </si>
  <si>
    <t>3/16/2022 12:00:00 AM</t>
  </si>
  <si>
    <t>3/15/2022 12:00:00 AM</t>
  </si>
  <si>
    <t>3/14/2022 12:00:00 AM</t>
  </si>
  <si>
    <t>3/11/2022 12:00:00 AM</t>
  </si>
  <si>
    <t>3/10/2022 12:00:00 AM</t>
  </si>
  <si>
    <t>3/9/2022 12:00:00 AM</t>
  </si>
  <si>
    <t>3/8/2022 12:00:00 AM</t>
  </si>
  <si>
    <t>3/7/2022 12:00:00 AM</t>
  </si>
  <si>
    <t>3/4/2022 12:00:00 AM</t>
  </si>
  <si>
    <t>3/2/2022 12:00:00 AM</t>
  </si>
  <si>
    <t>3/1/2022 12:00:00 AM</t>
  </si>
  <si>
    <t>2/25/2022 12:00:00 AM</t>
  </si>
  <si>
    <t>2/24/2022 12:00:00 AM</t>
  </si>
  <si>
    <t>2/23/2022 12:00:00 AM</t>
  </si>
  <si>
    <t>2/22/2022 12:00:00 AM</t>
  </si>
  <si>
    <t>2/21/2022 12:00:00 AM</t>
  </si>
  <si>
    <t>2/18/2022 12:00:00 AM</t>
  </si>
  <si>
    <t>2/17/2022 12:00:00 AM</t>
  </si>
  <si>
    <t>2/16/2022 12:00:00 AM</t>
  </si>
  <si>
    <t>2/15/2022 12:00:00 AM</t>
  </si>
  <si>
    <t>2/14/2022 12:00:00 AM</t>
  </si>
  <si>
    <t>2/11/2022 12:00:00 AM</t>
  </si>
  <si>
    <t>2/10/2022 12:00:00 AM</t>
  </si>
  <si>
    <t>2/9/2022 12:00:00 AM</t>
  </si>
  <si>
    <t>2/8/2022 12:00:00 AM</t>
  </si>
  <si>
    <t>2/7/2022 12:00:00 AM</t>
  </si>
  <si>
    <t>2/4/2022 12:00:00 AM</t>
  </si>
  <si>
    <t>2/3/2022 12:00:00 AM</t>
  </si>
  <si>
    <t>2/2/2022 12:00:00 AM</t>
  </si>
  <si>
    <t>1/31/2022 12:00:00 AM</t>
  </si>
  <si>
    <t>1/28/2022 12:00:00 AM</t>
  </si>
  <si>
    <t>1/27/2022 12:00:00 AM</t>
  </si>
  <si>
    <t>1/26/2022 12:00:00 AM</t>
  </si>
  <si>
    <t>1/25/2022 12:00:00 AM</t>
  </si>
  <si>
    <t>1/24/2022 12:00:00 AM</t>
  </si>
  <si>
    <t>1/21/2022 12:00:00 AM</t>
  </si>
  <si>
    <t>1/20/2022 12:00:00 AM</t>
  </si>
  <si>
    <t>1/19/2022 12:00:00 AM</t>
  </si>
  <si>
    <t>1/18/2022 12:00:00 AM</t>
  </si>
  <si>
    <t>1/17/2022 12:00:00 AM</t>
  </si>
  <si>
    <t>1/14/2022 12:00:00 AM</t>
  </si>
  <si>
    <t>1/13/2022 12:00:00 AM</t>
  </si>
  <si>
    <t>1/12/2022 12:00:00 AM</t>
  </si>
  <si>
    <t>1/11/2022 12:00:00 AM</t>
  </si>
  <si>
    <t>1/10/2022 12:00:00 AM</t>
  </si>
  <si>
    <t>1/7/2022 12:00:00 AM</t>
  </si>
  <si>
    <t>1/6/2022 12:00:00 AM</t>
  </si>
  <si>
    <t>1/5/2022 12:00:00 AM</t>
  </si>
  <si>
    <t>1/4/2022 12:00:00 AM</t>
  </si>
  <si>
    <t>1/3/2022 12:00:00 AM</t>
  </si>
  <si>
    <t>12/31/2021 12:00:00 AM</t>
  </si>
  <si>
    <t>12/30/2021 12:00:00 AM</t>
  </si>
  <si>
    <t>12/29/2021 12:00:00 AM</t>
  </si>
  <si>
    <t>12/28/2021 12:00:00 AM</t>
  </si>
  <si>
    <t>12/27/2021 12:00:00 AM</t>
  </si>
  <si>
    <t>12/24/2021 12:00:00 AM</t>
  </si>
  <si>
    <t>12/23/2021 12:00:00 AM</t>
  </si>
  <si>
    <t>12/22/2021 12:00:00 AM</t>
  </si>
  <si>
    <t>12/21/2021 12:00:00 AM</t>
  </si>
  <si>
    <t>12/20/2021 12:00:00 AM</t>
  </si>
  <si>
    <t>12/17/2021 12:00:00 AM</t>
  </si>
  <si>
    <t>12/16/2021 12:00:00 AM</t>
  </si>
  <si>
    <t>12/15/2021 12:00:00 AM</t>
  </si>
  <si>
    <t>12/14/2021 12:00:00 AM</t>
  </si>
  <si>
    <t>12/13/2021 12:00:00 AM</t>
  </si>
  <si>
    <t>12/10/2021 12:00:00 AM</t>
  </si>
  <si>
    <t>12/9/2021 12:00:00 AM</t>
  </si>
  <si>
    <t>12/8/2021 12:00:00 AM</t>
  </si>
  <si>
    <t>12/7/2021 12:00:00 AM</t>
  </si>
  <si>
    <t>12/6/2021 12:00:00 AM</t>
  </si>
  <si>
    <t>12/3/2021 12:00:00 AM</t>
  </si>
  <si>
    <t>12/2/2021 12:00:00 AM</t>
  </si>
  <si>
    <t>12/1/2021 12:00:00 AM</t>
  </si>
  <si>
    <t>11/30/2021 12:00:00 AM</t>
  </si>
  <si>
    <t>11/29/2021 12:00:00 AM</t>
  </si>
  <si>
    <t>11/26/2021 12:00:00 AM</t>
  </si>
  <si>
    <t>11/25/2021 12:00:00 AM</t>
  </si>
  <si>
    <t>11/24/2021 12:00:00 AM</t>
  </si>
  <si>
    <t>11/23/2021 12:00:00 AM</t>
  </si>
  <si>
    <t>11/22/2021 12:00:00 AM</t>
  </si>
  <si>
    <t>11/19/2021 12:00:00 AM</t>
  </si>
  <si>
    <t>11/18/2021 12:00:00 AM</t>
  </si>
  <si>
    <t>11/17/2021 12:00:00 AM</t>
  </si>
  <si>
    <t>11/16/2021 12:00:00 AM</t>
  </si>
  <si>
    <t>11/15/2021 12:00:00 AM</t>
  </si>
  <si>
    <t>11/12/2021 12:00:00 AM</t>
  </si>
  <si>
    <t>11/11/2021 12:00:00 AM</t>
  </si>
  <si>
    <t>11/10/2021 12:00:00 AM</t>
  </si>
  <si>
    <t>11/9/2021 12:00:00 AM</t>
  </si>
  <si>
    <t>11/8/2021 12:00:00 AM</t>
  </si>
  <si>
    <t>11/5/2021 12:00:00 AM</t>
  </si>
  <si>
    <t>11/4/2021 12:00:00 AM</t>
  </si>
  <si>
    <t>11/3/2021 12:00:00 AM</t>
  </si>
  <si>
    <t>11/2/2021 12:00:00 AM</t>
  </si>
  <si>
    <t>11/1/2021 12:00:00 AM</t>
  </si>
  <si>
    <t>10/29/2021 12:00:00 AM</t>
  </si>
  <si>
    <t>10/28/2021 12:00:00 AM</t>
  </si>
  <si>
    <t>10/27/2021 12:00:00 AM</t>
  </si>
  <si>
    <t>10/26/2021 12:00:00 AM</t>
  </si>
  <si>
    <t>10/25/2021 12:00:00 AM</t>
  </si>
  <si>
    <t>10/22/2021 12:00:00 AM</t>
  </si>
  <si>
    <t>10/21/2021 12:00:00 AM</t>
  </si>
  <si>
    <t>10/19/2021 12:00:00 AM</t>
  </si>
  <si>
    <t>10/18/2021 12:00:00 AM</t>
  </si>
  <si>
    <t>10/15/2021 12:00:00 AM</t>
  </si>
  <si>
    <t>10/14/2021 12:00:00 AM</t>
  </si>
  <si>
    <t>10/13/2021 12:00:00 AM</t>
  </si>
  <si>
    <t>10/12/2021 12:00:00 AM</t>
  </si>
  <si>
    <t>10/11/2021 12:00:00 AM</t>
  </si>
  <si>
    <t>10/8/2021 12:00:00 AM</t>
  </si>
  <si>
    <t>10/7/2021 12:00:00 AM</t>
  </si>
  <si>
    <t>10/6/2021 12:00:00 AM</t>
  </si>
  <si>
    <t>10/5/2021 12:00:00 AM</t>
  </si>
  <si>
    <t>10/4/2021 12:00:00 AM</t>
  </si>
  <si>
    <t>10/1/2021 12:00:00 AM</t>
  </si>
  <si>
    <t>9/30/2021 12:00:00 AM</t>
  </si>
  <si>
    <t>9/29/2021 12:00:00 AM</t>
  </si>
  <si>
    <t>9/28/2021 12:00:00 AM</t>
  </si>
  <si>
    <t>9/27/2021 12:00:00 AM</t>
  </si>
  <si>
    <t>9/24/2021 12:00:00 AM</t>
  </si>
  <si>
    <t>9/23/2021 12:00:00 AM</t>
  </si>
  <si>
    <t>9/22/2021 12:00:00 AM</t>
  </si>
  <si>
    <t>9/21/2021 12:00:00 AM</t>
  </si>
  <si>
    <t>9/20/2021 12:00:00 AM</t>
  </si>
  <si>
    <t>9/17/2021 12:00:00 AM</t>
  </si>
  <si>
    <t>9/16/2021 12:00:00 AM</t>
  </si>
  <si>
    <t>9/15/2021 12:00:00 AM</t>
  </si>
  <si>
    <t>9/14/2021 12:00:00 AM</t>
  </si>
  <si>
    <t>9/13/2021 12:00:00 AM</t>
  </si>
  <si>
    <t>9/10/2021 12:00:00 AM</t>
  </si>
  <si>
    <t>9/9/2021 12:00:00 AM</t>
  </si>
  <si>
    <t>9/8/2021 12:00:00 AM</t>
  </si>
  <si>
    <t>9/7/2021 12:00:00 AM</t>
  </si>
  <si>
    <t>9/6/2021 12:00:00 AM</t>
  </si>
  <si>
    <t>9/3/2021 12:00:00 AM</t>
  </si>
  <si>
    <t>9/2/2021 12:00:00 AM</t>
  </si>
  <si>
    <t>9/1/2021 12:00:00 AM</t>
  </si>
  <si>
    <t>8/31/2021 12:00:00 AM</t>
  </si>
  <si>
    <t>8/30/2021 12:00:00 AM</t>
  </si>
  <si>
    <t>8/27/2021 12:00:00 AM</t>
  </si>
  <si>
    <t>8/26/2021 12:00:00 AM</t>
  </si>
  <si>
    <t>8/25/2021 12:00:00 AM</t>
  </si>
  <si>
    <t>8/24/2021 12:00:00 AM</t>
  </si>
  <si>
    <t>8/23/2021 12:00:00 AM</t>
  </si>
  <si>
    <t>8/20/2021 12:00:00 AM</t>
  </si>
  <si>
    <t>8/19/2021 12:00:00 AM</t>
  </si>
  <si>
    <t>8/18/2021 12:00:00 AM</t>
  </si>
  <si>
    <t>8/16/2021 12:00:00 AM</t>
  </si>
  <si>
    <t>8/13/2021 12:00:00 AM</t>
  </si>
  <si>
    <t>8/12/2021 12:00:00 AM</t>
  </si>
  <si>
    <t>8/10/2021 12:00:00 AM</t>
  </si>
  <si>
    <t>8/9/2021 12:00:00 AM</t>
  </si>
  <si>
    <t>8/6/2021 12:00:00 AM</t>
  </si>
  <si>
    <t>8/5/2021 12:00:00 AM</t>
  </si>
  <si>
    <t>8/4/2021 12:00:00 AM</t>
  </si>
  <si>
    <t>8/3/2021 12:00:00 AM</t>
  </si>
  <si>
    <t>8/2/2021 12:00:00 AM</t>
  </si>
  <si>
    <t>7/30/2021 12:00:00 AM</t>
  </si>
  <si>
    <t>7/29/2021 12:00:00 AM</t>
  </si>
  <si>
    <t>7/28/2021 12:00:00 AM</t>
  </si>
  <si>
    <t>7/27/2021 12:00:00 AM</t>
  </si>
  <si>
    <t>7/26/2021 12:00:00 AM</t>
  </si>
  <si>
    <t>7/23/2021 12:00:00 AM</t>
  </si>
  <si>
    <t>7/22/2021 12:00:00 AM</t>
  </si>
  <si>
    <t>7/21/2021 12:00:00 AM</t>
  </si>
  <si>
    <t>7/19/2021 12:00:00 AM</t>
  </si>
  <si>
    <t>7/16/2021 12:00:00 AM</t>
  </si>
  <si>
    <t>7/15/2021 12:00:00 AM</t>
  </si>
  <si>
    <t>7/14/2021 12:00:00 AM</t>
  </si>
  <si>
    <t>7/13/2021 12:00:00 AM</t>
  </si>
  <si>
    <t>7/12/2021 12:00:00 AM</t>
  </si>
  <si>
    <t>7/9/2021 12:00:00 AM</t>
  </si>
  <si>
    <t>7/8/2021 12:00:00 AM</t>
  </si>
  <si>
    <t>7/7/2021 12:00:00 AM</t>
  </si>
  <si>
    <t>7/6/2021 12:00:00 AM</t>
  </si>
  <si>
    <t>7/5/2021 12:00:00 AM</t>
  </si>
  <si>
    <t>7/2/2021 12:00:00 AM</t>
  </si>
  <si>
    <t>7/1/2021 12:00:00 AM</t>
  </si>
  <si>
    <t>6/30/2021 12:00:00 AM</t>
  </si>
  <si>
    <t>6/29/2021 12:00:00 AM</t>
  </si>
  <si>
    <t>6/28/2021 12:00:00 AM</t>
  </si>
  <si>
    <t>6/25/2021 12:00:00 AM</t>
  </si>
  <si>
    <t>6/24/2021 12:00:00 AM</t>
  </si>
  <si>
    <t>6/23/2021 12:00:00 AM</t>
  </si>
  <si>
    <t>6/22/2021 12:00:00 AM</t>
  </si>
  <si>
    <t>6/21/2021 12:00:00 AM</t>
  </si>
  <si>
    <t>6/18/2021 12:00:00 AM</t>
  </si>
  <si>
    <t>6/17/2021 12:00:00 AM</t>
  </si>
  <si>
    <t>6/16/2021 12:00:00 AM</t>
  </si>
  <si>
    <t>6/15/2021 12:00:00 AM</t>
  </si>
  <si>
    <t>6/14/2021 12:00:00 AM</t>
  </si>
  <si>
    <t>6/11/2021 12:00:00 AM</t>
  </si>
  <si>
    <t>6/10/2021 12:00:00 AM</t>
  </si>
  <si>
    <t>6/9/2021 12:00:00 AM</t>
  </si>
  <si>
    <t>6/8/2021 12:00:00 AM</t>
  </si>
  <si>
    <t>6/7/2021 12:00:00 AM</t>
  </si>
  <si>
    <t>6/4/2021 12:00:00 AM</t>
  </si>
  <si>
    <t>6/3/2021 12:00:00 AM</t>
  </si>
  <si>
    <t>6/2/2021 12:00:00 AM</t>
  </si>
  <si>
    <t>6/1/2021 12:00:00 AM</t>
  </si>
  <si>
    <t>5/31/2021 12:00:00 AM</t>
  </si>
  <si>
    <t>5/28/2021 12:00:00 AM</t>
  </si>
  <si>
    <t>5/27/2021 12:00:00 AM</t>
  </si>
  <si>
    <t>5/26/2021 12:00:00 AM</t>
  </si>
  <si>
    <t>5/25/2021 12:00:00 AM</t>
  </si>
  <si>
    <t>5/24/2021 12:00:00 AM</t>
  </si>
  <si>
    <t>5/21/2021 12:00:00 AM</t>
  </si>
  <si>
    <t>5/20/2021 12:00:00 AM</t>
  </si>
  <si>
    <t>5/19/2021 12:00:00 AM</t>
  </si>
  <si>
    <t>5/18/2021 12:00:00 AM</t>
  </si>
  <si>
    <t>5/17/2021 12:00:00 AM</t>
  </si>
  <si>
    <t>5/14/2021 12:00:00 AM</t>
  </si>
  <si>
    <t>5/13/2021 12:00:00 AM</t>
  </si>
  <si>
    <t>5/12/2021 12:00:00 AM</t>
  </si>
  <si>
    <t>5/11/2021 12:00:00 AM</t>
  </si>
  <si>
    <t>5/10/2021 12:00:00 AM</t>
  </si>
  <si>
    <t>5/7/2021 12:00:00 AM</t>
  </si>
  <si>
    <t>5/6/2021 12:00:00 AM</t>
  </si>
  <si>
    <t>5/5/2021 12:00:00 AM</t>
  </si>
  <si>
    <t>5/4/2021 12:00:00 AM</t>
  </si>
  <si>
    <t>5/3/2021 12:00:00 AM</t>
  </si>
  <si>
    <t>4/30/2021 12:00:00 AM</t>
  </si>
  <si>
    <t>4/29/2021 12:00:00 AM</t>
  </si>
  <si>
    <t>4/28/2021 12:00:00 AM</t>
  </si>
  <si>
    <t>4/27/2021 12:00:00 AM</t>
  </si>
  <si>
    <t>4/26/2021 12:00:00 AM</t>
  </si>
  <si>
    <t>4/23/2021 12:00:00 AM</t>
  </si>
  <si>
    <t>4/22/2021 12:00:00 AM</t>
  </si>
  <si>
    <t>4/21/2021 12:00:00 AM</t>
  </si>
  <si>
    <t>4/20/2021 12:00:00 AM</t>
  </si>
  <si>
    <t>4/19/2021 12:00:00 AM</t>
  </si>
  <si>
    <t>4/16/2021 12:00:00 AM</t>
  </si>
  <si>
    <t>4/15/2021 12:00:00 AM</t>
  </si>
  <si>
    <t>4/14/2021 12:00:00 AM</t>
  </si>
  <si>
    <t>4/13/2021 12:00:00 AM</t>
  </si>
  <si>
    <t>4/12/2021 12:00:00 AM</t>
  </si>
  <si>
    <t>4/9/2021 12:00:00 AM</t>
  </si>
  <si>
    <t>4/8/2021 12:00:00 AM</t>
  </si>
  <si>
    <t>4/7/2021 12:00:00 AM</t>
  </si>
  <si>
    <t>4/6/2021 12:00:00 AM</t>
  </si>
  <si>
    <t>4/5/2021 12:00:00 AM</t>
  </si>
  <si>
    <t>4/2/2021 12:00:00 AM</t>
  </si>
  <si>
    <t>4/1/2021 12:00:00 AM</t>
  </si>
  <si>
    <t>3/31/2021 12:00:00 AM</t>
  </si>
  <si>
    <t>3/30/2021 12:00:00 AM</t>
  </si>
  <si>
    <t>3/29/2021 12:00:00 AM</t>
  </si>
  <si>
    <t>3/26/2021 12:00:00 AM</t>
  </si>
  <si>
    <t>3/25/2021 12:00:00 AM</t>
  </si>
  <si>
    <t>3/24/2021 12:00:00 AM</t>
  </si>
  <si>
    <t>3/23/2021 12:00:00 AM</t>
  </si>
  <si>
    <t>3/22/2021 12:00:00 AM</t>
  </si>
  <si>
    <t>3/19/2021 12:00:00 AM</t>
  </si>
  <si>
    <t>3/18/2021 12:00:00 AM</t>
  </si>
  <si>
    <t>3/17/2021 12:00:00 AM</t>
  </si>
  <si>
    <t>3/16/2021 12:00:00 AM</t>
  </si>
  <si>
    <t>3/15/2021 12:00:00 AM</t>
  </si>
  <si>
    <t>3/12/2021 12:00:00 AM</t>
  </si>
  <si>
    <t>3/11/2021 12:00:00 AM</t>
  </si>
  <si>
    <t>3/10/2021 12:00:00 AM</t>
  </si>
  <si>
    <t>3/9/2021 12:00:00 AM</t>
  </si>
  <si>
    <t>3/8/2021 12:00:00 AM</t>
  </si>
  <si>
    <t>3/5/2021 12:00:00 AM</t>
  </si>
  <si>
    <t>3/4/2021 12:00:00 AM</t>
  </si>
  <si>
    <t>3/3/2021 12:00:00 AM</t>
  </si>
  <si>
    <t>3/2/2021 12:00:00 AM</t>
  </si>
  <si>
    <t>3/1/2021 12:00:00 AM</t>
  </si>
  <si>
    <t>2/26/2021 12:00:00 AM</t>
  </si>
  <si>
    <t>2/25/2021 12:00:00 AM</t>
  </si>
  <si>
    <t>2/24/2021 12:00:00 AM</t>
  </si>
  <si>
    <t>2/23/2021 12:00:00 AM</t>
  </si>
  <si>
    <t>2/22/2021 12:00:00 AM</t>
  </si>
  <si>
    <t>2/19/2021 12:00:00 AM</t>
  </si>
  <si>
    <t>2/18/2021 12:00:00 AM</t>
  </si>
  <si>
    <t>2/17/2021 12:00:00 AM</t>
  </si>
  <si>
    <t>2/16/2021 12:00:00 AM</t>
  </si>
  <si>
    <t>2/15/2021 12:00:00 AM</t>
  </si>
  <si>
    <t>2/12/2021 12:00:00 AM</t>
  </si>
  <si>
    <t>2/11/2021 12:00:00 AM</t>
  </si>
  <si>
    <t>2/10/2021 12:00:00 AM</t>
  </si>
  <si>
    <t>2/9/2021 12:00:00 AM</t>
  </si>
  <si>
    <t>2/8/2021 12:00:00 AM</t>
  </si>
  <si>
    <t>2/5/2021 12:00:00 AM</t>
  </si>
  <si>
    <t>2/4/2021 12:00:00 AM</t>
  </si>
  <si>
    <t>2/3/2021 12:00:00 AM</t>
  </si>
  <si>
    <t>2/2/2021 12:00:00 AM</t>
  </si>
  <si>
    <t>2/1/2021 12:00:00 AM</t>
  </si>
  <si>
    <t>1/29/2021 12:00:00 AM</t>
  </si>
  <si>
    <t>1/28/2021 12:00:00 AM</t>
  </si>
  <si>
    <t>1/27/2021 12:00:00 AM</t>
  </si>
  <si>
    <t>1/26/2021 12:00:00 AM</t>
  </si>
  <si>
    <t>1/25/2021 12:00:00 AM</t>
  </si>
  <si>
    <t>1/22/2021 12:00:00 AM</t>
  </si>
  <si>
    <t>1/21/2021 12:00:00 AM</t>
  </si>
  <si>
    <t>1/20/2021 12:00:00 AM</t>
  </si>
  <si>
    <t>1/19/2021 12:00:00 AM</t>
  </si>
  <si>
    <t>1/18/2021 12:00:00 AM</t>
  </si>
  <si>
    <t>1/15/2021 12:00:00 AM</t>
  </si>
  <si>
    <t>1/14/2021 12:00:00 AM</t>
  </si>
  <si>
    <t>1/13/2021 12:00:00 AM</t>
  </si>
  <si>
    <t>1/12/2021 12:00:00 AM</t>
  </si>
  <si>
    <t>1/11/2021 12:00:00 AM</t>
  </si>
  <si>
    <t>1/8/2021 12:00:00 AM</t>
  </si>
  <si>
    <t>1/7/2021 12:00:00 AM</t>
  </si>
  <si>
    <t>1/6/2021 12:00:00 AM</t>
  </si>
  <si>
    <t>1/5/2021 12:00:00 AM</t>
  </si>
  <si>
    <t>1/4/2021 12:00:00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</si>
</sst>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_-* #,##0_-;\-* #,##0_-;_-* &quot;-&quot;_-;_-@"/>
    <numFmt numFmtId="166" formatCode="yyyy-mm-dd"/>
    <numFmt numFmtId="167" formatCode="dd/mm/yyyy"/>
    <numFmt numFmtId="168" formatCode="d/m/yyyy"/>
    <numFmt numFmtId="169" formatCode="dd&quot;/&quot;mm&quot;/&quot;yyyy"/>
  </numFmts>
  <fonts count="7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0" fillId="0" fontId="1" numFmtId="0" xfId="0" applyFont="1"/>
    <xf borderId="0" fillId="0" fontId="2" numFmtId="164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0" fontId="3" numFmtId="165" xfId="0" applyFont="1" applyNumberFormat="1"/>
    <xf borderId="0" fillId="0" fontId="3" numFmtId="4" xfId="0" applyFont="1" applyNumberFormat="1"/>
    <xf borderId="0" fillId="0" fontId="2" numFmtId="166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right" vertical="bottom"/>
    </xf>
    <xf borderId="0" fillId="0" fontId="4" numFmtId="165" xfId="0" applyFont="1" applyNumberFormat="1"/>
    <xf borderId="0" fillId="0" fontId="5" numFmtId="3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4" numFmtId="3" xfId="0" applyFont="1" applyNumberFormat="1"/>
    <xf borderId="0" fillId="0" fontId="6" numFmtId="164" xfId="0" applyAlignment="1" applyFont="1" applyNumberFormat="1">
      <alignment horizontal="right" vertical="bottom"/>
    </xf>
    <xf borderId="0" fillId="0" fontId="4" numFmtId="0" xfId="0" applyFont="1"/>
    <xf borderId="0" fillId="0" fontId="4" numFmtId="167" xfId="0" applyFont="1" applyNumberFormat="1"/>
    <xf borderId="0" fillId="0" fontId="4" numFmtId="168" xfId="0" applyFont="1" applyNumberFormat="1"/>
    <xf borderId="0" fillId="0" fontId="6" numFmtId="0" xfId="0" applyAlignment="1" applyFont="1">
      <alignment vertical="bottom"/>
    </xf>
    <xf borderId="0" fillId="2" fontId="6" numFmtId="166" xfId="0" applyAlignment="1" applyFill="1" applyFont="1" applyNumberFormat="1">
      <alignment horizontal="right" vertical="bottom"/>
    </xf>
    <xf borderId="0" fillId="0" fontId="4" numFmtId="49" xfId="0" applyFont="1" applyNumberFormat="1"/>
    <xf borderId="0" fillId="0" fontId="4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5">
        <v>44197.0</v>
      </c>
      <c r="B2" s="6">
        <f t="shared" ref="B2:B38" si="1">YEAR(A2)</f>
        <v>2021</v>
      </c>
      <c r="C2" s="7" t="str">
        <f t="shared" ref="C2:C38" si="2">TEXT(A2,"mmmm")</f>
        <v>Januari</v>
      </c>
      <c r="D2" s="8">
        <v>903277.7990535495</v>
      </c>
      <c r="E2" s="9">
        <v>413085.27</v>
      </c>
      <c r="F2" s="9">
        <v>2083251.67</v>
      </c>
      <c r="G2" s="9">
        <v>1200266.0</v>
      </c>
    </row>
    <row r="3">
      <c r="A3" s="10">
        <v>44228.0</v>
      </c>
      <c r="B3" s="6">
        <f t="shared" si="1"/>
        <v>2021</v>
      </c>
      <c r="C3" s="7" t="str">
        <f t="shared" si="2"/>
        <v>Februari</v>
      </c>
      <c r="D3" s="8">
        <v>849222.5388835496</v>
      </c>
      <c r="E3" s="9">
        <v>772897.06</v>
      </c>
      <c r="F3" s="9">
        <v>4056990.92</v>
      </c>
      <c r="G3" s="9">
        <v>2336619.6</v>
      </c>
    </row>
    <row r="4">
      <c r="A4" s="5">
        <v>44256.0</v>
      </c>
      <c r="B4" s="6">
        <f t="shared" si="1"/>
        <v>2021</v>
      </c>
      <c r="C4" s="7" t="str">
        <f t="shared" si="2"/>
        <v>Maret</v>
      </c>
      <c r="D4" s="8">
        <v>1004170.6687835497</v>
      </c>
      <c r="E4" s="9">
        <v>1785269.41</v>
      </c>
      <c r="F4" s="9">
        <v>9671598.42</v>
      </c>
      <c r="G4" s="9">
        <v>5570088.32</v>
      </c>
    </row>
    <row r="5">
      <c r="A5" s="10">
        <v>44287.0</v>
      </c>
      <c r="B5" s="6">
        <f t="shared" si="1"/>
        <v>2021</v>
      </c>
      <c r="C5" s="7" t="str">
        <f t="shared" si="2"/>
        <v>April</v>
      </c>
      <c r="D5" s="8">
        <v>1299820.0406135495</v>
      </c>
      <c r="E5" s="9">
        <v>1460711.07</v>
      </c>
      <c r="F5" s="9">
        <v>7771058.36</v>
      </c>
      <c r="G5" s="9">
        <v>4475679.84</v>
      </c>
    </row>
    <row r="6">
      <c r="A6" s="5">
        <v>44317.0</v>
      </c>
      <c r="B6" s="6">
        <f t="shared" si="1"/>
        <v>2021</v>
      </c>
      <c r="C6" s="7" t="str">
        <f t="shared" si="2"/>
        <v>Mei</v>
      </c>
      <c r="D6" s="8">
        <v>1387726.4304435495</v>
      </c>
      <c r="E6" s="9">
        <v>784039.38</v>
      </c>
      <c r="F6" s="9">
        <v>3949995.17</v>
      </c>
      <c r="G6" s="9">
        <v>2277012.62</v>
      </c>
    </row>
    <row r="7">
      <c r="A7" s="10">
        <v>44348.0</v>
      </c>
      <c r="B7" s="6">
        <f t="shared" si="1"/>
        <v>2021</v>
      </c>
      <c r="C7" s="7" t="str">
        <f t="shared" si="2"/>
        <v>Juni</v>
      </c>
      <c r="D7" s="8">
        <v>1376252.4046635495</v>
      </c>
      <c r="E7" s="9">
        <v>797480.29</v>
      </c>
      <c r="F7" s="9">
        <v>4035004.3</v>
      </c>
      <c r="G7" s="9">
        <v>2326003.82</v>
      </c>
    </row>
    <row r="8">
      <c r="A8" s="5">
        <v>44378.0</v>
      </c>
      <c r="B8" s="6">
        <f t="shared" si="1"/>
        <v>2021</v>
      </c>
      <c r="C8" s="7" t="str">
        <f t="shared" si="2"/>
        <v>Juli</v>
      </c>
      <c r="D8" s="8">
        <v>1261576.5777135494</v>
      </c>
      <c r="E8" s="9">
        <v>1073984.92</v>
      </c>
      <c r="F8" s="9">
        <v>5510292.14</v>
      </c>
      <c r="G8" s="9">
        <v>3175452.28</v>
      </c>
    </row>
    <row r="9">
      <c r="A9" s="10">
        <v>44409.0</v>
      </c>
      <c r="B9" s="6">
        <f t="shared" si="1"/>
        <v>2021</v>
      </c>
      <c r="C9" s="7" t="str">
        <f t="shared" si="2"/>
        <v>Agustus</v>
      </c>
      <c r="D9" s="8">
        <v>1154813.4971435496</v>
      </c>
      <c r="E9" s="9">
        <v>850102.84</v>
      </c>
      <c r="F9" s="9">
        <v>4164373.97</v>
      </c>
      <c r="G9" s="9">
        <v>2401821.68</v>
      </c>
    </row>
    <row r="10">
      <c r="A10" s="5">
        <v>44440.0</v>
      </c>
      <c r="B10" s="6">
        <f t="shared" si="1"/>
        <v>2021</v>
      </c>
      <c r="C10" s="7" t="str">
        <f t="shared" si="2"/>
        <v>September</v>
      </c>
      <c r="D10" s="8">
        <v>1210525.9068935493</v>
      </c>
      <c r="E10" s="9">
        <v>831861.8</v>
      </c>
      <c r="F10" s="9">
        <v>4274912.1</v>
      </c>
      <c r="G10" s="9">
        <v>2464450.47</v>
      </c>
    </row>
    <row r="11">
      <c r="A11" s="10">
        <v>44470.0</v>
      </c>
      <c r="B11" s="6">
        <f t="shared" si="1"/>
        <v>2021</v>
      </c>
      <c r="C11" s="7" t="str">
        <f t="shared" si="2"/>
        <v>Oktober</v>
      </c>
      <c r="D11" s="8">
        <v>1253653.0642435492</v>
      </c>
      <c r="E11" s="9">
        <v>745823.33</v>
      </c>
      <c r="F11" s="9">
        <v>3993606.17</v>
      </c>
      <c r="G11" s="9">
        <v>2302017.89</v>
      </c>
    </row>
    <row r="12">
      <c r="A12" s="5">
        <v>44501.0</v>
      </c>
      <c r="B12" s="6">
        <f t="shared" si="1"/>
        <v>2021</v>
      </c>
      <c r="C12" s="7" t="str">
        <f t="shared" si="2"/>
        <v>November</v>
      </c>
      <c r="D12" s="8">
        <v>1201660.0548610494</v>
      </c>
      <c r="E12" s="9">
        <v>522988.41</v>
      </c>
      <c r="F12" s="9">
        <v>2867110.74</v>
      </c>
      <c r="G12" s="9">
        <v>1652625.11</v>
      </c>
    </row>
    <row r="13">
      <c r="A13" s="10">
        <v>44531.0</v>
      </c>
      <c r="B13" s="6">
        <f t="shared" si="1"/>
        <v>2021</v>
      </c>
      <c r="C13" s="7" t="str">
        <f t="shared" si="2"/>
        <v>Desember</v>
      </c>
      <c r="D13" s="8">
        <v>807919.0748820495</v>
      </c>
      <c r="E13" s="9">
        <v>373557.44</v>
      </c>
      <c r="F13" s="9">
        <v>2037100.26</v>
      </c>
      <c r="G13" s="9">
        <v>1173979.47</v>
      </c>
    </row>
    <row r="14">
      <c r="A14" s="5">
        <v>44562.0</v>
      </c>
      <c r="B14" s="6">
        <f t="shared" si="1"/>
        <v>2022</v>
      </c>
      <c r="C14" s="7" t="str">
        <f t="shared" si="2"/>
        <v>Januari</v>
      </c>
      <c r="D14" s="8">
        <v>734192.9941932998</v>
      </c>
      <c r="E14" s="9">
        <v>468300.36</v>
      </c>
      <c r="F14" s="9">
        <v>2459883.42</v>
      </c>
      <c r="G14" s="9">
        <v>1416643.26</v>
      </c>
    </row>
    <row r="15">
      <c r="A15" s="10">
        <v>44593.0</v>
      </c>
      <c r="B15" s="6">
        <f t="shared" si="1"/>
        <v>2022</v>
      </c>
      <c r="C15" s="7" t="str">
        <f t="shared" si="2"/>
        <v>Februari</v>
      </c>
      <c r="D15" s="8">
        <v>677039.9814715498</v>
      </c>
      <c r="E15" s="9">
        <v>767104.13</v>
      </c>
      <c r="F15" s="9">
        <v>4083229.06</v>
      </c>
      <c r="G15" s="9">
        <v>2350249.8</v>
      </c>
    </row>
    <row r="16">
      <c r="A16" s="5">
        <v>44621.0</v>
      </c>
      <c r="B16" s="6">
        <f t="shared" si="1"/>
        <v>2022</v>
      </c>
      <c r="C16" s="7" t="str">
        <f t="shared" si="2"/>
        <v>Maret</v>
      </c>
      <c r="D16" s="8">
        <v>663143.7934315499</v>
      </c>
      <c r="E16" s="9">
        <v>1759226.83</v>
      </c>
      <c r="F16" s="9">
        <v>9537194.13</v>
      </c>
      <c r="G16" s="9">
        <v>5492153.39</v>
      </c>
    </row>
    <row r="17">
      <c r="A17" s="5">
        <v>44652.0</v>
      </c>
      <c r="B17" s="6">
        <f t="shared" si="1"/>
        <v>2022</v>
      </c>
      <c r="C17" s="7" t="str">
        <f t="shared" si="2"/>
        <v>April</v>
      </c>
      <c r="D17" s="8">
        <v>826491.0462315497</v>
      </c>
      <c r="E17" s="9">
        <v>1419383.25</v>
      </c>
      <c r="F17" s="9">
        <v>7736002.24</v>
      </c>
      <c r="G17" s="9">
        <v>4454910.86</v>
      </c>
    </row>
    <row r="18">
      <c r="A18" s="10">
        <v>44682.0</v>
      </c>
      <c r="B18" s="6">
        <f t="shared" si="1"/>
        <v>2022</v>
      </c>
      <c r="C18" s="7" t="str">
        <f t="shared" si="2"/>
        <v>Mei</v>
      </c>
      <c r="D18" s="8">
        <v>940524.8458249499</v>
      </c>
      <c r="E18" s="9">
        <v>829722.48</v>
      </c>
      <c r="F18" s="9">
        <v>4132245.07</v>
      </c>
      <c r="G18" s="9">
        <v>2383003.02</v>
      </c>
    </row>
    <row r="19">
      <c r="A19" s="5">
        <v>44713.0</v>
      </c>
      <c r="B19" s="6">
        <f t="shared" si="1"/>
        <v>2022</v>
      </c>
      <c r="C19" s="7" t="str">
        <f t="shared" si="2"/>
        <v>Juni</v>
      </c>
      <c r="D19" s="8">
        <v>1054409.8801401502</v>
      </c>
      <c r="E19" s="9">
        <v>870112.2</v>
      </c>
      <c r="F19" s="9">
        <v>4357513.16</v>
      </c>
      <c r="G19" s="9">
        <v>2510392.28</v>
      </c>
    </row>
    <row r="20">
      <c r="A20" s="10">
        <v>44743.0</v>
      </c>
      <c r="B20" s="6">
        <f t="shared" si="1"/>
        <v>2022</v>
      </c>
      <c r="C20" s="7" t="str">
        <f t="shared" si="2"/>
        <v>Juli</v>
      </c>
      <c r="D20" s="8">
        <v>1076675.49695365</v>
      </c>
      <c r="E20" s="9">
        <v>926119.36</v>
      </c>
      <c r="F20" s="9">
        <v>4706419.93</v>
      </c>
      <c r="G20" s="9">
        <v>2710682.44</v>
      </c>
    </row>
    <row r="21">
      <c r="A21" s="5">
        <v>44774.0</v>
      </c>
      <c r="B21" s="6">
        <f t="shared" si="1"/>
        <v>2022</v>
      </c>
      <c r="C21" s="7" t="str">
        <f t="shared" si="2"/>
        <v>Agustus</v>
      </c>
      <c r="D21" s="8">
        <v>879278.2125151502</v>
      </c>
      <c r="E21" s="9">
        <v>812912.95</v>
      </c>
      <c r="F21" s="9">
        <v>4080204.6</v>
      </c>
      <c r="G21" s="9">
        <v>2350981.49</v>
      </c>
    </row>
    <row r="22">
      <c r="A22" s="10">
        <v>44805.0</v>
      </c>
      <c r="B22" s="6">
        <f t="shared" si="1"/>
        <v>2022</v>
      </c>
      <c r="C22" s="7" t="str">
        <f t="shared" si="2"/>
        <v>September</v>
      </c>
      <c r="D22" s="8">
        <v>699435.15245265</v>
      </c>
      <c r="E22" s="9">
        <v>841119.15</v>
      </c>
      <c r="F22" s="9">
        <v>4338405.08</v>
      </c>
      <c r="G22" s="9">
        <v>2500041.43</v>
      </c>
    </row>
    <row r="23">
      <c r="A23" s="5">
        <v>44835.0</v>
      </c>
      <c r="B23" s="6">
        <f t="shared" si="1"/>
        <v>2022</v>
      </c>
      <c r="C23" s="7" t="str">
        <f t="shared" si="2"/>
        <v>Oktober</v>
      </c>
      <c r="D23" s="8">
        <v>559930.2669959501</v>
      </c>
      <c r="E23" s="9">
        <v>789551.27</v>
      </c>
      <c r="F23" s="9">
        <v>4133439.61</v>
      </c>
      <c r="G23" s="9">
        <v>2383082.52</v>
      </c>
    </row>
    <row r="24">
      <c r="A24" s="10">
        <v>44866.0</v>
      </c>
      <c r="B24" s="6">
        <f t="shared" si="1"/>
        <v>2022</v>
      </c>
      <c r="C24" s="7" t="str">
        <f t="shared" si="2"/>
        <v>November</v>
      </c>
      <c r="D24" s="8">
        <v>328739.25155875005</v>
      </c>
      <c r="E24" s="9">
        <v>606267.86</v>
      </c>
      <c r="F24" s="9">
        <v>3254106.43</v>
      </c>
      <c r="G24" s="9">
        <v>1876081.47</v>
      </c>
    </row>
    <row r="25">
      <c r="A25" s="5">
        <v>44896.0</v>
      </c>
      <c r="B25" s="6">
        <f t="shared" si="1"/>
        <v>2022</v>
      </c>
      <c r="C25" s="7" t="str">
        <f t="shared" si="2"/>
        <v>Desember</v>
      </c>
      <c r="D25" s="8">
        <v>325870.71914545004</v>
      </c>
      <c r="E25" s="9">
        <v>362852.04</v>
      </c>
      <c r="F25" s="9">
        <v>1930334.35</v>
      </c>
      <c r="G25" s="9">
        <v>1112299.81</v>
      </c>
    </row>
    <row r="26">
      <c r="A26" s="5">
        <v>44927.0</v>
      </c>
      <c r="B26" s="6">
        <f t="shared" si="1"/>
        <v>2023</v>
      </c>
      <c r="C26" s="7" t="str">
        <f t="shared" si="2"/>
        <v>Januari</v>
      </c>
      <c r="D26" s="8">
        <v>588593.0</v>
      </c>
      <c r="E26" s="11">
        <v>450304.13</v>
      </c>
      <c r="F26" s="11">
        <v>2368154.35</v>
      </c>
      <c r="G26" s="11">
        <v>1267197.81</v>
      </c>
    </row>
    <row r="27">
      <c r="A27" s="10">
        <v>44958.0</v>
      </c>
      <c r="B27" s="6">
        <f t="shared" si="1"/>
        <v>2023</v>
      </c>
      <c r="C27" s="7" t="str">
        <f t="shared" si="2"/>
        <v>Februari</v>
      </c>
      <c r="D27" s="8">
        <v>380329.0</v>
      </c>
      <c r="E27" s="11">
        <v>940635.29</v>
      </c>
      <c r="F27" s="11">
        <v>4946811.3</v>
      </c>
      <c r="G27" s="11">
        <v>2647035.43</v>
      </c>
    </row>
    <row r="28">
      <c r="A28" s="5">
        <v>44986.0</v>
      </c>
      <c r="B28" s="6">
        <f t="shared" si="1"/>
        <v>2023</v>
      </c>
      <c r="C28" s="7" t="str">
        <f t="shared" si="2"/>
        <v>Maret</v>
      </c>
      <c r="D28" s="8">
        <v>243375.0</v>
      </c>
      <c r="E28" s="11">
        <v>1651115.13</v>
      </c>
      <c r="F28" s="11">
        <v>8683232.6</v>
      </c>
      <c r="G28" s="11">
        <v>4646391.99</v>
      </c>
    </row>
    <row r="29">
      <c r="A29" s="10">
        <v>45017.0</v>
      </c>
      <c r="B29" s="6">
        <f t="shared" si="1"/>
        <v>2023</v>
      </c>
      <c r="C29" s="7" t="str">
        <f t="shared" si="2"/>
        <v>April</v>
      </c>
      <c r="D29" s="8">
        <v>279955.0</v>
      </c>
      <c r="E29" s="11">
        <v>1170790.73</v>
      </c>
      <c r="F29" s="11">
        <v>6157201.3</v>
      </c>
      <c r="G29" s="11">
        <v>3294714.32</v>
      </c>
    </row>
    <row r="30">
      <c r="A30" s="5">
        <v>45047.0</v>
      </c>
      <c r="B30" s="6">
        <f t="shared" si="1"/>
        <v>2023</v>
      </c>
      <c r="C30" s="7" t="str">
        <f t="shared" si="2"/>
        <v>Mei</v>
      </c>
      <c r="D30" s="8">
        <v>515381.0</v>
      </c>
      <c r="E30" s="11">
        <v>970655.56</v>
      </c>
      <c r="F30" s="11">
        <v>5104688.26</v>
      </c>
      <c r="G30" s="11">
        <v>2731515.29</v>
      </c>
    </row>
    <row r="31">
      <c r="A31" s="10">
        <v>45078.0</v>
      </c>
      <c r="B31" s="6">
        <f t="shared" si="1"/>
        <v>2023</v>
      </c>
      <c r="C31" s="7" t="str">
        <f t="shared" si="2"/>
        <v>Juni</v>
      </c>
      <c r="D31" s="8">
        <v>548719.0</v>
      </c>
      <c r="E31" s="11">
        <v>950642.05</v>
      </c>
      <c r="F31" s="11">
        <v>4999436.95</v>
      </c>
      <c r="G31" s="11">
        <v>2675195.39</v>
      </c>
    </row>
    <row r="32">
      <c r="A32" s="5">
        <v>45108.0</v>
      </c>
      <c r="B32" s="6">
        <f t="shared" si="1"/>
        <v>2023</v>
      </c>
      <c r="C32" s="7" t="str">
        <f t="shared" si="2"/>
        <v>Juli</v>
      </c>
      <c r="D32" s="8">
        <v>804155.0</v>
      </c>
      <c r="E32" s="11">
        <v>830560.95</v>
      </c>
      <c r="F32" s="11">
        <v>4367929.13</v>
      </c>
      <c r="G32" s="11">
        <v>2337275.97</v>
      </c>
    </row>
    <row r="33">
      <c r="A33" s="10">
        <v>45139.0</v>
      </c>
      <c r="B33" s="6">
        <f t="shared" si="1"/>
        <v>2023</v>
      </c>
      <c r="C33" s="7" t="str">
        <f t="shared" si="2"/>
        <v>Agustus</v>
      </c>
      <c r="D33" s="8">
        <v>1473071.0</v>
      </c>
      <c r="E33" s="11">
        <v>860581.22</v>
      </c>
      <c r="F33" s="11">
        <v>4525806.08</v>
      </c>
      <c r="G33" s="11">
        <v>2421755.82</v>
      </c>
    </row>
    <row r="34">
      <c r="A34" s="5">
        <v>45170.0</v>
      </c>
      <c r="B34" s="6">
        <f t="shared" si="1"/>
        <v>2023</v>
      </c>
      <c r="C34" s="7" t="str">
        <f t="shared" si="2"/>
        <v>September</v>
      </c>
      <c r="D34" s="8">
        <v>1677420.0</v>
      </c>
      <c r="E34" s="11">
        <v>840567.7</v>
      </c>
      <c r="F34" s="11">
        <v>4420554.78</v>
      </c>
      <c r="G34" s="11">
        <v>2365435.92</v>
      </c>
    </row>
    <row r="35">
      <c r="A35" s="5">
        <v>45200.0</v>
      </c>
      <c r="B35" s="6">
        <f t="shared" si="1"/>
        <v>2023</v>
      </c>
      <c r="C35" s="7" t="str">
        <f t="shared" si="2"/>
        <v>Oktober</v>
      </c>
      <c r="D35" s="12">
        <v>1500945.0</v>
      </c>
      <c r="E35" s="11">
        <v>670452.81</v>
      </c>
      <c r="F35" s="11">
        <v>3525918.69</v>
      </c>
      <c r="G35" s="11">
        <v>1886716.75</v>
      </c>
      <c r="H35" s="12"/>
    </row>
    <row r="36">
      <c r="A36" s="10">
        <v>45231.0</v>
      </c>
      <c r="B36" s="6">
        <f t="shared" si="1"/>
        <v>2023</v>
      </c>
      <c r="C36" s="7" t="str">
        <f t="shared" si="2"/>
        <v>November</v>
      </c>
      <c r="D36" s="12">
        <v>1324470.0</v>
      </c>
      <c r="E36" s="11">
        <v>510344.68</v>
      </c>
      <c r="F36" s="11">
        <v>2683908.26</v>
      </c>
      <c r="G36" s="11">
        <v>1436157.52</v>
      </c>
      <c r="H36" s="12"/>
    </row>
    <row r="37">
      <c r="A37" s="5">
        <v>45261.0</v>
      </c>
      <c r="B37" s="6">
        <f t="shared" si="1"/>
        <v>2023</v>
      </c>
      <c r="C37" s="7" t="str">
        <f t="shared" si="2"/>
        <v>Desember</v>
      </c>
      <c r="D37" s="13">
        <v>1147995.0</v>
      </c>
      <c r="E37" s="11">
        <v>350236.54</v>
      </c>
      <c r="F37" s="11">
        <v>1841897.82</v>
      </c>
      <c r="G37" s="11">
        <v>985598.3</v>
      </c>
    </row>
    <row r="38">
      <c r="A38" s="5">
        <v>45292.0</v>
      </c>
      <c r="B38" s="6">
        <f t="shared" si="1"/>
        <v>2024</v>
      </c>
      <c r="C38" s="7" t="str">
        <f t="shared" si="2"/>
        <v>Januari</v>
      </c>
      <c r="D38" s="13">
        <v>1347593.0</v>
      </c>
      <c r="E38" s="9">
        <f t="shared" ref="E38:G38" si="3">AVERAGE(E26,E14,E2)</f>
        <v>443896.5867</v>
      </c>
      <c r="F38" s="9">
        <f t="shared" si="3"/>
        <v>2303763.147</v>
      </c>
      <c r="G38" s="9">
        <f t="shared" si="3"/>
        <v>1294702.357</v>
      </c>
    </row>
    <row r="39">
      <c r="A39" s="14"/>
      <c r="B39" s="15"/>
    </row>
    <row r="40">
      <c r="A40" s="16"/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0</v>
      </c>
      <c r="B1" s="17" t="s">
        <v>7</v>
      </c>
      <c r="C1" s="17" t="s">
        <v>8</v>
      </c>
      <c r="D1" s="17" t="s">
        <v>9</v>
      </c>
      <c r="E1" s="17" t="s">
        <v>10</v>
      </c>
    </row>
    <row r="2">
      <c r="A2" s="18">
        <v>44197.0</v>
      </c>
      <c r="B2" s="15">
        <v>37300.0</v>
      </c>
      <c r="C2" s="17">
        <v>78.0</v>
      </c>
      <c r="D2" s="17">
        <v>98.0</v>
      </c>
      <c r="E2" s="15">
        <v>37280.0</v>
      </c>
    </row>
    <row r="3">
      <c r="A3" s="18">
        <v>44198.0</v>
      </c>
      <c r="B3" s="15">
        <v>37280.0</v>
      </c>
      <c r="C3" s="17">
        <v>230.0</v>
      </c>
      <c r="D3" s="17">
        <v>634.0</v>
      </c>
      <c r="E3" s="15">
        <v>36876.0</v>
      </c>
    </row>
    <row r="4">
      <c r="A4" s="18">
        <v>44199.0</v>
      </c>
      <c r="B4" s="15">
        <v>36876.0</v>
      </c>
      <c r="C4" s="17">
        <v>130.0</v>
      </c>
      <c r="D4" s="17">
        <v>60.0</v>
      </c>
      <c r="E4" s="15">
        <v>36946.0</v>
      </c>
    </row>
    <row r="5">
      <c r="A5" s="18">
        <v>44200.0</v>
      </c>
      <c r="B5" s="15">
        <v>36946.0</v>
      </c>
      <c r="C5" s="15">
        <v>4510.0</v>
      </c>
      <c r="D5" s="15">
        <v>3553.0</v>
      </c>
      <c r="E5" s="15">
        <v>37903.0</v>
      </c>
    </row>
    <row r="6">
      <c r="A6" s="18">
        <v>44201.0</v>
      </c>
      <c r="B6" s="15">
        <v>37903.0</v>
      </c>
      <c r="C6" s="15">
        <v>3458.0</v>
      </c>
      <c r="D6" s="15">
        <v>4344.0</v>
      </c>
      <c r="E6" s="15">
        <v>37017.0</v>
      </c>
    </row>
    <row r="7">
      <c r="A7" s="18">
        <v>44202.0</v>
      </c>
      <c r="B7" s="15">
        <v>37017.0</v>
      </c>
      <c r="C7" s="15">
        <v>3628.0</v>
      </c>
      <c r="D7" s="15">
        <v>3549.0</v>
      </c>
      <c r="E7" s="15">
        <v>37096.0</v>
      </c>
    </row>
    <row r="8">
      <c r="A8" s="18">
        <v>44203.0</v>
      </c>
      <c r="B8" s="15">
        <v>37096.0</v>
      </c>
      <c r="C8" s="15">
        <v>3030.0</v>
      </c>
      <c r="D8" s="15">
        <v>3127.0</v>
      </c>
      <c r="E8" s="15">
        <v>36999.0</v>
      </c>
    </row>
    <row r="9">
      <c r="A9" s="18">
        <v>44204.0</v>
      </c>
      <c r="B9" s="15">
        <v>36999.0</v>
      </c>
      <c r="C9" s="15">
        <v>3882.0</v>
      </c>
      <c r="D9" s="15">
        <v>3258.0</v>
      </c>
      <c r="E9" s="15">
        <v>37623.0</v>
      </c>
    </row>
    <row r="10">
      <c r="A10" s="18">
        <v>44205.0</v>
      </c>
      <c r="B10" s="15">
        <v>37623.0</v>
      </c>
      <c r="C10" s="15">
        <v>1071.0</v>
      </c>
      <c r="D10" s="15">
        <v>3006.0</v>
      </c>
      <c r="E10" s="15">
        <v>35688.0</v>
      </c>
    </row>
    <row r="11">
      <c r="A11" s="18">
        <v>44206.0</v>
      </c>
      <c r="B11" s="15">
        <v>35688.0</v>
      </c>
      <c r="C11" s="17">
        <v>288.0</v>
      </c>
      <c r="D11" s="17">
        <v>328.0</v>
      </c>
      <c r="E11" s="15">
        <v>35648.0</v>
      </c>
    </row>
    <row r="12">
      <c r="A12" s="18">
        <v>44207.0</v>
      </c>
      <c r="B12" s="15">
        <v>35648.0</v>
      </c>
      <c r="C12" s="15">
        <v>5059.0</v>
      </c>
      <c r="D12" s="15">
        <v>3542.0</v>
      </c>
      <c r="E12" s="15">
        <v>37165.0</v>
      </c>
    </row>
    <row r="13">
      <c r="A13" s="18">
        <v>44208.0</v>
      </c>
      <c r="B13" s="15">
        <v>37165.0</v>
      </c>
      <c r="C13" s="15">
        <v>3458.0</v>
      </c>
      <c r="D13" s="15">
        <v>5477.0</v>
      </c>
      <c r="E13" s="15">
        <v>35146.0</v>
      </c>
    </row>
    <row r="14">
      <c r="A14" s="18">
        <v>44209.0</v>
      </c>
      <c r="B14" s="15">
        <v>35146.0</v>
      </c>
      <c r="C14" s="15">
        <v>3339.0</v>
      </c>
      <c r="D14" s="15">
        <v>3015.0</v>
      </c>
      <c r="E14" s="15">
        <v>35470.0</v>
      </c>
    </row>
    <row r="15">
      <c r="A15" s="18">
        <v>44210.0</v>
      </c>
      <c r="B15" s="15">
        <v>35470.0</v>
      </c>
      <c r="C15" s="15">
        <v>3424.0</v>
      </c>
      <c r="D15" s="15">
        <v>3370.0</v>
      </c>
      <c r="E15" s="15">
        <v>35524.0</v>
      </c>
    </row>
    <row r="16">
      <c r="A16" s="18">
        <v>44211.0</v>
      </c>
      <c r="B16" s="15">
        <v>35524.0</v>
      </c>
      <c r="C16" s="15">
        <v>2810.0</v>
      </c>
      <c r="D16" s="15">
        <v>2967.0</v>
      </c>
      <c r="E16" s="15">
        <v>35367.0</v>
      </c>
    </row>
    <row r="17">
      <c r="A17" s="18">
        <v>44212.0</v>
      </c>
      <c r="B17" s="15">
        <v>35367.0</v>
      </c>
      <c r="C17" s="17">
        <v>610.0</v>
      </c>
      <c r="D17" s="15">
        <v>1760.0</v>
      </c>
      <c r="E17" s="15">
        <v>34217.0</v>
      </c>
    </row>
    <row r="18">
      <c r="A18" s="18">
        <v>44213.0</v>
      </c>
      <c r="B18" s="15">
        <v>34217.0</v>
      </c>
      <c r="C18" s="17">
        <v>207.0</v>
      </c>
      <c r="D18" s="17">
        <v>81.0</v>
      </c>
      <c r="E18" s="15">
        <v>34343.0</v>
      </c>
    </row>
    <row r="19">
      <c r="A19" s="18">
        <v>44214.0</v>
      </c>
      <c r="B19" s="15">
        <v>34343.0</v>
      </c>
      <c r="C19" s="15">
        <v>4007.0</v>
      </c>
      <c r="D19" s="15">
        <v>3709.0</v>
      </c>
      <c r="E19" s="15">
        <v>34641.0</v>
      </c>
    </row>
    <row r="20">
      <c r="A20" s="18">
        <v>44215.0</v>
      </c>
      <c r="B20" s="15">
        <v>34641.0</v>
      </c>
      <c r="C20" s="15">
        <v>2244.0</v>
      </c>
      <c r="D20" s="15">
        <v>2922.0</v>
      </c>
      <c r="E20" s="15">
        <v>33963.0</v>
      </c>
    </row>
    <row r="21">
      <c r="A21" s="18">
        <v>44216.0</v>
      </c>
      <c r="B21" s="15">
        <v>33963.0</v>
      </c>
      <c r="C21" s="15">
        <v>2396.0</v>
      </c>
      <c r="D21" s="15">
        <v>2954.0</v>
      </c>
      <c r="E21" s="15">
        <v>33405.0</v>
      </c>
    </row>
    <row r="22">
      <c r="A22" s="18">
        <v>44217.0</v>
      </c>
      <c r="B22" s="15">
        <v>33405.0</v>
      </c>
      <c r="C22" s="15">
        <v>2734.0</v>
      </c>
      <c r="D22" s="15">
        <v>3032.0</v>
      </c>
      <c r="E22" s="15">
        <v>33107.0</v>
      </c>
    </row>
    <row r="23">
      <c r="A23" s="18">
        <v>44218.0</v>
      </c>
      <c r="B23" s="15">
        <v>33107.0</v>
      </c>
      <c r="C23" s="15">
        <v>2315.0</v>
      </c>
      <c r="D23" s="15">
        <v>3558.0</v>
      </c>
      <c r="E23" s="15">
        <v>31864.0</v>
      </c>
    </row>
    <row r="24">
      <c r="A24" s="18">
        <v>44219.0</v>
      </c>
      <c r="B24" s="15">
        <v>31864.0</v>
      </c>
      <c r="C24" s="17">
        <v>775.0</v>
      </c>
      <c r="D24" s="15">
        <v>1514.0</v>
      </c>
      <c r="E24" s="15">
        <v>31125.0</v>
      </c>
    </row>
    <row r="25">
      <c r="A25" s="18">
        <v>44220.0</v>
      </c>
      <c r="B25" s="15">
        <v>31125.0</v>
      </c>
      <c r="C25" s="17">
        <v>72.0</v>
      </c>
      <c r="D25" s="17">
        <v>85.0</v>
      </c>
      <c r="E25" s="15">
        <v>31112.0</v>
      </c>
    </row>
    <row r="26">
      <c r="A26" s="18">
        <v>44221.0</v>
      </c>
      <c r="B26" s="15">
        <v>31112.0</v>
      </c>
      <c r="C26" s="15">
        <v>3779.0</v>
      </c>
      <c r="D26" s="15">
        <v>3230.0</v>
      </c>
      <c r="E26" s="15">
        <v>31661.0</v>
      </c>
    </row>
    <row r="27">
      <c r="A27" s="18">
        <v>44222.0</v>
      </c>
      <c r="B27" s="15">
        <v>31661.0</v>
      </c>
      <c r="C27" s="15">
        <v>2667.0</v>
      </c>
      <c r="D27" s="15">
        <v>2839.0</v>
      </c>
      <c r="E27" s="15">
        <v>31489.0</v>
      </c>
    </row>
    <row r="28">
      <c r="A28" s="18">
        <v>44223.0</v>
      </c>
      <c r="B28" s="15">
        <v>31489.0</v>
      </c>
      <c r="C28" s="15">
        <v>2584.0</v>
      </c>
      <c r="D28" s="15">
        <v>2794.0</v>
      </c>
      <c r="E28" s="15">
        <v>31279.0</v>
      </c>
    </row>
    <row r="29">
      <c r="A29" s="18">
        <v>44224.0</v>
      </c>
      <c r="B29" s="15">
        <v>31279.0</v>
      </c>
      <c r="C29" s="15">
        <v>2516.0</v>
      </c>
      <c r="D29" s="15">
        <v>2475.0</v>
      </c>
      <c r="E29" s="15">
        <v>31320.0</v>
      </c>
    </row>
    <row r="30">
      <c r="A30" s="18">
        <v>44225.0</v>
      </c>
      <c r="B30" s="15">
        <v>31320.0</v>
      </c>
      <c r="C30" s="15">
        <v>2441.0</v>
      </c>
      <c r="D30" s="15">
        <v>2977.0</v>
      </c>
      <c r="E30" s="15">
        <v>30784.0</v>
      </c>
    </row>
    <row r="31">
      <c r="A31" s="18">
        <v>44226.0</v>
      </c>
      <c r="B31" s="15">
        <v>30784.0</v>
      </c>
      <c r="C31" s="17">
        <v>718.0</v>
      </c>
      <c r="D31" s="15">
        <v>1672.0</v>
      </c>
      <c r="E31" s="15">
        <v>29830.0</v>
      </c>
    </row>
    <row r="32">
      <c r="A32" s="18">
        <v>44227.0</v>
      </c>
      <c r="B32" s="15">
        <v>29830.0</v>
      </c>
      <c r="C32" s="17">
        <v>159.0</v>
      </c>
      <c r="D32" s="17">
        <v>378.0</v>
      </c>
      <c r="E32" s="15">
        <v>29611.0</v>
      </c>
    </row>
    <row r="33">
      <c r="A33" s="18">
        <v>44228.0</v>
      </c>
      <c r="B33" s="15">
        <v>29611.0</v>
      </c>
      <c r="C33" s="15">
        <v>4103.0</v>
      </c>
      <c r="D33" s="15">
        <v>2648.0</v>
      </c>
      <c r="E33" s="15">
        <v>31066.0</v>
      </c>
    </row>
    <row r="34">
      <c r="A34" s="18">
        <v>44229.0</v>
      </c>
      <c r="B34" s="15">
        <v>31066.0</v>
      </c>
      <c r="C34" s="15">
        <v>2415.0</v>
      </c>
      <c r="D34" s="15">
        <v>3191.0</v>
      </c>
      <c r="E34" s="15">
        <v>30290.0</v>
      </c>
    </row>
    <row r="35">
      <c r="A35" s="18">
        <v>44230.0</v>
      </c>
      <c r="B35" s="15">
        <v>30290.0</v>
      </c>
      <c r="C35" s="15">
        <v>2964.0</v>
      </c>
      <c r="D35" s="15">
        <v>2599.0</v>
      </c>
      <c r="E35" s="15">
        <v>30655.0</v>
      </c>
    </row>
    <row r="36">
      <c r="A36" s="18">
        <v>44231.0</v>
      </c>
      <c r="B36" s="15">
        <v>30655.0</v>
      </c>
      <c r="C36" s="15">
        <v>2919.0</v>
      </c>
      <c r="D36" s="15">
        <v>2818.0</v>
      </c>
      <c r="E36" s="15">
        <v>30756.0</v>
      </c>
    </row>
    <row r="37">
      <c r="A37" s="18">
        <v>44232.0</v>
      </c>
      <c r="B37" s="15">
        <v>30756.0</v>
      </c>
      <c r="C37" s="15">
        <v>3378.0</v>
      </c>
      <c r="D37" s="15">
        <v>2853.0</v>
      </c>
      <c r="E37" s="15">
        <v>31281.0</v>
      </c>
    </row>
    <row r="38">
      <c r="A38" s="18">
        <v>44233.0</v>
      </c>
      <c r="B38" s="15">
        <v>31281.0</v>
      </c>
      <c r="C38" s="17">
        <v>864.0</v>
      </c>
      <c r="D38" s="15">
        <v>1631.0</v>
      </c>
      <c r="E38" s="15">
        <v>30514.0</v>
      </c>
    </row>
    <row r="39">
      <c r="A39" s="18">
        <v>44234.0</v>
      </c>
      <c r="B39" s="15">
        <v>30514.0</v>
      </c>
      <c r="C39" s="17">
        <v>225.0</v>
      </c>
      <c r="D39" s="17">
        <v>316.0</v>
      </c>
      <c r="E39" s="15">
        <v>30423.0</v>
      </c>
    </row>
    <row r="40">
      <c r="A40" s="18">
        <v>44235.0</v>
      </c>
      <c r="B40" s="15">
        <v>30423.0</v>
      </c>
      <c r="C40" s="15">
        <v>4226.0</v>
      </c>
      <c r="D40" s="15">
        <v>3369.0</v>
      </c>
      <c r="E40" s="15">
        <v>31280.0</v>
      </c>
    </row>
    <row r="41">
      <c r="A41" s="18">
        <v>44236.0</v>
      </c>
      <c r="B41" s="15">
        <v>31280.0</v>
      </c>
      <c r="C41" s="15">
        <v>1262.0</v>
      </c>
      <c r="D41" s="17">
        <v>0.0</v>
      </c>
      <c r="E41" s="15">
        <v>32542.0</v>
      </c>
    </row>
    <row r="42">
      <c r="A42" s="18">
        <v>44237.0</v>
      </c>
      <c r="B42" s="15">
        <v>30423.0</v>
      </c>
      <c r="C42" s="15">
        <v>4226.0</v>
      </c>
      <c r="D42" s="15">
        <v>3369.0</v>
      </c>
      <c r="E42" s="15">
        <v>31280.0</v>
      </c>
    </row>
    <row r="43">
      <c r="A43" s="18">
        <v>44238.0</v>
      </c>
      <c r="B43" s="15">
        <v>31280.0</v>
      </c>
      <c r="C43" s="15">
        <v>1262.0</v>
      </c>
      <c r="D43" s="17">
        <v>0.0</v>
      </c>
      <c r="E43" s="15">
        <v>32542.0</v>
      </c>
    </row>
    <row r="44">
      <c r="A44" s="18">
        <v>44239.0</v>
      </c>
      <c r="B44" s="15">
        <v>30423.0</v>
      </c>
      <c r="C44" s="15">
        <v>4226.0</v>
      </c>
      <c r="D44" s="15">
        <v>3369.0</v>
      </c>
      <c r="E44" s="15">
        <v>31280.0</v>
      </c>
    </row>
    <row r="45">
      <c r="A45" s="18">
        <v>44240.0</v>
      </c>
      <c r="B45" s="15">
        <v>31280.0</v>
      </c>
      <c r="C45" s="15">
        <v>1262.0</v>
      </c>
      <c r="D45" s="17">
        <v>0.0</v>
      </c>
      <c r="E45" s="15">
        <v>32542.0</v>
      </c>
    </row>
    <row r="46">
      <c r="A46" s="18">
        <v>44241.0</v>
      </c>
      <c r="B46" s="15">
        <v>30423.0</v>
      </c>
      <c r="C46" s="15">
        <v>4226.0</v>
      </c>
      <c r="D46" s="15">
        <v>3369.0</v>
      </c>
      <c r="E46" s="15">
        <v>31280.0</v>
      </c>
    </row>
    <row r="47">
      <c r="A47" s="18">
        <v>44242.0</v>
      </c>
      <c r="B47" s="15">
        <v>31341.0</v>
      </c>
      <c r="C47" s="15">
        <v>5365.0</v>
      </c>
      <c r="D47" s="15">
        <v>3419.0</v>
      </c>
      <c r="E47" s="15">
        <v>33287.0</v>
      </c>
    </row>
    <row r="48">
      <c r="A48" s="18">
        <v>44243.0</v>
      </c>
      <c r="B48" s="15">
        <v>33287.0</v>
      </c>
      <c r="C48" s="15">
        <v>3253.0</v>
      </c>
      <c r="D48" s="15">
        <v>3424.0</v>
      </c>
      <c r="E48" s="15">
        <v>33116.0</v>
      </c>
    </row>
    <row r="49">
      <c r="A49" s="18">
        <v>44244.0</v>
      </c>
      <c r="B49" s="15">
        <v>33116.0</v>
      </c>
      <c r="C49" s="15">
        <v>3124.0</v>
      </c>
      <c r="D49" s="15">
        <v>2873.0</v>
      </c>
      <c r="E49" s="15">
        <v>33367.0</v>
      </c>
    </row>
    <row r="50">
      <c r="A50" s="18">
        <v>44245.0</v>
      </c>
      <c r="B50" s="15">
        <v>33367.0</v>
      </c>
      <c r="C50" s="15">
        <v>3243.0</v>
      </c>
      <c r="D50" s="15">
        <v>2781.0</v>
      </c>
      <c r="E50" s="15">
        <v>33829.0</v>
      </c>
    </row>
    <row r="51">
      <c r="A51" s="18">
        <v>44246.0</v>
      </c>
      <c r="B51" s="15">
        <v>33829.0</v>
      </c>
      <c r="C51" s="15">
        <v>2433.0</v>
      </c>
      <c r="D51" s="15">
        <v>3048.0</v>
      </c>
      <c r="E51" s="15">
        <v>33214.0</v>
      </c>
    </row>
    <row r="52">
      <c r="A52" s="18">
        <v>44247.0</v>
      </c>
      <c r="B52" s="15">
        <v>33214.0</v>
      </c>
      <c r="C52" s="17">
        <v>647.0</v>
      </c>
      <c r="D52" s="15">
        <v>1029.0</v>
      </c>
      <c r="E52" s="15">
        <v>32832.0</v>
      </c>
    </row>
    <row r="53">
      <c r="A53" s="18">
        <v>44248.0</v>
      </c>
      <c r="B53" s="15">
        <v>32832.0</v>
      </c>
      <c r="C53" s="17">
        <v>385.0</v>
      </c>
      <c r="D53" s="17">
        <v>254.0</v>
      </c>
      <c r="E53" s="15">
        <v>32963.0</v>
      </c>
    </row>
    <row r="54">
      <c r="A54" s="18">
        <v>44249.0</v>
      </c>
      <c r="B54" s="15">
        <v>32963.0</v>
      </c>
      <c r="C54" s="15">
        <v>4088.0</v>
      </c>
      <c r="D54" s="15">
        <v>3333.0</v>
      </c>
      <c r="E54" s="15">
        <v>33718.0</v>
      </c>
    </row>
    <row r="55">
      <c r="A55" s="18">
        <v>44250.0</v>
      </c>
      <c r="B55" s="15">
        <v>33718.0</v>
      </c>
      <c r="C55" s="15">
        <v>2743.0</v>
      </c>
      <c r="D55" s="15">
        <v>3105.0</v>
      </c>
      <c r="E55" s="15">
        <v>33356.0</v>
      </c>
    </row>
    <row r="56">
      <c r="A56" s="18">
        <v>44251.0</v>
      </c>
      <c r="B56" s="15">
        <v>33356.0</v>
      </c>
      <c r="C56" s="15">
        <v>3019.0</v>
      </c>
      <c r="D56" s="15">
        <v>2990.0</v>
      </c>
      <c r="E56" s="15">
        <v>33385.0</v>
      </c>
    </row>
    <row r="57">
      <c r="A57" s="18">
        <v>44252.0</v>
      </c>
      <c r="B57" s="15">
        <v>33385.0</v>
      </c>
      <c r="C57" s="15">
        <v>2814.0</v>
      </c>
      <c r="D57" s="15">
        <v>2785.0</v>
      </c>
      <c r="E57" s="15">
        <v>33414.0</v>
      </c>
    </row>
    <row r="58">
      <c r="A58" s="18">
        <v>44253.0</v>
      </c>
      <c r="B58" s="15">
        <v>33414.0</v>
      </c>
      <c r="C58" s="15">
        <v>1950.0</v>
      </c>
      <c r="D58" s="15">
        <v>2626.0</v>
      </c>
      <c r="E58" s="15">
        <v>32738.0</v>
      </c>
    </row>
    <row r="59">
      <c r="A59" s="18">
        <v>44254.0</v>
      </c>
      <c r="B59" s="15">
        <v>32738.0</v>
      </c>
      <c r="C59" s="15">
        <v>1054.0</v>
      </c>
      <c r="D59" s="15">
        <v>1815.0</v>
      </c>
      <c r="E59" s="15">
        <v>31977.0</v>
      </c>
    </row>
    <row r="60">
      <c r="A60" s="18">
        <v>44255.0</v>
      </c>
      <c r="B60" s="15">
        <v>31977.0</v>
      </c>
      <c r="C60" s="17">
        <v>373.0</v>
      </c>
      <c r="D60" s="17">
        <v>425.0</v>
      </c>
      <c r="E60" s="15">
        <v>31925.0</v>
      </c>
    </row>
    <row r="61">
      <c r="A61" s="18">
        <v>44256.0</v>
      </c>
      <c r="B61" s="15">
        <v>31925.0</v>
      </c>
      <c r="C61" s="15">
        <v>3914.0</v>
      </c>
      <c r="D61" s="15">
        <v>4237.0</v>
      </c>
      <c r="E61" s="15">
        <v>31602.0</v>
      </c>
    </row>
    <row r="62">
      <c r="A62" s="18">
        <v>44257.0</v>
      </c>
      <c r="B62" s="15">
        <v>31602.0</v>
      </c>
      <c r="C62" s="15">
        <v>2751.0</v>
      </c>
      <c r="D62" s="15">
        <v>3021.0</v>
      </c>
      <c r="E62" s="15">
        <v>31332.0</v>
      </c>
    </row>
    <row r="63">
      <c r="A63" s="18">
        <v>44258.0</v>
      </c>
      <c r="B63" s="15">
        <v>31332.0</v>
      </c>
      <c r="C63" s="15">
        <v>3368.0</v>
      </c>
      <c r="D63" s="15">
        <v>3143.0</v>
      </c>
      <c r="E63" s="15">
        <v>31557.0</v>
      </c>
    </row>
    <row r="64">
      <c r="A64" s="18">
        <v>44259.0</v>
      </c>
      <c r="B64" s="15">
        <v>31556.0</v>
      </c>
      <c r="C64" s="15">
        <v>3481.0</v>
      </c>
      <c r="D64" s="15">
        <v>3279.0</v>
      </c>
      <c r="E64" s="15">
        <v>31758.0</v>
      </c>
    </row>
    <row r="65">
      <c r="A65" s="18">
        <v>44260.0</v>
      </c>
      <c r="B65" s="15">
        <v>31758.0</v>
      </c>
      <c r="C65" s="15">
        <v>2904.0</v>
      </c>
      <c r="D65" s="15">
        <v>2747.0</v>
      </c>
      <c r="E65" s="15">
        <v>31915.0</v>
      </c>
    </row>
    <row r="66">
      <c r="A66" s="18">
        <v>44261.0</v>
      </c>
      <c r="B66" s="15">
        <v>31915.0</v>
      </c>
      <c r="C66" s="15">
        <v>1214.0</v>
      </c>
      <c r="D66" s="15">
        <v>2216.0</v>
      </c>
      <c r="E66" s="15">
        <v>30913.0</v>
      </c>
    </row>
    <row r="67">
      <c r="A67" s="18">
        <v>44262.0</v>
      </c>
      <c r="B67" s="15">
        <v>30913.0</v>
      </c>
      <c r="C67" s="17">
        <v>332.0</v>
      </c>
      <c r="D67" s="17">
        <v>149.0</v>
      </c>
      <c r="E67" s="15">
        <v>31096.0</v>
      </c>
    </row>
    <row r="68">
      <c r="A68" s="18">
        <v>44263.0</v>
      </c>
      <c r="B68" s="15">
        <v>31096.0</v>
      </c>
      <c r="C68" s="15">
        <v>5258.0</v>
      </c>
      <c r="D68" s="15">
        <v>3251.0</v>
      </c>
      <c r="E68" s="15">
        <v>33103.0</v>
      </c>
    </row>
    <row r="69">
      <c r="A69" s="18">
        <v>44264.0</v>
      </c>
      <c r="B69" s="15">
        <v>33103.0</v>
      </c>
      <c r="C69" s="15">
        <v>3212.0</v>
      </c>
      <c r="D69" s="15">
        <v>2524.0</v>
      </c>
      <c r="E69" s="15">
        <v>33791.0</v>
      </c>
    </row>
    <row r="70">
      <c r="A70" s="18">
        <v>44265.0</v>
      </c>
      <c r="B70" s="15">
        <v>33791.0</v>
      </c>
      <c r="C70" s="15">
        <v>2641.0</v>
      </c>
      <c r="D70" s="15">
        <v>3171.0</v>
      </c>
      <c r="E70" s="15">
        <v>33261.0</v>
      </c>
    </row>
    <row r="71">
      <c r="A71" s="18">
        <v>44266.0</v>
      </c>
      <c r="B71" s="15">
        <v>33261.0</v>
      </c>
      <c r="C71" s="15">
        <v>1689.0</v>
      </c>
      <c r="D71" s="15">
        <v>1665.0</v>
      </c>
      <c r="E71" s="15">
        <v>33285.0</v>
      </c>
    </row>
    <row r="72">
      <c r="A72" s="18">
        <v>44267.0</v>
      </c>
      <c r="B72" s="15">
        <v>33285.0</v>
      </c>
      <c r="C72" s="15">
        <v>2407.0</v>
      </c>
      <c r="D72" s="15">
        <v>2960.0</v>
      </c>
      <c r="E72" s="15">
        <v>32732.0</v>
      </c>
    </row>
    <row r="73">
      <c r="A73" s="18">
        <v>44268.0</v>
      </c>
      <c r="B73" s="15">
        <v>32732.0</v>
      </c>
      <c r="C73" s="17">
        <v>923.0</v>
      </c>
      <c r="D73" s="15">
        <v>2376.0</v>
      </c>
      <c r="E73" s="15">
        <v>31279.0</v>
      </c>
    </row>
    <row r="74">
      <c r="A74" s="18">
        <v>44269.0</v>
      </c>
      <c r="B74" s="15">
        <v>31279.0</v>
      </c>
      <c r="C74" s="17">
        <v>165.0</v>
      </c>
      <c r="D74" s="17">
        <v>486.0</v>
      </c>
      <c r="E74" s="15">
        <v>30958.0</v>
      </c>
    </row>
    <row r="75">
      <c r="A75" s="18">
        <v>44270.0</v>
      </c>
      <c r="B75" s="15">
        <v>30958.0</v>
      </c>
      <c r="C75" s="15">
        <v>4690.0</v>
      </c>
      <c r="D75" s="15">
        <v>4236.0</v>
      </c>
      <c r="E75" s="15">
        <v>31412.0</v>
      </c>
    </row>
    <row r="76">
      <c r="A76" s="18">
        <v>44271.0</v>
      </c>
      <c r="B76" s="15">
        <v>31412.0</v>
      </c>
      <c r="C76" s="15">
        <v>2895.0</v>
      </c>
      <c r="D76" s="15">
        <v>3248.0</v>
      </c>
      <c r="E76" s="15">
        <v>31059.0</v>
      </c>
    </row>
    <row r="77">
      <c r="A77" s="18">
        <v>44272.0</v>
      </c>
      <c r="B77" s="15">
        <v>31059.0</v>
      </c>
      <c r="C77" s="15">
        <v>3704.0</v>
      </c>
      <c r="D77" s="15">
        <v>2648.0</v>
      </c>
      <c r="E77" s="15">
        <v>32115.0</v>
      </c>
    </row>
    <row r="78">
      <c r="A78" s="18">
        <v>44273.0</v>
      </c>
      <c r="B78" s="15">
        <v>32115.0</v>
      </c>
      <c r="C78" s="15">
        <v>3402.0</v>
      </c>
      <c r="D78" s="15">
        <v>3161.0</v>
      </c>
      <c r="E78" s="15">
        <v>32356.0</v>
      </c>
    </row>
    <row r="79">
      <c r="A79" s="18">
        <v>44274.0</v>
      </c>
      <c r="B79" s="15">
        <v>32356.0</v>
      </c>
      <c r="C79" s="15">
        <v>3344.0</v>
      </c>
      <c r="D79" s="15">
        <v>3027.0</v>
      </c>
      <c r="E79" s="15">
        <v>32673.0</v>
      </c>
    </row>
    <row r="80">
      <c r="A80" s="18">
        <v>44275.0</v>
      </c>
      <c r="B80" s="15">
        <v>32673.0</v>
      </c>
      <c r="C80" s="15">
        <v>1140.0</v>
      </c>
      <c r="D80" s="15">
        <v>1952.0</v>
      </c>
      <c r="E80" s="15">
        <v>31861.0</v>
      </c>
    </row>
    <row r="81">
      <c r="A81" s="18">
        <v>44276.0</v>
      </c>
      <c r="B81" s="15">
        <v>31861.0</v>
      </c>
      <c r="C81" s="17">
        <v>357.0</v>
      </c>
      <c r="D81" s="17">
        <v>226.0</v>
      </c>
      <c r="E81" s="15">
        <v>31992.0</v>
      </c>
    </row>
    <row r="82">
      <c r="A82" s="18">
        <v>44277.0</v>
      </c>
      <c r="B82" s="15">
        <v>31992.0</v>
      </c>
      <c r="C82" s="15">
        <v>5237.0</v>
      </c>
      <c r="D82" s="15">
        <v>3599.0</v>
      </c>
      <c r="E82" s="15">
        <v>33630.0</v>
      </c>
    </row>
    <row r="83">
      <c r="A83" s="18">
        <v>44278.0</v>
      </c>
      <c r="B83" s="15">
        <v>33630.0</v>
      </c>
      <c r="C83" s="15">
        <v>2977.0</v>
      </c>
      <c r="D83" s="15">
        <v>3199.0</v>
      </c>
      <c r="E83" s="15">
        <v>33408.0</v>
      </c>
    </row>
    <row r="84">
      <c r="A84" s="18">
        <v>44279.0</v>
      </c>
      <c r="B84" s="15">
        <v>33408.0</v>
      </c>
      <c r="C84" s="15">
        <v>2946.0</v>
      </c>
      <c r="D84" s="15">
        <v>3513.0</v>
      </c>
      <c r="E84" s="15">
        <v>32841.0</v>
      </c>
    </row>
    <row r="85">
      <c r="A85" s="18">
        <v>44280.0</v>
      </c>
      <c r="B85" s="15">
        <v>32841.0</v>
      </c>
      <c r="C85" s="15">
        <v>2969.0</v>
      </c>
      <c r="D85" s="15">
        <v>3124.0</v>
      </c>
      <c r="E85" s="15">
        <v>32686.0</v>
      </c>
    </row>
    <row r="86">
      <c r="A86" s="18">
        <v>44281.0</v>
      </c>
      <c r="B86" s="15">
        <v>32686.0</v>
      </c>
      <c r="C86" s="15">
        <v>3040.0</v>
      </c>
      <c r="D86" s="15">
        <v>3306.0</v>
      </c>
      <c r="E86" s="15">
        <v>32420.0</v>
      </c>
    </row>
    <row r="87">
      <c r="A87" s="18">
        <v>44282.0</v>
      </c>
      <c r="B87" s="15">
        <v>32420.0</v>
      </c>
      <c r="C87" s="15">
        <v>1206.0</v>
      </c>
      <c r="D87" s="15">
        <v>2039.0</v>
      </c>
      <c r="E87" s="15">
        <v>31587.0</v>
      </c>
    </row>
    <row r="88">
      <c r="A88" s="18">
        <v>44283.0</v>
      </c>
      <c r="B88" s="15">
        <v>31587.0</v>
      </c>
      <c r="C88" s="17">
        <v>496.0</v>
      </c>
      <c r="D88" s="17">
        <v>327.0</v>
      </c>
      <c r="E88" s="15">
        <v>31756.0</v>
      </c>
    </row>
    <row r="89">
      <c r="A89" s="18">
        <v>44284.0</v>
      </c>
      <c r="B89" s="15">
        <v>31756.0</v>
      </c>
      <c r="C89" s="15">
        <v>4985.0</v>
      </c>
      <c r="D89" s="15">
        <v>3780.0</v>
      </c>
      <c r="E89" s="15">
        <v>32961.0</v>
      </c>
    </row>
    <row r="90">
      <c r="A90" s="18">
        <v>44285.0</v>
      </c>
      <c r="B90" s="15">
        <v>32961.0</v>
      </c>
      <c r="C90" s="15">
        <v>2950.0</v>
      </c>
      <c r="D90" s="15">
        <v>3343.0</v>
      </c>
      <c r="E90" s="15">
        <v>32568.0</v>
      </c>
    </row>
    <row r="91">
      <c r="A91" s="18">
        <v>44286.0</v>
      </c>
      <c r="B91" s="15">
        <v>32568.0</v>
      </c>
      <c r="C91" s="15">
        <v>2711.0</v>
      </c>
      <c r="D91" s="15">
        <v>2953.0</v>
      </c>
      <c r="E91" s="15">
        <v>32326.0</v>
      </c>
    </row>
    <row r="92">
      <c r="A92" s="18">
        <v>44287.0</v>
      </c>
      <c r="B92" s="15">
        <v>32326.0</v>
      </c>
      <c r="C92" s="15">
        <v>3465.0</v>
      </c>
      <c r="D92" s="15">
        <v>3348.0</v>
      </c>
      <c r="E92" s="15">
        <v>32443.0</v>
      </c>
    </row>
    <row r="93">
      <c r="A93" s="18">
        <v>44288.0</v>
      </c>
      <c r="B93" s="15">
        <v>32443.0</v>
      </c>
      <c r="C93" s="15">
        <v>2034.0</v>
      </c>
      <c r="D93" s="15">
        <v>2292.0</v>
      </c>
      <c r="E93" s="15">
        <v>32185.0</v>
      </c>
    </row>
    <row r="94">
      <c r="A94" s="18">
        <v>44289.0</v>
      </c>
      <c r="B94" s="15">
        <v>32185.0</v>
      </c>
      <c r="C94" s="15">
        <v>1225.0</v>
      </c>
      <c r="D94" s="15">
        <v>2168.0</v>
      </c>
      <c r="E94" s="15">
        <v>31242.0</v>
      </c>
    </row>
    <row r="95">
      <c r="A95" s="18">
        <v>44290.0</v>
      </c>
      <c r="B95" s="15">
        <v>31242.0</v>
      </c>
      <c r="C95" s="17">
        <v>356.0</v>
      </c>
      <c r="D95" s="17">
        <v>292.0</v>
      </c>
      <c r="E95" s="15">
        <v>31306.0</v>
      </c>
    </row>
    <row r="96">
      <c r="A96" s="18">
        <v>44291.0</v>
      </c>
      <c r="B96" s="15">
        <v>31306.0</v>
      </c>
      <c r="C96" s="15">
        <v>5208.0</v>
      </c>
      <c r="D96" s="15">
        <v>3857.0</v>
      </c>
      <c r="E96" s="15">
        <v>32657.0</v>
      </c>
    </row>
    <row r="97">
      <c r="A97" s="18">
        <v>44292.0</v>
      </c>
      <c r="B97" s="15">
        <v>32657.0</v>
      </c>
      <c r="C97" s="15">
        <v>3656.0</v>
      </c>
      <c r="D97" s="15">
        <v>3351.0</v>
      </c>
      <c r="E97" s="15">
        <v>32962.0</v>
      </c>
    </row>
    <row r="98">
      <c r="A98" s="18">
        <v>44293.0</v>
      </c>
      <c r="B98" s="15">
        <v>32962.0</v>
      </c>
      <c r="C98" s="15">
        <v>3642.0</v>
      </c>
      <c r="D98" s="15">
        <v>3644.0</v>
      </c>
      <c r="E98" s="15">
        <v>32960.0</v>
      </c>
    </row>
    <row r="99">
      <c r="A99" s="18">
        <v>44294.0</v>
      </c>
      <c r="B99" s="15">
        <v>32960.0</v>
      </c>
      <c r="C99" s="15">
        <v>4461.0</v>
      </c>
      <c r="D99" s="15">
        <v>3762.0</v>
      </c>
      <c r="E99" s="15">
        <v>33659.0</v>
      </c>
    </row>
    <row r="100">
      <c r="A100" s="18">
        <v>44295.0</v>
      </c>
      <c r="B100" s="15">
        <v>33659.0</v>
      </c>
      <c r="C100" s="15">
        <v>4375.0</v>
      </c>
      <c r="D100" s="15">
        <v>3762.0</v>
      </c>
      <c r="E100" s="15">
        <v>34272.0</v>
      </c>
    </row>
    <row r="101">
      <c r="A101" s="18">
        <v>44296.0</v>
      </c>
      <c r="B101" s="15">
        <v>34272.0</v>
      </c>
      <c r="C101" s="15">
        <v>2230.0</v>
      </c>
      <c r="D101" s="15">
        <v>2951.0</v>
      </c>
      <c r="E101" s="15">
        <v>33551.0</v>
      </c>
    </row>
    <row r="102">
      <c r="A102" s="18">
        <v>44297.0</v>
      </c>
      <c r="B102" s="15">
        <v>33551.0</v>
      </c>
      <c r="C102" s="17">
        <v>884.0</v>
      </c>
      <c r="D102" s="17">
        <v>375.0</v>
      </c>
      <c r="E102" s="15">
        <v>34060.0</v>
      </c>
    </row>
    <row r="103">
      <c r="A103" s="18">
        <v>44298.0</v>
      </c>
      <c r="B103" s="15">
        <v>34060.0</v>
      </c>
      <c r="C103" s="15">
        <v>6149.0</v>
      </c>
      <c r="D103" s="15">
        <v>4048.0</v>
      </c>
      <c r="E103" s="15">
        <v>36161.0</v>
      </c>
    </row>
    <row r="104">
      <c r="A104" s="18">
        <v>44299.0</v>
      </c>
      <c r="B104" s="15">
        <v>36161.0</v>
      </c>
      <c r="C104" s="15">
        <v>1589.0</v>
      </c>
      <c r="D104" s="15">
        <v>2109.0</v>
      </c>
      <c r="E104" s="15">
        <v>35641.0</v>
      </c>
    </row>
    <row r="105">
      <c r="A105" s="18">
        <v>44300.0</v>
      </c>
      <c r="B105" s="15">
        <v>35641.0</v>
      </c>
      <c r="C105" s="15">
        <v>2872.0</v>
      </c>
      <c r="D105" s="15">
        <v>2708.0</v>
      </c>
      <c r="E105" s="15">
        <v>35805.0</v>
      </c>
    </row>
    <row r="106">
      <c r="A106" s="18">
        <v>44301.0</v>
      </c>
      <c r="B106" s="15">
        <v>35805.0</v>
      </c>
      <c r="C106" s="15">
        <v>4147.0</v>
      </c>
      <c r="D106" s="15">
        <v>3101.0</v>
      </c>
      <c r="E106" s="15">
        <v>36851.0</v>
      </c>
    </row>
    <row r="107">
      <c r="A107" s="18">
        <v>44302.0</v>
      </c>
      <c r="B107" s="15">
        <v>36851.0</v>
      </c>
      <c r="C107" s="15">
        <v>4581.0</v>
      </c>
      <c r="D107" s="15">
        <v>2891.0</v>
      </c>
      <c r="E107" s="15">
        <v>38541.0</v>
      </c>
    </row>
    <row r="108">
      <c r="A108" s="18">
        <v>44303.0</v>
      </c>
      <c r="B108" s="15">
        <v>38541.0</v>
      </c>
      <c r="C108" s="15">
        <v>1693.0</v>
      </c>
      <c r="D108" s="15">
        <v>2232.0</v>
      </c>
      <c r="E108" s="15">
        <v>38002.0</v>
      </c>
    </row>
    <row r="109">
      <c r="A109" s="18">
        <v>44304.0</v>
      </c>
      <c r="B109" s="15">
        <v>38002.0</v>
      </c>
      <c r="C109" s="17">
        <v>504.0</v>
      </c>
      <c r="D109" s="17">
        <v>434.0</v>
      </c>
      <c r="E109" s="15">
        <v>38072.0</v>
      </c>
    </row>
    <row r="110">
      <c r="A110" s="18">
        <v>44305.0</v>
      </c>
      <c r="B110" s="15">
        <v>38072.0</v>
      </c>
      <c r="C110" s="15">
        <v>6212.0</v>
      </c>
      <c r="D110" s="15">
        <v>2354.0</v>
      </c>
      <c r="E110" s="15">
        <v>41930.0</v>
      </c>
    </row>
    <row r="111">
      <c r="A111" s="18">
        <v>44306.0</v>
      </c>
      <c r="B111" s="15">
        <v>41930.0</v>
      </c>
      <c r="C111" s="15">
        <v>3764.0</v>
      </c>
      <c r="D111" s="15">
        <v>3176.0</v>
      </c>
      <c r="E111" s="15">
        <v>42518.0</v>
      </c>
    </row>
    <row r="112">
      <c r="A112" s="18">
        <v>44307.0</v>
      </c>
      <c r="B112" s="15">
        <v>42518.0</v>
      </c>
      <c r="C112" s="15">
        <v>4000.0</v>
      </c>
      <c r="D112" s="15">
        <v>3528.0</v>
      </c>
      <c r="E112" s="15">
        <v>42990.0</v>
      </c>
    </row>
    <row r="113">
      <c r="A113" s="18">
        <v>44308.0</v>
      </c>
      <c r="B113" s="15">
        <v>42990.0</v>
      </c>
      <c r="C113" s="15">
        <v>3936.0</v>
      </c>
      <c r="D113" s="15">
        <v>3267.0</v>
      </c>
      <c r="E113" s="15">
        <v>43659.0</v>
      </c>
    </row>
    <row r="114">
      <c r="A114" s="18">
        <v>44309.0</v>
      </c>
      <c r="B114" s="15">
        <v>43659.0</v>
      </c>
      <c r="C114" s="15">
        <v>3396.0</v>
      </c>
      <c r="D114" s="15">
        <v>3432.0</v>
      </c>
      <c r="E114" s="15">
        <v>43623.0</v>
      </c>
    </row>
    <row r="115">
      <c r="A115" s="18">
        <v>44310.0</v>
      </c>
      <c r="B115" s="15">
        <v>43623.0</v>
      </c>
      <c r="C115" s="15">
        <v>1300.0</v>
      </c>
      <c r="D115" s="15">
        <v>2045.0</v>
      </c>
      <c r="E115" s="15">
        <v>42878.0</v>
      </c>
    </row>
    <row r="116">
      <c r="A116" s="18">
        <v>44311.0</v>
      </c>
      <c r="B116" s="15">
        <v>42878.0</v>
      </c>
      <c r="C116" s="17">
        <v>415.0</v>
      </c>
      <c r="D116" s="17">
        <v>478.0</v>
      </c>
      <c r="E116" s="15">
        <v>42815.0</v>
      </c>
    </row>
    <row r="117">
      <c r="A117" s="18">
        <v>44312.0</v>
      </c>
      <c r="B117" s="15">
        <v>42815.0</v>
      </c>
      <c r="C117" s="15">
        <v>5313.0</v>
      </c>
      <c r="D117" s="15">
        <v>2745.0</v>
      </c>
      <c r="E117" s="15">
        <v>45383.0</v>
      </c>
    </row>
    <row r="118">
      <c r="A118" s="18">
        <v>44313.0</v>
      </c>
      <c r="B118" s="15">
        <v>45383.0</v>
      </c>
      <c r="C118" s="15">
        <v>3521.0</v>
      </c>
      <c r="D118" s="15">
        <v>4464.0</v>
      </c>
      <c r="E118" s="15">
        <v>44440.0</v>
      </c>
    </row>
    <row r="119">
      <c r="A119" s="18">
        <v>44314.0</v>
      </c>
      <c r="B119" s="15">
        <v>44440.0</v>
      </c>
      <c r="C119" s="15">
        <v>3471.0</v>
      </c>
      <c r="D119" s="15">
        <v>3266.0</v>
      </c>
      <c r="E119" s="15">
        <v>44645.0</v>
      </c>
    </row>
    <row r="120">
      <c r="A120" s="18">
        <v>44315.0</v>
      </c>
      <c r="B120" s="15">
        <v>44645.0</v>
      </c>
      <c r="C120" s="15">
        <v>3308.0</v>
      </c>
      <c r="D120" s="15">
        <v>3580.0</v>
      </c>
      <c r="E120" s="15">
        <v>47953.0</v>
      </c>
    </row>
    <row r="121">
      <c r="A121" s="18">
        <v>44316.0</v>
      </c>
      <c r="B121" s="15">
        <v>44373.0</v>
      </c>
      <c r="C121" s="15">
        <v>3151.0</v>
      </c>
      <c r="D121" s="15">
        <v>3811.0</v>
      </c>
      <c r="E121" s="15">
        <v>43713.0</v>
      </c>
    </row>
    <row r="122">
      <c r="A122" s="18">
        <v>44317.0</v>
      </c>
      <c r="B122" s="15">
        <v>43713.0</v>
      </c>
      <c r="C122" s="15">
        <v>1116.0</v>
      </c>
      <c r="D122" s="15">
        <v>2087.0</v>
      </c>
      <c r="E122" s="15">
        <v>42742.0</v>
      </c>
    </row>
    <row r="123">
      <c r="A123" s="18">
        <v>44318.0</v>
      </c>
      <c r="B123" s="15">
        <v>42742.0</v>
      </c>
      <c r="C123" s="17">
        <v>746.0</v>
      </c>
      <c r="D123" s="17">
        <v>510.0</v>
      </c>
      <c r="E123" s="15">
        <v>42978.0</v>
      </c>
    </row>
    <row r="124">
      <c r="A124" s="18">
        <v>44319.0</v>
      </c>
      <c r="B124" s="15">
        <v>42978.0</v>
      </c>
      <c r="C124" s="15">
        <v>5648.0</v>
      </c>
      <c r="D124" s="15">
        <v>4571.0</v>
      </c>
      <c r="E124" s="15">
        <v>44055.0</v>
      </c>
    </row>
    <row r="125">
      <c r="A125" s="18">
        <v>44320.0</v>
      </c>
      <c r="B125" s="15">
        <v>44055.0</v>
      </c>
      <c r="C125" s="15">
        <v>3460.0</v>
      </c>
      <c r="D125" s="15">
        <v>5101.0</v>
      </c>
      <c r="E125" s="15">
        <v>42414.0</v>
      </c>
    </row>
    <row r="126">
      <c r="A126" s="18">
        <v>44321.0</v>
      </c>
      <c r="B126" s="15">
        <v>42414.0</v>
      </c>
      <c r="C126" s="15">
        <v>3670.0</v>
      </c>
      <c r="D126" s="15">
        <v>4259.0</v>
      </c>
      <c r="E126" s="15">
        <v>41825.0</v>
      </c>
    </row>
    <row r="127">
      <c r="A127" s="18">
        <v>44322.0</v>
      </c>
      <c r="B127" s="15">
        <v>41825.0</v>
      </c>
      <c r="C127" s="15">
        <v>3443.0</v>
      </c>
      <c r="D127" s="15">
        <v>3478.0</v>
      </c>
      <c r="E127" s="15">
        <v>41790.0</v>
      </c>
    </row>
    <row r="128">
      <c r="A128" s="18">
        <v>44323.0</v>
      </c>
      <c r="B128" s="15">
        <v>41790.0</v>
      </c>
      <c r="C128" s="15">
        <v>2742.0</v>
      </c>
      <c r="D128" s="15">
        <v>3528.0</v>
      </c>
      <c r="E128" s="15">
        <v>41004.0</v>
      </c>
    </row>
    <row r="129">
      <c r="A129" s="18">
        <v>44324.0</v>
      </c>
      <c r="B129" s="15">
        <v>41004.0</v>
      </c>
      <c r="C129" s="15">
        <v>1354.0</v>
      </c>
      <c r="D129" s="15">
        <v>2286.0</v>
      </c>
      <c r="E129" s="15">
        <v>40072.0</v>
      </c>
    </row>
    <row r="130">
      <c r="A130" s="18">
        <v>44325.0</v>
      </c>
      <c r="B130" s="15">
        <v>40072.0</v>
      </c>
      <c r="C130" s="17">
        <v>556.0</v>
      </c>
      <c r="D130" s="17">
        <v>424.0</v>
      </c>
      <c r="E130" s="15">
        <v>40204.0</v>
      </c>
    </row>
    <row r="131">
      <c r="A131" s="18">
        <v>44326.0</v>
      </c>
      <c r="B131" s="15">
        <v>40204.0</v>
      </c>
      <c r="C131" s="15">
        <v>1348.0</v>
      </c>
      <c r="D131" s="15">
        <v>1504.0</v>
      </c>
      <c r="E131" s="15">
        <v>40048.0</v>
      </c>
    </row>
    <row r="132">
      <c r="A132" s="18">
        <v>44327.0</v>
      </c>
      <c r="B132" s="15">
        <v>40048.0</v>
      </c>
      <c r="C132" s="17">
        <v>319.0</v>
      </c>
      <c r="D132" s="17">
        <v>345.0</v>
      </c>
      <c r="E132" s="15">
        <v>40022.0</v>
      </c>
    </row>
    <row r="133">
      <c r="A133" s="18">
        <v>44328.0</v>
      </c>
      <c r="B133" s="15">
        <v>40022.0</v>
      </c>
      <c r="E133" s="15">
        <v>40022.0</v>
      </c>
    </row>
    <row r="134">
      <c r="A134" s="18">
        <v>44329.0</v>
      </c>
      <c r="B134" s="15">
        <v>40022.0</v>
      </c>
      <c r="E134" s="15">
        <v>40022.0</v>
      </c>
    </row>
    <row r="135">
      <c r="A135" s="18">
        <v>44330.0</v>
      </c>
      <c r="B135" s="15">
        <v>40022.0</v>
      </c>
      <c r="E135" s="15">
        <v>40022.0</v>
      </c>
    </row>
    <row r="136">
      <c r="A136" s="18">
        <v>44331.0</v>
      </c>
      <c r="B136" s="15">
        <v>40022.0</v>
      </c>
      <c r="C136" s="17">
        <v>57.0</v>
      </c>
      <c r="D136" s="17">
        <v>32.0</v>
      </c>
      <c r="E136" s="15">
        <v>40047.0</v>
      </c>
    </row>
    <row r="137">
      <c r="A137" s="18">
        <v>44332.0</v>
      </c>
      <c r="B137" s="15">
        <v>40047.0</v>
      </c>
      <c r="C137" s="17">
        <v>10.0</v>
      </c>
      <c r="D137" s="17">
        <v>34.0</v>
      </c>
      <c r="E137" s="15">
        <v>40023.0</v>
      </c>
    </row>
    <row r="138">
      <c r="A138" s="18">
        <v>44333.0</v>
      </c>
      <c r="B138" s="15">
        <v>40023.0</v>
      </c>
      <c r="C138" s="15">
        <v>1348.0</v>
      </c>
      <c r="D138" s="15">
        <v>1150.0</v>
      </c>
      <c r="E138" s="15">
        <v>40221.0</v>
      </c>
    </row>
    <row r="139">
      <c r="A139" s="18">
        <v>44334.0</v>
      </c>
      <c r="B139" s="15">
        <v>40221.0</v>
      </c>
      <c r="C139" s="15">
        <v>1567.0</v>
      </c>
      <c r="D139" s="15">
        <v>1641.0</v>
      </c>
      <c r="E139" s="15">
        <v>40147.0</v>
      </c>
    </row>
    <row r="140">
      <c r="A140" s="18">
        <v>44335.0</v>
      </c>
      <c r="B140" s="15">
        <v>40147.0</v>
      </c>
      <c r="C140" s="15">
        <v>2835.0</v>
      </c>
      <c r="D140" s="15">
        <v>2561.0</v>
      </c>
      <c r="E140" s="15">
        <v>40421.0</v>
      </c>
    </row>
    <row r="141">
      <c r="A141" s="18">
        <v>44336.0</v>
      </c>
      <c r="B141" s="15">
        <v>40421.0</v>
      </c>
      <c r="C141" s="15">
        <v>3574.0</v>
      </c>
      <c r="D141" s="15">
        <v>2840.0</v>
      </c>
      <c r="E141" s="15">
        <v>41155.0</v>
      </c>
    </row>
    <row r="142">
      <c r="A142" s="18">
        <v>44337.0</v>
      </c>
      <c r="B142" s="15">
        <v>41155.0</v>
      </c>
      <c r="C142" s="15">
        <v>3246.0</v>
      </c>
      <c r="D142" s="15">
        <v>2622.0</v>
      </c>
      <c r="E142" s="15">
        <v>41779.0</v>
      </c>
    </row>
    <row r="143">
      <c r="A143" s="18">
        <v>44338.0</v>
      </c>
      <c r="B143" s="15">
        <v>41779.0</v>
      </c>
      <c r="C143" s="15">
        <v>1269.0</v>
      </c>
      <c r="D143" s="15">
        <v>1469.0</v>
      </c>
      <c r="E143" s="15">
        <v>41579.0</v>
      </c>
    </row>
    <row r="144">
      <c r="A144" s="18">
        <v>44339.0</v>
      </c>
      <c r="B144" s="15">
        <v>41579.0</v>
      </c>
      <c r="C144" s="17">
        <v>576.0</v>
      </c>
      <c r="D144" s="17">
        <v>139.0</v>
      </c>
      <c r="E144" s="15">
        <v>42016.0</v>
      </c>
    </row>
    <row r="145">
      <c r="A145" s="18">
        <v>44340.0</v>
      </c>
      <c r="B145" s="15">
        <v>42016.0</v>
      </c>
      <c r="C145" s="15">
        <v>6716.0</v>
      </c>
      <c r="D145" s="15">
        <v>3939.0</v>
      </c>
      <c r="E145" s="15">
        <v>44793.0</v>
      </c>
    </row>
    <row r="146">
      <c r="A146" s="18">
        <v>44341.0</v>
      </c>
      <c r="B146" s="15">
        <v>44793.0</v>
      </c>
      <c r="C146" s="15">
        <v>4030.0</v>
      </c>
      <c r="D146" s="15">
        <v>4079.0</v>
      </c>
      <c r="E146" s="15">
        <v>44744.0</v>
      </c>
    </row>
    <row r="147">
      <c r="A147" s="18">
        <v>44342.0</v>
      </c>
      <c r="B147" s="15">
        <v>44744.0</v>
      </c>
      <c r="C147" s="15">
        <v>3711.0</v>
      </c>
      <c r="D147" s="15">
        <v>2594.0</v>
      </c>
      <c r="E147" s="15">
        <v>45861.0</v>
      </c>
    </row>
    <row r="148">
      <c r="A148" s="18">
        <v>44343.0</v>
      </c>
      <c r="B148" s="15">
        <v>45861.0</v>
      </c>
      <c r="C148" s="15">
        <v>4458.0</v>
      </c>
      <c r="D148" s="15">
        <v>4532.0</v>
      </c>
      <c r="E148" s="15">
        <v>45787.0</v>
      </c>
    </row>
    <row r="149">
      <c r="A149" s="18">
        <v>44344.0</v>
      </c>
      <c r="B149" s="15">
        <v>45787.0</v>
      </c>
      <c r="C149" s="15">
        <v>3881.0</v>
      </c>
      <c r="D149" s="15">
        <v>3965.0</v>
      </c>
      <c r="E149" s="15">
        <v>45703.0</v>
      </c>
    </row>
    <row r="150">
      <c r="A150" s="18">
        <v>44345.0</v>
      </c>
      <c r="B150" s="15">
        <v>45703.0</v>
      </c>
      <c r="C150" s="15">
        <v>1124.0</v>
      </c>
      <c r="D150" s="15">
        <v>2411.0</v>
      </c>
      <c r="E150" s="15">
        <v>44416.0</v>
      </c>
    </row>
    <row r="151">
      <c r="A151" s="18">
        <v>44346.0</v>
      </c>
      <c r="B151" s="15">
        <v>44416.0</v>
      </c>
      <c r="C151" s="17">
        <v>311.0</v>
      </c>
      <c r="D151" s="17">
        <v>695.0</v>
      </c>
      <c r="E151" s="15">
        <v>44032.0</v>
      </c>
    </row>
    <row r="152">
      <c r="A152" s="18">
        <v>44347.0</v>
      </c>
      <c r="B152" s="15">
        <v>44032.0</v>
      </c>
      <c r="C152" s="15">
        <v>5657.0</v>
      </c>
      <c r="D152" s="15">
        <v>4621.0</v>
      </c>
      <c r="E152" s="15">
        <v>45068.0</v>
      </c>
    </row>
    <row r="153">
      <c r="A153" s="18">
        <v>44348.0</v>
      </c>
      <c r="B153" s="15">
        <v>45068.0</v>
      </c>
      <c r="C153" s="15">
        <v>1614.0</v>
      </c>
      <c r="D153" s="15">
        <v>2575.0</v>
      </c>
      <c r="E153" s="15">
        <v>44107.0</v>
      </c>
    </row>
    <row r="154">
      <c r="A154" s="18">
        <v>44349.0</v>
      </c>
      <c r="B154" s="15">
        <v>44107.0</v>
      </c>
      <c r="C154" s="15">
        <v>2864.0</v>
      </c>
      <c r="D154" s="15">
        <v>3543.0</v>
      </c>
      <c r="E154" s="15">
        <v>43428.0</v>
      </c>
    </row>
    <row r="155">
      <c r="A155" s="18">
        <v>44350.0</v>
      </c>
      <c r="B155" s="15">
        <v>43428.0</v>
      </c>
      <c r="C155" s="15">
        <v>3410.0</v>
      </c>
      <c r="D155" s="15">
        <v>3564.0</v>
      </c>
      <c r="E155" s="15">
        <v>43274.0</v>
      </c>
    </row>
    <row r="156">
      <c r="A156" s="18">
        <v>44351.0</v>
      </c>
      <c r="B156" s="15">
        <v>43274.0</v>
      </c>
      <c r="C156" s="15">
        <v>3305.0</v>
      </c>
      <c r="D156" s="15">
        <v>3487.0</v>
      </c>
      <c r="E156" s="15">
        <v>43092.0</v>
      </c>
    </row>
    <row r="157">
      <c r="A157" s="18">
        <v>44352.0</v>
      </c>
      <c r="B157" s="15">
        <v>43092.0</v>
      </c>
      <c r="C157" s="15">
        <v>1141.0</v>
      </c>
      <c r="D157" s="15">
        <v>1861.0</v>
      </c>
      <c r="E157" s="15">
        <v>42372.0</v>
      </c>
    </row>
    <row r="158">
      <c r="A158" s="18">
        <v>44353.0</v>
      </c>
      <c r="B158" s="15">
        <v>42372.0</v>
      </c>
      <c r="C158" s="17">
        <v>480.0</v>
      </c>
      <c r="D158" s="17">
        <v>312.0</v>
      </c>
      <c r="E158" s="15">
        <v>42540.0</v>
      </c>
    </row>
    <row r="159">
      <c r="A159" s="18">
        <v>44354.0</v>
      </c>
      <c r="B159" s="15">
        <v>42540.0</v>
      </c>
      <c r="C159" s="15">
        <v>5900.0</v>
      </c>
      <c r="D159" s="15">
        <v>5090.0</v>
      </c>
      <c r="E159" s="15">
        <v>43350.0</v>
      </c>
    </row>
    <row r="160">
      <c r="A160" s="18">
        <v>44355.0</v>
      </c>
      <c r="B160" s="15">
        <v>43350.0</v>
      </c>
      <c r="C160" s="15">
        <v>2930.0</v>
      </c>
      <c r="D160" s="15">
        <v>3163.0</v>
      </c>
      <c r="E160" s="15">
        <v>43117.0</v>
      </c>
    </row>
    <row r="161">
      <c r="A161" s="18">
        <v>44356.0</v>
      </c>
      <c r="B161" s="15">
        <v>43117.0</v>
      </c>
      <c r="C161" s="15">
        <v>3501.0</v>
      </c>
      <c r="D161" s="15">
        <v>3426.0</v>
      </c>
      <c r="E161" s="15">
        <v>43192.0</v>
      </c>
    </row>
    <row r="162">
      <c r="A162" s="18">
        <v>44357.0</v>
      </c>
      <c r="B162" s="15">
        <v>43192.0</v>
      </c>
      <c r="C162" s="15">
        <v>2992.0</v>
      </c>
      <c r="D162" s="15">
        <v>3387.0</v>
      </c>
      <c r="E162" s="15">
        <v>42797.0</v>
      </c>
    </row>
    <row r="163">
      <c r="A163" s="18">
        <v>44358.0</v>
      </c>
      <c r="B163" s="15">
        <v>42797.0</v>
      </c>
      <c r="C163" s="15">
        <v>3207.0</v>
      </c>
      <c r="D163" s="15">
        <v>3810.0</v>
      </c>
      <c r="E163" s="15">
        <v>42194.0</v>
      </c>
    </row>
    <row r="164">
      <c r="A164" s="18">
        <v>44359.0</v>
      </c>
      <c r="B164" s="15">
        <v>42194.0</v>
      </c>
      <c r="C164" s="17">
        <v>866.0</v>
      </c>
      <c r="D164" s="15">
        <v>1647.0</v>
      </c>
      <c r="E164" s="15">
        <v>41413.0</v>
      </c>
    </row>
    <row r="165">
      <c r="A165" s="18">
        <v>44360.0</v>
      </c>
      <c r="B165" s="15">
        <v>41413.0</v>
      </c>
      <c r="C165" s="17">
        <v>189.0</v>
      </c>
      <c r="D165" s="17">
        <v>269.0</v>
      </c>
      <c r="E165" s="15">
        <v>41333.0</v>
      </c>
    </row>
    <row r="166">
      <c r="A166" s="18">
        <v>44361.0</v>
      </c>
      <c r="B166" s="15">
        <v>41333.0</v>
      </c>
      <c r="C166" s="15">
        <v>5335.0</v>
      </c>
      <c r="D166" s="15">
        <v>4395.0</v>
      </c>
      <c r="E166" s="15">
        <v>42273.0</v>
      </c>
    </row>
    <row r="167">
      <c r="A167" s="18">
        <v>44362.0</v>
      </c>
      <c r="B167" s="15">
        <v>42273.0</v>
      </c>
      <c r="C167" s="15">
        <v>3642.0</v>
      </c>
      <c r="D167" s="15">
        <v>3851.0</v>
      </c>
      <c r="E167" s="15">
        <v>42064.0</v>
      </c>
    </row>
    <row r="168">
      <c r="A168" s="18">
        <v>44363.0</v>
      </c>
      <c r="B168" s="15">
        <v>42064.0</v>
      </c>
      <c r="C168" s="15">
        <v>3504.0</v>
      </c>
      <c r="D168" s="15">
        <v>3201.0</v>
      </c>
      <c r="E168" s="15">
        <v>42367.0</v>
      </c>
    </row>
    <row r="169">
      <c r="A169" s="18">
        <v>44364.0</v>
      </c>
      <c r="B169" s="15">
        <v>42367.0</v>
      </c>
      <c r="C169" s="15">
        <v>3250.0</v>
      </c>
      <c r="D169" s="15">
        <v>2893.0</v>
      </c>
      <c r="E169" s="15">
        <v>42724.0</v>
      </c>
    </row>
    <row r="170">
      <c r="A170" s="18">
        <v>44365.0</v>
      </c>
      <c r="B170" s="15">
        <v>42724.0</v>
      </c>
      <c r="C170" s="15">
        <v>2964.0</v>
      </c>
      <c r="D170" s="15">
        <v>3080.0</v>
      </c>
      <c r="E170" s="15">
        <v>42608.0</v>
      </c>
    </row>
    <row r="171">
      <c r="A171" s="18">
        <v>44366.0</v>
      </c>
      <c r="B171" s="15">
        <v>42608.0</v>
      </c>
      <c r="C171" s="17">
        <v>771.0</v>
      </c>
      <c r="D171" s="15">
        <v>1765.0</v>
      </c>
      <c r="E171" s="15">
        <v>41614.0</v>
      </c>
    </row>
    <row r="172">
      <c r="A172" s="18">
        <v>44367.0</v>
      </c>
      <c r="B172" s="15">
        <v>41614.0</v>
      </c>
      <c r="C172" s="17">
        <v>514.0</v>
      </c>
      <c r="D172" s="17">
        <v>305.0</v>
      </c>
      <c r="E172" s="15">
        <v>41823.0</v>
      </c>
    </row>
    <row r="173">
      <c r="A173" s="18">
        <v>44368.0</v>
      </c>
      <c r="B173" s="15">
        <v>41823.0</v>
      </c>
      <c r="C173" s="15">
        <v>4611.0</v>
      </c>
      <c r="D173" s="15">
        <v>2949.0</v>
      </c>
      <c r="E173" s="15">
        <v>43485.0</v>
      </c>
    </row>
    <row r="174">
      <c r="A174" s="18">
        <v>44369.0</v>
      </c>
      <c r="B174" s="15">
        <v>43485.0</v>
      </c>
      <c r="C174" s="15">
        <v>2070.0</v>
      </c>
      <c r="D174" s="15">
        <v>3391.0</v>
      </c>
      <c r="E174" s="15">
        <v>42164.0</v>
      </c>
    </row>
    <row r="175">
      <c r="A175" s="18">
        <v>44370.0</v>
      </c>
      <c r="B175" s="15">
        <v>42164.0</v>
      </c>
      <c r="C175" s="15">
        <v>2770.0</v>
      </c>
      <c r="D175" s="15">
        <v>3137.0</v>
      </c>
      <c r="E175" s="15">
        <v>41797.0</v>
      </c>
    </row>
    <row r="176">
      <c r="A176" s="18">
        <v>44371.0</v>
      </c>
      <c r="B176" s="15">
        <v>41797.0</v>
      </c>
      <c r="C176" s="15">
        <v>2520.0</v>
      </c>
      <c r="D176" s="15">
        <v>3057.0</v>
      </c>
      <c r="E176" s="15">
        <v>41260.0</v>
      </c>
    </row>
    <row r="177">
      <c r="A177" s="18">
        <v>44372.0</v>
      </c>
      <c r="B177" s="15">
        <v>41260.0</v>
      </c>
      <c r="C177" s="15">
        <v>2279.0</v>
      </c>
      <c r="D177" s="15">
        <v>2795.0</v>
      </c>
      <c r="E177" s="15">
        <v>40744.0</v>
      </c>
    </row>
    <row r="178">
      <c r="A178" s="18">
        <v>44373.0</v>
      </c>
      <c r="B178" s="15">
        <v>40744.0</v>
      </c>
      <c r="C178" s="17">
        <v>602.0</v>
      </c>
      <c r="D178" s="15">
        <v>1965.0</v>
      </c>
      <c r="E178" s="15">
        <v>39381.0</v>
      </c>
    </row>
    <row r="179">
      <c r="A179" s="18">
        <v>44374.0</v>
      </c>
      <c r="B179" s="15">
        <v>39381.0</v>
      </c>
      <c r="C179" s="17">
        <v>479.0</v>
      </c>
      <c r="D179" s="17">
        <v>194.0</v>
      </c>
      <c r="E179" s="15">
        <v>39666.0</v>
      </c>
    </row>
    <row r="180">
      <c r="A180" s="18">
        <v>44375.0</v>
      </c>
      <c r="B180" s="15">
        <v>39666.0</v>
      </c>
      <c r="C180" s="15">
        <v>4018.0</v>
      </c>
      <c r="D180" s="15">
        <v>2297.0</v>
      </c>
      <c r="E180" s="15">
        <v>41387.0</v>
      </c>
    </row>
    <row r="181">
      <c r="A181" s="18">
        <v>44376.0</v>
      </c>
      <c r="B181" s="15">
        <v>41387.0</v>
      </c>
      <c r="C181" s="15">
        <v>2638.0</v>
      </c>
      <c r="D181" s="15">
        <v>2703.0</v>
      </c>
      <c r="E181" s="15">
        <v>41322.0</v>
      </c>
    </row>
    <row r="182">
      <c r="A182" s="18">
        <v>44377.0</v>
      </c>
      <c r="B182" s="15">
        <v>41322.0</v>
      </c>
      <c r="C182" s="15">
        <v>2912.0</v>
      </c>
      <c r="D182" s="15">
        <v>2516.0</v>
      </c>
      <c r="E182" s="15">
        <v>41718.0</v>
      </c>
    </row>
    <row r="183">
      <c r="A183" s="18">
        <v>44378.0</v>
      </c>
      <c r="B183" s="15">
        <v>41718.0</v>
      </c>
      <c r="C183" s="15">
        <v>2601.0</v>
      </c>
      <c r="D183" s="15">
        <v>3161.0</v>
      </c>
      <c r="E183" s="15">
        <v>41158.0</v>
      </c>
    </row>
    <row r="184">
      <c r="A184" s="18">
        <v>44379.0</v>
      </c>
      <c r="B184" s="15">
        <v>41158.0</v>
      </c>
      <c r="C184" s="15">
        <v>2765.0</v>
      </c>
      <c r="D184" s="15">
        <v>3241.0</v>
      </c>
      <c r="E184" s="15">
        <v>40682.0</v>
      </c>
    </row>
    <row r="185">
      <c r="A185" s="18">
        <v>44380.0</v>
      </c>
      <c r="B185" s="15">
        <v>40682.0</v>
      </c>
      <c r="C185" s="17">
        <v>927.0</v>
      </c>
      <c r="D185" s="15">
        <v>2370.0</v>
      </c>
      <c r="E185" s="15">
        <v>39239.0</v>
      </c>
    </row>
    <row r="186">
      <c r="A186" s="18">
        <v>44381.0</v>
      </c>
      <c r="B186" s="15">
        <v>39239.0</v>
      </c>
      <c r="C186" s="17">
        <v>342.0</v>
      </c>
      <c r="D186" s="17">
        <v>338.0</v>
      </c>
      <c r="E186" s="15">
        <v>39243.0</v>
      </c>
    </row>
    <row r="187">
      <c r="A187" s="18">
        <v>44382.0</v>
      </c>
      <c r="B187" s="15">
        <v>39243.0</v>
      </c>
      <c r="C187" s="15">
        <v>3724.0</v>
      </c>
      <c r="E187" s="15">
        <v>42967.0</v>
      </c>
    </row>
    <row r="188">
      <c r="A188" s="18">
        <v>44383.0</v>
      </c>
      <c r="B188" s="15">
        <v>39244.0</v>
      </c>
      <c r="C188" s="15">
        <v>3724.0</v>
      </c>
      <c r="E188" s="15">
        <v>42968.0</v>
      </c>
    </row>
    <row r="189">
      <c r="A189" s="18">
        <v>44384.0</v>
      </c>
      <c r="B189" s="15">
        <v>39245.0</v>
      </c>
      <c r="C189" s="15">
        <v>3724.0</v>
      </c>
      <c r="E189" s="15">
        <v>42969.0</v>
      </c>
    </row>
    <row r="190">
      <c r="A190" s="18">
        <v>44385.0</v>
      </c>
      <c r="B190" s="15">
        <v>39246.0</v>
      </c>
      <c r="C190" s="15">
        <v>3724.0</v>
      </c>
      <c r="E190" s="15">
        <v>42970.0</v>
      </c>
    </row>
    <row r="191">
      <c r="A191" s="18">
        <v>44386.0</v>
      </c>
      <c r="B191" s="15">
        <v>39247.0</v>
      </c>
      <c r="C191" s="15">
        <v>3724.0</v>
      </c>
      <c r="E191" s="15">
        <v>42971.0</v>
      </c>
    </row>
    <row r="192">
      <c r="A192" s="18">
        <v>44387.0</v>
      </c>
      <c r="B192" s="15">
        <v>39248.0</v>
      </c>
      <c r="C192" s="15">
        <v>3724.0</v>
      </c>
      <c r="E192" s="15">
        <v>42972.0</v>
      </c>
    </row>
    <row r="193">
      <c r="A193" s="18">
        <v>44388.0</v>
      </c>
      <c r="B193" s="15">
        <v>38462.0</v>
      </c>
      <c r="C193" s="17">
        <v>202.0</v>
      </c>
      <c r="D193" s="17">
        <v>223.0</v>
      </c>
      <c r="E193" s="15">
        <v>42973.0</v>
      </c>
    </row>
    <row r="194">
      <c r="A194" s="18">
        <v>44389.0</v>
      </c>
      <c r="B194" s="15">
        <v>38441.0</v>
      </c>
      <c r="C194" s="15">
        <v>5127.0</v>
      </c>
      <c r="D194" s="15">
        <v>3620.0</v>
      </c>
      <c r="E194" s="15">
        <v>42974.0</v>
      </c>
    </row>
    <row r="195">
      <c r="A195" s="18">
        <v>44390.0</v>
      </c>
      <c r="B195" s="15">
        <v>39251.0</v>
      </c>
      <c r="C195" s="15">
        <v>3724.0</v>
      </c>
      <c r="E195" s="15">
        <v>42975.0</v>
      </c>
    </row>
    <row r="196">
      <c r="A196" s="18">
        <v>44391.0</v>
      </c>
      <c r="B196" s="15">
        <v>39252.0</v>
      </c>
      <c r="C196" s="15">
        <v>3724.0</v>
      </c>
      <c r="E196" s="15">
        <v>42976.0</v>
      </c>
    </row>
    <row r="197">
      <c r="A197" s="18">
        <v>44392.0</v>
      </c>
      <c r="B197" s="15">
        <v>39253.0</v>
      </c>
      <c r="C197" s="15">
        <v>3724.0</v>
      </c>
      <c r="E197" s="15">
        <v>42977.0</v>
      </c>
    </row>
    <row r="198">
      <c r="A198" s="18">
        <v>44393.0</v>
      </c>
      <c r="B198" s="15">
        <v>39254.0</v>
      </c>
      <c r="C198" s="15">
        <v>3724.0</v>
      </c>
      <c r="E198" s="15">
        <v>42978.0</v>
      </c>
    </row>
    <row r="199">
      <c r="A199" s="18">
        <v>44394.0</v>
      </c>
      <c r="B199" s="15">
        <v>39255.0</v>
      </c>
      <c r="C199" s="15">
        <v>3724.0</v>
      </c>
      <c r="E199" s="15">
        <v>42979.0</v>
      </c>
    </row>
    <row r="200">
      <c r="A200" s="18">
        <v>44395.0</v>
      </c>
      <c r="B200" s="15">
        <v>37357.0</v>
      </c>
      <c r="C200" s="17">
        <v>469.0</v>
      </c>
      <c r="D200" s="17">
        <v>624.0</v>
      </c>
      <c r="E200" s="15">
        <v>37202.0</v>
      </c>
    </row>
    <row r="201">
      <c r="A201" s="18">
        <v>44396.0</v>
      </c>
      <c r="B201" s="15">
        <v>37202.0</v>
      </c>
      <c r="C201" s="15">
        <v>3558.0</v>
      </c>
      <c r="D201" s="15">
        <v>2170.0</v>
      </c>
      <c r="E201" s="15">
        <v>38590.0</v>
      </c>
    </row>
    <row r="202">
      <c r="A202" s="18">
        <v>44397.0</v>
      </c>
      <c r="B202" s="15">
        <v>39239.0</v>
      </c>
      <c r="C202" s="17">
        <v>342.0</v>
      </c>
      <c r="D202" s="17">
        <v>338.0</v>
      </c>
      <c r="E202" s="15">
        <v>39243.0</v>
      </c>
    </row>
    <row r="203">
      <c r="A203" s="18">
        <v>44398.0</v>
      </c>
      <c r="B203" s="15">
        <v>38644.0</v>
      </c>
      <c r="C203" s="15">
        <v>2448.0</v>
      </c>
      <c r="D203" s="15">
        <v>2653.0</v>
      </c>
      <c r="E203" s="15">
        <v>38439.0</v>
      </c>
    </row>
    <row r="204">
      <c r="A204" s="18">
        <v>44399.0</v>
      </c>
      <c r="B204" s="15">
        <v>38439.0</v>
      </c>
      <c r="C204" s="15">
        <v>3498.0</v>
      </c>
      <c r="D204" s="15">
        <v>3893.0</v>
      </c>
      <c r="E204" s="15">
        <v>38044.0</v>
      </c>
    </row>
    <row r="205">
      <c r="A205" s="18">
        <v>44400.0</v>
      </c>
      <c r="B205" s="15">
        <v>38044.0</v>
      </c>
      <c r="C205" s="15">
        <v>3417.0</v>
      </c>
      <c r="D205" s="15">
        <v>3635.0</v>
      </c>
      <c r="E205" s="15">
        <v>37826.0</v>
      </c>
    </row>
    <row r="206">
      <c r="A206" s="18">
        <v>44401.0</v>
      </c>
      <c r="B206" s="15">
        <v>37826.0</v>
      </c>
      <c r="C206" s="15">
        <v>1746.0</v>
      </c>
      <c r="D206" s="15">
        <v>2472.0</v>
      </c>
      <c r="E206" s="15">
        <v>37100.0</v>
      </c>
    </row>
    <row r="207">
      <c r="A207" s="18">
        <v>44402.0</v>
      </c>
      <c r="B207" s="15">
        <v>37100.0</v>
      </c>
      <c r="C207" s="17">
        <v>559.0</v>
      </c>
      <c r="D207" s="17">
        <v>458.0</v>
      </c>
      <c r="E207" s="15">
        <v>37201.0</v>
      </c>
    </row>
    <row r="208">
      <c r="A208" s="18">
        <v>44403.0</v>
      </c>
      <c r="B208" s="15">
        <v>37201.0</v>
      </c>
      <c r="C208" s="15">
        <v>6054.0</v>
      </c>
      <c r="D208" s="15">
        <v>2894.0</v>
      </c>
      <c r="E208" s="15">
        <v>40361.0</v>
      </c>
    </row>
    <row r="209">
      <c r="A209" s="18">
        <v>44404.0</v>
      </c>
      <c r="B209" s="15">
        <v>40361.0</v>
      </c>
      <c r="C209" s="15">
        <v>3934.0</v>
      </c>
      <c r="D209" s="15">
        <v>4575.0</v>
      </c>
      <c r="E209" s="15">
        <v>39720.0</v>
      </c>
    </row>
    <row r="210">
      <c r="A210" s="18">
        <v>44405.0</v>
      </c>
      <c r="B210" s="15">
        <v>39720.0</v>
      </c>
      <c r="C210" s="15">
        <v>4187.0</v>
      </c>
      <c r="D210" s="15">
        <v>4631.0</v>
      </c>
      <c r="E210" s="15">
        <v>39276.0</v>
      </c>
    </row>
    <row r="211">
      <c r="A211" s="18">
        <v>44406.0</v>
      </c>
      <c r="B211" s="15">
        <v>39276.0</v>
      </c>
      <c r="C211" s="15">
        <v>4110.0</v>
      </c>
      <c r="D211" s="15">
        <v>3894.0</v>
      </c>
      <c r="E211" s="15">
        <v>39492.0</v>
      </c>
    </row>
    <row r="212">
      <c r="A212" s="18">
        <v>44407.0</v>
      </c>
      <c r="B212" s="15">
        <v>39492.0</v>
      </c>
      <c r="C212" s="15">
        <v>4064.0</v>
      </c>
      <c r="D212" s="15">
        <v>3913.0</v>
      </c>
      <c r="E212" s="15">
        <v>39643.0</v>
      </c>
    </row>
    <row r="213">
      <c r="A213" s="18">
        <v>44408.0</v>
      </c>
      <c r="B213" s="15">
        <v>39493.0</v>
      </c>
      <c r="C213" s="15">
        <v>1647.0</v>
      </c>
      <c r="D213" s="15">
        <v>2882.0</v>
      </c>
      <c r="E213" s="15">
        <v>42645.0</v>
      </c>
    </row>
    <row r="214">
      <c r="A214" s="18">
        <v>44409.0</v>
      </c>
      <c r="B214" s="15">
        <v>38408.0</v>
      </c>
      <c r="C214" s="17">
        <v>484.0</v>
      </c>
      <c r="D214" s="17">
        <v>353.0</v>
      </c>
      <c r="E214" s="15">
        <v>38539.0</v>
      </c>
    </row>
    <row r="215">
      <c r="A215" s="18">
        <v>44410.0</v>
      </c>
      <c r="B215" s="15">
        <v>38539.0</v>
      </c>
      <c r="C215" s="15">
        <v>5381.0</v>
      </c>
      <c r="D215" s="15">
        <v>4077.0</v>
      </c>
      <c r="E215" s="15">
        <v>39843.0</v>
      </c>
    </row>
    <row r="216">
      <c r="A216" s="18">
        <v>44411.0</v>
      </c>
      <c r="B216" s="15">
        <v>39843.0</v>
      </c>
      <c r="C216" s="15">
        <v>2699.0</v>
      </c>
      <c r="D216" s="15">
        <v>4350.0</v>
      </c>
      <c r="E216" s="15">
        <v>38192.0</v>
      </c>
    </row>
    <row r="217">
      <c r="A217" s="18">
        <v>44412.0</v>
      </c>
      <c r="B217" s="15">
        <v>38192.0</v>
      </c>
      <c r="C217" s="15">
        <v>3490.0</v>
      </c>
      <c r="D217" s="15">
        <v>3840.0</v>
      </c>
      <c r="E217" s="15">
        <v>37842.0</v>
      </c>
    </row>
    <row r="218">
      <c r="A218" s="18">
        <v>44413.0</v>
      </c>
      <c r="B218" s="15">
        <v>37842.0</v>
      </c>
      <c r="C218" s="15">
        <v>3269.0</v>
      </c>
      <c r="D218" s="15">
        <v>3624.0</v>
      </c>
      <c r="E218" s="15">
        <v>37487.0</v>
      </c>
    </row>
    <row r="219">
      <c r="A219" s="18">
        <v>44414.0</v>
      </c>
      <c r="B219" s="15">
        <v>37487.0</v>
      </c>
      <c r="C219" s="15">
        <v>3716.0</v>
      </c>
      <c r="D219" s="15">
        <v>3468.0</v>
      </c>
      <c r="E219" s="15">
        <v>37735.0</v>
      </c>
    </row>
    <row r="220">
      <c r="A220" s="18">
        <v>44415.0</v>
      </c>
      <c r="B220" s="15">
        <v>37735.0</v>
      </c>
      <c r="C220" s="15">
        <v>1442.0</v>
      </c>
      <c r="D220" s="15">
        <v>2367.0</v>
      </c>
      <c r="E220" s="15">
        <v>36810.0</v>
      </c>
    </row>
    <row r="221">
      <c r="A221" s="18">
        <v>44416.0</v>
      </c>
      <c r="B221" s="15">
        <v>36810.0</v>
      </c>
      <c r="C221" s="17">
        <v>312.0</v>
      </c>
      <c r="D221" s="17">
        <v>508.0</v>
      </c>
      <c r="E221" s="15">
        <v>36614.0</v>
      </c>
    </row>
    <row r="222">
      <c r="A222" s="18">
        <v>44417.0</v>
      </c>
      <c r="B222" s="15">
        <v>36614.0</v>
      </c>
      <c r="C222" s="15">
        <v>5172.0</v>
      </c>
      <c r="D222" s="15">
        <v>3651.0</v>
      </c>
      <c r="E222" s="15">
        <v>38135.0</v>
      </c>
    </row>
    <row r="223">
      <c r="A223" s="18">
        <v>44418.0</v>
      </c>
      <c r="B223" s="15">
        <v>38135.0</v>
      </c>
      <c r="C223" s="15">
        <v>2513.0</v>
      </c>
      <c r="D223" s="15">
        <v>2700.0</v>
      </c>
      <c r="E223" s="15">
        <v>37948.0</v>
      </c>
    </row>
    <row r="224">
      <c r="A224" s="18">
        <v>44419.0</v>
      </c>
      <c r="B224" s="15">
        <v>37948.0</v>
      </c>
      <c r="C224" s="15">
        <v>2580.0</v>
      </c>
      <c r="D224" s="15">
        <v>2266.0</v>
      </c>
      <c r="E224" s="15">
        <v>38262.0</v>
      </c>
    </row>
    <row r="225">
      <c r="A225" s="18">
        <v>44420.0</v>
      </c>
      <c r="B225" s="15">
        <v>38262.0</v>
      </c>
      <c r="C225" s="15">
        <v>3230.0</v>
      </c>
      <c r="D225" s="15">
        <v>2694.0</v>
      </c>
      <c r="E225" s="15">
        <v>38798.0</v>
      </c>
    </row>
    <row r="226">
      <c r="A226" s="18">
        <v>44421.0</v>
      </c>
      <c r="B226" s="15">
        <v>38798.0</v>
      </c>
      <c r="C226" s="15">
        <v>2695.0</v>
      </c>
      <c r="D226" s="15">
        <v>2999.0</v>
      </c>
      <c r="E226" s="15">
        <v>38494.0</v>
      </c>
    </row>
    <row r="227">
      <c r="A227" s="18">
        <v>44422.0</v>
      </c>
      <c r="B227" s="15">
        <v>38494.0</v>
      </c>
      <c r="C227" s="15">
        <v>1123.0</v>
      </c>
      <c r="D227" s="15">
        <v>2580.0</v>
      </c>
      <c r="E227" s="15">
        <v>37037.0</v>
      </c>
    </row>
    <row r="228">
      <c r="A228" s="18">
        <v>44423.0</v>
      </c>
      <c r="B228" s="15">
        <v>37037.0</v>
      </c>
      <c r="C228" s="17">
        <v>213.0</v>
      </c>
      <c r="D228" s="17">
        <v>528.0</v>
      </c>
      <c r="E228" s="15">
        <v>36722.0</v>
      </c>
    </row>
    <row r="229">
      <c r="A229" s="18">
        <v>44424.0</v>
      </c>
      <c r="B229" s="15">
        <v>36722.0</v>
      </c>
      <c r="C229" s="15">
        <v>4053.0</v>
      </c>
      <c r="D229" s="15">
        <v>3560.0</v>
      </c>
      <c r="E229" s="15">
        <v>37215.0</v>
      </c>
    </row>
    <row r="230">
      <c r="A230" s="18">
        <v>44425.0</v>
      </c>
      <c r="B230" s="15">
        <v>37215.0</v>
      </c>
      <c r="C230" s="17">
        <v>384.0</v>
      </c>
      <c r="D230" s="17">
        <v>617.0</v>
      </c>
      <c r="E230" s="15">
        <v>36982.0</v>
      </c>
    </row>
    <row r="231">
      <c r="A231" s="18">
        <v>44426.0</v>
      </c>
      <c r="B231" s="15">
        <v>36982.0</v>
      </c>
      <c r="C231" s="15">
        <v>3264.0</v>
      </c>
      <c r="D231" s="15">
        <v>3389.0</v>
      </c>
      <c r="E231" s="15">
        <v>36857.0</v>
      </c>
    </row>
    <row r="232">
      <c r="A232" s="18">
        <v>44427.0</v>
      </c>
      <c r="B232" s="15">
        <v>36857.0</v>
      </c>
      <c r="C232" s="15">
        <v>3426.0</v>
      </c>
      <c r="D232" s="15">
        <v>3292.0</v>
      </c>
      <c r="E232" s="15">
        <v>36991.0</v>
      </c>
    </row>
    <row r="233">
      <c r="A233" s="18">
        <v>44428.0</v>
      </c>
      <c r="B233" s="15">
        <v>36991.0</v>
      </c>
      <c r="C233" s="15">
        <v>2948.0</v>
      </c>
      <c r="D233" s="15">
        <v>2639.0</v>
      </c>
      <c r="E233" s="15">
        <v>37300.0</v>
      </c>
    </row>
    <row r="234">
      <c r="A234" s="18">
        <v>44429.0</v>
      </c>
      <c r="B234" s="15">
        <v>37300.0</v>
      </c>
      <c r="C234" s="17">
        <v>851.0</v>
      </c>
      <c r="D234" s="15">
        <v>2354.0</v>
      </c>
      <c r="E234" s="15">
        <v>35797.0</v>
      </c>
    </row>
    <row r="235">
      <c r="A235" s="18">
        <v>44430.0</v>
      </c>
      <c r="B235" s="15">
        <v>35797.0</v>
      </c>
      <c r="C235" s="17">
        <v>124.0</v>
      </c>
      <c r="D235" s="17">
        <v>212.0</v>
      </c>
      <c r="E235" s="15">
        <v>35709.0</v>
      </c>
    </row>
    <row r="236">
      <c r="A236" s="18">
        <v>44431.0</v>
      </c>
      <c r="B236" s="15">
        <v>35709.0</v>
      </c>
      <c r="C236" s="15">
        <v>5272.0</v>
      </c>
      <c r="D236" s="15">
        <v>3313.0</v>
      </c>
      <c r="E236" s="15">
        <v>37668.0</v>
      </c>
    </row>
    <row r="237">
      <c r="A237" s="18">
        <v>44432.0</v>
      </c>
      <c r="B237" s="15">
        <v>37668.0</v>
      </c>
      <c r="C237" s="15">
        <v>3203.0</v>
      </c>
      <c r="D237" s="15">
        <v>3581.0</v>
      </c>
      <c r="E237" s="15">
        <v>37290.0</v>
      </c>
    </row>
    <row r="238">
      <c r="A238" s="18">
        <v>44433.0</v>
      </c>
      <c r="B238" s="15">
        <v>37290.0</v>
      </c>
      <c r="C238" s="15">
        <v>3960.0</v>
      </c>
      <c r="D238" s="15">
        <v>3651.0</v>
      </c>
      <c r="E238" s="15">
        <v>37599.0</v>
      </c>
    </row>
    <row r="239">
      <c r="A239" s="18">
        <v>44434.0</v>
      </c>
      <c r="B239" s="15">
        <v>37599.0</v>
      </c>
      <c r="C239" s="15">
        <v>3553.0</v>
      </c>
      <c r="D239" s="15">
        <v>3508.0</v>
      </c>
      <c r="E239" s="15">
        <v>37644.0</v>
      </c>
    </row>
    <row r="240">
      <c r="A240" s="18">
        <v>44435.0</v>
      </c>
      <c r="B240" s="15">
        <v>37644.0</v>
      </c>
      <c r="C240" s="15">
        <v>3149.0</v>
      </c>
      <c r="D240" s="15">
        <v>3023.0</v>
      </c>
      <c r="E240" s="15">
        <v>37770.0</v>
      </c>
    </row>
    <row r="241">
      <c r="A241" s="18">
        <v>44436.0</v>
      </c>
      <c r="B241" s="15">
        <v>37770.0</v>
      </c>
      <c r="C241" s="15">
        <v>1130.0</v>
      </c>
      <c r="D241" s="15">
        <v>2020.0</v>
      </c>
      <c r="E241" s="15">
        <v>36880.0</v>
      </c>
    </row>
    <row r="242">
      <c r="A242" s="18">
        <v>44437.0</v>
      </c>
      <c r="B242" s="15">
        <v>36880.0</v>
      </c>
      <c r="C242" s="17">
        <v>134.0</v>
      </c>
      <c r="D242" s="17">
        <v>193.0</v>
      </c>
      <c r="E242" s="15">
        <v>36821.0</v>
      </c>
    </row>
    <row r="243">
      <c r="A243" s="18">
        <v>44438.0</v>
      </c>
      <c r="B243" s="15">
        <v>36821.0</v>
      </c>
      <c r="C243" s="15">
        <v>4618.0</v>
      </c>
      <c r="D243" s="15">
        <v>3250.0</v>
      </c>
      <c r="E243" s="15">
        <v>38189.0</v>
      </c>
    </row>
    <row r="244">
      <c r="A244" s="18">
        <v>44439.0</v>
      </c>
      <c r="B244" s="15">
        <v>38189.0</v>
      </c>
      <c r="C244" s="15">
        <v>2795.0</v>
      </c>
      <c r="D244" s="15">
        <v>3062.0</v>
      </c>
      <c r="E244" s="15">
        <v>37922.0</v>
      </c>
    </row>
    <row r="245">
      <c r="A245" s="18">
        <v>44440.0</v>
      </c>
      <c r="B245" s="15">
        <v>37922.0</v>
      </c>
      <c r="C245" s="15">
        <v>3656.0</v>
      </c>
      <c r="D245" s="15">
        <v>3035.0</v>
      </c>
      <c r="E245" s="15">
        <v>38543.0</v>
      </c>
    </row>
    <row r="246">
      <c r="A246" s="18">
        <v>44441.0</v>
      </c>
      <c r="B246" s="15">
        <v>38543.0</v>
      </c>
      <c r="C246" s="15">
        <v>3038.0</v>
      </c>
      <c r="D246" s="15">
        <v>3056.0</v>
      </c>
      <c r="E246" s="15">
        <v>38525.0</v>
      </c>
    </row>
    <row r="247">
      <c r="A247" s="18">
        <v>44442.0</v>
      </c>
      <c r="B247" s="15">
        <v>38525.0</v>
      </c>
      <c r="C247" s="15">
        <v>2350.0</v>
      </c>
      <c r="D247" s="15">
        <v>2939.0</v>
      </c>
      <c r="E247" s="15">
        <v>37936.0</v>
      </c>
    </row>
    <row r="248">
      <c r="A248" s="18">
        <v>44443.0</v>
      </c>
      <c r="B248" s="15">
        <v>37936.0</v>
      </c>
      <c r="C248" s="17">
        <v>767.0</v>
      </c>
      <c r="D248" s="15">
        <v>2003.0</v>
      </c>
      <c r="E248" s="15">
        <v>36700.0</v>
      </c>
    </row>
    <row r="249">
      <c r="A249" s="18">
        <v>44444.0</v>
      </c>
      <c r="B249" s="15">
        <v>36700.0</v>
      </c>
      <c r="C249" s="17">
        <v>138.0</v>
      </c>
      <c r="D249" s="17">
        <v>371.0</v>
      </c>
      <c r="E249" s="15">
        <v>36467.0</v>
      </c>
    </row>
    <row r="250">
      <c r="A250" s="18">
        <v>44445.0</v>
      </c>
      <c r="B250" s="15">
        <v>36467.0</v>
      </c>
      <c r="C250" s="15">
        <v>4307.0</v>
      </c>
      <c r="D250" s="15">
        <v>3487.0</v>
      </c>
      <c r="E250" s="15">
        <v>37287.0</v>
      </c>
    </row>
    <row r="251">
      <c r="A251" s="18">
        <v>44446.0</v>
      </c>
      <c r="B251" s="15">
        <v>37287.0</v>
      </c>
      <c r="C251" s="15">
        <v>2779.0</v>
      </c>
      <c r="D251" s="15">
        <v>3143.0</v>
      </c>
      <c r="E251" s="15">
        <v>36923.0</v>
      </c>
    </row>
    <row r="252">
      <c r="A252" s="18">
        <v>44447.0</v>
      </c>
      <c r="B252" s="15">
        <v>36923.0</v>
      </c>
      <c r="C252" s="15">
        <v>2415.0</v>
      </c>
      <c r="D252" s="15">
        <v>3047.0</v>
      </c>
      <c r="E252" s="15">
        <v>36291.0</v>
      </c>
    </row>
    <row r="253">
      <c r="A253" s="18">
        <v>44448.0</v>
      </c>
      <c r="B253" s="15">
        <v>36291.0</v>
      </c>
      <c r="C253" s="15">
        <v>2405.0</v>
      </c>
      <c r="D253" s="15">
        <v>2708.0</v>
      </c>
      <c r="E253" s="15">
        <v>35988.0</v>
      </c>
    </row>
    <row r="254">
      <c r="A254" s="18">
        <v>44449.0</v>
      </c>
      <c r="B254" s="15">
        <v>35988.0</v>
      </c>
      <c r="C254" s="15">
        <v>2787.0</v>
      </c>
      <c r="D254" s="15">
        <v>2307.0</v>
      </c>
      <c r="E254" s="15">
        <v>36468.0</v>
      </c>
    </row>
    <row r="255">
      <c r="A255" s="18">
        <v>44450.0</v>
      </c>
      <c r="B255" s="15">
        <v>36468.0</v>
      </c>
      <c r="C255" s="17">
        <v>986.0</v>
      </c>
      <c r="D255" s="15">
        <v>1976.0</v>
      </c>
      <c r="E255" s="15">
        <v>35478.0</v>
      </c>
    </row>
    <row r="256">
      <c r="A256" s="18">
        <v>44451.0</v>
      </c>
      <c r="B256" s="15">
        <v>35478.0</v>
      </c>
      <c r="C256" s="17">
        <v>302.0</v>
      </c>
      <c r="D256" s="17">
        <v>494.0</v>
      </c>
      <c r="E256" s="15">
        <v>35286.0</v>
      </c>
    </row>
    <row r="257">
      <c r="A257" s="18">
        <v>44452.0</v>
      </c>
      <c r="B257" s="15">
        <v>35286.0</v>
      </c>
      <c r="C257" s="15">
        <v>4167.0</v>
      </c>
      <c r="D257" s="15">
        <v>2974.0</v>
      </c>
      <c r="E257" s="15">
        <v>36479.0</v>
      </c>
    </row>
    <row r="258">
      <c r="A258" s="18">
        <v>44453.0</v>
      </c>
      <c r="B258" s="15">
        <v>36479.0</v>
      </c>
      <c r="C258" s="15">
        <v>2283.0</v>
      </c>
      <c r="D258" s="15">
        <v>3042.0</v>
      </c>
      <c r="E258" s="15">
        <v>35720.0</v>
      </c>
    </row>
    <row r="259">
      <c r="A259" s="18">
        <v>44454.0</v>
      </c>
      <c r="B259" s="15">
        <v>35720.0</v>
      </c>
      <c r="C259" s="15">
        <v>2631.0</v>
      </c>
      <c r="D259" s="15">
        <v>3125.0</v>
      </c>
      <c r="E259" s="15">
        <v>35226.0</v>
      </c>
    </row>
    <row r="260">
      <c r="A260" s="18">
        <v>44455.0</v>
      </c>
      <c r="B260" s="15">
        <v>35226.0</v>
      </c>
      <c r="C260" s="15">
        <v>2982.0</v>
      </c>
      <c r="D260" s="15">
        <v>2708.0</v>
      </c>
      <c r="E260" s="15">
        <v>35500.0</v>
      </c>
    </row>
    <row r="261">
      <c r="A261" s="18">
        <v>44456.0</v>
      </c>
      <c r="B261" s="15">
        <v>35500.0</v>
      </c>
      <c r="C261" s="15">
        <v>2710.0</v>
      </c>
      <c r="D261" s="15">
        <v>2207.0</v>
      </c>
      <c r="E261" s="15">
        <v>36003.0</v>
      </c>
    </row>
    <row r="262">
      <c r="A262" s="18">
        <v>44457.0</v>
      </c>
      <c r="B262" s="15">
        <v>36003.0</v>
      </c>
      <c r="C262" s="15">
        <v>1102.0</v>
      </c>
      <c r="D262" s="15">
        <v>1647.0</v>
      </c>
      <c r="E262" s="15">
        <v>35458.0</v>
      </c>
    </row>
    <row r="263">
      <c r="A263" s="18">
        <v>44458.0</v>
      </c>
      <c r="B263" s="15">
        <v>35458.0</v>
      </c>
      <c r="C263" s="17">
        <v>191.0</v>
      </c>
      <c r="D263" s="17">
        <v>164.0</v>
      </c>
      <c r="E263" s="15">
        <v>35485.0</v>
      </c>
    </row>
    <row r="264">
      <c r="A264" s="18">
        <v>44459.0</v>
      </c>
      <c r="B264" s="15">
        <v>35485.0</v>
      </c>
      <c r="C264" s="15">
        <v>4801.0</v>
      </c>
      <c r="D264" s="15">
        <v>3154.0</v>
      </c>
      <c r="E264" s="15">
        <v>37132.0</v>
      </c>
    </row>
    <row r="265">
      <c r="A265" s="18">
        <v>44460.0</v>
      </c>
      <c r="B265" s="15">
        <v>37132.0</v>
      </c>
      <c r="C265" s="15">
        <v>2845.0</v>
      </c>
      <c r="D265" s="15">
        <v>3254.0</v>
      </c>
      <c r="E265" s="15">
        <v>36723.0</v>
      </c>
    </row>
    <row r="266">
      <c r="A266" s="18">
        <v>44461.0</v>
      </c>
      <c r="B266" s="15">
        <v>36723.0</v>
      </c>
      <c r="C266" s="15">
        <v>2826.0</v>
      </c>
      <c r="D266" s="15">
        <v>3032.0</v>
      </c>
      <c r="E266" s="15">
        <v>36517.0</v>
      </c>
    </row>
    <row r="267">
      <c r="A267" s="18">
        <v>44462.0</v>
      </c>
      <c r="B267" s="15">
        <v>36517.0</v>
      </c>
      <c r="C267" s="15">
        <v>3021.0</v>
      </c>
      <c r="D267" s="15">
        <v>2659.0</v>
      </c>
      <c r="E267" s="15">
        <v>36879.0</v>
      </c>
    </row>
    <row r="268">
      <c r="A268" s="18">
        <v>44463.0</v>
      </c>
      <c r="B268" s="15">
        <v>36879.0</v>
      </c>
      <c r="C268" s="15">
        <v>2833.0</v>
      </c>
      <c r="D268" s="15">
        <v>2910.0</v>
      </c>
      <c r="E268" s="15">
        <v>36802.0</v>
      </c>
    </row>
    <row r="269">
      <c r="A269" s="18">
        <v>44464.0</v>
      </c>
      <c r="B269" s="15">
        <v>36802.0</v>
      </c>
      <c r="C269" s="17">
        <v>905.0</v>
      </c>
      <c r="D269" s="15">
        <v>1440.0</v>
      </c>
      <c r="E269" s="15">
        <v>36267.0</v>
      </c>
    </row>
    <row r="270">
      <c r="A270" s="18">
        <v>44465.0</v>
      </c>
      <c r="B270" s="15">
        <v>36267.0</v>
      </c>
      <c r="C270" s="17">
        <v>97.0</v>
      </c>
      <c r="D270" s="17">
        <v>228.0</v>
      </c>
      <c r="E270" s="15">
        <v>36136.0</v>
      </c>
    </row>
    <row r="271">
      <c r="A271" s="18">
        <v>44466.0</v>
      </c>
      <c r="B271" s="15">
        <v>36136.0</v>
      </c>
      <c r="C271" s="15">
        <v>4544.0</v>
      </c>
      <c r="D271" s="15">
        <v>3399.0</v>
      </c>
      <c r="E271" s="15">
        <v>37281.0</v>
      </c>
    </row>
    <row r="272">
      <c r="A272" s="18">
        <v>44467.0</v>
      </c>
      <c r="B272" s="15">
        <v>37281.0</v>
      </c>
      <c r="C272" s="15">
        <v>2757.0</v>
      </c>
      <c r="D272" s="15">
        <v>3130.0</v>
      </c>
      <c r="E272" s="15">
        <v>36908.0</v>
      </c>
    </row>
    <row r="273">
      <c r="A273" s="18">
        <v>44468.0</v>
      </c>
      <c r="B273" s="15">
        <v>36908.0</v>
      </c>
      <c r="C273" s="15">
        <v>2976.0</v>
      </c>
      <c r="D273" s="15">
        <v>3113.0</v>
      </c>
      <c r="E273" s="15">
        <v>36771.0</v>
      </c>
    </row>
    <row r="274">
      <c r="A274" s="18">
        <v>44469.0</v>
      </c>
      <c r="B274" s="15">
        <v>36771.0</v>
      </c>
      <c r="C274" s="15">
        <v>3039.0</v>
      </c>
      <c r="D274" s="15">
        <v>2614.0</v>
      </c>
      <c r="E274" s="15">
        <v>37196.0</v>
      </c>
    </row>
    <row r="275">
      <c r="A275" s="18">
        <v>44470.0</v>
      </c>
      <c r="B275" s="15">
        <v>37196.0</v>
      </c>
      <c r="C275" s="15">
        <v>2823.0</v>
      </c>
      <c r="D275" s="15">
        <v>2984.0</v>
      </c>
      <c r="E275" s="15">
        <v>37035.0</v>
      </c>
    </row>
    <row r="276">
      <c r="A276" s="18">
        <v>44471.0</v>
      </c>
      <c r="B276" s="15">
        <v>37035.0</v>
      </c>
      <c r="C276" s="17">
        <v>767.0</v>
      </c>
      <c r="D276" s="15">
        <v>1981.0</v>
      </c>
      <c r="E276" s="15">
        <v>35821.0</v>
      </c>
    </row>
    <row r="277">
      <c r="A277" s="18">
        <v>44472.0</v>
      </c>
      <c r="B277" s="15">
        <v>35821.0</v>
      </c>
      <c r="C277" s="17">
        <v>379.0</v>
      </c>
      <c r="D277" s="17">
        <v>224.0</v>
      </c>
      <c r="E277" s="15">
        <v>35976.0</v>
      </c>
    </row>
    <row r="278">
      <c r="A278" s="18">
        <v>44473.0</v>
      </c>
      <c r="B278" s="15">
        <v>35976.0</v>
      </c>
      <c r="C278" s="15">
        <v>4544.0</v>
      </c>
      <c r="D278" s="15">
        <v>3399.0</v>
      </c>
      <c r="E278" s="15">
        <v>37121.0</v>
      </c>
    </row>
    <row r="279">
      <c r="A279" s="18">
        <v>44474.0</v>
      </c>
      <c r="B279" s="15">
        <v>37131.0</v>
      </c>
      <c r="C279" s="15">
        <v>2986.0</v>
      </c>
      <c r="D279" s="15">
        <v>3194.0</v>
      </c>
      <c r="E279" s="15">
        <v>36923.0</v>
      </c>
    </row>
    <row r="280">
      <c r="A280" s="18">
        <v>44475.0</v>
      </c>
      <c r="B280" s="15">
        <v>36923.0</v>
      </c>
      <c r="C280" s="15">
        <v>3808.0</v>
      </c>
      <c r="D280" s="15">
        <v>2988.0</v>
      </c>
      <c r="E280" s="15">
        <v>37743.0</v>
      </c>
    </row>
    <row r="281">
      <c r="A281" s="18">
        <v>44476.0</v>
      </c>
      <c r="B281" s="15">
        <v>37743.0</v>
      </c>
      <c r="C281" s="15">
        <v>3213.0</v>
      </c>
      <c r="D281" s="15">
        <v>3044.0</v>
      </c>
      <c r="E281" s="15">
        <v>37912.0</v>
      </c>
    </row>
    <row r="282">
      <c r="A282" s="18">
        <v>44477.0</v>
      </c>
      <c r="B282" s="15">
        <v>37912.0</v>
      </c>
      <c r="C282" s="15">
        <v>2274.0</v>
      </c>
      <c r="D282" s="15">
        <v>3000.0</v>
      </c>
      <c r="E282" s="15">
        <v>37186.0</v>
      </c>
    </row>
    <row r="283">
      <c r="A283" s="18">
        <v>44478.0</v>
      </c>
      <c r="B283" s="15">
        <v>37186.0</v>
      </c>
      <c r="C283" s="17">
        <v>899.0</v>
      </c>
      <c r="D283" s="15">
        <v>1749.0</v>
      </c>
      <c r="E283" s="15">
        <v>36336.0</v>
      </c>
    </row>
    <row r="284">
      <c r="A284" s="19">
        <v>44479.0</v>
      </c>
      <c r="B284" s="15">
        <v>36336.0</v>
      </c>
      <c r="C284" s="17">
        <v>325.0</v>
      </c>
      <c r="D284" s="17">
        <v>166.0</v>
      </c>
      <c r="E284" s="15">
        <v>36495.0</v>
      </c>
    </row>
    <row r="285">
      <c r="A285" s="19">
        <v>44480.0</v>
      </c>
      <c r="B285" s="15">
        <v>36495.0</v>
      </c>
      <c r="C285" s="15">
        <v>4610.0</v>
      </c>
      <c r="D285" s="15">
        <v>3140.0</v>
      </c>
      <c r="E285" s="15">
        <v>37965.0</v>
      </c>
    </row>
    <row r="286">
      <c r="A286" s="19">
        <v>44481.0</v>
      </c>
      <c r="B286" s="15">
        <v>37965.0</v>
      </c>
      <c r="C286" s="15">
        <v>3712.0</v>
      </c>
      <c r="D286" s="15">
        <v>3555.0</v>
      </c>
      <c r="E286" s="15">
        <v>38122.0</v>
      </c>
    </row>
    <row r="287">
      <c r="A287" s="19">
        <v>44482.0</v>
      </c>
      <c r="B287" s="15">
        <v>38122.0</v>
      </c>
      <c r="C287" s="15">
        <v>2806.0</v>
      </c>
      <c r="D287" s="15">
        <v>2872.0</v>
      </c>
      <c r="E287" s="15">
        <v>38056.0</v>
      </c>
    </row>
    <row r="288">
      <c r="A288" s="19">
        <v>44483.0</v>
      </c>
      <c r="B288" s="15">
        <v>38056.0</v>
      </c>
      <c r="C288" s="15">
        <v>2840.0</v>
      </c>
      <c r="D288" s="15">
        <v>2234.0</v>
      </c>
      <c r="E288" s="15">
        <v>38662.0</v>
      </c>
    </row>
    <row r="289">
      <c r="A289" s="19">
        <v>44484.0</v>
      </c>
      <c r="B289" s="15">
        <v>38662.0</v>
      </c>
      <c r="C289" s="15">
        <v>2164.0</v>
      </c>
      <c r="D289" s="15">
        <v>2886.0</v>
      </c>
      <c r="E289" s="15">
        <v>37940.0</v>
      </c>
    </row>
    <row r="290">
      <c r="A290" s="19">
        <v>44485.0</v>
      </c>
      <c r="B290" s="15">
        <v>37940.0</v>
      </c>
      <c r="C290" s="17">
        <v>666.0</v>
      </c>
      <c r="D290" s="15">
        <v>1262.0</v>
      </c>
      <c r="E290" s="15">
        <v>37344.0</v>
      </c>
    </row>
    <row r="291">
      <c r="A291" s="19">
        <v>44486.0</v>
      </c>
      <c r="B291" s="15">
        <v>37344.0</v>
      </c>
      <c r="C291" s="17">
        <v>306.0</v>
      </c>
      <c r="D291" s="17">
        <v>823.0</v>
      </c>
      <c r="E291" s="15">
        <v>36827.0</v>
      </c>
    </row>
    <row r="292">
      <c r="A292" s="19">
        <v>44487.0</v>
      </c>
      <c r="B292" s="15">
        <v>36827.0</v>
      </c>
      <c r="C292" s="15">
        <v>4617.0</v>
      </c>
      <c r="D292" s="15">
        <v>2960.0</v>
      </c>
      <c r="E292" s="15">
        <v>38484.0</v>
      </c>
    </row>
    <row r="293">
      <c r="A293" s="19">
        <v>44488.0</v>
      </c>
      <c r="B293" s="15">
        <v>38484.0</v>
      </c>
      <c r="C293" s="15">
        <v>2692.0</v>
      </c>
      <c r="D293" s="15">
        <v>2797.0</v>
      </c>
      <c r="E293" s="15">
        <v>38379.0</v>
      </c>
    </row>
    <row r="294">
      <c r="A294" s="19">
        <v>44489.0</v>
      </c>
      <c r="B294" s="15">
        <v>38379.0</v>
      </c>
      <c r="C294" s="15">
        <v>2437.0</v>
      </c>
      <c r="D294" s="15">
        <v>2087.0</v>
      </c>
      <c r="E294" s="15">
        <v>38729.0</v>
      </c>
    </row>
    <row r="295">
      <c r="A295" s="19">
        <v>44490.0</v>
      </c>
      <c r="B295" s="15">
        <v>38729.0</v>
      </c>
      <c r="C295" s="15">
        <v>2793.0</v>
      </c>
      <c r="D295" s="15">
        <v>3232.0</v>
      </c>
      <c r="E295" s="15">
        <v>38290.0</v>
      </c>
    </row>
    <row r="296">
      <c r="A296" s="19">
        <v>44491.0</v>
      </c>
      <c r="B296" s="15">
        <v>38290.0</v>
      </c>
      <c r="C296" s="15">
        <v>2004.0</v>
      </c>
      <c r="D296" s="15">
        <v>3171.0</v>
      </c>
      <c r="E296" s="15">
        <v>39565.0</v>
      </c>
    </row>
    <row r="297">
      <c r="A297" s="19">
        <v>44492.0</v>
      </c>
      <c r="B297" s="15">
        <v>37123.0</v>
      </c>
      <c r="C297" s="15">
        <v>1094.0</v>
      </c>
      <c r="D297" s="15">
        <v>2456.0</v>
      </c>
      <c r="E297" s="15">
        <v>35761.0</v>
      </c>
    </row>
    <row r="298">
      <c r="A298" s="19">
        <v>44493.0</v>
      </c>
      <c r="B298" s="15">
        <v>35761.0</v>
      </c>
      <c r="C298" s="17">
        <v>288.0</v>
      </c>
      <c r="D298" s="17">
        <v>216.0</v>
      </c>
      <c r="E298" s="15">
        <v>35833.0</v>
      </c>
    </row>
    <row r="299">
      <c r="A299" s="19">
        <v>44494.0</v>
      </c>
      <c r="B299" s="15">
        <v>35833.0</v>
      </c>
      <c r="C299" s="15">
        <v>5285.0</v>
      </c>
      <c r="D299" s="15">
        <v>3247.0</v>
      </c>
      <c r="E299" s="15">
        <v>37871.0</v>
      </c>
    </row>
    <row r="300">
      <c r="A300" s="19">
        <v>44495.0</v>
      </c>
      <c r="B300" s="15">
        <v>37871.0</v>
      </c>
      <c r="C300" s="15">
        <v>2354.0</v>
      </c>
      <c r="D300" s="15">
        <v>3124.0</v>
      </c>
      <c r="E300" s="15">
        <v>37101.0</v>
      </c>
    </row>
    <row r="301">
      <c r="A301" s="19">
        <v>44496.0</v>
      </c>
      <c r="B301" s="15">
        <v>37101.0</v>
      </c>
      <c r="C301" s="15">
        <v>2468.0</v>
      </c>
      <c r="D301" s="15">
        <v>3025.0</v>
      </c>
      <c r="E301" s="15">
        <v>36544.0</v>
      </c>
    </row>
    <row r="302">
      <c r="A302" s="19">
        <v>44497.0</v>
      </c>
      <c r="B302" s="15">
        <v>36544.0</v>
      </c>
      <c r="C302" s="15">
        <v>2419.0</v>
      </c>
      <c r="D302" s="15">
        <v>2920.0</v>
      </c>
      <c r="E302" s="15">
        <v>36043.0</v>
      </c>
    </row>
    <row r="303">
      <c r="A303" s="19">
        <v>44498.0</v>
      </c>
      <c r="B303" s="15">
        <v>36043.0</v>
      </c>
      <c r="C303" s="15">
        <v>2543.0</v>
      </c>
      <c r="D303" s="15">
        <v>2848.0</v>
      </c>
      <c r="E303" s="15">
        <v>35738.0</v>
      </c>
    </row>
    <row r="304">
      <c r="A304" s="19">
        <v>44499.0</v>
      </c>
      <c r="B304" s="15">
        <v>35738.0</v>
      </c>
      <c r="C304" s="17">
        <v>633.0</v>
      </c>
      <c r="D304" s="15">
        <v>2027.0</v>
      </c>
      <c r="E304" s="15">
        <v>34344.0</v>
      </c>
    </row>
    <row r="305">
      <c r="A305" s="19">
        <v>44500.0</v>
      </c>
      <c r="B305" s="15">
        <v>34344.0</v>
      </c>
      <c r="C305" s="17">
        <v>231.0</v>
      </c>
      <c r="D305" s="17">
        <v>190.0</v>
      </c>
      <c r="E305" s="15">
        <v>34385.0</v>
      </c>
    </row>
    <row r="306">
      <c r="A306" s="18">
        <v>44501.0</v>
      </c>
      <c r="B306" s="15">
        <v>34385.0</v>
      </c>
      <c r="C306" s="15">
        <v>3818.0</v>
      </c>
      <c r="D306" s="15">
        <v>3495.0</v>
      </c>
      <c r="E306" s="15">
        <v>34708.0</v>
      </c>
    </row>
    <row r="307">
      <c r="A307" s="18">
        <v>44502.0</v>
      </c>
      <c r="B307" s="15">
        <v>34708.0</v>
      </c>
      <c r="C307" s="15">
        <v>2311.0</v>
      </c>
      <c r="D307" s="15">
        <v>3854.0</v>
      </c>
      <c r="E307" s="15">
        <v>33165.0</v>
      </c>
    </row>
    <row r="308">
      <c r="A308" s="18">
        <v>44503.0</v>
      </c>
      <c r="B308" s="15">
        <v>33165.0</v>
      </c>
      <c r="C308" s="15">
        <v>2880.0</v>
      </c>
      <c r="D308" s="15">
        <v>3198.0</v>
      </c>
      <c r="E308" s="15">
        <v>32847.0</v>
      </c>
    </row>
    <row r="309">
      <c r="A309" s="18">
        <v>44504.0</v>
      </c>
      <c r="B309" s="15">
        <v>32847.0</v>
      </c>
      <c r="C309" s="15">
        <v>3274.0</v>
      </c>
      <c r="D309" s="15">
        <v>2514.0</v>
      </c>
      <c r="E309" s="15">
        <v>33607.0</v>
      </c>
    </row>
    <row r="310">
      <c r="A310" s="18">
        <v>44505.0</v>
      </c>
      <c r="B310" s="15">
        <v>33607.0</v>
      </c>
      <c r="C310" s="15">
        <v>3572.0</v>
      </c>
      <c r="D310" s="15">
        <v>2750.0</v>
      </c>
      <c r="E310" s="15">
        <v>34429.0</v>
      </c>
    </row>
    <row r="311">
      <c r="A311" s="18">
        <v>44506.0</v>
      </c>
      <c r="B311" s="15">
        <v>34429.0</v>
      </c>
      <c r="C311" s="15">
        <v>1254.0</v>
      </c>
      <c r="D311" s="15">
        <v>2385.0</v>
      </c>
      <c r="E311" s="15">
        <v>33298.0</v>
      </c>
    </row>
    <row r="312">
      <c r="A312" s="18">
        <v>44507.0</v>
      </c>
      <c r="B312" s="15">
        <v>33298.0</v>
      </c>
      <c r="C312" s="17">
        <v>398.0</v>
      </c>
      <c r="D312" s="17">
        <v>119.0</v>
      </c>
      <c r="E312" s="15">
        <v>33577.0</v>
      </c>
    </row>
    <row r="313">
      <c r="A313" s="18">
        <v>44508.0</v>
      </c>
      <c r="B313" s="15">
        <v>33577.0</v>
      </c>
      <c r="C313" s="15">
        <v>4550.0</v>
      </c>
      <c r="D313" s="15">
        <v>3926.0</v>
      </c>
      <c r="E313" s="15">
        <v>34201.0</v>
      </c>
    </row>
    <row r="314">
      <c r="A314" s="18">
        <v>44509.0</v>
      </c>
      <c r="B314" s="15">
        <v>34201.0</v>
      </c>
      <c r="C314" s="15">
        <v>3120.0</v>
      </c>
      <c r="D314" s="15">
        <v>3300.0</v>
      </c>
      <c r="E314" s="15">
        <v>34021.0</v>
      </c>
    </row>
    <row r="315">
      <c r="A315" s="19">
        <v>44510.0</v>
      </c>
      <c r="B315" s="15">
        <v>34021.0</v>
      </c>
      <c r="C315" s="15">
        <v>3183.0</v>
      </c>
      <c r="D315" s="15">
        <v>3416.0</v>
      </c>
      <c r="E315" s="15">
        <v>33788.0</v>
      </c>
    </row>
    <row r="316">
      <c r="A316" s="19">
        <v>44511.0</v>
      </c>
      <c r="B316" s="15">
        <v>33788.0</v>
      </c>
      <c r="C316" s="15">
        <v>3130.0</v>
      </c>
      <c r="D316" s="15">
        <v>2946.0</v>
      </c>
      <c r="E316" s="15">
        <v>33972.0</v>
      </c>
    </row>
    <row r="317">
      <c r="A317" s="19">
        <v>44512.0</v>
      </c>
      <c r="B317" s="15">
        <v>33972.0</v>
      </c>
      <c r="C317" s="15">
        <v>3278.0</v>
      </c>
      <c r="D317" s="15">
        <v>2380.0</v>
      </c>
      <c r="E317" s="15">
        <v>34870.0</v>
      </c>
    </row>
    <row r="318">
      <c r="A318" s="19">
        <v>44513.0</v>
      </c>
      <c r="B318" s="15">
        <v>34870.0</v>
      </c>
      <c r="C318" s="15">
        <v>1174.0</v>
      </c>
      <c r="D318" s="15">
        <v>2035.0</v>
      </c>
      <c r="E318" s="15">
        <v>34009.0</v>
      </c>
    </row>
    <row r="319">
      <c r="A319" s="19">
        <v>44514.0</v>
      </c>
      <c r="B319" s="15">
        <v>34009.0</v>
      </c>
      <c r="C319" s="17">
        <v>173.0</v>
      </c>
      <c r="D319" s="17">
        <v>287.0</v>
      </c>
      <c r="E319" s="15">
        <v>33895.0</v>
      </c>
    </row>
    <row r="320">
      <c r="A320" s="19">
        <v>44515.0</v>
      </c>
      <c r="B320" s="15">
        <v>33895.0</v>
      </c>
      <c r="C320" s="15">
        <v>3415.0</v>
      </c>
      <c r="D320" s="15">
        <v>3260.0</v>
      </c>
      <c r="E320" s="15">
        <v>34050.0</v>
      </c>
    </row>
    <row r="321">
      <c r="A321" s="19">
        <v>44516.0</v>
      </c>
      <c r="B321" s="15">
        <v>34050.0</v>
      </c>
      <c r="C321" s="15">
        <v>2356.0</v>
      </c>
      <c r="D321" s="15">
        <v>3578.0</v>
      </c>
      <c r="E321" s="15">
        <v>32828.0</v>
      </c>
    </row>
    <row r="322">
      <c r="A322" s="19">
        <v>44517.0</v>
      </c>
      <c r="B322" s="15">
        <v>32828.0</v>
      </c>
      <c r="C322" s="15">
        <v>3191.0</v>
      </c>
      <c r="D322" s="15">
        <v>2953.0</v>
      </c>
      <c r="E322" s="15">
        <v>33066.0</v>
      </c>
    </row>
    <row r="323">
      <c r="A323" s="19">
        <v>44518.0</v>
      </c>
      <c r="B323" s="15">
        <v>33066.0</v>
      </c>
      <c r="C323" s="15">
        <v>3011.0</v>
      </c>
      <c r="D323" s="15">
        <v>3188.0</v>
      </c>
      <c r="E323" s="15">
        <v>32889.0</v>
      </c>
    </row>
    <row r="324">
      <c r="A324" s="19">
        <v>44519.0</v>
      </c>
      <c r="B324" s="15">
        <v>32889.0</v>
      </c>
      <c r="C324" s="15">
        <v>2977.0</v>
      </c>
      <c r="D324" s="15">
        <v>2776.0</v>
      </c>
      <c r="E324" s="15">
        <v>33090.0</v>
      </c>
    </row>
    <row r="325">
      <c r="A325" s="19">
        <v>44520.0</v>
      </c>
      <c r="B325" s="15">
        <v>33090.0</v>
      </c>
      <c r="C325" s="17">
        <v>984.0</v>
      </c>
      <c r="D325" s="15">
        <v>1871.0</v>
      </c>
      <c r="E325" s="15">
        <v>32203.0</v>
      </c>
    </row>
    <row r="326">
      <c r="A326" s="19">
        <v>44521.0</v>
      </c>
      <c r="B326" s="15">
        <v>32203.0</v>
      </c>
      <c r="C326" s="17">
        <v>238.0</v>
      </c>
      <c r="D326" s="17">
        <v>215.0</v>
      </c>
      <c r="E326" s="15">
        <v>32226.0</v>
      </c>
    </row>
    <row r="327">
      <c r="A327" s="19">
        <v>44522.0</v>
      </c>
      <c r="B327" s="15">
        <v>32226.0</v>
      </c>
      <c r="C327" s="15">
        <v>4461.0</v>
      </c>
      <c r="D327" s="15">
        <v>2722.0</v>
      </c>
      <c r="E327" s="15">
        <v>33965.0</v>
      </c>
    </row>
    <row r="328">
      <c r="A328" s="19">
        <v>44523.0</v>
      </c>
      <c r="B328" s="15">
        <v>33965.0</v>
      </c>
      <c r="C328" s="15">
        <v>2642.0</v>
      </c>
      <c r="D328" s="15">
        <v>2807.0</v>
      </c>
      <c r="E328" s="15">
        <v>33800.0</v>
      </c>
    </row>
    <row r="329">
      <c r="A329" s="19">
        <v>44524.0</v>
      </c>
      <c r="B329" s="15">
        <v>33800.0</v>
      </c>
      <c r="C329" s="15">
        <v>3522.0</v>
      </c>
      <c r="D329" s="15">
        <v>3115.0</v>
      </c>
      <c r="E329" s="15">
        <v>34207.0</v>
      </c>
    </row>
    <row r="330">
      <c r="A330" s="19">
        <v>44525.0</v>
      </c>
      <c r="B330" s="15">
        <v>34207.0</v>
      </c>
      <c r="C330" s="15">
        <v>2755.0</v>
      </c>
      <c r="D330" s="15">
        <v>2902.0</v>
      </c>
      <c r="E330" s="15">
        <v>34060.0</v>
      </c>
    </row>
    <row r="331">
      <c r="A331" s="19">
        <v>44526.0</v>
      </c>
      <c r="B331" s="15">
        <v>34060.0</v>
      </c>
      <c r="C331" s="15">
        <v>2923.0</v>
      </c>
      <c r="D331" s="15">
        <v>3059.0</v>
      </c>
      <c r="E331" s="15">
        <v>33924.0</v>
      </c>
    </row>
    <row r="332">
      <c r="A332" s="19">
        <v>44527.0</v>
      </c>
      <c r="B332" s="15">
        <v>33924.0</v>
      </c>
      <c r="C332" s="17">
        <v>889.0</v>
      </c>
      <c r="D332" s="15">
        <v>1879.0</v>
      </c>
      <c r="E332" s="15">
        <v>32934.0</v>
      </c>
    </row>
    <row r="333">
      <c r="A333" s="19">
        <v>44528.0</v>
      </c>
      <c r="B333" s="15">
        <v>32934.0</v>
      </c>
      <c r="C333" s="17">
        <v>307.0</v>
      </c>
      <c r="D333" s="17">
        <v>231.0</v>
      </c>
      <c r="E333" s="15">
        <v>33010.0</v>
      </c>
    </row>
    <row r="334">
      <c r="A334" s="19">
        <v>44529.0</v>
      </c>
      <c r="B334" s="15">
        <v>33010.0</v>
      </c>
      <c r="C334" s="15">
        <v>4488.0</v>
      </c>
      <c r="D334" s="15">
        <v>3516.0</v>
      </c>
      <c r="E334" s="15">
        <v>33982.0</v>
      </c>
    </row>
    <row r="335">
      <c r="A335" s="19">
        <v>44530.0</v>
      </c>
      <c r="B335" s="15">
        <v>33982.0</v>
      </c>
      <c r="C335" s="15">
        <v>2683.0</v>
      </c>
      <c r="D335" s="15">
        <v>3374.0</v>
      </c>
      <c r="E335" s="15">
        <v>33291.0</v>
      </c>
    </row>
    <row r="336">
      <c r="A336" s="18">
        <v>44531.0</v>
      </c>
      <c r="B336" s="15">
        <v>33291.0</v>
      </c>
      <c r="C336" s="15">
        <v>2492.0</v>
      </c>
      <c r="D336" s="15">
        <v>2950.0</v>
      </c>
      <c r="E336" s="15">
        <v>32833.0</v>
      </c>
    </row>
    <row r="337">
      <c r="A337" s="18">
        <v>44532.0</v>
      </c>
      <c r="B337" s="15">
        <v>32833.0</v>
      </c>
      <c r="C337" s="15">
        <v>2959.0</v>
      </c>
      <c r="D337" s="15">
        <v>3290.0</v>
      </c>
      <c r="E337" s="15">
        <v>32502.0</v>
      </c>
    </row>
    <row r="338">
      <c r="A338" s="18">
        <v>44533.0</v>
      </c>
      <c r="B338" s="15">
        <v>32502.0</v>
      </c>
      <c r="C338" s="15">
        <v>2243.0</v>
      </c>
      <c r="D338" s="15">
        <v>2566.0</v>
      </c>
      <c r="E338" s="15">
        <v>32179.0</v>
      </c>
    </row>
    <row r="339">
      <c r="A339" s="18">
        <v>44534.0</v>
      </c>
      <c r="B339" s="15">
        <v>32179.0</v>
      </c>
      <c r="C339" s="15">
        <v>1439.0</v>
      </c>
      <c r="D339" s="15">
        <v>1921.0</v>
      </c>
      <c r="E339" s="15">
        <v>31697.0</v>
      </c>
    </row>
    <row r="340">
      <c r="A340" s="18">
        <v>44535.0</v>
      </c>
      <c r="B340" s="15">
        <v>31697.0</v>
      </c>
      <c r="C340" s="17">
        <v>396.0</v>
      </c>
      <c r="D340" s="17">
        <v>210.0</v>
      </c>
      <c r="E340" s="15">
        <v>31883.0</v>
      </c>
    </row>
    <row r="341">
      <c r="A341" s="18">
        <v>44536.0</v>
      </c>
      <c r="B341" s="15">
        <v>31883.0</v>
      </c>
      <c r="C341" s="15">
        <v>4388.0</v>
      </c>
      <c r="D341" s="15">
        <v>3124.0</v>
      </c>
      <c r="E341" s="15">
        <v>33147.0</v>
      </c>
    </row>
    <row r="342">
      <c r="A342" s="18">
        <v>44537.0</v>
      </c>
      <c r="B342" s="15">
        <v>33147.0</v>
      </c>
      <c r="C342" s="15">
        <v>2636.0</v>
      </c>
      <c r="D342" s="15">
        <v>2651.0</v>
      </c>
      <c r="E342" s="15">
        <v>33132.0</v>
      </c>
    </row>
    <row r="343">
      <c r="A343" s="18">
        <v>44538.0</v>
      </c>
      <c r="B343" s="15">
        <v>33132.0</v>
      </c>
      <c r="C343" s="15">
        <v>2903.0</v>
      </c>
      <c r="D343" s="15">
        <v>2606.0</v>
      </c>
      <c r="E343" s="15">
        <v>33429.0</v>
      </c>
    </row>
    <row r="344">
      <c r="A344" s="18">
        <v>44539.0</v>
      </c>
      <c r="B344" s="15">
        <v>33429.0</v>
      </c>
      <c r="C344" s="15">
        <v>2882.0</v>
      </c>
      <c r="D344" s="15">
        <v>3054.0</v>
      </c>
      <c r="E344" s="15">
        <v>33257.0</v>
      </c>
    </row>
    <row r="345">
      <c r="A345" s="19">
        <v>44540.0</v>
      </c>
      <c r="B345" s="15">
        <v>33257.0</v>
      </c>
      <c r="C345" s="15">
        <v>2906.0</v>
      </c>
      <c r="D345" s="15">
        <v>2693.0</v>
      </c>
      <c r="E345" s="15">
        <v>33470.0</v>
      </c>
    </row>
    <row r="346">
      <c r="A346" s="19">
        <v>44541.0</v>
      </c>
      <c r="B346" s="15">
        <v>33470.0</v>
      </c>
      <c r="C346" s="15">
        <v>1033.0</v>
      </c>
      <c r="D346" s="15">
        <v>2268.0</v>
      </c>
      <c r="E346" s="15">
        <v>32235.0</v>
      </c>
    </row>
    <row r="347">
      <c r="A347" s="19">
        <v>44542.0</v>
      </c>
      <c r="B347" s="15">
        <v>32235.0</v>
      </c>
      <c r="C347" s="17">
        <v>300.0</v>
      </c>
      <c r="D347" s="17">
        <v>267.0</v>
      </c>
      <c r="E347" s="15">
        <v>32268.0</v>
      </c>
    </row>
    <row r="348">
      <c r="A348" s="19">
        <v>44543.0</v>
      </c>
      <c r="B348" s="15">
        <v>32268.0</v>
      </c>
      <c r="C348" s="15">
        <v>4016.0</v>
      </c>
      <c r="D348" s="15">
        <v>3487.0</v>
      </c>
      <c r="E348" s="15">
        <v>32797.0</v>
      </c>
    </row>
    <row r="349">
      <c r="A349" s="19">
        <v>44544.0</v>
      </c>
      <c r="B349" s="15">
        <v>32797.0</v>
      </c>
      <c r="C349" s="15">
        <v>2870.0</v>
      </c>
      <c r="D349" s="15">
        <v>2855.0</v>
      </c>
      <c r="E349" s="15">
        <v>32812.0</v>
      </c>
    </row>
    <row r="350">
      <c r="A350" s="19">
        <v>44545.0</v>
      </c>
      <c r="B350" s="15">
        <v>32812.0</v>
      </c>
      <c r="C350" s="15">
        <v>2765.0</v>
      </c>
      <c r="D350" s="15">
        <v>3323.0</v>
      </c>
      <c r="E350" s="15">
        <v>32254.0</v>
      </c>
    </row>
    <row r="351">
      <c r="A351" s="19">
        <v>44546.0</v>
      </c>
      <c r="B351" s="15">
        <v>32254.0</v>
      </c>
      <c r="C351" s="15">
        <v>2858.0</v>
      </c>
      <c r="D351" s="15">
        <v>2790.0</v>
      </c>
      <c r="E351" s="15">
        <v>32322.0</v>
      </c>
    </row>
    <row r="352">
      <c r="A352" s="19">
        <v>44547.0</v>
      </c>
      <c r="B352" s="15">
        <v>32322.0</v>
      </c>
      <c r="C352" s="15">
        <v>3036.0</v>
      </c>
      <c r="D352" s="15">
        <v>2662.0</v>
      </c>
      <c r="E352" s="15">
        <v>32696.0</v>
      </c>
    </row>
    <row r="353">
      <c r="A353" s="19">
        <v>44548.0</v>
      </c>
      <c r="B353" s="15">
        <v>32696.0</v>
      </c>
      <c r="C353" s="15">
        <v>1317.0</v>
      </c>
      <c r="D353" s="15">
        <v>2463.0</v>
      </c>
      <c r="E353" s="15">
        <v>34306.0</v>
      </c>
    </row>
    <row r="354">
      <c r="A354" s="19">
        <v>44549.0</v>
      </c>
      <c r="B354" s="15">
        <v>31550.0</v>
      </c>
      <c r="C354" s="17">
        <v>204.0</v>
      </c>
      <c r="D354" s="17">
        <v>414.0</v>
      </c>
      <c r="E354" s="15">
        <v>31340.0</v>
      </c>
    </row>
    <row r="355">
      <c r="A355" s="19">
        <v>44550.0</v>
      </c>
      <c r="B355" s="15">
        <v>31340.0</v>
      </c>
      <c r="C355" s="15">
        <v>4318.0</v>
      </c>
      <c r="D355" s="15">
        <v>3315.0</v>
      </c>
      <c r="E355" s="15">
        <v>32343.0</v>
      </c>
    </row>
    <row r="356">
      <c r="A356" s="19">
        <v>44551.0</v>
      </c>
      <c r="B356" s="15">
        <v>32343.0</v>
      </c>
      <c r="C356" s="15">
        <v>2362.0</v>
      </c>
      <c r="D356" s="15">
        <v>3765.0</v>
      </c>
      <c r="E356" s="15">
        <v>30940.0</v>
      </c>
    </row>
    <row r="357">
      <c r="A357" s="19">
        <v>44552.0</v>
      </c>
      <c r="B357" s="15">
        <v>30940.0</v>
      </c>
      <c r="C357" s="15">
        <v>3029.0</v>
      </c>
      <c r="D357" s="15">
        <v>3093.0</v>
      </c>
      <c r="E357" s="15">
        <v>30876.0</v>
      </c>
    </row>
    <row r="358">
      <c r="A358" s="19">
        <v>44553.0</v>
      </c>
      <c r="B358" s="15">
        <v>30876.0</v>
      </c>
      <c r="C358" s="15">
        <v>2946.0</v>
      </c>
      <c r="D358" s="15">
        <v>3160.0</v>
      </c>
      <c r="E358" s="15">
        <v>30662.0</v>
      </c>
    </row>
    <row r="359">
      <c r="A359" s="19">
        <v>44554.0</v>
      </c>
      <c r="B359" s="15">
        <v>30662.0</v>
      </c>
      <c r="C359" s="15">
        <v>3117.0</v>
      </c>
      <c r="D359" s="15">
        <v>3063.0</v>
      </c>
      <c r="E359" s="15">
        <v>30716.0</v>
      </c>
    </row>
    <row r="360">
      <c r="A360" s="19">
        <v>44555.0</v>
      </c>
      <c r="B360" s="15">
        <v>30716.0</v>
      </c>
      <c r="C360" s="17">
        <v>998.0</v>
      </c>
      <c r="D360" s="15">
        <v>1935.0</v>
      </c>
      <c r="E360" s="15">
        <v>29779.0</v>
      </c>
    </row>
    <row r="361">
      <c r="A361" s="19">
        <v>44556.0</v>
      </c>
      <c r="B361" s="15">
        <v>29779.0</v>
      </c>
      <c r="C361" s="17">
        <v>142.0</v>
      </c>
      <c r="D361" s="17">
        <v>357.0</v>
      </c>
      <c r="E361" s="15">
        <v>29564.0</v>
      </c>
    </row>
    <row r="362">
      <c r="A362" s="19">
        <v>44557.0</v>
      </c>
      <c r="B362" s="15">
        <v>29564.0</v>
      </c>
      <c r="C362" s="15">
        <v>2785.0</v>
      </c>
      <c r="D362" s="15">
        <v>3104.0</v>
      </c>
      <c r="E362" s="15">
        <v>29245.0</v>
      </c>
    </row>
    <row r="363">
      <c r="A363" s="19">
        <v>44558.0</v>
      </c>
      <c r="B363" s="15">
        <v>29245.0</v>
      </c>
      <c r="C363" s="15">
        <v>2549.0</v>
      </c>
      <c r="D363" s="15">
        <v>3600.0</v>
      </c>
      <c r="E363" s="15">
        <v>28194.0</v>
      </c>
    </row>
    <row r="364">
      <c r="A364" s="19">
        <v>44559.0</v>
      </c>
      <c r="B364" s="15">
        <v>28194.0</v>
      </c>
      <c r="C364" s="15">
        <v>2969.0</v>
      </c>
      <c r="D364" s="15">
        <v>3237.0</v>
      </c>
      <c r="E364" s="15">
        <v>27926.0</v>
      </c>
    </row>
    <row r="365">
      <c r="A365" s="19">
        <v>44560.0</v>
      </c>
      <c r="B365" s="15">
        <v>27926.0</v>
      </c>
      <c r="C365" s="15">
        <v>2905.0</v>
      </c>
      <c r="D365" s="15">
        <v>2860.0</v>
      </c>
      <c r="E365" s="15">
        <v>27971.0</v>
      </c>
    </row>
    <row r="366">
      <c r="A366" s="19">
        <v>44561.0</v>
      </c>
      <c r="B366" s="15">
        <v>27971.0</v>
      </c>
      <c r="C366" s="15">
        <v>1951.0</v>
      </c>
      <c r="D366" s="15">
        <v>3475.0</v>
      </c>
      <c r="E366" s="15">
        <v>26447.0</v>
      </c>
    </row>
    <row r="367">
      <c r="A367" s="18">
        <v>44562.0</v>
      </c>
      <c r="B367" s="15">
        <v>26476.0</v>
      </c>
      <c r="C367" s="17">
        <v>66.0</v>
      </c>
      <c r="D367" s="17">
        <v>60.0</v>
      </c>
      <c r="E367" s="15">
        <v>26482.0</v>
      </c>
    </row>
    <row r="368">
      <c r="A368" s="18">
        <v>44563.0</v>
      </c>
      <c r="B368" s="15">
        <v>26447.0</v>
      </c>
      <c r="C368" s="17">
        <v>166.0</v>
      </c>
      <c r="D368" s="17">
        <v>137.0</v>
      </c>
      <c r="E368" s="15">
        <v>26476.0</v>
      </c>
    </row>
    <row r="369">
      <c r="A369" s="18">
        <v>44564.0</v>
      </c>
      <c r="B369" s="15">
        <v>26482.0</v>
      </c>
      <c r="C369" s="15">
        <v>3202.0</v>
      </c>
      <c r="D369" s="15">
        <v>3101.0</v>
      </c>
      <c r="E369" s="15">
        <v>26583.0</v>
      </c>
    </row>
    <row r="370">
      <c r="A370" s="18">
        <v>44565.0</v>
      </c>
      <c r="B370" s="15">
        <v>26583.0</v>
      </c>
      <c r="C370" s="15">
        <v>2823.0</v>
      </c>
      <c r="D370" s="15">
        <v>3128.0</v>
      </c>
      <c r="E370" s="15">
        <v>26278.0</v>
      </c>
    </row>
    <row r="371">
      <c r="A371" s="18">
        <v>44566.0</v>
      </c>
      <c r="B371" s="15">
        <v>26278.0</v>
      </c>
      <c r="C371" s="15">
        <v>3509.0</v>
      </c>
      <c r="D371" s="15">
        <v>3180.0</v>
      </c>
      <c r="E371" s="15">
        <v>26607.0</v>
      </c>
    </row>
    <row r="372">
      <c r="A372" s="18">
        <v>44567.0</v>
      </c>
      <c r="B372" s="15">
        <v>26607.0</v>
      </c>
      <c r="C372" s="15">
        <v>3304.0</v>
      </c>
      <c r="D372" s="15">
        <v>2953.0</v>
      </c>
      <c r="E372" s="15">
        <v>26958.0</v>
      </c>
    </row>
    <row r="373">
      <c r="A373" s="18">
        <v>44568.0</v>
      </c>
      <c r="B373" s="15">
        <v>26958.0</v>
      </c>
      <c r="C373" s="15">
        <v>2842.0</v>
      </c>
      <c r="D373" s="15">
        <v>2936.0</v>
      </c>
      <c r="E373" s="15">
        <v>26864.0</v>
      </c>
    </row>
    <row r="374">
      <c r="A374" s="18">
        <v>44569.0</v>
      </c>
      <c r="B374" s="15">
        <v>26864.0</v>
      </c>
      <c r="C374" s="15">
        <v>1236.0</v>
      </c>
      <c r="D374" s="15">
        <v>1759.0</v>
      </c>
      <c r="E374" s="15">
        <v>26341.0</v>
      </c>
    </row>
    <row r="375">
      <c r="A375" s="18">
        <v>44570.0</v>
      </c>
      <c r="B375" s="15">
        <v>26341.0</v>
      </c>
      <c r="C375" s="17">
        <v>215.0</v>
      </c>
      <c r="D375" s="17">
        <v>170.0</v>
      </c>
      <c r="E375" s="15">
        <v>26386.0</v>
      </c>
    </row>
    <row r="376">
      <c r="A376" s="18">
        <v>44571.0</v>
      </c>
      <c r="B376" s="15">
        <v>26386.0</v>
      </c>
      <c r="C376" s="15">
        <v>4106.0</v>
      </c>
      <c r="D376" s="15">
        <v>2839.0</v>
      </c>
      <c r="E376" s="15">
        <v>27653.0</v>
      </c>
    </row>
    <row r="377">
      <c r="A377" s="18">
        <v>44572.0</v>
      </c>
      <c r="B377" s="15">
        <v>27653.0</v>
      </c>
      <c r="C377" s="15">
        <v>2726.0</v>
      </c>
      <c r="D377" s="15">
        <v>2430.0</v>
      </c>
      <c r="E377" s="15">
        <v>27949.0</v>
      </c>
    </row>
    <row r="378">
      <c r="A378" s="18">
        <v>44573.0</v>
      </c>
      <c r="B378" s="15">
        <v>27949.0</v>
      </c>
      <c r="C378" s="15">
        <v>2858.0</v>
      </c>
      <c r="D378" s="15">
        <v>2433.0</v>
      </c>
      <c r="E378" s="15">
        <v>28374.0</v>
      </c>
    </row>
    <row r="379">
      <c r="A379" s="18">
        <v>44574.0</v>
      </c>
      <c r="B379" s="15">
        <v>28374.0</v>
      </c>
      <c r="C379" s="15">
        <v>2533.0</v>
      </c>
      <c r="D379" s="15">
        <v>2562.0</v>
      </c>
      <c r="E379" s="15">
        <v>28345.0</v>
      </c>
    </row>
    <row r="380">
      <c r="A380" s="18">
        <v>44575.0</v>
      </c>
      <c r="B380" s="15">
        <v>28345.0</v>
      </c>
      <c r="C380" s="15">
        <v>2335.0</v>
      </c>
      <c r="D380" s="15">
        <v>2169.0</v>
      </c>
      <c r="E380" s="15">
        <v>28511.0</v>
      </c>
    </row>
    <row r="381">
      <c r="A381" s="18">
        <v>44576.0</v>
      </c>
      <c r="B381" s="15">
        <v>28511.0</v>
      </c>
      <c r="C381" s="17">
        <v>581.0</v>
      </c>
      <c r="D381" s="15">
        <v>1610.0</v>
      </c>
      <c r="E381" s="15">
        <v>27482.0</v>
      </c>
    </row>
    <row r="382">
      <c r="A382" s="18">
        <v>44577.0</v>
      </c>
      <c r="B382" s="15">
        <v>27482.0</v>
      </c>
      <c r="C382" s="17">
        <v>90.0</v>
      </c>
      <c r="D382" s="17">
        <v>220.0</v>
      </c>
      <c r="E382" s="15">
        <v>27352.0</v>
      </c>
    </row>
    <row r="383">
      <c r="A383" s="18">
        <v>44578.0</v>
      </c>
      <c r="B383" s="15">
        <v>27352.0</v>
      </c>
      <c r="C383" s="15">
        <v>3514.0</v>
      </c>
      <c r="D383" s="15">
        <v>2913.0</v>
      </c>
      <c r="E383" s="15">
        <v>27953.0</v>
      </c>
    </row>
    <row r="384">
      <c r="A384" s="18">
        <v>44579.0</v>
      </c>
      <c r="B384" s="15">
        <v>27953.0</v>
      </c>
      <c r="C384" s="15">
        <v>2113.0</v>
      </c>
      <c r="D384" s="15">
        <v>2380.0</v>
      </c>
      <c r="E384" s="15">
        <v>27686.0</v>
      </c>
    </row>
    <row r="385">
      <c r="A385" s="18">
        <v>44580.0</v>
      </c>
      <c r="B385" s="15">
        <v>27686.0</v>
      </c>
      <c r="C385" s="15">
        <v>2161.0</v>
      </c>
      <c r="D385" s="15">
        <v>2348.0</v>
      </c>
      <c r="E385" s="15">
        <v>27499.0</v>
      </c>
    </row>
    <row r="386">
      <c r="A386" s="18">
        <v>44581.0</v>
      </c>
      <c r="B386" s="15">
        <v>27499.0</v>
      </c>
      <c r="C386" s="15">
        <v>2353.0</v>
      </c>
      <c r="D386" s="15">
        <v>2334.0</v>
      </c>
      <c r="E386" s="15">
        <v>27720.0</v>
      </c>
    </row>
    <row r="387">
      <c r="A387" s="18">
        <v>44582.0</v>
      </c>
      <c r="B387" s="15">
        <v>27720.0</v>
      </c>
      <c r="C387" s="17">
        <v>643.0</v>
      </c>
      <c r="D387" s="15">
        <v>1413.0</v>
      </c>
      <c r="E387" s="15">
        <v>26950.0</v>
      </c>
    </row>
    <row r="388">
      <c r="A388" s="18">
        <v>44583.0</v>
      </c>
      <c r="B388" s="15">
        <v>26950.0</v>
      </c>
      <c r="C388" s="15">
        <v>26950.0</v>
      </c>
      <c r="D388" s="15">
        <v>26950.0</v>
      </c>
      <c r="E388" s="15">
        <v>26950.0</v>
      </c>
    </row>
    <row r="389">
      <c r="A389" s="18">
        <v>44584.0</v>
      </c>
      <c r="B389" s="15">
        <v>26950.0</v>
      </c>
      <c r="C389" s="17">
        <v>83.0</v>
      </c>
      <c r="D389" s="17">
        <v>197.0</v>
      </c>
      <c r="E389" s="15">
        <v>26836.0</v>
      </c>
    </row>
    <row r="390">
      <c r="A390" s="18">
        <v>44585.0</v>
      </c>
      <c r="B390" s="15">
        <v>26836.0</v>
      </c>
      <c r="C390" s="15">
        <v>4347.0</v>
      </c>
      <c r="D390" s="15">
        <v>1746.0</v>
      </c>
      <c r="E390" s="15">
        <v>29437.0</v>
      </c>
    </row>
    <row r="391">
      <c r="A391" s="18">
        <v>44586.0</v>
      </c>
      <c r="B391" s="15">
        <v>29437.0</v>
      </c>
      <c r="C391" s="15">
        <v>2417.0</v>
      </c>
      <c r="D391" s="15">
        <v>2845.0</v>
      </c>
      <c r="E391" s="15">
        <v>29009.0</v>
      </c>
    </row>
    <row r="392">
      <c r="A392" s="18">
        <v>44587.0</v>
      </c>
      <c r="B392" s="15">
        <v>29009.0</v>
      </c>
      <c r="C392" s="15">
        <v>2376.0</v>
      </c>
      <c r="D392" s="15">
        <v>2247.0</v>
      </c>
      <c r="E392" s="15">
        <v>29138.0</v>
      </c>
    </row>
    <row r="393">
      <c r="A393" s="18">
        <v>44588.0</v>
      </c>
      <c r="B393" s="15">
        <v>29138.0</v>
      </c>
      <c r="C393" s="15">
        <v>2170.0</v>
      </c>
      <c r="D393" s="15">
        <v>2297.0</v>
      </c>
      <c r="E393" s="15">
        <v>29011.0</v>
      </c>
    </row>
    <row r="394">
      <c r="A394" s="18">
        <v>44589.0</v>
      </c>
      <c r="B394" s="15">
        <v>29011.0</v>
      </c>
      <c r="C394" s="15">
        <v>2128.0</v>
      </c>
      <c r="D394" s="15">
        <v>2486.0</v>
      </c>
      <c r="E394" s="15">
        <v>28653.0</v>
      </c>
    </row>
    <row r="395">
      <c r="A395" s="18">
        <v>44590.0</v>
      </c>
      <c r="B395" s="15">
        <v>28653.0</v>
      </c>
      <c r="C395" s="17">
        <v>793.0</v>
      </c>
      <c r="D395" s="15">
        <v>2125.0</v>
      </c>
      <c r="E395" s="15">
        <v>27321.0</v>
      </c>
    </row>
    <row r="396">
      <c r="A396" s="18">
        <v>44591.0</v>
      </c>
      <c r="B396" s="15">
        <v>27321.0</v>
      </c>
      <c r="C396" s="17">
        <v>146.0</v>
      </c>
      <c r="D396" s="17">
        <v>211.0</v>
      </c>
      <c r="E396" s="15">
        <v>27256.0</v>
      </c>
    </row>
    <row r="397">
      <c r="A397" s="18">
        <v>44592.0</v>
      </c>
      <c r="B397" s="15">
        <v>27256.0</v>
      </c>
      <c r="C397" s="15">
        <v>2518.0</v>
      </c>
      <c r="D397" s="15">
        <v>1657.0</v>
      </c>
      <c r="E397" s="15">
        <v>28117.0</v>
      </c>
    </row>
    <row r="398">
      <c r="A398" s="18">
        <v>44593.0</v>
      </c>
      <c r="B398" s="15">
        <v>28117.0</v>
      </c>
      <c r="C398" s="17">
        <v>658.0</v>
      </c>
      <c r="D398" s="17">
        <v>888.0</v>
      </c>
      <c r="E398" s="15">
        <v>27887.0</v>
      </c>
    </row>
    <row r="399">
      <c r="A399" s="18">
        <v>44594.0</v>
      </c>
      <c r="B399" s="15">
        <v>27887.0</v>
      </c>
      <c r="C399" s="15">
        <v>2554.0</v>
      </c>
      <c r="D399" s="15">
        <v>2352.0</v>
      </c>
      <c r="E399" s="15">
        <v>28089.0</v>
      </c>
    </row>
    <row r="400">
      <c r="A400" s="18">
        <v>44595.0</v>
      </c>
      <c r="B400" s="15">
        <v>28089.0</v>
      </c>
      <c r="C400" s="15">
        <v>2420.0</v>
      </c>
      <c r="D400" s="15">
        <v>2897.0</v>
      </c>
      <c r="E400" s="15">
        <v>27612.0</v>
      </c>
    </row>
    <row r="401">
      <c r="A401" s="18">
        <v>44596.0</v>
      </c>
      <c r="B401" s="15">
        <v>27612.0</v>
      </c>
      <c r="C401" s="15">
        <v>2391.0</v>
      </c>
      <c r="D401" s="15">
        <v>2378.0</v>
      </c>
      <c r="E401" s="15">
        <v>27625.0</v>
      </c>
    </row>
    <row r="402">
      <c r="A402" s="18">
        <v>44597.0</v>
      </c>
      <c r="B402" s="15">
        <v>27625.0</v>
      </c>
      <c r="C402" s="15">
        <v>1207.0</v>
      </c>
      <c r="D402" s="15">
        <v>1984.0</v>
      </c>
      <c r="E402" s="15">
        <v>26848.0</v>
      </c>
    </row>
    <row r="403">
      <c r="A403" s="18">
        <v>44598.0</v>
      </c>
      <c r="B403" s="15">
        <v>26848.0</v>
      </c>
      <c r="C403" s="17">
        <v>262.0</v>
      </c>
      <c r="D403" s="17">
        <v>180.0</v>
      </c>
      <c r="E403" s="15">
        <v>26930.0</v>
      </c>
    </row>
    <row r="404">
      <c r="A404" s="18">
        <v>44599.0</v>
      </c>
      <c r="B404" s="15">
        <v>26930.0</v>
      </c>
      <c r="C404" s="15">
        <v>3495.0</v>
      </c>
      <c r="D404" s="15">
        <v>2904.0</v>
      </c>
      <c r="E404" s="15">
        <v>27521.0</v>
      </c>
    </row>
    <row r="405">
      <c r="A405" s="18">
        <v>44600.0</v>
      </c>
      <c r="B405" s="15">
        <v>27521.0</v>
      </c>
      <c r="C405" s="15">
        <v>2195.0</v>
      </c>
      <c r="D405" s="15">
        <v>2636.0</v>
      </c>
      <c r="E405" s="15">
        <v>27080.0</v>
      </c>
    </row>
    <row r="406">
      <c r="A406" s="18">
        <v>44601.0</v>
      </c>
      <c r="B406" s="15">
        <v>27080.0</v>
      </c>
      <c r="C406" s="15">
        <v>2440.0</v>
      </c>
      <c r="D406" s="15">
        <v>2855.0</v>
      </c>
      <c r="E406" s="15">
        <v>26665.0</v>
      </c>
    </row>
    <row r="407">
      <c r="A407" s="18">
        <v>44602.0</v>
      </c>
      <c r="B407" s="15">
        <v>26665.0</v>
      </c>
      <c r="C407" s="15">
        <v>2348.0</v>
      </c>
      <c r="D407" s="15">
        <v>2571.0</v>
      </c>
      <c r="E407" s="15">
        <v>26442.0</v>
      </c>
    </row>
    <row r="408">
      <c r="A408" s="18">
        <v>44603.0</v>
      </c>
      <c r="B408" s="15">
        <v>26442.0</v>
      </c>
      <c r="C408" s="15">
        <v>2347.0</v>
      </c>
      <c r="D408" s="15">
        <v>2490.0</v>
      </c>
      <c r="E408" s="15">
        <v>26299.0</v>
      </c>
    </row>
    <row r="409">
      <c r="A409" s="18">
        <v>44604.0</v>
      </c>
      <c r="B409" s="15">
        <v>26299.0</v>
      </c>
      <c r="C409" s="15">
        <v>1235.0</v>
      </c>
      <c r="D409" s="15">
        <v>1197.0</v>
      </c>
      <c r="E409" s="15">
        <v>26337.0</v>
      </c>
    </row>
    <row r="410">
      <c r="A410" s="18">
        <v>44605.0</v>
      </c>
      <c r="B410" s="15">
        <v>26337.0</v>
      </c>
      <c r="C410" s="17">
        <v>184.0</v>
      </c>
      <c r="D410" s="17">
        <v>150.0</v>
      </c>
      <c r="E410" s="15">
        <v>26371.0</v>
      </c>
    </row>
    <row r="411">
      <c r="A411" s="18">
        <v>44606.0</v>
      </c>
      <c r="B411" s="15">
        <v>26371.0</v>
      </c>
      <c r="C411" s="15">
        <v>4167.0</v>
      </c>
      <c r="D411" s="15">
        <v>3064.0</v>
      </c>
      <c r="E411" s="15">
        <v>27474.0</v>
      </c>
    </row>
    <row r="412">
      <c r="A412" s="18">
        <v>44607.0</v>
      </c>
      <c r="B412" s="15">
        <v>27474.0</v>
      </c>
      <c r="C412" s="15">
        <v>2249.0</v>
      </c>
      <c r="D412" s="15">
        <v>2794.0</v>
      </c>
      <c r="E412" s="15">
        <v>26929.0</v>
      </c>
    </row>
    <row r="413">
      <c r="A413" s="18">
        <v>44608.0</v>
      </c>
      <c r="B413" s="15">
        <v>26929.0</v>
      </c>
      <c r="C413" s="15">
        <v>2958.0</v>
      </c>
      <c r="D413" s="15">
        <v>2628.0</v>
      </c>
      <c r="E413" s="15">
        <v>27259.0</v>
      </c>
    </row>
    <row r="414">
      <c r="A414" s="18">
        <v>44609.0</v>
      </c>
      <c r="B414" s="15">
        <v>27259.0</v>
      </c>
      <c r="C414" s="15">
        <v>2617.0</v>
      </c>
      <c r="D414" s="15">
        <v>2492.0</v>
      </c>
      <c r="E414" s="15">
        <v>27384.0</v>
      </c>
    </row>
    <row r="415">
      <c r="A415" s="18">
        <v>44610.0</v>
      </c>
      <c r="B415" s="15">
        <v>27384.0</v>
      </c>
      <c r="C415" s="15">
        <v>2730.0</v>
      </c>
      <c r="D415" s="15">
        <v>2295.0</v>
      </c>
      <c r="E415" s="15">
        <v>27819.0</v>
      </c>
    </row>
    <row r="416">
      <c r="A416" s="18">
        <v>44611.0</v>
      </c>
      <c r="B416" s="15">
        <v>27819.0</v>
      </c>
      <c r="C416" s="15">
        <v>1103.0</v>
      </c>
      <c r="D416" s="15">
        <v>1636.0</v>
      </c>
      <c r="E416" s="15">
        <v>27286.0</v>
      </c>
    </row>
    <row r="417">
      <c r="A417" s="18">
        <v>44612.0</v>
      </c>
      <c r="B417" s="15">
        <v>27286.0</v>
      </c>
      <c r="C417" s="17">
        <v>207.0</v>
      </c>
      <c r="D417" s="17">
        <v>210.0</v>
      </c>
      <c r="E417" s="15">
        <v>27283.0</v>
      </c>
    </row>
    <row r="418">
      <c r="A418" s="18">
        <v>44613.0</v>
      </c>
      <c r="B418" s="15">
        <v>27283.0</v>
      </c>
      <c r="C418" s="15">
        <v>3899.0</v>
      </c>
      <c r="D418" s="15">
        <v>2960.0</v>
      </c>
      <c r="E418" s="15">
        <v>28222.0</v>
      </c>
    </row>
    <row r="419">
      <c r="A419" s="18">
        <v>44614.0</v>
      </c>
      <c r="B419" s="15">
        <v>28222.0</v>
      </c>
      <c r="C419" s="15">
        <v>2106.0</v>
      </c>
      <c r="D419" s="15">
        <v>2773.0</v>
      </c>
      <c r="E419" s="15">
        <v>27555.0</v>
      </c>
    </row>
    <row r="420">
      <c r="A420" s="18">
        <v>44615.0</v>
      </c>
      <c r="B420" s="15">
        <v>27555.0</v>
      </c>
      <c r="C420" s="15">
        <v>2394.0</v>
      </c>
      <c r="D420" s="15">
        <v>2733.0</v>
      </c>
      <c r="E420" s="15">
        <v>27216.0</v>
      </c>
    </row>
    <row r="421">
      <c r="A421" s="18">
        <v>44616.0</v>
      </c>
      <c r="B421" s="15">
        <v>27216.0</v>
      </c>
      <c r="C421" s="15">
        <v>2872.0</v>
      </c>
      <c r="D421" s="15">
        <v>2632.0</v>
      </c>
      <c r="E421" s="15">
        <v>27456.0</v>
      </c>
    </row>
    <row r="422">
      <c r="A422" s="18">
        <v>44617.0</v>
      </c>
      <c r="B422" s="15">
        <v>27456.0</v>
      </c>
      <c r="C422" s="15">
        <v>2374.0</v>
      </c>
      <c r="D422" s="15">
        <v>2880.0</v>
      </c>
      <c r="E422" s="15">
        <v>26950.0</v>
      </c>
    </row>
    <row r="423">
      <c r="A423" s="18">
        <v>44618.0</v>
      </c>
      <c r="B423" s="15">
        <v>26950.0</v>
      </c>
      <c r="C423" s="15">
        <v>1380.0</v>
      </c>
      <c r="D423" s="15">
        <v>2064.0</v>
      </c>
      <c r="E423" s="15">
        <v>26266.0</v>
      </c>
    </row>
    <row r="424">
      <c r="A424" s="18">
        <v>44619.0</v>
      </c>
      <c r="B424" s="15">
        <v>26266.0</v>
      </c>
      <c r="C424" s="17">
        <v>316.0</v>
      </c>
      <c r="D424" s="17">
        <v>391.0</v>
      </c>
      <c r="E424" s="15">
        <v>26191.0</v>
      </c>
    </row>
    <row r="425">
      <c r="A425" s="18">
        <v>44620.0</v>
      </c>
      <c r="B425" s="15">
        <v>26191.0</v>
      </c>
      <c r="C425" s="15">
        <v>2248.0</v>
      </c>
      <c r="D425" s="15">
        <v>1977.0</v>
      </c>
      <c r="E425" s="15">
        <v>26462.0</v>
      </c>
    </row>
    <row r="426">
      <c r="A426" s="18">
        <v>44621.0</v>
      </c>
      <c r="B426" s="15">
        <v>26462.0</v>
      </c>
      <c r="C426" s="15">
        <v>2880.0</v>
      </c>
      <c r="D426" s="15">
        <v>3187.0</v>
      </c>
      <c r="E426" s="15">
        <v>26155.0</v>
      </c>
    </row>
    <row r="427">
      <c r="A427" s="18">
        <v>44622.0</v>
      </c>
      <c r="B427" s="15">
        <v>26155.0</v>
      </c>
      <c r="C427" s="15">
        <v>2625.0</v>
      </c>
      <c r="D427" s="15">
        <v>3709.0</v>
      </c>
      <c r="E427" s="15">
        <v>25071.0</v>
      </c>
    </row>
    <row r="428">
      <c r="A428" s="18">
        <v>44623.0</v>
      </c>
      <c r="B428" s="15">
        <v>25071.0</v>
      </c>
      <c r="C428" s="15">
        <v>2303.0</v>
      </c>
      <c r="D428" s="15">
        <v>2704.0</v>
      </c>
      <c r="E428" s="15">
        <v>24670.0</v>
      </c>
    </row>
    <row r="429">
      <c r="A429" s="18">
        <v>44624.0</v>
      </c>
      <c r="B429" s="15">
        <v>24670.0</v>
      </c>
      <c r="C429" s="15">
        <v>3633.0</v>
      </c>
      <c r="D429" s="15">
        <v>3143.0</v>
      </c>
      <c r="E429" s="15">
        <v>25160.0</v>
      </c>
    </row>
    <row r="430">
      <c r="A430" s="18">
        <v>44625.0</v>
      </c>
      <c r="B430" s="15">
        <v>25160.0</v>
      </c>
      <c r="C430" s="15">
        <v>1456.0</v>
      </c>
      <c r="D430" s="15">
        <v>2639.0</v>
      </c>
      <c r="E430" s="15">
        <v>23977.0</v>
      </c>
    </row>
    <row r="431">
      <c r="A431" s="18">
        <v>44626.0</v>
      </c>
      <c r="B431" s="15">
        <v>23977.0</v>
      </c>
      <c r="C431" s="17">
        <v>406.0</v>
      </c>
      <c r="D431" s="17">
        <v>441.0</v>
      </c>
      <c r="E431" s="15">
        <v>23942.0</v>
      </c>
    </row>
    <row r="432">
      <c r="A432" s="18">
        <v>44627.0</v>
      </c>
      <c r="B432" s="15">
        <v>23942.0</v>
      </c>
      <c r="C432" s="15">
        <v>5124.0</v>
      </c>
      <c r="D432" s="15">
        <v>3514.0</v>
      </c>
      <c r="E432" s="15">
        <v>25552.0</v>
      </c>
    </row>
    <row r="433">
      <c r="A433" s="18">
        <v>44628.0</v>
      </c>
      <c r="B433" s="15">
        <v>25552.0</v>
      </c>
      <c r="C433" s="15">
        <v>3435.0</v>
      </c>
      <c r="D433" s="15">
        <v>3305.0</v>
      </c>
      <c r="E433" s="15">
        <v>25682.0</v>
      </c>
    </row>
    <row r="434">
      <c r="A434" s="18">
        <v>44629.0</v>
      </c>
      <c r="B434" s="15">
        <v>25682.0</v>
      </c>
      <c r="C434" s="15">
        <v>3351.0</v>
      </c>
      <c r="D434" s="15">
        <v>3250.0</v>
      </c>
      <c r="E434" s="15">
        <v>25783.0</v>
      </c>
    </row>
    <row r="435">
      <c r="A435" s="18">
        <v>44630.0</v>
      </c>
      <c r="B435" s="15">
        <v>25783.0</v>
      </c>
      <c r="C435" s="15">
        <v>3188.0</v>
      </c>
      <c r="D435" s="15">
        <v>2756.0</v>
      </c>
      <c r="E435" s="15">
        <v>26215.0</v>
      </c>
    </row>
    <row r="436">
      <c r="A436" s="18">
        <v>44631.0</v>
      </c>
      <c r="B436" s="15">
        <v>26215.0</v>
      </c>
      <c r="C436" s="15">
        <v>3385.0</v>
      </c>
      <c r="D436" s="15">
        <v>2880.0</v>
      </c>
      <c r="E436" s="15">
        <v>26720.0</v>
      </c>
    </row>
    <row r="437">
      <c r="A437" s="18">
        <v>44632.0</v>
      </c>
      <c r="B437" s="15">
        <v>26720.0</v>
      </c>
      <c r="C437" s="15">
        <v>1170.0</v>
      </c>
      <c r="D437" s="15">
        <v>2082.0</v>
      </c>
      <c r="E437" s="15">
        <v>25808.0</v>
      </c>
    </row>
    <row r="438">
      <c r="A438" s="18">
        <v>44633.0</v>
      </c>
      <c r="B438" s="15">
        <v>25808.0</v>
      </c>
      <c r="C438" s="17">
        <v>287.0</v>
      </c>
      <c r="D438" s="17">
        <v>459.0</v>
      </c>
      <c r="E438" s="15">
        <v>25636.0</v>
      </c>
    </row>
    <row r="439">
      <c r="A439" s="18">
        <v>44634.0</v>
      </c>
      <c r="B439" s="15">
        <v>25636.0</v>
      </c>
      <c r="C439" s="15">
        <v>5779.0</v>
      </c>
      <c r="D439" s="15">
        <v>3380.0</v>
      </c>
      <c r="E439" s="15">
        <v>28035.0</v>
      </c>
    </row>
    <row r="440">
      <c r="A440" s="18">
        <v>44635.0</v>
      </c>
      <c r="B440" s="15">
        <v>28035.0</v>
      </c>
      <c r="C440" s="15">
        <v>2896.0</v>
      </c>
      <c r="D440" s="15">
        <v>3457.0</v>
      </c>
      <c r="E440" s="15">
        <v>27474.0</v>
      </c>
    </row>
    <row r="441">
      <c r="A441" s="18">
        <v>44636.0</v>
      </c>
      <c r="B441" s="15">
        <v>27474.0</v>
      </c>
      <c r="C441" s="15">
        <v>3234.0</v>
      </c>
      <c r="D441" s="15">
        <v>2854.0</v>
      </c>
      <c r="E441" s="15">
        <v>27854.0</v>
      </c>
    </row>
    <row r="442">
      <c r="A442" s="18">
        <v>44637.0</v>
      </c>
      <c r="B442" s="15">
        <v>27854.0</v>
      </c>
      <c r="C442" s="15">
        <v>3469.0</v>
      </c>
      <c r="D442" s="15">
        <v>2732.0</v>
      </c>
      <c r="E442" s="15">
        <v>28591.0</v>
      </c>
    </row>
    <row r="443">
      <c r="A443" s="18">
        <v>44638.0</v>
      </c>
      <c r="B443" s="15">
        <v>28591.0</v>
      </c>
      <c r="C443" s="15">
        <v>2910.0</v>
      </c>
      <c r="D443" s="15">
        <v>3221.0</v>
      </c>
      <c r="E443" s="15">
        <v>28280.0</v>
      </c>
    </row>
    <row r="444">
      <c r="A444" s="18">
        <v>44639.0</v>
      </c>
      <c r="B444" s="15">
        <v>28280.0</v>
      </c>
      <c r="C444" s="15">
        <v>1362.0</v>
      </c>
      <c r="D444" s="15">
        <v>1964.0</v>
      </c>
      <c r="E444" s="15">
        <v>27678.0</v>
      </c>
    </row>
    <row r="445">
      <c r="A445" s="18">
        <v>44640.0</v>
      </c>
      <c r="B445" s="15">
        <v>27678.0</v>
      </c>
      <c r="C445" s="17">
        <v>336.0</v>
      </c>
      <c r="D445" s="17">
        <v>177.0</v>
      </c>
      <c r="E445" s="15">
        <v>27837.0</v>
      </c>
    </row>
    <row r="446">
      <c r="A446" s="18">
        <v>44641.0</v>
      </c>
      <c r="B446" s="15">
        <v>27837.0</v>
      </c>
      <c r="C446" s="15">
        <v>4979.0</v>
      </c>
      <c r="D446" s="15">
        <v>3353.0</v>
      </c>
      <c r="E446" s="15">
        <v>29463.0</v>
      </c>
    </row>
    <row r="447">
      <c r="A447" s="18">
        <v>44642.0</v>
      </c>
      <c r="B447" s="15">
        <v>29463.0</v>
      </c>
      <c r="C447" s="15">
        <v>2746.0</v>
      </c>
      <c r="D447" s="15">
        <v>3142.0</v>
      </c>
      <c r="E447" s="15">
        <v>29067.0</v>
      </c>
    </row>
    <row r="448">
      <c r="A448" s="18">
        <v>44643.0</v>
      </c>
      <c r="B448" s="15">
        <v>29067.0</v>
      </c>
      <c r="C448" s="15">
        <v>3166.0</v>
      </c>
      <c r="D448" s="15">
        <v>3005.0</v>
      </c>
      <c r="E448" s="15">
        <v>29228.0</v>
      </c>
    </row>
    <row r="449">
      <c r="A449" s="18">
        <v>44644.0</v>
      </c>
      <c r="B449" s="15">
        <v>29228.0</v>
      </c>
      <c r="C449" s="15">
        <v>2977.0</v>
      </c>
      <c r="D449" s="15">
        <v>2886.0</v>
      </c>
      <c r="E449" s="15">
        <v>29319.0</v>
      </c>
    </row>
    <row r="450">
      <c r="A450" s="18">
        <v>44645.0</v>
      </c>
      <c r="B450" s="15">
        <v>29319.0</v>
      </c>
      <c r="C450" s="15">
        <v>2996.0</v>
      </c>
      <c r="D450" s="15">
        <v>2701.0</v>
      </c>
      <c r="E450" s="15">
        <v>29614.0</v>
      </c>
    </row>
    <row r="451">
      <c r="A451" s="18">
        <v>44646.0</v>
      </c>
      <c r="B451" s="15">
        <v>29614.0</v>
      </c>
      <c r="C451" s="15">
        <v>1404.0</v>
      </c>
      <c r="D451" s="15">
        <v>2225.0</v>
      </c>
      <c r="E451" s="15">
        <v>28793.0</v>
      </c>
    </row>
    <row r="452">
      <c r="A452" s="18">
        <v>44647.0</v>
      </c>
      <c r="B452" s="15">
        <v>28793.0</v>
      </c>
      <c r="C452" s="17">
        <v>415.0</v>
      </c>
      <c r="D452" s="17">
        <v>478.0</v>
      </c>
      <c r="E452" s="15">
        <v>28730.0</v>
      </c>
    </row>
    <row r="453">
      <c r="A453" s="18">
        <v>44648.0</v>
      </c>
      <c r="B453" s="15">
        <v>28730.0</v>
      </c>
      <c r="C453" s="15">
        <v>5559.0</v>
      </c>
      <c r="D453" s="15">
        <v>3207.0</v>
      </c>
      <c r="E453" s="15">
        <v>31082.0</v>
      </c>
    </row>
    <row r="454">
      <c r="A454" s="18">
        <v>44649.0</v>
      </c>
      <c r="B454" s="15">
        <v>31082.0</v>
      </c>
      <c r="C454" s="15">
        <v>3304.0</v>
      </c>
      <c r="D454" s="15">
        <v>3232.0</v>
      </c>
      <c r="E454" s="15">
        <v>31154.0</v>
      </c>
    </row>
    <row r="455">
      <c r="A455" s="18">
        <v>44650.0</v>
      </c>
      <c r="B455" s="15">
        <v>31154.0</v>
      </c>
      <c r="C455" s="15">
        <v>3465.0</v>
      </c>
      <c r="D455" s="15">
        <v>3294.0</v>
      </c>
      <c r="E455" s="15">
        <v>31325.0</v>
      </c>
    </row>
    <row r="456">
      <c r="A456" s="18">
        <v>44651.0</v>
      </c>
      <c r="B456" s="15">
        <v>31325.0</v>
      </c>
      <c r="C456" s="15">
        <v>3700.0</v>
      </c>
      <c r="D456" s="15">
        <v>3836.0</v>
      </c>
      <c r="E456" s="15">
        <v>31189.0</v>
      </c>
    </row>
    <row r="457">
      <c r="A457" s="18">
        <v>44652.0</v>
      </c>
      <c r="B457" s="15">
        <v>31189.0</v>
      </c>
      <c r="C457" s="15">
        <v>4069.0</v>
      </c>
      <c r="D457" s="15">
        <v>3821.0</v>
      </c>
      <c r="E457" s="15">
        <v>34052.0</v>
      </c>
    </row>
    <row r="458">
      <c r="A458" s="18">
        <v>44653.0</v>
      </c>
      <c r="B458" s="15">
        <v>31437.0</v>
      </c>
      <c r="C458" s="15">
        <v>1178.0</v>
      </c>
      <c r="D458" s="15">
        <v>2047.0</v>
      </c>
      <c r="E458" s="15">
        <v>30568.0</v>
      </c>
    </row>
    <row r="459">
      <c r="A459" s="18">
        <v>44654.0</v>
      </c>
      <c r="B459" s="15">
        <v>30568.0</v>
      </c>
      <c r="C459" s="17">
        <v>200.0</v>
      </c>
      <c r="D459" s="17">
        <v>202.0</v>
      </c>
      <c r="E459" s="15">
        <v>30566.0</v>
      </c>
    </row>
    <row r="460">
      <c r="A460" s="18">
        <v>44655.0</v>
      </c>
      <c r="B460" s="15">
        <v>30566.0</v>
      </c>
      <c r="C460" s="15">
        <v>3188.0</v>
      </c>
      <c r="D460" s="15">
        <v>3277.0</v>
      </c>
      <c r="E460" s="15">
        <v>30477.0</v>
      </c>
    </row>
    <row r="461">
      <c r="A461" s="18">
        <v>44656.0</v>
      </c>
      <c r="B461" s="15">
        <v>30477.0</v>
      </c>
      <c r="C461" s="15">
        <v>3329.0</v>
      </c>
      <c r="D461" s="15">
        <v>3715.0</v>
      </c>
      <c r="E461" s="15">
        <v>30091.0</v>
      </c>
    </row>
    <row r="462">
      <c r="A462" s="18">
        <v>44657.0</v>
      </c>
      <c r="B462" s="15">
        <v>30091.0</v>
      </c>
      <c r="C462" s="15">
        <v>3624.0</v>
      </c>
      <c r="D462" s="15">
        <v>3551.0</v>
      </c>
      <c r="E462" s="15">
        <v>30164.0</v>
      </c>
    </row>
    <row r="463">
      <c r="A463" s="18">
        <v>44658.0</v>
      </c>
      <c r="B463" s="15">
        <v>30164.0</v>
      </c>
      <c r="C463" s="15">
        <v>3925.0</v>
      </c>
      <c r="D463" s="15">
        <v>3053.0</v>
      </c>
      <c r="E463" s="15">
        <v>31036.0</v>
      </c>
    </row>
    <row r="464">
      <c r="A464" s="18">
        <v>44659.0</v>
      </c>
      <c r="B464" s="15">
        <v>31036.0</v>
      </c>
      <c r="C464" s="15">
        <v>3667.0</v>
      </c>
      <c r="D464" s="15">
        <v>2879.0</v>
      </c>
      <c r="E464" s="15">
        <v>31824.0</v>
      </c>
    </row>
    <row r="465">
      <c r="A465" s="18">
        <v>44660.0</v>
      </c>
      <c r="B465" s="15">
        <v>31824.0</v>
      </c>
      <c r="C465" s="15">
        <v>1812.0</v>
      </c>
      <c r="D465" s="15">
        <v>2359.0</v>
      </c>
      <c r="E465" s="15">
        <v>31277.0</v>
      </c>
    </row>
    <row r="466">
      <c r="A466" s="18">
        <v>44661.0</v>
      </c>
      <c r="B466" s="15">
        <v>31277.0</v>
      </c>
      <c r="C466" s="17">
        <v>234.0</v>
      </c>
      <c r="D466" s="17">
        <v>171.0</v>
      </c>
      <c r="E466" s="15">
        <v>31340.0</v>
      </c>
    </row>
    <row r="467">
      <c r="A467" s="18">
        <v>44662.0</v>
      </c>
      <c r="B467" s="15">
        <v>31340.0</v>
      </c>
      <c r="C467" s="15">
        <v>5907.0</v>
      </c>
      <c r="D467" s="15">
        <v>3756.0</v>
      </c>
      <c r="E467" s="15">
        <v>33491.0</v>
      </c>
    </row>
    <row r="468">
      <c r="A468" s="18">
        <v>44663.0</v>
      </c>
      <c r="B468" s="15">
        <v>33491.0</v>
      </c>
      <c r="C468" s="15">
        <v>3564.0</v>
      </c>
      <c r="D468" s="15">
        <v>3723.0</v>
      </c>
      <c r="E468" s="15">
        <v>33332.0</v>
      </c>
    </row>
    <row r="469">
      <c r="A469" s="18">
        <v>44664.0</v>
      </c>
      <c r="B469" s="15">
        <v>33340.0</v>
      </c>
      <c r="C469" s="15">
        <v>3247.0</v>
      </c>
      <c r="D469" s="15">
        <v>3482.0</v>
      </c>
      <c r="E469" s="15">
        <v>33105.0</v>
      </c>
    </row>
    <row r="470">
      <c r="A470" s="18">
        <v>44665.0</v>
      </c>
      <c r="B470" s="15">
        <v>33105.0</v>
      </c>
      <c r="C470" s="15">
        <v>3501.0</v>
      </c>
      <c r="D470" s="15">
        <v>3953.0</v>
      </c>
      <c r="E470" s="15">
        <v>32653.0</v>
      </c>
    </row>
    <row r="471">
      <c r="A471" s="18">
        <v>44666.0</v>
      </c>
      <c r="B471" s="15">
        <v>32653.0</v>
      </c>
      <c r="C471" s="15">
        <v>1953.0</v>
      </c>
      <c r="D471" s="15">
        <v>2529.0</v>
      </c>
      <c r="E471" s="15">
        <v>32077.0</v>
      </c>
    </row>
    <row r="472">
      <c r="A472" s="18">
        <v>44667.0</v>
      </c>
      <c r="B472" s="15">
        <v>32077.0</v>
      </c>
      <c r="C472" s="15">
        <v>1177.0</v>
      </c>
      <c r="D472" s="15">
        <v>2186.0</v>
      </c>
      <c r="E472" s="15">
        <v>31068.0</v>
      </c>
    </row>
    <row r="473">
      <c r="A473" s="18">
        <v>44668.0</v>
      </c>
      <c r="B473" s="15">
        <v>31068.0</v>
      </c>
      <c r="C473" s="17">
        <v>303.0</v>
      </c>
      <c r="D473" s="17">
        <v>473.0</v>
      </c>
      <c r="E473" s="15">
        <v>30898.0</v>
      </c>
    </row>
    <row r="474">
      <c r="A474" s="18">
        <v>44669.0</v>
      </c>
      <c r="B474" s="15">
        <v>30898.0</v>
      </c>
      <c r="C474" s="15">
        <v>4537.0</v>
      </c>
      <c r="D474" s="15">
        <v>3943.0</v>
      </c>
      <c r="E474" s="15">
        <v>31492.0</v>
      </c>
    </row>
    <row r="475">
      <c r="A475" s="18">
        <v>44670.0</v>
      </c>
      <c r="B475" s="15">
        <v>31492.0</v>
      </c>
      <c r="C475" s="15">
        <v>3152.0</v>
      </c>
      <c r="D475" s="15">
        <v>3776.0</v>
      </c>
      <c r="E475" s="15">
        <v>30868.0</v>
      </c>
    </row>
    <row r="476">
      <c r="A476" s="18">
        <v>44671.0</v>
      </c>
      <c r="B476" s="15">
        <v>30868.0</v>
      </c>
      <c r="C476" s="15">
        <v>3880.0</v>
      </c>
      <c r="D476" s="15">
        <v>3556.0</v>
      </c>
      <c r="E476" s="15">
        <v>31192.0</v>
      </c>
    </row>
    <row r="477">
      <c r="A477" s="18">
        <v>44672.0</v>
      </c>
      <c r="B477" s="15">
        <v>31192.0</v>
      </c>
      <c r="C477" s="15">
        <v>3765.0</v>
      </c>
      <c r="D477" s="15">
        <v>3414.0</v>
      </c>
      <c r="E477" s="15">
        <v>31543.0</v>
      </c>
    </row>
    <row r="478">
      <c r="A478" s="18">
        <v>44673.0</v>
      </c>
      <c r="B478" s="15">
        <v>31543.0</v>
      </c>
      <c r="C478" s="15">
        <v>4015.0</v>
      </c>
      <c r="D478" s="15">
        <v>3753.0</v>
      </c>
      <c r="E478" s="15">
        <v>31805.0</v>
      </c>
    </row>
    <row r="479">
      <c r="A479" s="18">
        <v>44674.0</v>
      </c>
      <c r="B479" s="15">
        <v>31805.0</v>
      </c>
      <c r="C479" s="15">
        <v>1848.0</v>
      </c>
      <c r="D479" s="15">
        <v>2844.0</v>
      </c>
      <c r="E479" s="15">
        <v>30809.0</v>
      </c>
    </row>
    <row r="480">
      <c r="A480" s="18">
        <v>44675.0</v>
      </c>
      <c r="B480" s="15">
        <v>30809.0</v>
      </c>
      <c r="C480" s="17">
        <v>370.0</v>
      </c>
      <c r="D480" s="17">
        <v>662.0</v>
      </c>
      <c r="E480" s="15">
        <v>30517.0</v>
      </c>
    </row>
    <row r="481">
      <c r="A481" s="18">
        <v>44676.0</v>
      </c>
      <c r="B481" s="15">
        <v>30517.0</v>
      </c>
      <c r="C481" s="15">
        <v>5247.0</v>
      </c>
      <c r="D481" s="15">
        <v>3985.0</v>
      </c>
      <c r="E481" s="15">
        <v>31779.0</v>
      </c>
    </row>
    <row r="482">
      <c r="A482" s="18">
        <v>44677.0</v>
      </c>
      <c r="B482" s="15">
        <v>31779.0</v>
      </c>
      <c r="C482" s="15">
        <v>2966.0</v>
      </c>
      <c r="D482" s="15">
        <v>4413.0</v>
      </c>
      <c r="E482" s="15">
        <v>30332.0</v>
      </c>
    </row>
    <row r="483">
      <c r="A483" s="18">
        <v>44678.0</v>
      </c>
      <c r="B483" s="15">
        <v>30332.0</v>
      </c>
      <c r="C483" s="15">
        <v>2982.0</v>
      </c>
      <c r="D483" s="15">
        <v>3027.0</v>
      </c>
      <c r="E483" s="15">
        <v>30287.0</v>
      </c>
    </row>
    <row r="484">
      <c r="A484" s="18">
        <v>44679.0</v>
      </c>
      <c r="B484" s="15">
        <v>30287.0</v>
      </c>
      <c r="C484" s="15">
        <v>1459.0</v>
      </c>
      <c r="E484" s="15">
        <v>31746.0</v>
      </c>
    </row>
    <row r="485">
      <c r="A485" s="18">
        <v>44680.0</v>
      </c>
      <c r="B485" s="15">
        <v>30288.0</v>
      </c>
      <c r="C485" s="15">
        <v>1459.0</v>
      </c>
      <c r="E485" s="15">
        <v>31747.0</v>
      </c>
    </row>
    <row r="486">
      <c r="A486" s="18">
        <v>44681.0</v>
      </c>
      <c r="B486" s="15">
        <v>30332.0</v>
      </c>
      <c r="C486" s="17">
        <v>100.0</v>
      </c>
      <c r="D486" s="17">
        <v>137.0</v>
      </c>
      <c r="E486" s="15">
        <v>30295.0</v>
      </c>
    </row>
    <row r="487">
      <c r="A487" s="18">
        <v>44682.0</v>
      </c>
      <c r="B487" s="15">
        <v>30296.0</v>
      </c>
      <c r="C487" s="17">
        <v>30.0</v>
      </c>
      <c r="D487" s="17">
        <v>31.0</v>
      </c>
      <c r="E487" s="15">
        <v>30295.0</v>
      </c>
    </row>
    <row r="488">
      <c r="A488" s="18">
        <v>44683.0</v>
      </c>
      <c r="B488" s="15">
        <v>30295.0</v>
      </c>
      <c r="D488" s="17">
        <v>4.0</v>
      </c>
      <c r="E488" s="15">
        <v>30291.0</v>
      </c>
    </row>
    <row r="489">
      <c r="A489" s="18">
        <v>44684.0</v>
      </c>
      <c r="B489" s="15">
        <v>30291.0</v>
      </c>
      <c r="C489" s="17">
        <v>10.0</v>
      </c>
      <c r="D489" s="17" t="s">
        <v>11</v>
      </c>
      <c r="E489" s="15">
        <v>30301.0</v>
      </c>
    </row>
    <row r="490">
      <c r="A490" s="18">
        <v>44685.0</v>
      </c>
      <c r="B490" s="15">
        <v>30301.0</v>
      </c>
      <c r="C490" s="17">
        <v>6.0</v>
      </c>
      <c r="D490" s="17">
        <v>5.0</v>
      </c>
      <c r="E490" s="15">
        <v>30302.0</v>
      </c>
    </row>
    <row r="491">
      <c r="A491" s="18">
        <v>44686.0</v>
      </c>
      <c r="B491" s="15">
        <v>30302.0</v>
      </c>
      <c r="C491" s="17">
        <v>118.0</v>
      </c>
      <c r="D491" s="17">
        <v>171.0</v>
      </c>
      <c r="E491" s="15">
        <v>30249.0</v>
      </c>
    </row>
    <row r="492">
      <c r="A492" s="18">
        <v>44687.0</v>
      </c>
      <c r="B492" s="15">
        <v>30249.0</v>
      </c>
      <c r="C492" s="17">
        <v>245.0</v>
      </c>
      <c r="D492" s="17">
        <v>399.0</v>
      </c>
      <c r="E492" s="15">
        <v>30095.0</v>
      </c>
    </row>
    <row r="493">
      <c r="A493" s="18">
        <v>44688.0</v>
      </c>
      <c r="B493" s="15">
        <v>30095.0</v>
      </c>
      <c r="C493" s="17">
        <v>168.0</v>
      </c>
      <c r="D493" s="17">
        <v>234.0</v>
      </c>
      <c r="E493" s="15">
        <v>30029.0</v>
      </c>
    </row>
    <row r="494">
      <c r="A494" s="18">
        <v>44689.0</v>
      </c>
      <c r="B494" s="15">
        <v>30029.0</v>
      </c>
      <c r="C494" s="17">
        <v>28.0</v>
      </c>
      <c r="D494" s="17">
        <v>88.0</v>
      </c>
      <c r="E494" s="15">
        <v>29969.0</v>
      </c>
    </row>
    <row r="495">
      <c r="A495" s="18">
        <v>44690.0</v>
      </c>
      <c r="B495" s="15">
        <v>29969.0</v>
      </c>
      <c r="C495" s="15">
        <v>3207.0</v>
      </c>
      <c r="D495" s="15">
        <v>2277.0</v>
      </c>
      <c r="E495" s="15">
        <v>30899.0</v>
      </c>
    </row>
    <row r="496">
      <c r="A496" s="18">
        <v>44691.0</v>
      </c>
      <c r="B496" s="15">
        <v>30899.0</v>
      </c>
      <c r="C496" s="15">
        <v>2354.0</v>
      </c>
      <c r="D496" s="15">
        <v>2955.0</v>
      </c>
      <c r="E496" s="15">
        <v>30298.0</v>
      </c>
    </row>
    <row r="497">
      <c r="A497" s="18">
        <v>44692.0</v>
      </c>
      <c r="B497" s="15">
        <v>30298.0</v>
      </c>
      <c r="C497" s="15">
        <v>4018.0</v>
      </c>
      <c r="D497" s="15">
        <v>3087.0</v>
      </c>
      <c r="E497" s="15">
        <v>31229.0</v>
      </c>
    </row>
    <row r="498">
      <c r="A498" s="18">
        <v>44693.0</v>
      </c>
      <c r="B498" s="15">
        <v>31229.0</v>
      </c>
      <c r="C498" s="15">
        <v>3904.0</v>
      </c>
      <c r="D498" s="15">
        <v>3293.0</v>
      </c>
      <c r="E498" s="15">
        <v>31840.0</v>
      </c>
    </row>
    <row r="499">
      <c r="A499" s="18">
        <v>44694.0</v>
      </c>
      <c r="B499" s="15">
        <v>31840.0</v>
      </c>
      <c r="C499" s="15">
        <v>3410.0</v>
      </c>
      <c r="D499" s="15">
        <v>3651.0</v>
      </c>
      <c r="E499" s="15">
        <v>31599.0</v>
      </c>
    </row>
    <row r="500">
      <c r="A500" s="18">
        <v>44695.0</v>
      </c>
      <c r="B500" s="15">
        <v>31599.0</v>
      </c>
      <c r="C500" s="15">
        <v>1684.0</v>
      </c>
      <c r="D500" s="15">
        <v>2554.0</v>
      </c>
      <c r="E500" s="15">
        <v>30729.0</v>
      </c>
    </row>
    <row r="501">
      <c r="A501" s="18">
        <v>44696.0</v>
      </c>
      <c r="B501" s="15">
        <v>30729.0</v>
      </c>
      <c r="C501" s="17">
        <v>382.0</v>
      </c>
      <c r="D501" s="17">
        <v>274.0</v>
      </c>
      <c r="E501" s="15">
        <v>30837.0</v>
      </c>
    </row>
    <row r="502">
      <c r="A502" s="18">
        <v>44697.0</v>
      </c>
      <c r="B502" s="15">
        <v>30837.0</v>
      </c>
      <c r="C502" s="15">
        <v>3889.0</v>
      </c>
      <c r="D502" s="15">
        <v>1822.0</v>
      </c>
      <c r="E502" s="15">
        <v>32904.0</v>
      </c>
    </row>
    <row r="503">
      <c r="A503" s="18">
        <v>44698.0</v>
      </c>
      <c r="B503" s="15">
        <v>32904.0</v>
      </c>
      <c r="C503" s="15">
        <v>4458.0</v>
      </c>
      <c r="D503" s="15">
        <v>3453.0</v>
      </c>
      <c r="E503" s="15">
        <v>33909.0</v>
      </c>
    </row>
    <row r="504">
      <c r="A504" s="18">
        <v>44699.0</v>
      </c>
      <c r="B504" s="15">
        <v>33909.0</v>
      </c>
      <c r="C504" s="15">
        <v>3529.0</v>
      </c>
      <c r="D504" s="15">
        <v>3011.0</v>
      </c>
      <c r="E504" s="15">
        <v>34427.0</v>
      </c>
    </row>
    <row r="505">
      <c r="A505" s="18">
        <v>44700.0</v>
      </c>
      <c r="B505" s="15">
        <v>34427.0</v>
      </c>
      <c r="C505" s="15">
        <v>3062.0</v>
      </c>
      <c r="D505" s="15">
        <v>2870.0</v>
      </c>
      <c r="E505" s="15">
        <v>34619.0</v>
      </c>
    </row>
    <row r="506">
      <c r="A506" s="18">
        <v>44701.0</v>
      </c>
      <c r="B506" s="15">
        <v>34619.0</v>
      </c>
      <c r="C506" s="15">
        <v>3421.0</v>
      </c>
      <c r="D506" s="15">
        <v>2938.0</v>
      </c>
      <c r="E506" s="15">
        <v>35102.0</v>
      </c>
    </row>
    <row r="507">
      <c r="A507" s="18">
        <v>44702.0</v>
      </c>
      <c r="B507" s="15">
        <v>35102.0</v>
      </c>
      <c r="C507" s="15">
        <v>1056.0</v>
      </c>
      <c r="D507" s="15">
        <v>1808.0</v>
      </c>
      <c r="E507" s="15">
        <v>34350.0</v>
      </c>
    </row>
    <row r="508">
      <c r="A508" s="18">
        <v>44703.0</v>
      </c>
      <c r="B508" s="15">
        <v>34350.0</v>
      </c>
      <c r="C508" s="17">
        <v>97.0</v>
      </c>
      <c r="D508" s="17">
        <v>246.0</v>
      </c>
      <c r="E508" s="15">
        <v>34201.0</v>
      </c>
    </row>
    <row r="509">
      <c r="A509" s="18">
        <v>44704.0</v>
      </c>
      <c r="B509" s="15">
        <v>34201.0</v>
      </c>
      <c r="C509" s="15">
        <v>4748.0</v>
      </c>
      <c r="D509" s="15">
        <v>3480.0</v>
      </c>
      <c r="E509" s="15">
        <v>35469.0</v>
      </c>
    </row>
    <row r="510">
      <c r="A510" s="18">
        <v>44705.0</v>
      </c>
      <c r="B510" s="15">
        <v>35469.0</v>
      </c>
      <c r="C510" s="15">
        <v>2728.0</v>
      </c>
      <c r="D510" s="15">
        <v>3114.0</v>
      </c>
      <c r="E510" s="15">
        <v>35083.0</v>
      </c>
    </row>
    <row r="511">
      <c r="A511" s="18">
        <v>44706.0</v>
      </c>
      <c r="B511" s="15">
        <v>35083.0</v>
      </c>
      <c r="C511" s="15">
        <v>3032.0</v>
      </c>
      <c r="D511" s="15">
        <v>2676.0</v>
      </c>
      <c r="E511" s="15">
        <v>35439.0</v>
      </c>
    </row>
    <row r="512">
      <c r="A512" s="18">
        <v>44707.0</v>
      </c>
      <c r="B512" s="15">
        <v>35439.0</v>
      </c>
      <c r="C512" s="15">
        <v>1893.0</v>
      </c>
      <c r="D512" s="15">
        <v>2146.0</v>
      </c>
      <c r="E512" s="15">
        <v>35186.0</v>
      </c>
    </row>
    <row r="513">
      <c r="A513" s="18">
        <v>44708.0</v>
      </c>
      <c r="B513" s="15">
        <v>35186.0</v>
      </c>
      <c r="C513" s="17">
        <v>776.0</v>
      </c>
      <c r="D513" s="15">
        <v>1544.0</v>
      </c>
      <c r="E513" s="15">
        <v>34418.0</v>
      </c>
    </row>
    <row r="514">
      <c r="A514" s="18">
        <v>44709.0</v>
      </c>
      <c r="B514" s="15">
        <v>34418.0</v>
      </c>
      <c r="C514" s="15">
        <v>2755.0</v>
      </c>
      <c r="D514" s="15">
        <v>2522.0</v>
      </c>
      <c r="E514" s="15">
        <v>34651.0</v>
      </c>
    </row>
    <row r="515">
      <c r="A515" s="18">
        <v>44710.0</v>
      </c>
      <c r="B515" s="15">
        <v>34651.0</v>
      </c>
      <c r="C515" s="17">
        <v>150.0</v>
      </c>
      <c r="D515" s="17">
        <v>88.0</v>
      </c>
      <c r="E515" s="15">
        <v>34713.0</v>
      </c>
    </row>
    <row r="516">
      <c r="A516" s="18">
        <v>44711.0</v>
      </c>
      <c r="B516" s="15">
        <v>34713.0</v>
      </c>
      <c r="C516" s="15">
        <v>4186.0</v>
      </c>
      <c r="D516" s="15">
        <v>3233.0</v>
      </c>
      <c r="E516" s="15">
        <v>35666.0</v>
      </c>
    </row>
    <row r="517">
      <c r="A517" s="18">
        <v>44712.0</v>
      </c>
      <c r="B517" s="15">
        <v>35666.0</v>
      </c>
      <c r="C517" s="15">
        <v>2708.0</v>
      </c>
      <c r="D517" s="15">
        <v>2851.0</v>
      </c>
      <c r="E517" s="15">
        <v>35523.0</v>
      </c>
    </row>
    <row r="518">
      <c r="A518" s="18">
        <v>44713.0</v>
      </c>
      <c r="B518" s="15">
        <v>35523.0</v>
      </c>
      <c r="C518" s="15">
        <v>1891.0</v>
      </c>
      <c r="D518" s="15">
        <v>2070.0</v>
      </c>
      <c r="E518" s="15">
        <v>35344.0</v>
      </c>
    </row>
    <row r="519">
      <c r="A519" s="18">
        <v>44714.0</v>
      </c>
      <c r="B519" s="15">
        <v>35344.0</v>
      </c>
      <c r="C519" s="15">
        <v>3018.0</v>
      </c>
      <c r="D519" s="15">
        <v>3010.0</v>
      </c>
      <c r="E519" s="15">
        <v>35352.0</v>
      </c>
    </row>
    <row r="520">
      <c r="A520" s="18">
        <v>44715.0</v>
      </c>
      <c r="B520" s="15">
        <v>35352.0</v>
      </c>
      <c r="C520" s="15">
        <v>3093.0</v>
      </c>
      <c r="D520" s="15">
        <v>3081.0</v>
      </c>
      <c r="E520" s="15">
        <v>35364.0</v>
      </c>
    </row>
    <row r="521">
      <c r="A521" s="18">
        <v>44716.0</v>
      </c>
      <c r="B521" s="15">
        <v>35364.0</v>
      </c>
      <c r="C521" s="17">
        <v>961.0</v>
      </c>
      <c r="D521" s="15">
        <v>2076.0</v>
      </c>
      <c r="E521" s="15">
        <v>34249.0</v>
      </c>
    </row>
    <row r="522">
      <c r="A522" s="18">
        <v>44717.0</v>
      </c>
      <c r="B522" s="15">
        <v>34249.0</v>
      </c>
      <c r="C522" s="17">
        <v>492.0</v>
      </c>
      <c r="D522" s="17">
        <v>244.0</v>
      </c>
      <c r="E522" s="15">
        <v>34497.0</v>
      </c>
    </row>
    <row r="523">
      <c r="A523" s="18">
        <v>44718.0</v>
      </c>
      <c r="B523" s="15">
        <v>34497.0</v>
      </c>
      <c r="C523" s="15">
        <v>4073.0</v>
      </c>
      <c r="D523" s="15">
        <v>3451.0</v>
      </c>
      <c r="E523" s="15">
        <v>35119.0</v>
      </c>
    </row>
    <row r="524">
      <c r="A524" s="18">
        <v>44719.0</v>
      </c>
      <c r="B524" s="15">
        <v>35119.0</v>
      </c>
      <c r="C524" s="15">
        <v>2875.0</v>
      </c>
      <c r="D524" s="15">
        <v>3540.0</v>
      </c>
      <c r="E524" s="15">
        <v>34454.0</v>
      </c>
    </row>
    <row r="525">
      <c r="A525" s="18">
        <v>44720.0</v>
      </c>
      <c r="B525" s="15">
        <v>34454.0</v>
      </c>
      <c r="C525" s="15">
        <v>2678.0</v>
      </c>
      <c r="D525" s="15">
        <v>2642.0</v>
      </c>
      <c r="E525" s="15">
        <v>34490.0</v>
      </c>
    </row>
    <row r="526">
      <c r="A526" s="18">
        <v>44721.0</v>
      </c>
      <c r="B526" s="15">
        <v>34490.0</v>
      </c>
      <c r="C526" s="15">
        <v>2951.0</v>
      </c>
      <c r="D526" s="15">
        <v>2605.0</v>
      </c>
      <c r="E526" s="15">
        <v>34836.0</v>
      </c>
    </row>
    <row r="527">
      <c r="A527" s="18">
        <v>44722.0</v>
      </c>
      <c r="B527" s="15">
        <v>34836.0</v>
      </c>
      <c r="C527" s="15">
        <v>2351.0</v>
      </c>
      <c r="D527" s="15">
        <v>2356.0</v>
      </c>
      <c r="E527" s="15">
        <v>34831.0</v>
      </c>
    </row>
    <row r="528">
      <c r="A528" s="18">
        <v>44723.0</v>
      </c>
      <c r="B528" s="15">
        <v>34831.0</v>
      </c>
      <c r="C528" s="17">
        <v>634.0</v>
      </c>
      <c r="D528" s="15">
        <v>1588.0</v>
      </c>
      <c r="E528" s="15">
        <v>33877.0</v>
      </c>
    </row>
    <row r="529">
      <c r="A529" s="18">
        <v>44724.0</v>
      </c>
      <c r="B529" s="15">
        <v>33877.0</v>
      </c>
      <c r="C529" s="17">
        <v>137.0</v>
      </c>
      <c r="D529" s="17">
        <v>176.0</v>
      </c>
      <c r="E529" s="15">
        <v>33838.0</v>
      </c>
    </row>
    <row r="530">
      <c r="A530" s="18">
        <v>44725.0</v>
      </c>
      <c r="B530" s="15">
        <v>33838.0</v>
      </c>
      <c r="C530" s="15">
        <v>4378.0</v>
      </c>
      <c r="D530" s="15">
        <v>2896.0</v>
      </c>
      <c r="E530" s="15">
        <v>35320.0</v>
      </c>
    </row>
    <row r="531">
      <c r="A531" s="18">
        <v>44726.0</v>
      </c>
      <c r="B531" s="15">
        <v>35320.0</v>
      </c>
      <c r="C531" s="15">
        <v>3723.0</v>
      </c>
      <c r="D531" s="15">
        <v>3170.0</v>
      </c>
      <c r="E531" s="15">
        <v>35873.0</v>
      </c>
    </row>
    <row r="532">
      <c r="A532" s="18">
        <v>44727.0</v>
      </c>
      <c r="B532" s="15">
        <v>35873.0</v>
      </c>
      <c r="C532" s="15">
        <v>3386.0</v>
      </c>
      <c r="D532" s="15">
        <v>3036.0</v>
      </c>
      <c r="E532" s="15">
        <v>36223.0</v>
      </c>
    </row>
    <row r="533">
      <c r="A533" s="18">
        <v>44728.0</v>
      </c>
      <c r="B533" s="15">
        <v>36223.0</v>
      </c>
      <c r="C533" s="15">
        <v>3553.0</v>
      </c>
      <c r="D533" s="15">
        <v>3180.0</v>
      </c>
      <c r="E533" s="15">
        <v>36596.0</v>
      </c>
    </row>
    <row r="534">
      <c r="A534" s="18">
        <v>44729.0</v>
      </c>
      <c r="B534" s="15">
        <v>36596.0</v>
      </c>
      <c r="C534" s="15">
        <v>2638.0</v>
      </c>
      <c r="D534" s="15">
        <v>3038.0</v>
      </c>
      <c r="E534" s="15">
        <v>38790.0</v>
      </c>
    </row>
    <row r="535">
      <c r="A535" s="18">
        <v>44730.0</v>
      </c>
      <c r="B535" s="15">
        <v>36196.0</v>
      </c>
      <c r="C535" s="15">
        <v>1005.0</v>
      </c>
      <c r="D535" s="15">
        <v>1942.0</v>
      </c>
      <c r="E535" s="15">
        <v>35259.0</v>
      </c>
    </row>
    <row r="536">
      <c r="A536" s="18">
        <v>44731.0</v>
      </c>
      <c r="B536" s="15">
        <v>35259.0</v>
      </c>
      <c r="C536" s="17">
        <v>622.0</v>
      </c>
      <c r="D536" s="17">
        <v>130.0</v>
      </c>
      <c r="E536" s="15">
        <v>35751.0</v>
      </c>
    </row>
    <row r="537">
      <c r="A537" s="18">
        <v>44732.0</v>
      </c>
      <c r="B537" s="15">
        <v>35751.0</v>
      </c>
      <c r="C537" s="15">
        <v>4306.0</v>
      </c>
      <c r="D537" s="15">
        <v>3450.0</v>
      </c>
      <c r="E537" s="15">
        <v>36607.0</v>
      </c>
    </row>
    <row r="538">
      <c r="A538" s="18">
        <v>44733.0</v>
      </c>
      <c r="B538" s="15">
        <v>36607.0</v>
      </c>
      <c r="C538" s="15">
        <v>2733.0</v>
      </c>
      <c r="D538" s="15">
        <v>3304.0</v>
      </c>
      <c r="E538" s="15">
        <v>36036.0</v>
      </c>
    </row>
    <row r="539">
      <c r="A539" s="18">
        <v>44734.0</v>
      </c>
      <c r="B539" s="15">
        <v>36036.0</v>
      </c>
      <c r="C539" s="15">
        <v>2755.0</v>
      </c>
      <c r="D539" s="15">
        <v>2614.0</v>
      </c>
      <c r="E539" s="15">
        <v>36177.0</v>
      </c>
    </row>
    <row r="540">
      <c r="A540" s="18">
        <v>44735.0</v>
      </c>
      <c r="B540" s="15">
        <v>36177.0</v>
      </c>
      <c r="C540" s="15">
        <v>2916.0</v>
      </c>
      <c r="D540" s="15">
        <v>2754.0</v>
      </c>
      <c r="E540" s="15">
        <v>36339.0</v>
      </c>
    </row>
    <row r="541">
      <c r="A541" s="18">
        <v>44736.0</v>
      </c>
      <c r="B541" s="15">
        <v>36339.0</v>
      </c>
      <c r="C541" s="15">
        <v>3059.0</v>
      </c>
      <c r="D541" s="15">
        <v>2483.0</v>
      </c>
      <c r="E541" s="15">
        <v>36915.0</v>
      </c>
    </row>
    <row r="542">
      <c r="A542" s="18">
        <v>44737.0</v>
      </c>
      <c r="B542" s="15">
        <v>36915.0</v>
      </c>
      <c r="C542" s="15">
        <v>1095.0</v>
      </c>
      <c r="D542" s="15">
        <v>1461.0</v>
      </c>
      <c r="E542" s="15">
        <v>36549.0</v>
      </c>
    </row>
    <row r="543">
      <c r="A543" s="18">
        <v>44738.0</v>
      </c>
      <c r="B543" s="15">
        <v>36549.0</v>
      </c>
      <c r="C543" s="17">
        <v>251.0</v>
      </c>
      <c r="D543" s="17">
        <v>410.0</v>
      </c>
      <c r="E543" s="15">
        <v>36390.0</v>
      </c>
    </row>
    <row r="544">
      <c r="A544" s="18">
        <v>44739.0</v>
      </c>
      <c r="B544" s="15">
        <v>36390.0</v>
      </c>
      <c r="C544" s="15">
        <v>4580.0</v>
      </c>
      <c r="D544" s="15">
        <v>4118.0</v>
      </c>
      <c r="E544" s="15">
        <v>36852.0</v>
      </c>
    </row>
    <row r="545">
      <c r="A545" s="18">
        <v>44740.0</v>
      </c>
      <c r="B545" s="15">
        <v>36852.0</v>
      </c>
      <c r="C545" s="15">
        <v>3168.0</v>
      </c>
      <c r="D545" s="15">
        <v>2689.0</v>
      </c>
      <c r="E545" s="15">
        <v>37331.0</v>
      </c>
    </row>
    <row r="546">
      <c r="A546" s="18">
        <v>44741.0</v>
      </c>
      <c r="B546" s="15">
        <v>37331.0</v>
      </c>
      <c r="C546" s="15">
        <v>2811.0</v>
      </c>
      <c r="D546" s="15">
        <v>3015.0</v>
      </c>
      <c r="E546" s="15">
        <v>37127.0</v>
      </c>
    </row>
    <row r="547">
      <c r="A547" s="18">
        <v>44742.0</v>
      </c>
      <c r="B547" s="15">
        <v>37127.0</v>
      </c>
      <c r="C547" s="15">
        <v>2927.0</v>
      </c>
      <c r="D547" s="15">
        <v>3218.0</v>
      </c>
      <c r="E547" s="15">
        <v>36836.0</v>
      </c>
    </row>
    <row r="548">
      <c r="A548" s="18">
        <v>44743.0</v>
      </c>
      <c r="B548" s="15">
        <v>36836.0</v>
      </c>
      <c r="C548" s="15">
        <v>1989.0</v>
      </c>
      <c r="D548" s="17" t="s">
        <v>11</v>
      </c>
      <c r="E548" s="15">
        <v>38825.0</v>
      </c>
    </row>
    <row r="549">
      <c r="A549" s="18">
        <v>44744.0</v>
      </c>
      <c r="B549" s="15">
        <v>36170.0</v>
      </c>
      <c r="C549" s="15">
        <v>1041.0</v>
      </c>
      <c r="D549" s="15">
        <v>2252.0</v>
      </c>
      <c r="E549" s="15">
        <v>34959.0</v>
      </c>
    </row>
    <row r="550">
      <c r="A550" s="18">
        <v>44745.0</v>
      </c>
      <c r="B550" s="15">
        <v>34959.0</v>
      </c>
      <c r="C550" s="17">
        <v>249.0</v>
      </c>
      <c r="D550" s="17">
        <v>159.0</v>
      </c>
      <c r="E550" s="15">
        <v>35049.0</v>
      </c>
    </row>
    <row r="551">
      <c r="A551" s="18">
        <v>44746.0</v>
      </c>
      <c r="B551" s="15">
        <v>35049.0</v>
      </c>
      <c r="C551" s="15">
        <v>2802.0</v>
      </c>
      <c r="D551" s="17" t="s">
        <v>11</v>
      </c>
      <c r="E551" s="15">
        <v>37851.0</v>
      </c>
    </row>
    <row r="552">
      <c r="A552" s="18">
        <v>44747.0</v>
      </c>
      <c r="B552" s="15">
        <v>36017.0</v>
      </c>
      <c r="C552" s="15">
        <v>2598.0</v>
      </c>
      <c r="D552" s="15">
        <v>3388.0</v>
      </c>
      <c r="E552" s="15">
        <v>35227.0</v>
      </c>
    </row>
    <row r="553">
      <c r="A553" s="18">
        <v>44748.0</v>
      </c>
      <c r="B553" s="15">
        <v>35046.0</v>
      </c>
      <c r="C553" s="15">
        <v>3205.0</v>
      </c>
      <c r="D553" s="15">
        <v>3047.0</v>
      </c>
      <c r="E553" s="15">
        <v>35046.0</v>
      </c>
    </row>
    <row r="554">
      <c r="A554" s="18">
        <v>44749.0</v>
      </c>
      <c r="B554" s="15">
        <v>35082.0</v>
      </c>
      <c r="C554" s="17">
        <v>693.0</v>
      </c>
      <c r="D554" s="17">
        <v>826.0</v>
      </c>
      <c r="E554" s="15">
        <v>35204.0</v>
      </c>
    </row>
    <row r="555">
      <c r="A555" s="18">
        <v>44750.0</v>
      </c>
      <c r="B555" s="15">
        <v>35204.0</v>
      </c>
      <c r="C555" s="15">
        <v>2623.0</v>
      </c>
      <c r="D555" s="15">
        <v>2745.0</v>
      </c>
      <c r="E555" s="15">
        <v>35082.0</v>
      </c>
    </row>
    <row r="556">
      <c r="A556" s="18">
        <v>44751.0</v>
      </c>
      <c r="B556" s="15">
        <v>35082.0</v>
      </c>
      <c r="C556" s="17">
        <v>693.0</v>
      </c>
      <c r="D556" s="17">
        <v>826.0</v>
      </c>
      <c r="E556" s="15">
        <v>34949.0</v>
      </c>
    </row>
    <row r="557">
      <c r="A557" s="18">
        <v>44752.0</v>
      </c>
      <c r="B557" s="15">
        <v>34949.0</v>
      </c>
      <c r="C557" s="17" t="s">
        <v>11</v>
      </c>
      <c r="D557" s="17">
        <v>57.0</v>
      </c>
      <c r="E557" s="15">
        <v>34892.0</v>
      </c>
    </row>
    <row r="558">
      <c r="A558" s="18">
        <v>44753.0</v>
      </c>
      <c r="B558" s="15">
        <v>34892.0</v>
      </c>
      <c r="C558" s="15">
        <v>2277.0</v>
      </c>
      <c r="D558" s="15">
        <v>2168.0</v>
      </c>
      <c r="E558" s="15">
        <v>35001.0</v>
      </c>
    </row>
    <row r="559">
      <c r="A559" s="18">
        <v>44754.0</v>
      </c>
      <c r="B559" s="15">
        <v>35001.0</v>
      </c>
      <c r="C559" s="15">
        <v>2699.0</v>
      </c>
      <c r="D559" s="15">
        <v>3083.0</v>
      </c>
      <c r="E559" s="15">
        <v>34617.0</v>
      </c>
    </row>
    <row r="560">
      <c r="A560" s="18">
        <v>44755.0</v>
      </c>
      <c r="B560" s="15">
        <v>34617.0</v>
      </c>
      <c r="C560" s="15">
        <v>3562.0</v>
      </c>
      <c r="D560" s="15">
        <v>4316.0</v>
      </c>
      <c r="E560" s="15">
        <v>33863.0</v>
      </c>
    </row>
    <row r="561">
      <c r="A561" s="18">
        <v>44756.0</v>
      </c>
      <c r="B561" s="15">
        <v>33863.0</v>
      </c>
      <c r="C561" s="15">
        <v>3096.0</v>
      </c>
      <c r="D561" s="15">
        <v>2864.0</v>
      </c>
      <c r="E561" s="15">
        <v>36277.0</v>
      </c>
    </row>
    <row r="562">
      <c r="A562" s="18">
        <v>44757.0</v>
      </c>
      <c r="B562" s="15">
        <v>34095.0</v>
      </c>
      <c r="C562" s="15">
        <v>3097.0</v>
      </c>
      <c r="D562" s="15">
        <v>2464.0</v>
      </c>
      <c r="E562" s="15">
        <v>36540.0</v>
      </c>
    </row>
    <row r="563">
      <c r="A563" s="18">
        <v>44758.0</v>
      </c>
      <c r="B563" s="15">
        <v>34728.0</v>
      </c>
      <c r="C563" s="15">
        <v>1045.0</v>
      </c>
      <c r="D563" s="15">
        <v>1410.0</v>
      </c>
      <c r="E563" s="15">
        <v>34363.0</v>
      </c>
    </row>
    <row r="564">
      <c r="A564" s="18">
        <v>44759.0</v>
      </c>
      <c r="B564" s="15">
        <v>34363.0</v>
      </c>
      <c r="C564" s="17">
        <v>261.0</v>
      </c>
      <c r="D564" s="17">
        <v>187.0</v>
      </c>
      <c r="E564" s="15">
        <v>34437.0</v>
      </c>
    </row>
    <row r="565">
      <c r="A565" s="18">
        <v>44760.0</v>
      </c>
      <c r="B565" s="15">
        <v>34437.0</v>
      </c>
      <c r="C565" s="15">
        <v>4725.0</v>
      </c>
      <c r="D565" s="15">
        <v>3178.0</v>
      </c>
      <c r="E565" s="15">
        <v>35984.0</v>
      </c>
    </row>
    <row r="566">
      <c r="A566" s="18">
        <v>44761.0</v>
      </c>
      <c r="B566" s="15">
        <v>35984.0</v>
      </c>
      <c r="C566" s="15">
        <v>3149.0</v>
      </c>
      <c r="D566" s="15">
        <v>3555.0</v>
      </c>
      <c r="E566" s="15">
        <v>35578.0</v>
      </c>
    </row>
    <row r="567">
      <c r="A567" s="18">
        <v>44762.0</v>
      </c>
      <c r="B567" s="15">
        <v>35578.0</v>
      </c>
      <c r="C567" s="15">
        <v>2514.0</v>
      </c>
      <c r="D567" s="17" t="s">
        <v>11</v>
      </c>
      <c r="E567" s="15">
        <v>38092.0</v>
      </c>
    </row>
    <row r="568">
      <c r="A568" s="18">
        <v>44763.0</v>
      </c>
      <c r="B568" s="15">
        <v>35890.0</v>
      </c>
      <c r="C568" s="15">
        <v>2377.0</v>
      </c>
      <c r="D568" s="15">
        <v>36270.0</v>
      </c>
      <c r="E568" s="15">
        <v>38267.0</v>
      </c>
    </row>
    <row r="569">
      <c r="A569" s="18">
        <v>44764.0</v>
      </c>
      <c r="B569" s="15">
        <v>36270.0</v>
      </c>
      <c r="C569" s="15">
        <v>2457.0</v>
      </c>
      <c r="D569" s="15">
        <v>2893.0</v>
      </c>
      <c r="E569" s="15">
        <v>38727.0</v>
      </c>
    </row>
    <row r="570">
      <c r="A570" s="18">
        <v>44765.0</v>
      </c>
      <c r="B570" s="15">
        <v>36671.0</v>
      </c>
      <c r="C570" s="15">
        <v>1039.0</v>
      </c>
      <c r="D570" s="15">
        <v>1888.0</v>
      </c>
      <c r="E570" s="15">
        <v>35822.0</v>
      </c>
    </row>
    <row r="571">
      <c r="A571" s="18">
        <v>44766.0</v>
      </c>
      <c r="B571" s="15">
        <v>35822.0</v>
      </c>
      <c r="C571" s="17">
        <v>128.0</v>
      </c>
      <c r="D571" s="17">
        <v>145.0</v>
      </c>
      <c r="E571" s="15">
        <v>35805.0</v>
      </c>
    </row>
    <row r="572">
      <c r="A572" s="18">
        <v>44767.0</v>
      </c>
      <c r="B572" s="15">
        <v>35805.0</v>
      </c>
      <c r="C572" s="15">
        <v>3789.0</v>
      </c>
      <c r="D572" s="17" t="s">
        <v>11</v>
      </c>
      <c r="E572" s="15">
        <v>39594.0</v>
      </c>
    </row>
    <row r="573">
      <c r="A573" s="18">
        <v>44768.0</v>
      </c>
      <c r="B573" s="15">
        <v>37370.0</v>
      </c>
      <c r="C573" s="15">
        <v>2393.0</v>
      </c>
      <c r="D573" s="17" t="s">
        <v>11</v>
      </c>
      <c r="E573" s="15">
        <v>39763.0</v>
      </c>
    </row>
    <row r="574">
      <c r="A574" s="18">
        <v>44769.0</v>
      </c>
      <c r="B574" s="15">
        <v>37299.0</v>
      </c>
      <c r="C574" s="15">
        <v>3010.0</v>
      </c>
      <c r="D574" s="15">
        <v>3010.0</v>
      </c>
      <c r="E574" s="15">
        <v>37299.0</v>
      </c>
    </row>
    <row r="575">
      <c r="A575" s="18">
        <v>44770.0</v>
      </c>
      <c r="B575" s="15">
        <v>37299.0</v>
      </c>
      <c r="C575" s="15">
        <v>3196.0</v>
      </c>
      <c r="D575" s="15">
        <v>2903.0</v>
      </c>
      <c r="E575" s="15">
        <v>37592.0</v>
      </c>
    </row>
    <row r="576">
      <c r="A576" s="18">
        <v>44771.0</v>
      </c>
      <c r="B576" s="15">
        <v>37592.0</v>
      </c>
      <c r="C576" s="15">
        <v>2125.0</v>
      </c>
      <c r="D576" s="17" t="s">
        <v>11</v>
      </c>
      <c r="E576" s="15">
        <v>39717.0</v>
      </c>
    </row>
    <row r="577">
      <c r="A577" s="18">
        <v>44772.0</v>
      </c>
      <c r="B577" s="15">
        <v>36989.0</v>
      </c>
      <c r="C577" s="17">
        <v>605.0</v>
      </c>
      <c r="D577" s="15">
        <v>1292.0</v>
      </c>
      <c r="E577" s="15">
        <v>36302.0</v>
      </c>
    </row>
    <row r="578">
      <c r="A578" s="18">
        <v>44773.0</v>
      </c>
      <c r="B578" s="15">
        <v>36302.0</v>
      </c>
      <c r="C578" s="17">
        <v>94.0</v>
      </c>
      <c r="D578" s="17">
        <v>248.0</v>
      </c>
      <c r="E578" s="15">
        <v>36148.0</v>
      </c>
    </row>
    <row r="579">
      <c r="A579" s="18">
        <v>44774.0</v>
      </c>
      <c r="B579" s="15">
        <v>36148.0</v>
      </c>
      <c r="C579" s="15">
        <v>3242.0</v>
      </c>
      <c r="D579" s="17" t="s">
        <v>11</v>
      </c>
      <c r="E579" s="15">
        <v>39390.0</v>
      </c>
    </row>
    <row r="580">
      <c r="A580" s="18">
        <v>44775.0</v>
      </c>
      <c r="B580" s="15">
        <v>36592.0</v>
      </c>
      <c r="C580" s="15">
        <v>2206.0</v>
      </c>
      <c r="D580" s="17" t="s">
        <v>11</v>
      </c>
      <c r="E580" s="15">
        <v>38798.0</v>
      </c>
    </row>
    <row r="581">
      <c r="A581" s="18">
        <v>44776.0</v>
      </c>
      <c r="B581" s="15">
        <v>36338.0</v>
      </c>
      <c r="C581" s="15">
        <v>2458.0</v>
      </c>
      <c r="D581" s="17" t="s">
        <v>11</v>
      </c>
      <c r="E581" s="15">
        <v>38796.0</v>
      </c>
    </row>
    <row r="582">
      <c r="A582" s="18">
        <v>44777.0</v>
      </c>
      <c r="B582" s="15">
        <v>36011.0</v>
      </c>
      <c r="C582" s="15">
        <v>2094.0</v>
      </c>
      <c r="D582" s="17" t="s">
        <v>11</v>
      </c>
      <c r="E582" s="15">
        <v>38105.0</v>
      </c>
    </row>
    <row r="583">
      <c r="A583" s="18">
        <v>44778.0</v>
      </c>
      <c r="B583" s="15">
        <v>36281.0</v>
      </c>
      <c r="C583" s="15">
        <v>2251.0</v>
      </c>
      <c r="D583" s="17" t="s">
        <v>11</v>
      </c>
      <c r="E583" s="15">
        <v>38532.0</v>
      </c>
    </row>
    <row r="584">
      <c r="A584" s="18">
        <v>44779.0</v>
      </c>
      <c r="B584" s="15">
        <v>37675.0</v>
      </c>
      <c r="C584" s="17">
        <v>939.0</v>
      </c>
      <c r="D584" s="15">
        <v>3142.0</v>
      </c>
      <c r="E584" s="15">
        <v>35472.0</v>
      </c>
    </row>
    <row r="585">
      <c r="A585" s="18">
        <v>44780.0</v>
      </c>
      <c r="B585" s="15">
        <v>35472.0</v>
      </c>
      <c r="C585" s="17">
        <v>150.0</v>
      </c>
      <c r="D585" s="17">
        <v>149.0</v>
      </c>
      <c r="E585" s="15">
        <v>35473.0</v>
      </c>
    </row>
    <row r="586">
      <c r="A586" s="18">
        <v>44781.0</v>
      </c>
      <c r="B586" s="15">
        <v>35473.0</v>
      </c>
      <c r="C586" s="15">
        <v>3136.0</v>
      </c>
      <c r="D586" s="17" t="s">
        <v>11</v>
      </c>
      <c r="E586" s="15">
        <v>38609.0</v>
      </c>
    </row>
    <row r="587">
      <c r="A587" s="18">
        <v>44782.0</v>
      </c>
      <c r="B587" s="15">
        <v>36306.0</v>
      </c>
      <c r="C587" s="15">
        <v>2106.0</v>
      </c>
      <c r="D587" s="17" t="s">
        <v>11</v>
      </c>
      <c r="E587" s="15">
        <v>38412.0</v>
      </c>
    </row>
    <row r="588">
      <c r="A588" s="18">
        <v>44783.0</v>
      </c>
      <c r="B588" s="15">
        <v>36980.0</v>
      </c>
      <c r="C588" s="15">
        <v>2364.0</v>
      </c>
      <c r="D588" s="17" t="s">
        <v>11</v>
      </c>
      <c r="E588" s="15">
        <v>39344.0</v>
      </c>
    </row>
    <row r="589">
      <c r="A589" s="18">
        <v>44784.0</v>
      </c>
      <c r="B589" s="15">
        <v>37152.0</v>
      </c>
      <c r="C589" s="15">
        <v>1975.0</v>
      </c>
      <c r="D589" s="17" t="s">
        <v>11</v>
      </c>
      <c r="E589" s="15">
        <v>39127.0</v>
      </c>
    </row>
    <row r="590">
      <c r="A590" s="18">
        <v>44785.0</v>
      </c>
      <c r="B590" s="15">
        <v>37424.0</v>
      </c>
      <c r="C590" s="15">
        <v>3212.0</v>
      </c>
      <c r="D590" s="15">
        <v>3385.0</v>
      </c>
      <c r="E590" s="15">
        <v>37251.0</v>
      </c>
    </row>
    <row r="591">
      <c r="A591" s="18">
        <v>44786.0</v>
      </c>
      <c r="B591" s="15">
        <v>37251.0</v>
      </c>
      <c r="C591" s="15">
        <v>1770.0</v>
      </c>
      <c r="D591" s="15">
        <v>2855.0</v>
      </c>
      <c r="E591" s="15">
        <v>36166.0</v>
      </c>
    </row>
    <row r="592">
      <c r="A592" s="18">
        <v>44787.0</v>
      </c>
      <c r="B592" s="15">
        <v>36166.0</v>
      </c>
      <c r="C592" s="17">
        <v>421.0</v>
      </c>
      <c r="D592" s="17">
        <v>541.0</v>
      </c>
      <c r="E592" s="15">
        <v>36046.0</v>
      </c>
    </row>
    <row r="593">
      <c r="A593" s="18">
        <v>44788.0</v>
      </c>
      <c r="B593" s="15">
        <v>36046.0</v>
      </c>
      <c r="C593" s="15">
        <v>3789.0</v>
      </c>
      <c r="D593" s="17" t="s">
        <v>11</v>
      </c>
      <c r="E593" s="15">
        <v>39835.0</v>
      </c>
    </row>
    <row r="594">
      <c r="A594" s="18">
        <v>44789.0</v>
      </c>
      <c r="B594" s="15">
        <v>38057.0</v>
      </c>
      <c r="C594" s="15">
        <v>2118.0</v>
      </c>
      <c r="D594" s="17" t="s">
        <v>11</v>
      </c>
      <c r="E594" s="15">
        <v>40175.0</v>
      </c>
    </row>
    <row r="595">
      <c r="A595" s="18">
        <v>44790.0</v>
      </c>
      <c r="B595" s="15">
        <v>37645.0</v>
      </c>
      <c r="C595" s="17">
        <v>621.0</v>
      </c>
      <c r="D595" s="17">
        <v>663.0</v>
      </c>
      <c r="E595" s="15">
        <v>37603.0</v>
      </c>
    </row>
    <row r="596">
      <c r="A596" s="18">
        <v>44791.0</v>
      </c>
      <c r="B596" s="15">
        <v>37603.0</v>
      </c>
      <c r="C596" s="15">
        <v>2498.0</v>
      </c>
      <c r="D596" s="17" t="s">
        <v>11</v>
      </c>
      <c r="E596" s="15">
        <v>40101.0</v>
      </c>
    </row>
    <row r="597">
      <c r="A597" s="18">
        <v>44792.0</v>
      </c>
      <c r="B597" s="15">
        <v>37437.0</v>
      </c>
      <c r="C597" s="15">
        <v>1835.0</v>
      </c>
      <c r="D597" s="17" t="s">
        <v>11</v>
      </c>
      <c r="E597" s="15">
        <v>39272.0</v>
      </c>
    </row>
    <row r="598">
      <c r="A598" s="18">
        <v>44793.0</v>
      </c>
      <c r="B598" s="15">
        <v>37338.0</v>
      </c>
      <c r="C598" s="15">
        <v>1173.0</v>
      </c>
      <c r="D598" s="15">
        <v>2072.0</v>
      </c>
      <c r="E598" s="15">
        <v>36439.0</v>
      </c>
    </row>
    <row r="599">
      <c r="A599" s="18">
        <v>44794.0</v>
      </c>
      <c r="B599" s="15">
        <v>36439.0</v>
      </c>
      <c r="C599" s="17">
        <v>277.0</v>
      </c>
      <c r="D599" s="17">
        <v>380.0</v>
      </c>
      <c r="E599" s="15">
        <v>36336.0</v>
      </c>
    </row>
    <row r="600">
      <c r="A600" s="18">
        <v>44795.0</v>
      </c>
      <c r="B600" s="15">
        <v>36336.0</v>
      </c>
      <c r="C600" s="15">
        <v>4071.0</v>
      </c>
      <c r="D600" s="17" t="s">
        <v>11</v>
      </c>
      <c r="E600" s="15">
        <v>40407.0</v>
      </c>
    </row>
    <row r="601">
      <c r="A601" s="18">
        <v>44796.0</v>
      </c>
      <c r="B601" s="15">
        <v>37889.0</v>
      </c>
      <c r="C601" s="15">
        <v>2095.0</v>
      </c>
      <c r="D601" s="17" t="s">
        <v>11</v>
      </c>
      <c r="E601" s="15">
        <v>39984.0</v>
      </c>
    </row>
    <row r="602">
      <c r="A602" s="18">
        <v>44797.0</v>
      </c>
      <c r="B602" s="15">
        <v>37656.0</v>
      </c>
      <c r="C602" s="15">
        <v>2292.0</v>
      </c>
      <c r="D602" s="17" t="s">
        <v>11</v>
      </c>
      <c r="E602" s="15">
        <v>39948.0</v>
      </c>
    </row>
    <row r="603">
      <c r="A603" s="18">
        <v>44798.0</v>
      </c>
      <c r="B603" s="15">
        <v>38693.0</v>
      </c>
      <c r="C603" s="15">
        <v>1839.0</v>
      </c>
      <c r="D603" s="17" t="s">
        <v>11</v>
      </c>
      <c r="E603" s="15">
        <v>40532.0</v>
      </c>
    </row>
    <row r="604">
      <c r="A604" s="18">
        <v>44799.0</v>
      </c>
      <c r="B604" s="15">
        <v>38209.0</v>
      </c>
      <c r="C604" s="15">
        <v>1516.0</v>
      </c>
      <c r="D604" s="17" t="s">
        <v>11</v>
      </c>
      <c r="E604" s="15">
        <v>39725.0</v>
      </c>
    </row>
    <row r="605">
      <c r="A605" s="18">
        <v>44800.0</v>
      </c>
      <c r="B605" s="15">
        <v>38040.0</v>
      </c>
      <c r="C605" s="15">
        <v>1176.0</v>
      </c>
      <c r="D605" s="15">
        <v>1869.0</v>
      </c>
      <c r="E605" s="15">
        <v>37347.0</v>
      </c>
    </row>
    <row r="606">
      <c r="A606" s="18">
        <v>44801.0</v>
      </c>
      <c r="B606" s="15">
        <v>37347.0</v>
      </c>
      <c r="C606" s="17">
        <v>183.0</v>
      </c>
      <c r="D606" s="17">
        <v>118.0</v>
      </c>
      <c r="E606" s="15">
        <v>37412.0</v>
      </c>
    </row>
    <row r="607">
      <c r="A607" s="18">
        <v>44802.0</v>
      </c>
      <c r="B607" s="15">
        <v>37412.0</v>
      </c>
      <c r="C607" s="15">
        <v>3184.0</v>
      </c>
      <c r="D607" s="17" t="s">
        <v>11</v>
      </c>
      <c r="E607" s="15">
        <v>40596.0</v>
      </c>
    </row>
    <row r="608">
      <c r="A608" s="18">
        <v>44803.0</v>
      </c>
      <c r="B608" s="15">
        <v>38529.0</v>
      </c>
      <c r="C608" s="15">
        <v>1435.0</v>
      </c>
      <c r="D608" s="17" t="s">
        <v>11</v>
      </c>
      <c r="E608" s="15">
        <v>39964.0</v>
      </c>
    </row>
    <row r="609">
      <c r="A609" s="18">
        <v>44804.0</v>
      </c>
      <c r="B609" s="15">
        <v>37420.0</v>
      </c>
      <c r="C609" s="15">
        <v>1851.0</v>
      </c>
      <c r="D609" s="17" t="s">
        <v>11</v>
      </c>
      <c r="E609" s="15">
        <v>39271.0</v>
      </c>
    </row>
    <row r="610">
      <c r="A610" s="18">
        <v>44805.0</v>
      </c>
      <c r="B610" s="15">
        <v>37372.0</v>
      </c>
      <c r="C610" s="15">
        <v>2987.0</v>
      </c>
      <c r="D610" s="15">
        <v>3075.0</v>
      </c>
      <c r="E610" s="15">
        <v>37284.0</v>
      </c>
    </row>
    <row r="611">
      <c r="A611" s="18">
        <v>44806.0</v>
      </c>
      <c r="B611" s="15">
        <v>37284.0</v>
      </c>
      <c r="C611" s="15">
        <v>3225.0</v>
      </c>
      <c r="D611" s="15">
        <v>2606.0</v>
      </c>
      <c r="E611" s="15">
        <v>37903.0</v>
      </c>
    </row>
    <row r="612">
      <c r="A612" s="18">
        <v>44807.0</v>
      </c>
      <c r="B612" s="15">
        <v>37903.0</v>
      </c>
      <c r="C612" s="15">
        <v>1085.0</v>
      </c>
      <c r="D612" s="15">
        <v>1836.0</v>
      </c>
      <c r="E612" s="15">
        <v>37152.0</v>
      </c>
    </row>
    <row r="613">
      <c r="A613" s="18">
        <v>44808.0</v>
      </c>
      <c r="B613" s="15">
        <v>37064.0</v>
      </c>
      <c r="C613" s="17">
        <v>193.0</v>
      </c>
      <c r="D613" s="17">
        <v>211.0</v>
      </c>
      <c r="E613" s="15">
        <v>37046.0</v>
      </c>
    </row>
    <row r="614">
      <c r="A614" s="18">
        <v>44809.0</v>
      </c>
      <c r="B614" s="15">
        <v>37046.0</v>
      </c>
      <c r="C614" s="15">
        <v>3371.0</v>
      </c>
      <c r="D614" s="17" t="s">
        <v>11</v>
      </c>
      <c r="E614" s="15">
        <v>40417.0</v>
      </c>
    </row>
    <row r="615">
      <c r="A615" s="18">
        <v>44810.0</v>
      </c>
      <c r="B615" s="15">
        <v>38687.0</v>
      </c>
      <c r="C615" s="15">
        <v>1964.0</v>
      </c>
      <c r="D615" s="17" t="s">
        <v>11</v>
      </c>
      <c r="E615" s="15">
        <v>40651.0</v>
      </c>
    </row>
    <row r="616">
      <c r="A616" s="18">
        <v>44811.0</v>
      </c>
      <c r="B616" s="15">
        <v>38239.0</v>
      </c>
      <c r="C616" s="15">
        <v>2281.0</v>
      </c>
      <c r="D616" s="17" t="s">
        <v>11</v>
      </c>
      <c r="E616" s="15">
        <v>40520.0</v>
      </c>
    </row>
    <row r="617">
      <c r="A617" s="18">
        <v>44812.0</v>
      </c>
      <c r="B617" s="15">
        <v>38268.0</v>
      </c>
      <c r="C617" s="15">
        <v>2273.0</v>
      </c>
      <c r="D617" s="17" t="s">
        <v>11</v>
      </c>
      <c r="E617" s="15">
        <v>40541.0</v>
      </c>
    </row>
    <row r="618">
      <c r="A618" s="18">
        <v>44813.0</v>
      </c>
      <c r="B618" s="15">
        <v>38338.0</v>
      </c>
      <c r="C618" s="15">
        <v>2093.0</v>
      </c>
      <c r="D618" s="17" t="s">
        <v>11</v>
      </c>
      <c r="E618" s="15">
        <v>40431.0</v>
      </c>
    </row>
    <row r="619">
      <c r="A619" s="18">
        <v>44814.0</v>
      </c>
      <c r="B619" s="15">
        <v>38450.0</v>
      </c>
      <c r="C619" s="15">
        <v>1221.0</v>
      </c>
      <c r="D619" s="15">
        <v>2460.0</v>
      </c>
      <c r="E619" s="15">
        <v>37211.0</v>
      </c>
    </row>
    <row r="620">
      <c r="A620" s="18">
        <v>44815.0</v>
      </c>
      <c r="B620" s="15">
        <v>37211.0</v>
      </c>
      <c r="C620" s="17">
        <v>381.0</v>
      </c>
      <c r="D620" s="17">
        <v>194.0</v>
      </c>
      <c r="E620" s="15">
        <v>37398.0</v>
      </c>
    </row>
    <row r="621">
      <c r="A621" s="18">
        <v>44816.0</v>
      </c>
      <c r="B621" s="15">
        <v>37398.0</v>
      </c>
      <c r="C621" s="15">
        <v>3629.0</v>
      </c>
      <c r="D621" s="17" t="s">
        <v>11</v>
      </c>
      <c r="E621" s="15">
        <v>41027.0</v>
      </c>
    </row>
    <row r="622">
      <c r="A622" s="18">
        <v>44817.0</v>
      </c>
      <c r="B622" s="15">
        <v>38848.0</v>
      </c>
      <c r="C622" s="15">
        <v>2267.0</v>
      </c>
      <c r="D622" s="17" t="s">
        <v>11</v>
      </c>
      <c r="E622" s="15">
        <v>41115.0</v>
      </c>
    </row>
    <row r="623">
      <c r="A623" s="18">
        <v>44818.0</v>
      </c>
      <c r="B623" s="15">
        <v>37989.0</v>
      </c>
      <c r="C623" s="15">
        <v>2197.0</v>
      </c>
      <c r="D623" s="17" t="s">
        <v>11</v>
      </c>
      <c r="E623" s="15">
        <v>40186.0</v>
      </c>
    </row>
    <row r="624">
      <c r="A624" s="18">
        <v>44819.0</v>
      </c>
      <c r="B624" s="15">
        <v>38251.0</v>
      </c>
      <c r="C624" s="15">
        <v>2923.0</v>
      </c>
      <c r="D624" s="17" t="s">
        <v>11</v>
      </c>
      <c r="E624" s="15">
        <v>41174.0</v>
      </c>
    </row>
    <row r="625">
      <c r="A625" s="18">
        <v>44820.0</v>
      </c>
      <c r="B625" s="15">
        <v>39453.0</v>
      </c>
      <c r="C625" s="15">
        <v>2386.0</v>
      </c>
      <c r="D625" s="17" t="s">
        <v>11</v>
      </c>
      <c r="E625" s="15">
        <v>41839.0</v>
      </c>
    </row>
    <row r="626">
      <c r="A626" s="18">
        <v>44821.0</v>
      </c>
      <c r="B626" s="15">
        <v>40265.0</v>
      </c>
      <c r="C626" s="15">
        <v>1090.0</v>
      </c>
      <c r="D626" s="15">
        <v>2015.0</v>
      </c>
      <c r="E626" s="15">
        <v>39340.0</v>
      </c>
    </row>
    <row r="627">
      <c r="A627" s="18">
        <v>44822.0</v>
      </c>
      <c r="B627" s="15">
        <v>39340.0</v>
      </c>
      <c r="C627" s="17">
        <v>59.0</v>
      </c>
      <c r="D627" s="17">
        <v>199.0</v>
      </c>
      <c r="E627" s="15">
        <v>39200.0</v>
      </c>
    </row>
    <row r="628">
      <c r="A628" s="18">
        <v>44823.0</v>
      </c>
      <c r="B628" s="15">
        <v>39200.0</v>
      </c>
      <c r="C628" s="15">
        <v>4070.0</v>
      </c>
      <c r="D628" s="17" t="s">
        <v>11</v>
      </c>
      <c r="E628" s="15">
        <v>43270.0</v>
      </c>
    </row>
    <row r="629">
      <c r="A629" s="18">
        <v>44824.0</v>
      </c>
      <c r="B629" s="15">
        <v>41784.0</v>
      </c>
      <c r="C629" s="15">
        <v>1910.0</v>
      </c>
      <c r="D629" s="17" t="s">
        <v>11</v>
      </c>
      <c r="E629" s="15">
        <v>43694.0</v>
      </c>
    </row>
    <row r="630">
      <c r="A630" s="18">
        <v>44825.0</v>
      </c>
      <c r="B630" s="15">
        <v>41359.0</v>
      </c>
      <c r="C630" s="17" t="s">
        <v>11</v>
      </c>
      <c r="D630" s="17" t="s">
        <v>11</v>
      </c>
      <c r="E630" s="15">
        <v>41359.0</v>
      </c>
    </row>
    <row r="631">
      <c r="A631" s="18">
        <v>44826.0</v>
      </c>
      <c r="B631" s="15">
        <v>41970.0</v>
      </c>
      <c r="C631" s="15">
        <v>2180.0</v>
      </c>
      <c r="D631" s="17" t="s">
        <v>11</v>
      </c>
      <c r="E631" s="15">
        <v>44150.0</v>
      </c>
    </row>
    <row r="632">
      <c r="A632" s="18">
        <v>44827.0</v>
      </c>
      <c r="B632" s="15">
        <v>42302.0</v>
      </c>
      <c r="C632" s="15">
        <v>1724.0</v>
      </c>
      <c r="D632" s="17" t="s">
        <v>11</v>
      </c>
      <c r="E632" s="15">
        <v>44026.0</v>
      </c>
    </row>
    <row r="633">
      <c r="A633" s="18">
        <v>44828.0</v>
      </c>
      <c r="B633" s="15">
        <v>41655.0</v>
      </c>
      <c r="C633" s="17">
        <v>745.0</v>
      </c>
      <c r="D633" s="15">
        <v>1837.0</v>
      </c>
      <c r="E633" s="15">
        <v>40563.0</v>
      </c>
    </row>
    <row r="634">
      <c r="A634" s="18">
        <v>44829.0</v>
      </c>
      <c r="B634" s="15">
        <v>40563.0</v>
      </c>
      <c r="C634" s="17">
        <v>145.0</v>
      </c>
      <c r="D634" s="17">
        <v>112.0</v>
      </c>
      <c r="E634" s="15">
        <v>40596.0</v>
      </c>
    </row>
    <row r="635">
      <c r="A635" s="18">
        <v>44830.0</v>
      </c>
      <c r="B635" s="15">
        <v>40596.0</v>
      </c>
      <c r="C635" s="15">
        <v>3663.0</v>
      </c>
      <c r="D635" s="17" t="s">
        <v>11</v>
      </c>
      <c r="E635" s="15">
        <v>44259.0</v>
      </c>
    </row>
    <row r="636">
      <c r="A636" s="18">
        <v>44831.0</v>
      </c>
      <c r="B636" s="15">
        <v>42146.0</v>
      </c>
      <c r="C636" s="15">
        <v>2212.0</v>
      </c>
      <c r="D636" s="17" t="s">
        <v>11</v>
      </c>
      <c r="E636" s="15">
        <v>44358.0</v>
      </c>
    </row>
    <row r="637">
      <c r="A637" s="18">
        <v>44832.0</v>
      </c>
      <c r="B637" s="15">
        <v>41940.0</v>
      </c>
      <c r="C637" s="15">
        <v>2190.0</v>
      </c>
      <c r="D637" s="17" t="s">
        <v>11</v>
      </c>
      <c r="E637" s="15">
        <v>44130.0</v>
      </c>
    </row>
    <row r="638">
      <c r="A638" s="18">
        <v>44833.0</v>
      </c>
      <c r="B638" s="15">
        <v>41858.0</v>
      </c>
      <c r="C638" s="15">
        <v>2329.0</v>
      </c>
      <c r="D638" s="17" t="s">
        <v>11</v>
      </c>
      <c r="E638" s="15">
        <v>44187.0</v>
      </c>
    </row>
    <row r="639">
      <c r="A639" s="18">
        <v>44834.0</v>
      </c>
      <c r="B639" s="15">
        <v>40735.0</v>
      </c>
      <c r="C639" s="15">
        <v>2264.0</v>
      </c>
      <c r="D639" s="17" t="s">
        <v>11</v>
      </c>
      <c r="E639" s="15">
        <v>42999.0</v>
      </c>
    </row>
    <row r="640">
      <c r="A640" s="18">
        <v>44835.0</v>
      </c>
      <c r="B640" s="15">
        <v>41207.0</v>
      </c>
      <c r="C640" s="17">
        <v>674.0</v>
      </c>
      <c r="D640" s="15">
        <v>1503.0</v>
      </c>
      <c r="E640" s="15">
        <v>40378.0</v>
      </c>
    </row>
    <row r="641">
      <c r="A641" s="18">
        <v>44836.0</v>
      </c>
      <c r="B641" s="15">
        <v>40378.0</v>
      </c>
      <c r="C641" s="17">
        <v>194.0</v>
      </c>
      <c r="D641" s="17">
        <v>125.0</v>
      </c>
      <c r="E641" s="15">
        <v>40447.0</v>
      </c>
    </row>
    <row r="642">
      <c r="A642" s="18">
        <v>44837.0</v>
      </c>
      <c r="B642" s="15">
        <v>40447.0</v>
      </c>
      <c r="C642" s="15">
        <v>3820.0</v>
      </c>
      <c r="D642" s="17" t="s">
        <v>11</v>
      </c>
      <c r="E642" s="15">
        <v>44267.0</v>
      </c>
    </row>
    <row r="643">
      <c r="A643" s="18">
        <v>44838.0</v>
      </c>
      <c r="B643" s="15">
        <v>42459.0</v>
      </c>
      <c r="C643" s="15">
        <v>2017.0</v>
      </c>
      <c r="D643" s="17" t="s">
        <v>11</v>
      </c>
      <c r="E643" s="15">
        <v>44476.0</v>
      </c>
    </row>
    <row r="644">
      <c r="A644" s="18">
        <v>44839.0</v>
      </c>
      <c r="B644" s="15">
        <v>42283.0</v>
      </c>
      <c r="C644" s="15">
        <v>3057.0</v>
      </c>
      <c r="D644" s="15">
        <v>2707.0</v>
      </c>
      <c r="E644" s="15">
        <v>42633.0</v>
      </c>
    </row>
    <row r="645">
      <c r="A645" s="18">
        <v>44840.0</v>
      </c>
      <c r="B645" s="15">
        <v>42633.0</v>
      </c>
      <c r="C645" s="15">
        <v>2780.0</v>
      </c>
      <c r="D645" s="15">
        <v>2687.0</v>
      </c>
      <c r="E645" s="15">
        <v>42726.0</v>
      </c>
    </row>
    <row r="646">
      <c r="A646" s="18">
        <v>44841.0</v>
      </c>
      <c r="B646" s="15">
        <v>42726.0</v>
      </c>
      <c r="C646" s="15">
        <v>2724.0</v>
      </c>
      <c r="D646" s="15">
        <v>2442.0</v>
      </c>
      <c r="E646" s="15">
        <v>43008.0</v>
      </c>
    </row>
    <row r="647">
      <c r="A647" s="18">
        <v>44842.0</v>
      </c>
      <c r="B647" s="15">
        <v>43008.0</v>
      </c>
      <c r="C647" s="17">
        <v>592.0</v>
      </c>
      <c r="D647" s="15">
        <v>1261.0</v>
      </c>
      <c r="E647" s="15">
        <v>42339.0</v>
      </c>
    </row>
    <row r="648">
      <c r="A648" s="18">
        <v>44843.0</v>
      </c>
      <c r="B648" s="15">
        <v>42339.0</v>
      </c>
      <c r="C648" s="17">
        <v>325.0</v>
      </c>
      <c r="D648" s="17">
        <v>166.0</v>
      </c>
      <c r="E648" s="15">
        <v>42498.0</v>
      </c>
    </row>
    <row r="649">
      <c r="A649" s="19">
        <v>44844.0</v>
      </c>
      <c r="B649" s="15">
        <v>42498.0</v>
      </c>
      <c r="C649" s="15">
        <v>2951.0</v>
      </c>
      <c r="D649" s="17" t="s">
        <v>11</v>
      </c>
      <c r="E649" s="15">
        <v>45449.0</v>
      </c>
    </row>
    <row r="650">
      <c r="A650" s="19">
        <v>44845.0</v>
      </c>
      <c r="B650" s="15">
        <v>43812.0</v>
      </c>
      <c r="C650" s="15">
        <v>1426.0</v>
      </c>
      <c r="D650" s="17" t="s">
        <v>11</v>
      </c>
      <c r="E650" s="15">
        <v>45238.0</v>
      </c>
    </row>
    <row r="651">
      <c r="A651" s="19">
        <v>44846.0</v>
      </c>
      <c r="B651" s="15">
        <v>43603.0</v>
      </c>
      <c r="C651" s="15">
        <v>2017.0</v>
      </c>
      <c r="D651" s="17" t="s">
        <v>11</v>
      </c>
      <c r="E651" s="15">
        <v>45620.0</v>
      </c>
    </row>
    <row r="652">
      <c r="A652" s="19">
        <v>44847.0</v>
      </c>
      <c r="B652" s="15">
        <v>43059.0</v>
      </c>
      <c r="C652" s="15">
        <v>2017.0</v>
      </c>
      <c r="D652" s="17" t="s">
        <v>11</v>
      </c>
      <c r="E652" s="15">
        <v>45076.0</v>
      </c>
    </row>
    <row r="653">
      <c r="A653" s="19">
        <v>44848.0</v>
      </c>
      <c r="B653" s="15">
        <v>43317.0</v>
      </c>
      <c r="C653" s="15">
        <v>2446.0</v>
      </c>
      <c r="D653" s="17" t="s">
        <v>11</v>
      </c>
      <c r="E653" s="15">
        <v>45763.0</v>
      </c>
    </row>
    <row r="654">
      <c r="A654" s="19">
        <v>44849.0</v>
      </c>
      <c r="B654" s="15">
        <v>43700.0</v>
      </c>
      <c r="C654" s="17">
        <v>734.0</v>
      </c>
      <c r="D654" s="15">
        <v>1786.0</v>
      </c>
      <c r="E654" s="15">
        <v>42648.0</v>
      </c>
    </row>
    <row r="655">
      <c r="A655" s="19">
        <v>44850.0</v>
      </c>
      <c r="B655" s="15">
        <v>42648.0</v>
      </c>
      <c r="C655" s="17">
        <v>200.0</v>
      </c>
      <c r="D655" s="17">
        <v>140.0</v>
      </c>
      <c r="E655" s="15">
        <v>42708.0</v>
      </c>
    </row>
    <row r="656">
      <c r="A656" s="19">
        <v>44851.0</v>
      </c>
      <c r="B656" s="15">
        <v>42708.0</v>
      </c>
      <c r="C656" s="15">
        <v>3597.0</v>
      </c>
      <c r="D656" s="17" t="s">
        <v>11</v>
      </c>
      <c r="E656" s="15">
        <v>46305.0</v>
      </c>
    </row>
    <row r="657">
      <c r="A657" s="19">
        <v>44852.0</v>
      </c>
      <c r="B657" s="15">
        <v>43682.0</v>
      </c>
      <c r="C657" s="15">
        <v>3393.0</v>
      </c>
      <c r="D657" s="15">
        <v>3151.0</v>
      </c>
      <c r="E657" s="15">
        <v>43924.0</v>
      </c>
    </row>
    <row r="658">
      <c r="A658" s="19">
        <v>44853.0</v>
      </c>
      <c r="B658" s="15">
        <v>43924.0</v>
      </c>
      <c r="C658" s="15">
        <v>2600.0</v>
      </c>
      <c r="D658" s="17" t="s">
        <v>11</v>
      </c>
      <c r="E658" s="15">
        <v>46524.0</v>
      </c>
    </row>
    <row r="659">
      <c r="A659" s="19">
        <v>44854.0</v>
      </c>
      <c r="B659" s="15">
        <v>44673.0</v>
      </c>
      <c r="C659" s="15">
        <v>2280.0</v>
      </c>
      <c r="D659" s="17" t="s">
        <v>11</v>
      </c>
      <c r="E659" s="15">
        <v>46953.0</v>
      </c>
    </row>
    <row r="660">
      <c r="A660" s="19">
        <v>44855.0</v>
      </c>
      <c r="B660" s="15">
        <v>44626.0</v>
      </c>
      <c r="C660" s="15">
        <v>2105.0</v>
      </c>
      <c r="D660" s="17" t="s">
        <v>11</v>
      </c>
      <c r="E660" s="15">
        <v>46731.0</v>
      </c>
    </row>
    <row r="661">
      <c r="A661" s="19">
        <v>44856.0</v>
      </c>
      <c r="B661" s="15">
        <v>44472.0</v>
      </c>
      <c r="C661" s="17">
        <v>787.0</v>
      </c>
      <c r="D661" s="15">
        <v>1650.0</v>
      </c>
      <c r="E661" s="15">
        <v>43609.0</v>
      </c>
    </row>
    <row r="662">
      <c r="A662" s="19">
        <v>44857.0</v>
      </c>
      <c r="B662" s="15">
        <v>43609.0</v>
      </c>
      <c r="C662" s="17">
        <v>394.0</v>
      </c>
      <c r="D662" s="17">
        <v>120.0</v>
      </c>
      <c r="E662" s="15">
        <v>43883.0</v>
      </c>
    </row>
    <row r="663">
      <c r="A663" s="19">
        <v>44858.0</v>
      </c>
      <c r="B663" s="15">
        <v>43883.0</v>
      </c>
      <c r="C663" s="15">
        <v>3821.0</v>
      </c>
      <c r="D663" s="17" t="s">
        <v>11</v>
      </c>
      <c r="E663" s="15">
        <v>47704.0</v>
      </c>
    </row>
    <row r="664">
      <c r="A664" s="19">
        <v>44859.0</v>
      </c>
      <c r="B664" s="15">
        <v>44746.0</v>
      </c>
      <c r="C664" s="15">
        <v>2193.0</v>
      </c>
      <c r="D664" s="17" t="s">
        <v>11</v>
      </c>
      <c r="E664" s="15">
        <v>46939.0</v>
      </c>
    </row>
    <row r="665">
      <c r="A665" s="19">
        <v>44860.0</v>
      </c>
      <c r="B665" s="15">
        <v>43707.0</v>
      </c>
      <c r="C665" s="15">
        <v>2262.0</v>
      </c>
      <c r="D665" s="17" t="s">
        <v>11</v>
      </c>
      <c r="E665" s="15">
        <v>45969.0</v>
      </c>
    </row>
    <row r="666">
      <c r="A666" s="19">
        <v>44861.0</v>
      </c>
      <c r="B666" s="15">
        <v>43784.0</v>
      </c>
      <c r="C666" s="15">
        <v>2374.0</v>
      </c>
      <c r="D666" s="17" t="s">
        <v>11</v>
      </c>
      <c r="E666" s="15">
        <v>46158.0</v>
      </c>
    </row>
    <row r="667">
      <c r="A667" s="19">
        <v>44862.0</v>
      </c>
      <c r="B667" s="15">
        <v>43327.0</v>
      </c>
      <c r="C667" s="15">
        <v>2336.0</v>
      </c>
      <c r="D667" s="17" t="s">
        <v>11</v>
      </c>
      <c r="E667" s="15">
        <v>45663.0</v>
      </c>
    </row>
    <row r="668">
      <c r="A668" s="19">
        <v>44863.0</v>
      </c>
      <c r="B668" s="15">
        <v>41177.0</v>
      </c>
      <c r="C668" s="15">
        <v>3514.0</v>
      </c>
      <c r="D668" s="17" t="s">
        <v>11</v>
      </c>
      <c r="E668" s="15">
        <v>44691.0</v>
      </c>
    </row>
    <row r="669">
      <c r="A669" s="19">
        <v>44864.0</v>
      </c>
      <c r="B669" s="15">
        <v>41296.0</v>
      </c>
      <c r="C669" s="17">
        <v>56.0</v>
      </c>
      <c r="D669" s="17">
        <v>175.0</v>
      </c>
      <c r="E669" s="15">
        <v>41177.0</v>
      </c>
    </row>
    <row r="670">
      <c r="A670" s="19">
        <v>44865.0</v>
      </c>
      <c r="B670" s="15">
        <v>41177.0</v>
      </c>
      <c r="C670" s="15">
        <v>4814.0</v>
      </c>
      <c r="D670" s="15">
        <v>4091.0</v>
      </c>
      <c r="E670" s="15">
        <v>41900.0</v>
      </c>
    </row>
    <row r="671">
      <c r="A671" s="18">
        <v>44866.0</v>
      </c>
      <c r="B671" s="15">
        <v>41900.0</v>
      </c>
      <c r="C671" s="15">
        <v>2247.0</v>
      </c>
      <c r="D671" s="17" t="s">
        <v>11</v>
      </c>
      <c r="E671" s="15">
        <v>44147.0</v>
      </c>
    </row>
    <row r="672">
      <c r="A672" s="18">
        <v>44867.0</v>
      </c>
      <c r="B672" s="15">
        <v>41421.0</v>
      </c>
      <c r="C672" s="15">
        <v>2188.0</v>
      </c>
      <c r="D672" s="17" t="s">
        <v>11</v>
      </c>
      <c r="E672" s="15">
        <v>43609.0</v>
      </c>
    </row>
    <row r="673">
      <c r="A673" s="18">
        <v>44868.0</v>
      </c>
      <c r="B673" s="15">
        <v>41029.0</v>
      </c>
      <c r="C673" s="15">
        <v>1624.0</v>
      </c>
      <c r="D673" s="17" t="s">
        <v>11</v>
      </c>
      <c r="E673" s="15">
        <v>42653.0</v>
      </c>
    </row>
    <row r="674">
      <c r="A674" s="18">
        <v>44869.0</v>
      </c>
      <c r="B674" s="15">
        <v>39081.0</v>
      </c>
      <c r="C674" s="15">
        <v>3043.0</v>
      </c>
      <c r="D674" s="15">
        <v>3191.0</v>
      </c>
      <c r="E674" s="15">
        <v>38933.0</v>
      </c>
    </row>
    <row r="675">
      <c r="A675" s="18">
        <v>44870.0</v>
      </c>
      <c r="B675" s="15">
        <v>38933.0</v>
      </c>
      <c r="C675" s="15">
        <v>1277.0</v>
      </c>
      <c r="D675" s="15">
        <v>1988.0</v>
      </c>
      <c r="E675" s="15">
        <v>38222.0</v>
      </c>
    </row>
    <row r="676">
      <c r="A676" s="18">
        <v>44871.0</v>
      </c>
      <c r="B676" s="15">
        <v>38222.0</v>
      </c>
      <c r="C676" s="17">
        <v>222.0</v>
      </c>
      <c r="D676" s="17">
        <v>166.0</v>
      </c>
      <c r="E676" s="15">
        <v>38278.0</v>
      </c>
    </row>
    <row r="677">
      <c r="A677" s="18">
        <v>44872.0</v>
      </c>
      <c r="B677" s="15">
        <v>38278.0</v>
      </c>
      <c r="C677" s="15">
        <v>2801.0</v>
      </c>
      <c r="D677" s="17" t="s">
        <v>11</v>
      </c>
      <c r="E677" s="15">
        <v>41079.0</v>
      </c>
    </row>
    <row r="678">
      <c r="A678" s="18">
        <v>44873.0</v>
      </c>
      <c r="B678" s="15">
        <v>38247.0</v>
      </c>
      <c r="C678" s="15">
        <v>2035.0</v>
      </c>
      <c r="D678" s="17" t="s">
        <v>11</v>
      </c>
      <c r="E678" s="15">
        <v>40282.0</v>
      </c>
    </row>
    <row r="679">
      <c r="A679" s="18">
        <v>44874.0</v>
      </c>
      <c r="B679" s="15">
        <v>37898.0</v>
      </c>
      <c r="C679" s="15">
        <v>2208.0</v>
      </c>
      <c r="D679" s="17" t="s">
        <v>11</v>
      </c>
      <c r="E679" s="15">
        <v>40106.0</v>
      </c>
    </row>
    <row r="680">
      <c r="A680" s="19">
        <v>44875.0</v>
      </c>
      <c r="B680" s="15">
        <v>38135.0</v>
      </c>
      <c r="C680" s="15">
        <v>2552.0</v>
      </c>
      <c r="D680" s="17" t="s">
        <v>11</v>
      </c>
      <c r="E680" s="15">
        <v>40687.0</v>
      </c>
    </row>
    <row r="681">
      <c r="A681" s="19">
        <v>44876.0</v>
      </c>
      <c r="B681" s="15">
        <v>37938.0</v>
      </c>
      <c r="C681" s="15">
        <v>2186.0</v>
      </c>
      <c r="D681" s="17" t="s">
        <v>11</v>
      </c>
      <c r="E681" s="15">
        <v>40124.0</v>
      </c>
    </row>
    <row r="682">
      <c r="A682" s="19">
        <v>44877.0</v>
      </c>
      <c r="B682" s="15">
        <v>36991.0</v>
      </c>
      <c r="C682" s="15">
        <v>1225.0</v>
      </c>
      <c r="D682" s="15">
        <v>2069.0</v>
      </c>
      <c r="E682" s="15">
        <v>36147.0</v>
      </c>
    </row>
    <row r="683">
      <c r="A683" s="19">
        <v>44878.0</v>
      </c>
      <c r="B683" s="15">
        <v>36147.0</v>
      </c>
      <c r="C683" s="17">
        <v>148.0</v>
      </c>
      <c r="D683" s="17">
        <v>202.0</v>
      </c>
      <c r="E683" s="15">
        <v>36093.0</v>
      </c>
    </row>
    <row r="684">
      <c r="A684" s="19">
        <v>44879.0</v>
      </c>
      <c r="B684" s="15">
        <v>36093.0</v>
      </c>
      <c r="C684" s="15">
        <v>3501.0</v>
      </c>
      <c r="D684" s="17" t="s">
        <v>11</v>
      </c>
      <c r="E684" s="15">
        <v>39594.0</v>
      </c>
    </row>
    <row r="685">
      <c r="A685" s="19">
        <v>44880.0</v>
      </c>
      <c r="B685" s="15">
        <v>37235.0</v>
      </c>
      <c r="C685" s="15">
        <v>2393.0</v>
      </c>
      <c r="D685" s="17" t="s">
        <v>11</v>
      </c>
      <c r="E685" s="15">
        <v>39628.0</v>
      </c>
    </row>
    <row r="686">
      <c r="A686" s="19">
        <v>44881.0</v>
      </c>
      <c r="B686" s="15">
        <v>36442.0</v>
      </c>
      <c r="C686" s="15">
        <v>2347.0</v>
      </c>
      <c r="D686" s="17" t="s">
        <v>11</v>
      </c>
      <c r="E686" s="15">
        <v>38789.0</v>
      </c>
    </row>
    <row r="687">
      <c r="A687" s="19">
        <v>44882.0</v>
      </c>
      <c r="B687" s="15">
        <v>36329.0</v>
      </c>
      <c r="C687" s="15">
        <v>2269.0</v>
      </c>
      <c r="D687" s="17" t="s">
        <v>11</v>
      </c>
      <c r="E687" s="15">
        <v>38598.0</v>
      </c>
    </row>
    <row r="688">
      <c r="A688" s="19">
        <v>44883.0</v>
      </c>
      <c r="B688" s="15">
        <v>36604.0</v>
      </c>
      <c r="C688" s="15">
        <v>1854.0</v>
      </c>
      <c r="D688" s="17" t="s">
        <v>11</v>
      </c>
      <c r="E688" s="15">
        <v>38458.0</v>
      </c>
    </row>
    <row r="689">
      <c r="A689" s="19">
        <v>44884.0</v>
      </c>
      <c r="B689" s="15">
        <v>36041.0</v>
      </c>
      <c r="C689" s="15">
        <v>1084.0</v>
      </c>
      <c r="D689" s="15">
        <v>1801.0</v>
      </c>
      <c r="E689" s="15">
        <v>35324.0</v>
      </c>
    </row>
    <row r="690">
      <c r="A690" s="19">
        <v>44885.0</v>
      </c>
      <c r="B690" s="15">
        <v>35324.0</v>
      </c>
      <c r="C690" s="17" t="s">
        <v>11</v>
      </c>
      <c r="D690" s="17" t="s">
        <v>11</v>
      </c>
      <c r="E690" s="15">
        <v>35324.0</v>
      </c>
    </row>
    <row r="691">
      <c r="A691" s="19">
        <v>44886.0</v>
      </c>
      <c r="B691" s="15">
        <v>35156.0</v>
      </c>
      <c r="C691" s="15">
        <v>3122.0</v>
      </c>
      <c r="D691" s="17" t="s">
        <v>11</v>
      </c>
      <c r="E691" s="15">
        <v>38278.0</v>
      </c>
    </row>
    <row r="692">
      <c r="A692" s="19">
        <v>44887.0</v>
      </c>
      <c r="B692" s="15">
        <v>35899.0</v>
      </c>
      <c r="C692" s="15">
        <v>1875.0</v>
      </c>
      <c r="D692" s="17" t="s">
        <v>11</v>
      </c>
      <c r="E692" s="15">
        <v>37774.0</v>
      </c>
    </row>
    <row r="693">
      <c r="A693" s="19">
        <v>44888.0</v>
      </c>
      <c r="B693" s="15">
        <v>34736.0</v>
      </c>
      <c r="C693" s="15">
        <v>2031.0</v>
      </c>
      <c r="D693" s="17" t="s">
        <v>11</v>
      </c>
      <c r="E693" s="15">
        <v>36767.0</v>
      </c>
    </row>
    <row r="694">
      <c r="A694" s="19">
        <v>44889.0</v>
      </c>
      <c r="B694" s="15">
        <v>35276.0</v>
      </c>
      <c r="C694" s="15">
        <v>2042.0</v>
      </c>
      <c r="D694" s="17" t="s">
        <v>11</v>
      </c>
      <c r="E694" s="15">
        <v>37318.0</v>
      </c>
    </row>
    <row r="695">
      <c r="A695" s="19">
        <v>44890.0</v>
      </c>
      <c r="B695" s="15">
        <v>35273.0</v>
      </c>
      <c r="C695" s="15">
        <v>2024.0</v>
      </c>
      <c r="D695" s="17" t="s">
        <v>11</v>
      </c>
      <c r="E695" s="15">
        <v>37297.0</v>
      </c>
    </row>
    <row r="696">
      <c r="A696" s="19">
        <v>44891.0</v>
      </c>
      <c r="B696" s="15">
        <v>35145.0</v>
      </c>
      <c r="C696" s="15">
        <v>1099.0</v>
      </c>
      <c r="D696" s="15">
        <v>2080.0</v>
      </c>
      <c r="E696" s="15">
        <v>34164.0</v>
      </c>
    </row>
    <row r="697">
      <c r="A697" s="19">
        <v>44892.0</v>
      </c>
      <c r="B697" s="15">
        <v>34164.0</v>
      </c>
      <c r="C697" s="17">
        <v>269.0</v>
      </c>
      <c r="D697" s="17">
        <v>235.0</v>
      </c>
      <c r="E697" s="15">
        <v>34198.0</v>
      </c>
    </row>
    <row r="698">
      <c r="A698" s="19">
        <v>44893.0</v>
      </c>
      <c r="B698" s="15">
        <v>34198.0</v>
      </c>
      <c r="C698" s="15">
        <v>3125.0</v>
      </c>
      <c r="D698" s="17" t="s">
        <v>11</v>
      </c>
      <c r="E698" s="15">
        <v>37323.0</v>
      </c>
    </row>
    <row r="699">
      <c r="A699" s="19">
        <v>44894.0</v>
      </c>
      <c r="B699" s="15">
        <v>34147.0</v>
      </c>
      <c r="C699" s="15">
        <v>1540.0</v>
      </c>
      <c r="D699" s="17" t="s">
        <v>11</v>
      </c>
      <c r="E699" s="15">
        <v>35687.0</v>
      </c>
    </row>
    <row r="700">
      <c r="A700" s="19">
        <v>44895.0</v>
      </c>
      <c r="B700" s="15">
        <v>34317.0</v>
      </c>
      <c r="C700" s="15">
        <v>1916.0</v>
      </c>
      <c r="D700" s="17" t="s">
        <v>11</v>
      </c>
      <c r="E700" s="15">
        <v>36233.0</v>
      </c>
    </row>
    <row r="701">
      <c r="A701" s="18">
        <v>44896.0</v>
      </c>
      <c r="B701" s="15">
        <v>33859.0</v>
      </c>
      <c r="C701" s="15">
        <v>2179.0</v>
      </c>
      <c r="D701" s="17" t="s">
        <v>11</v>
      </c>
      <c r="E701" s="15">
        <v>36038.0</v>
      </c>
    </row>
    <row r="702">
      <c r="A702" s="18">
        <v>44897.0</v>
      </c>
      <c r="B702" s="15">
        <v>33684.0</v>
      </c>
      <c r="C702" s="15">
        <v>1627.0</v>
      </c>
      <c r="D702" s="17" t="s">
        <v>11</v>
      </c>
      <c r="E702" s="15">
        <v>35311.0</v>
      </c>
    </row>
    <row r="703">
      <c r="A703" s="18">
        <v>44898.0</v>
      </c>
      <c r="B703" s="15">
        <v>33034.0</v>
      </c>
      <c r="C703" s="15">
        <v>1190.0</v>
      </c>
      <c r="D703" s="15">
        <v>2656.0</v>
      </c>
      <c r="E703" s="15">
        <v>31325.0</v>
      </c>
    </row>
    <row r="704">
      <c r="A704" s="18">
        <v>44899.0</v>
      </c>
      <c r="B704" s="15">
        <v>31568.0</v>
      </c>
      <c r="C704" s="17">
        <v>162.0</v>
      </c>
      <c r="D704" s="17">
        <v>405.0</v>
      </c>
      <c r="E704" s="15">
        <v>31325.0</v>
      </c>
    </row>
    <row r="705">
      <c r="A705" s="18">
        <v>44900.0</v>
      </c>
      <c r="B705" s="15">
        <v>31325.0</v>
      </c>
      <c r="C705" s="15">
        <v>4252.0</v>
      </c>
      <c r="D705" s="15">
        <v>3593.0</v>
      </c>
      <c r="E705" s="15">
        <v>31984.0</v>
      </c>
    </row>
    <row r="706">
      <c r="A706" s="18">
        <v>44901.0</v>
      </c>
      <c r="B706" s="15">
        <v>31984.0</v>
      </c>
      <c r="C706" s="15">
        <v>1922.0</v>
      </c>
      <c r="D706" s="17" t="s">
        <v>11</v>
      </c>
      <c r="E706" s="15">
        <v>33906.0</v>
      </c>
    </row>
    <row r="707">
      <c r="A707" s="18">
        <v>44902.0</v>
      </c>
      <c r="B707" s="15">
        <v>31637.0</v>
      </c>
      <c r="C707" s="15">
        <v>2311.0</v>
      </c>
      <c r="D707" s="17" t="s">
        <v>11</v>
      </c>
      <c r="E707" s="15">
        <v>33948.0</v>
      </c>
    </row>
    <row r="708">
      <c r="A708" s="18">
        <v>44903.0</v>
      </c>
      <c r="B708" s="15">
        <v>31579.0</v>
      </c>
      <c r="C708" s="15">
        <v>2236.0</v>
      </c>
      <c r="D708" s="17" t="s">
        <v>11</v>
      </c>
      <c r="E708" s="15">
        <v>33815.0</v>
      </c>
    </row>
    <row r="709">
      <c r="A709" s="18">
        <v>44904.0</v>
      </c>
      <c r="B709" s="15">
        <v>31601.0</v>
      </c>
      <c r="C709" s="15">
        <v>3406.0</v>
      </c>
      <c r="D709" s="17" t="s">
        <v>11</v>
      </c>
      <c r="E709" s="15">
        <v>31601.0</v>
      </c>
    </row>
    <row r="710">
      <c r="A710" s="19">
        <v>44905.0</v>
      </c>
      <c r="B710" s="15">
        <v>31997.0</v>
      </c>
      <c r="C710" s="17">
        <v>869.0</v>
      </c>
      <c r="D710" s="15">
        <v>2227.0</v>
      </c>
      <c r="E710" s="15">
        <v>30639.0</v>
      </c>
    </row>
    <row r="711">
      <c r="A711" s="19">
        <v>44906.0</v>
      </c>
      <c r="B711" s="15">
        <v>30639.0</v>
      </c>
      <c r="C711" s="17">
        <v>128.0</v>
      </c>
      <c r="D711" s="17" t="s">
        <v>11</v>
      </c>
      <c r="E711" s="15">
        <v>30639.0</v>
      </c>
    </row>
    <row r="712">
      <c r="A712" s="19">
        <v>44907.0</v>
      </c>
      <c r="B712" s="15">
        <v>30591.0</v>
      </c>
      <c r="C712" s="15">
        <v>3767.0</v>
      </c>
      <c r="D712" s="17" t="s">
        <v>11</v>
      </c>
      <c r="E712" s="15">
        <v>34358.0</v>
      </c>
    </row>
    <row r="713">
      <c r="A713" s="19">
        <v>44908.0</v>
      </c>
      <c r="B713" s="15">
        <v>32086.0</v>
      </c>
      <c r="C713" s="15">
        <v>1732.0</v>
      </c>
      <c r="D713" s="17" t="s">
        <v>11</v>
      </c>
      <c r="E713" s="15">
        <v>33818.0</v>
      </c>
    </row>
    <row r="714">
      <c r="A714" s="19">
        <v>44909.0</v>
      </c>
      <c r="B714" s="15">
        <v>32086.0</v>
      </c>
      <c r="C714" s="15">
        <v>1732.0</v>
      </c>
      <c r="D714" s="17" t="s">
        <v>11</v>
      </c>
      <c r="E714" s="15">
        <v>33818.0</v>
      </c>
    </row>
    <row r="715">
      <c r="A715" s="19">
        <v>44910.0</v>
      </c>
      <c r="B715" s="15">
        <v>31888.0</v>
      </c>
      <c r="C715" s="15">
        <v>1983.0</v>
      </c>
      <c r="D715" s="17" t="s">
        <v>11</v>
      </c>
      <c r="E715" s="15">
        <v>33871.0</v>
      </c>
    </row>
    <row r="716">
      <c r="A716" s="19">
        <v>44911.0</v>
      </c>
      <c r="B716" s="15">
        <v>31901.0</v>
      </c>
      <c r="C716" s="15">
        <v>1763.0</v>
      </c>
      <c r="D716" s="15">
        <v>2839.0</v>
      </c>
      <c r="E716" s="15">
        <v>30825.0</v>
      </c>
    </row>
    <row r="717">
      <c r="A717" s="19">
        <v>44912.0</v>
      </c>
      <c r="B717" s="15">
        <v>30825.0</v>
      </c>
      <c r="C717" s="17">
        <v>639.0</v>
      </c>
      <c r="D717" s="15">
        <v>1698.0</v>
      </c>
      <c r="E717" s="15">
        <v>29766.0</v>
      </c>
    </row>
    <row r="718">
      <c r="A718" s="19">
        <v>44913.0</v>
      </c>
      <c r="B718" s="15">
        <v>29766.0</v>
      </c>
      <c r="C718" s="17">
        <v>80.0</v>
      </c>
      <c r="D718" s="17">
        <v>299.0</v>
      </c>
      <c r="E718" s="15">
        <v>29547.0</v>
      </c>
    </row>
    <row r="719">
      <c r="A719" s="19">
        <v>44914.0</v>
      </c>
      <c r="B719" s="15">
        <v>29547.0</v>
      </c>
      <c r="C719" s="15">
        <v>3564.0</v>
      </c>
      <c r="D719" s="15">
        <v>3371.0</v>
      </c>
      <c r="E719" s="15">
        <v>29740.0</v>
      </c>
    </row>
    <row r="720">
      <c r="A720" s="19">
        <v>44915.0</v>
      </c>
      <c r="B720" s="15">
        <v>29740.0</v>
      </c>
      <c r="C720" s="15">
        <v>1393.0</v>
      </c>
      <c r="D720" s="17" t="s">
        <v>11</v>
      </c>
      <c r="E720" s="15">
        <v>31133.0</v>
      </c>
    </row>
    <row r="721">
      <c r="A721" s="19">
        <v>44916.0</v>
      </c>
      <c r="B721" s="15">
        <v>29018.0</v>
      </c>
      <c r="C721" s="15">
        <v>2348.0</v>
      </c>
      <c r="D721" s="15">
        <v>2460.0</v>
      </c>
      <c r="E721" s="15">
        <v>28906.0</v>
      </c>
    </row>
    <row r="722">
      <c r="A722" s="19">
        <v>44917.0</v>
      </c>
      <c r="B722" s="15">
        <v>28906.0</v>
      </c>
      <c r="C722" s="15">
        <v>1576.0</v>
      </c>
      <c r="D722" s="17" t="s">
        <v>11</v>
      </c>
      <c r="E722" s="15">
        <v>30482.0</v>
      </c>
    </row>
    <row r="723">
      <c r="A723" s="19">
        <v>44918.0</v>
      </c>
      <c r="B723" s="15">
        <v>28854.0</v>
      </c>
      <c r="C723" s="15">
        <v>1483.0</v>
      </c>
      <c r="D723" s="17" t="s">
        <v>11</v>
      </c>
      <c r="E723" s="15">
        <v>30337.0</v>
      </c>
    </row>
    <row r="724">
      <c r="A724" s="19">
        <v>44919.0</v>
      </c>
      <c r="B724" s="15">
        <v>28872.0</v>
      </c>
      <c r="C724" s="15">
        <v>1075.0</v>
      </c>
      <c r="D724" s="15">
        <v>1619.0</v>
      </c>
      <c r="E724" s="15">
        <v>28328.0</v>
      </c>
    </row>
    <row r="725">
      <c r="A725" s="19">
        <v>44920.0</v>
      </c>
      <c r="B725" s="15">
        <v>28328.0</v>
      </c>
      <c r="C725" s="17">
        <v>199.0</v>
      </c>
      <c r="D725" s="17">
        <v>90.0</v>
      </c>
      <c r="E725" s="15">
        <v>28437.0</v>
      </c>
    </row>
    <row r="726">
      <c r="A726" s="19">
        <v>44921.0</v>
      </c>
      <c r="B726" s="15">
        <v>28437.0</v>
      </c>
      <c r="C726" s="15">
        <v>2147.0</v>
      </c>
      <c r="D726" s="17" t="s">
        <v>11</v>
      </c>
      <c r="E726" s="15">
        <v>30584.0</v>
      </c>
    </row>
    <row r="727">
      <c r="A727" s="19">
        <v>44922.0</v>
      </c>
      <c r="B727" s="15">
        <v>28976.0</v>
      </c>
      <c r="C727" s="15">
        <v>1153.0</v>
      </c>
      <c r="D727" s="17" t="s">
        <v>11</v>
      </c>
      <c r="E727" s="15">
        <v>30129.0</v>
      </c>
    </row>
    <row r="728">
      <c r="A728" s="19">
        <v>44923.0</v>
      </c>
      <c r="B728" s="15">
        <v>28120.0</v>
      </c>
      <c r="C728" s="15">
        <v>1324.0</v>
      </c>
      <c r="D728" s="17" t="s">
        <v>11</v>
      </c>
      <c r="E728" s="15">
        <v>29444.0</v>
      </c>
    </row>
    <row r="729">
      <c r="A729" s="19">
        <v>44924.0</v>
      </c>
      <c r="B729" s="15">
        <v>27928.0</v>
      </c>
      <c r="C729" s="15">
        <v>1016.0</v>
      </c>
      <c r="D729" s="17" t="s">
        <v>11</v>
      </c>
      <c r="E729" s="15">
        <v>28944.0</v>
      </c>
    </row>
    <row r="730">
      <c r="A730" s="19">
        <v>44925.0</v>
      </c>
      <c r="B730" s="15">
        <v>26223.0</v>
      </c>
      <c r="C730" s="15">
        <v>1179.0</v>
      </c>
      <c r="D730" s="17" t="s">
        <v>11</v>
      </c>
      <c r="E730" s="15">
        <v>27402.0</v>
      </c>
    </row>
    <row r="731">
      <c r="A731" s="19">
        <v>44926.0</v>
      </c>
      <c r="B731" s="15">
        <v>26224.0</v>
      </c>
      <c r="C731" s="15">
        <v>1180.0</v>
      </c>
      <c r="D731" s="17">
        <v>1.0</v>
      </c>
      <c r="E731" s="15">
        <v>27403.0</v>
      </c>
    </row>
    <row r="732">
      <c r="A732" s="18">
        <v>44927.0</v>
      </c>
      <c r="B732" s="15">
        <v>25443.0</v>
      </c>
      <c r="C732" s="17">
        <v>20.0</v>
      </c>
      <c r="D732" s="17">
        <v>1.0</v>
      </c>
      <c r="E732" s="15">
        <v>25462.0</v>
      </c>
    </row>
    <row r="733">
      <c r="A733" s="18">
        <v>44928.0</v>
      </c>
      <c r="B733" s="15">
        <v>25462.0</v>
      </c>
      <c r="C733" s="15">
        <v>1148.0</v>
      </c>
      <c r="D733" s="15">
        <v>2462.0</v>
      </c>
      <c r="E733" s="15">
        <v>24148.0</v>
      </c>
    </row>
    <row r="734">
      <c r="A734" s="18">
        <v>44929.0</v>
      </c>
      <c r="B734" s="15">
        <v>24148.0</v>
      </c>
      <c r="C734" s="15">
        <v>1343.0</v>
      </c>
      <c r="D734" s="17" t="s">
        <v>11</v>
      </c>
      <c r="E734" s="15">
        <v>25491.0</v>
      </c>
    </row>
    <row r="735">
      <c r="A735" s="18">
        <v>44930.0</v>
      </c>
      <c r="B735" s="15">
        <v>23808.0</v>
      </c>
      <c r="C735" s="15">
        <v>1265.0</v>
      </c>
      <c r="D735" s="17" t="s">
        <v>11</v>
      </c>
      <c r="E735" s="15">
        <v>25073.0</v>
      </c>
    </row>
    <row r="736">
      <c r="A736" s="18">
        <v>44931.0</v>
      </c>
      <c r="B736" s="15">
        <v>23355.0</v>
      </c>
      <c r="C736" s="15">
        <v>1789.0</v>
      </c>
      <c r="D736" s="17" t="s">
        <v>11</v>
      </c>
      <c r="E736" s="15">
        <v>25144.0</v>
      </c>
    </row>
    <row r="737">
      <c r="A737" s="18">
        <v>44932.0</v>
      </c>
      <c r="B737" s="15">
        <v>23234.0</v>
      </c>
      <c r="C737" s="15">
        <v>1858.0</v>
      </c>
      <c r="D737" s="17" t="s">
        <v>11</v>
      </c>
      <c r="E737" s="15">
        <v>25092.0</v>
      </c>
    </row>
    <row r="738">
      <c r="A738" s="18">
        <v>44933.0</v>
      </c>
      <c r="B738" s="15">
        <v>22922.0</v>
      </c>
      <c r="C738" s="15">
        <v>1456.0</v>
      </c>
      <c r="D738" s="15">
        <v>2192.0</v>
      </c>
      <c r="E738" s="15">
        <v>22186.0</v>
      </c>
    </row>
    <row r="739">
      <c r="A739" s="18">
        <v>44934.0</v>
      </c>
      <c r="B739" s="15">
        <v>22186.0</v>
      </c>
      <c r="C739" s="17">
        <v>328.0</v>
      </c>
      <c r="D739" s="17">
        <v>323.0</v>
      </c>
      <c r="E739" s="15">
        <v>22191.0</v>
      </c>
    </row>
    <row r="740">
      <c r="A740" s="18">
        <v>44935.0</v>
      </c>
      <c r="B740" s="15">
        <v>22191.0</v>
      </c>
      <c r="C740" s="15">
        <v>2407.0</v>
      </c>
      <c r="D740" s="17" t="s">
        <v>11</v>
      </c>
      <c r="E740" s="15">
        <v>24598.0</v>
      </c>
    </row>
    <row r="741">
      <c r="A741" s="18">
        <v>44936.0</v>
      </c>
      <c r="B741" s="15">
        <v>22764.0</v>
      </c>
      <c r="C741" s="15">
        <v>1587.0</v>
      </c>
      <c r="D741" s="17" t="s">
        <v>11</v>
      </c>
      <c r="E741" s="15">
        <v>24351.0</v>
      </c>
    </row>
    <row r="742">
      <c r="A742" s="18">
        <v>44937.0</v>
      </c>
      <c r="B742" s="15">
        <v>22158.0</v>
      </c>
      <c r="C742" s="15">
        <v>1794.0</v>
      </c>
      <c r="D742" s="17" t="s">
        <v>11</v>
      </c>
      <c r="E742" s="15">
        <v>23952.0</v>
      </c>
    </row>
    <row r="743">
      <c r="A743" s="18">
        <v>44938.0</v>
      </c>
      <c r="B743" s="15">
        <v>22626.0</v>
      </c>
      <c r="C743" s="15">
        <v>1387.0</v>
      </c>
      <c r="D743" s="17" t="s">
        <v>11</v>
      </c>
      <c r="E743" s="15">
        <v>24013.0</v>
      </c>
    </row>
    <row r="744">
      <c r="A744" s="18">
        <v>44939.0</v>
      </c>
      <c r="B744" s="15">
        <v>22696.0</v>
      </c>
      <c r="C744" s="15">
        <v>1366.0</v>
      </c>
      <c r="D744" s="17" t="s">
        <v>11</v>
      </c>
      <c r="E744" s="15">
        <v>24062.0</v>
      </c>
    </row>
    <row r="745">
      <c r="A745" s="18">
        <v>44940.0</v>
      </c>
      <c r="B745" s="15">
        <v>22105.0</v>
      </c>
      <c r="C745" s="17">
        <v>969.0</v>
      </c>
      <c r="D745" s="15">
        <v>2297.0</v>
      </c>
      <c r="E745" s="15">
        <v>20777.0</v>
      </c>
    </row>
    <row r="746">
      <c r="A746" s="18">
        <v>44941.0</v>
      </c>
      <c r="B746" s="15">
        <v>20777.0</v>
      </c>
      <c r="C746" s="17">
        <v>399.0</v>
      </c>
      <c r="D746" s="17">
        <v>371.0</v>
      </c>
      <c r="E746" s="15">
        <v>20805.0</v>
      </c>
    </row>
    <row r="747">
      <c r="A747" s="18">
        <v>44942.0</v>
      </c>
      <c r="B747" s="15">
        <v>20805.0</v>
      </c>
      <c r="C747" s="15">
        <v>1698.0</v>
      </c>
      <c r="D747" s="15">
        <v>2951.0</v>
      </c>
      <c r="E747" s="15">
        <v>20704.0</v>
      </c>
    </row>
    <row r="748">
      <c r="A748" s="18">
        <v>44943.0</v>
      </c>
      <c r="B748" s="15">
        <v>20704.0</v>
      </c>
      <c r="C748" s="15">
        <v>2823.0</v>
      </c>
      <c r="D748" s="15">
        <v>3483.0</v>
      </c>
      <c r="E748" s="15">
        <v>20044.0</v>
      </c>
    </row>
    <row r="749">
      <c r="A749" s="18">
        <v>44944.0</v>
      </c>
      <c r="B749" s="15">
        <v>20044.0</v>
      </c>
      <c r="C749" s="15">
        <v>2437.0</v>
      </c>
      <c r="D749" s="15">
        <v>3061.0</v>
      </c>
      <c r="E749" s="15">
        <v>19420.0</v>
      </c>
    </row>
    <row r="750">
      <c r="A750" s="18">
        <v>44945.0</v>
      </c>
      <c r="B750" s="15">
        <v>19420.0</v>
      </c>
      <c r="C750" s="15">
        <v>1508.0</v>
      </c>
      <c r="D750" s="15">
        <v>3063.0</v>
      </c>
      <c r="E750" s="15">
        <v>17865.0</v>
      </c>
    </row>
    <row r="751">
      <c r="A751" s="18">
        <v>44946.0</v>
      </c>
      <c r="B751" s="15">
        <v>17865.0</v>
      </c>
      <c r="C751" s="15">
        <v>1427.0</v>
      </c>
      <c r="D751" s="15">
        <v>2584.0</v>
      </c>
      <c r="E751" s="15">
        <v>16708.0</v>
      </c>
    </row>
    <row r="752">
      <c r="A752" s="18">
        <v>44947.0</v>
      </c>
      <c r="B752" s="15">
        <v>16708.0</v>
      </c>
      <c r="C752" s="15">
        <v>1003.0</v>
      </c>
      <c r="D752" s="15">
        <v>1498.0</v>
      </c>
      <c r="E752" s="15">
        <v>16213.0</v>
      </c>
    </row>
    <row r="753">
      <c r="A753" s="18">
        <v>44948.0</v>
      </c>
      <c r="B753" s="15">
        <v>16213.0</v>
      </c>
      <c r="C753" s="17">
        <v>404.0</v>
      </c>
      <c r="D753" s="17">
        <v>136.0</v>
      </c>
      <c r="E753" s="15">
        <v>16481.0</v>
      </c>
    </row>
    <row r="754">
      <c r="A754" s="18">
        <v>44949.0</v>
      </c>
      <c r="B754" s="15">
        <v>16481.0</v>
      </c>
      <c r="C754" s="17">
        <v>771.0</v>
      </c>
      <c r="D754" s="17" t="s">
        <v>11</v>
      </c>
      <c r="E754" s="15">
        <v>17252.0</v>
      </c>
    </row>
    <row r="755">
      <c r="A755" s="18">
        <v>44950.0</v>
      </c>
      <c r="B755" s="15">
        <v>15701.0</v>
      </c>
      <c r="C755" s="15">
        <v>1401.0</v>
      </c>
      <c r="D755" s="17" t="s">
        <v>11</v>
      </c>
      <c r="E755" s="15">
        <v>17102.0</v>
      </c>
    </row>
    <row r="756">
      <c r="A756" s="18">
        <v>44951.0</v>
      </c>
      <c r="B756" s="15">
        <v>15087.0</v>
      </c>
      <c r="C756" s="17">
        <v>876.0</v>
      </c>
      <c r="D756" s="17" t="s">
        <v>11</v>
      </c>
      <c r="E756" s="15">
        <v>15963.0</v>
      </c>
    </row>
    <row r="757">
      <c r="A757" s="18">
        <v>44952.0</v>
      </c>
      <c r="B757" s="15">
        <v>14265.0</v>
      </c>
      <c r="C757" s="17">
        <v>965.0</v>
      </c>
      <c r="D757" s="17" t="s">
        <v>11</v>
      </c>
      <c r="E757" s="15">
        <v>15230.0</v>
      </c>
    </row>
    <row r="758">
      <c r="A758" s="18">
        <v>44953.0</v>
      </c>
      <c r="B758" s="15">
        <v>13631.0</v>
      </c>
      <c r="C758" s="15">
        <v>1024.0</v>
      </c>
      <c r="D758" s="17" t="s">
        <v>11</v>
      </c>
      <c r="E758" s="15">
        <v>14655.0</v>
      </c>
    </row>
    <row r="759">
      <c r="A759" s="18">
        <v>44954.0</v>
      </c>
      <c r="B759" s="15">
        <v>13367.0</v>
      </c>
      <c r="C759" s="15">
        <v>1838.0</v>
      </c>
      <c r="D759" s="15">
        <v>1844.0</v>
      </c>
      <c r="E759" s="15">
        <v>13361.0</v>
      </c>
    </row>
    <row r="760">
      <c r="A760" s="18">
        <v>44955.0</v>
      </c>
      <c r="B760" s="15">
        <v>13361.0</v>
      </c>
      <c r="C760" s="17">
        <v>270.0</v>
      </c>
      <c r="D760" s="17">
        <v>242.0</v>
      </c>
      <c r="E760" s="15">
        <v>13389.0</v>
      </c>
    </row>
    <row r="761">
      <c r="A761" s="18">
        <v>44956.0</v>
      </c>
      <c r="B761" s="15">
        <v>13389.0</v>
      </c>
      <c r="C761" s="15">
        <v>1055.0</v>
      </c>
      <c r="D761" s="17" t="s">
        <v>11</v>
      </c>
      <c r="E761" s="15">
        <v>14444.0</v>
      </c>
    </row>
    <row r="762">
      <c r="A762" s="18">
        <v>44957.0</v>
      </c>
      <c r="B762" s="15">
        <v>13370.0</v>
      </c>
      <c r="C762" s="15">
        <v>1328.0</v>
      </c>
      <c r="D762" s="17" t="s">
        <v>11</v>
      </c>
      <c r="E762" s="15">
        <v>14698.0</v>
      </c>
    </row>
    <row r="763">
      <c r="A763" s="18">
        <v>44958.0</v>
      </c>
      <c r="B763" s="15">
        <v>12953.0</v>
      </c>
      <c r="C763" s="17">
        <v>958.0</v>
      </c>
      <c r="D763" s="15">
        <v>3463.0</v>
      </c>
      <c r="E763" s="15">
        <v>13911.0</v>
      </c>
    </row>
    <row r="764">
      <c r="A764" s="18">
        <v>44959.0</v>
      </c>
      <c r="B764" s="15">
        <v>12113.0</v>
      </c>
      <c r="C764" s="15">
        <v>1472.0</v>
      </c>
      <c r="D764" s="15">
        <v>3077.0</v>
      </c>
      <c r="E764" s="15">
        <v>13585.0</v>
      </c>
    </row>
    <row r="765">
      <c r="A765" s="18">
        <v>44960.0</v>
      </c>
      <c r="B765" s="15">
        <v>12064.0</v>
      </c>
      <c r="C765" s="15">
        <v>2039.0</v>
      </c>
      <c r="D765" s="15">
        <v>4062.0</v>
      </c>
      <c r="E765" s="15">
        <v>14103.0</v>
      </c>
    </row>
    <row r="766">
      <c r="A766" s="18">
        <v>44961.0</v>
      </c>
      <c r="B766" s="15">
        <v>12234.0</v>
      </c>
      <c r="C766" s="15">
        <v>2570.0</v>
      </c>
      <c r="D766" s="15">
        <v>2331.0</v>
      </c>
      <c r="E766" s="15">
        <v>12473.0</v>
      </c>
    </row>
    <row r="767">
      <c r="A767" s="18">
        <v>44962.0</v>
      </c>
      <c r="B767" s="15">
        <v>12473.0</v>
      </c>
      <c r="C767" s="17">
        <v>549.0</v>
      </c>
      <c r="D767" s="17">
        <v>720.0</v>
      </c>
      <c r="E767" s="15">
        <v>12302.0</v>
      </c>
    </row>
    <row r="768">
      <c r="A768" s="18">
        <v>44963.0</v>
      </c>
      <c r="B768" s="15">
        <v>12302.0</v>
      </c>
      <c r="C768" s="15">
        <v>3744.0</v>
      </c>
      <c r="D768" s="15">
        <v>3604.0</v>
      </c>
      <c r="E768" s="15">
        <v>12442.0</v>
      </c>
    </row>
    <row r="769">
      <c r="A769" s="18">
        <v>44964.0</v>
      </c>
      <c r="B769" s="15">
        <v>12442.0</v>
      </c>
      <c r="C769" s="15">
        <v>5057.0</v>
      </c>
      <c r="D769" s="15">
        <v>4518.0</v>
      </c>
      <c r="E769" s="15">
        <v>12981.0</v>
      </c>
    </row>
    <row r="770">
      <c r="A770" s="18">
        <v>44965.0</v>
      </c>
      <c r="B770" s="15">
        <v>12981.0</v>
      </c>
      <c r="C770" s="15">
        <v>4616.0</v>
      </c>
      <c r="D770" s="15">
        <v>4393.0</v>
      </c>
      <c r="E770" s="15">
        <v>13204.0</v>
      </c>
    </row>
    <row r="771">
      <c r="A771" s="18">
        <v>44966.0</v>
      </c>
      <c r="B771" s="15">
        <v>13204.0</v>
      </c>
      <c r="C771" s="15">
        <v>5267.0</v>
      </c>
      <c r="D771" s="15">
        <v>4194.0</v>
      </c>
      <c r="E771" s="15">
        <v>14277.0</v>
      </c>
    </row>
    <row r="772">
      <c r="A772" s="18">
        <v>44967.0</v>
      </c>
      <c r="B772" s="15">
        <v>14277.0</v>
      </c>
      <c r="C772" s="17" t="s">
        <v>11</v>
      </c>
      <c r="D772" s="17" t="s">
        <v>11</v>
      </c>
      <c r="E772" s="15">
        <v>14277.0</v>
      </c>
    </row>
    <row r="773">
      <c r="A773" s="18">
        <v>44968.0</v>
      </c>
      <c r="B773" s="15">
        <v>14277.0</v>
      </c>
      <c r="C773" s="15">
        <v>4138.0</v>
      </c>
      <c r="D773" s="15">
        <v>3381.0</v>
      </c>
      <c r="E773" s="15">
        <v>15034.0</v>
      </c>
    </row>
    <row r="774">
      <c r="A774" s="18">
        <v>44969.0</v>
      </c>
      <c r="B774" s="15">
        <v>15034.0</v>
      </c>
      <c r="C774" s="15">
        <v>1474.0</v>
      </c>
      <c r="D774" s="15">
        <v>2199.0</v>
      </c>
      <c r="E774" s="15">
        <v>14309.0</v>
      </c>
    </row>
    <row r="775">
      <c r="A775" s="18">
        <v>44970.0</v>
      </c>
      <c r="B775" s="15">
        <v>14263.0</v>
      </c>
      <c r="C775" s="15">
        <v>3402.0</v>
      </c>
      <c r="D775" s="15">
        <v>3026.0</v>
      </c>
      <c r="E775" s="15">
        <v>14639.0</v>
      </c>
    </row>
    <row r="776">
      <c r="A776" s="18">
        <v>44971.0</v>
      </c>
      <c r="B776" s="15">
        <v>14639.0</v>
      </c>
      <c r="C776" s="15">
        <v>1385.0</v>
      </c>
      <c r="D776" s="15">
        <v>3645.0</v>
      </c>
      <c r="E776" s="15">
        <v>16024.0</v>
      </c>
    </row>
    <row r="777">
      <c r="A777" s="18">
        <v>44972.0</v>
      </c>
      <c r="B777" s="15">
        <v>15747.0</v>
      </c>
      <c r="C777" s="15">
        <v>1419.0</v>
      </c>
      <c r="D777" s="15">
        <v>3645.0</v>
      </c>
      <c r="E777" s="15">
        <v>17166.0</v>
      </c>
    </row>
    <row r="778">
      <c r="A778" s="18">
        <v>44973.0</v>
      </c>
      <c r="B778" s="15">
        <v>15643.0</v>
      </c>
      <c r="C778" s="15">
        <v>1293.0</v>
      </c>
      <c r="D778" s="15">
        <v>3752.0</v>
      </c>
      <c r="E778" s="15">
        <v>16936.0</v>
      </c>
    </row>
    <row r="779">
      <c r="A779" s="18">
        <v>44974.0</v>
      </c>
      <c r="B779" s="15">
        <v>15361.0</v>
      </c>
      <c r="C779" s="15">
        <v>1248.0</v>
      </c>
      <c r="D779" s="17" t="s">
        <v>11</v>
      </c>
      <c r="E779" s="15">
        <v>16609.0</v>
      </c>
    </row>
    <row r="780">
      <c r="A780" s="18">
        <v>44975.0</v>
      </c>
      <c r="B780" s="15">
        <v>15325.0</v>
      </c>
      <c r="C780" s="15">
        <v>1177.0</v>
      </c>
      <c r="D780" s="15">
        <v>1898.0</v>
      </c>
      <c r="E780" s="15">
        <v>14604.0</v>
      </c>
    </row>
    <row r="781">
      <c r="A781" s="18">
        <v>44976.0</v>
      </c>
      <c r="B781" s="15">
        <v>14604.0</v>
      </c>
      <c r="C781" s="17">
        <v>182.0</v>
      </c>
      <c r="D781" s="17">
        <v>196.0</v>
      </c>
      <c r="E781" s="15">
        <v>15607.0</v>
      </c>
    </row>
    <row r="782">
      <c r="A782" s="18">
        <v>44977.0</v>
      </c>
      <c r="B782" s="15">
        <v>15607.0</v>
      </c>
      <c r="C782" s="15">
        <v>2070.0</v>
      </c>
      <c r="D782" s="15">
        <v>2752.0</v>
      </c>
      <c r="E782" s="15">
        <v>17677.0</v>
      </c>
    </row>
    <row r="783">
      <c r="A783" s="18">
        <v>44978.0</v>
      </c>
      <c r="B783" s="15">
        <v>15789.0</v>
      </c>
      <c r="C783" s="15">
        <v>1536.0</v>
      </c>
      <c r="D783" s="15">
        <v>2700.0</v>
      </c>
      <c r="E783" s="15">
        <v>17325.0</v>
      </c>
    </row>
    <row r="784">
      <c r="A784" s="18">
        <v>44979.0</v>
      </c>
      <c r="B784" s="15">
        <v>17273.0</v>
      </c>
      <c r="C784" s="15">
        <v>1517.0</v>
      </c>
      <c r="D784" s="15">
        <v>3096.0</v>
      </c>
      <c r="E784" s="15">
        <v>18790.0</v>
      </c>
    </row>
    <row r="785">
      <c r="A785" s="18">
        <v>44980.0</v>
      </c>
      <c r="B785" s="15">
        <v>18431.0</v>
      </c>
      <c r="C785" s="15">
        <v>1736.0</v>
      </c>
      <c r="D785" s="15">
        <v>3355.0</v>
      </c>
      <c r="E785" s="15">
        <v>20167.0</v>
      </c>
    </row>
    <row r="786">
      <c r="A786" s="18">
        <v>44981.0</v>
      </c>
      <c r="B786" s="15">
        <v>20146.0</v>
      </c>
      <c r="C786" s="15">
        <v>1475.0</v>
      </c>
      <c r="D786" s="15">
        <v>2740.0</v>
      </c>
      <c r="E786" s="15">
        <v>21621.0</v>
      </c>
    </row>
    <row r="787">
      <c r="A787" s="18">
        <v>44982.0</v>
      </c>
      <c r="B787" s="15">
        <v>21718.0</v>
      </c>
      <c r="C787" s="15">
        <v>1607.0</v>
      </c>
      <c r="D787" s="15">
        <v>2577.0</v>
      </c>
      <c r="E787" s="15">
        <v>20748.0</v>
      </c>
    </row>
    <row r="788">
      <c r="A788" s="18">
        <v>44983.0</v>
      </c>
      <c r="B788" s="15">
        <v>20748.0</v>
      </c>
      <c r="C788" s="17">
        <v>99.0</v>
      </c>
      <c r="D788" s="17">
        <v>335.0</v>
      </c>
      <c r="E788" s="15">
        <v>20847.0</v>
      </c>
    </row>
    <row r="789">
      <c r="A789" s="18">
        <v>44984.0</v>
      </c>
      <c r="B789" s="15">
        <v>20619.0</v>
      </c>
      <c r="C789" s="15">
        <v>1715.0</v>
      </c>
      <c r="D789" s="15">
        <v>3360.0</v>
      </c>
      <c r="E789" s="15">
        <v>22334.0</v>
      </c>
    </row>
    <row r="790">
      <c r="A790" s="18">
        <v>44985.0</v>
      </c>
      <c r="B790" s="15">
        <v>20716.0</v>
      </c>
      <c r="C790" s="15">
        <v>1035.0</v>
      </c>
      <c r="D790" s="17" t="s">
        <v>11</v>
      </c>
      <c r="E790" s="15">
        <v>21751.0</v>
      </c>
    </row>
    <row r="791">
      <c r="A791" s="18">
        <v>44986.0</v>
      </c>
      <c r="B791" s="15">
        <v>20713.0</v>
      </c>
      <c r="C791" s="15">
        <v>1093.0</v>
      </c>
      <c r="D791" s="15">
        <v>3472.0</v>
      </c>
      <c r="E791" s="15">
        <v>21806.0</v>
      </c>
    </row>
    <row r="792">
      <c r="A792" s="18">
        <v>44987.0</v>
      </c>
      <c r="B792" s="15">
        <v>20267.0</v>
      </c>
      <c r="C792" s="17">
        <v>924.0</v>
      </c>
      <c r="D792" s="15">
        <v>3024.0</v>
      </c>
      <c r="E792" s="15">
        <v>21191.0</v>
      </c>
    </row>
    <row r="793">
      <c r="A793" s="18">
        <v>44988.0</v>
      </c>
      <c r="B793" s="15">
        <v>19930.0</v>
      </c>
      <c r="C793" s="17">
        <v>875.0</v>
      </c>
      <c r="D793" s="17" t="s">
        <v>11</v>
      </c>
      <c r="E793" s="15">
        <v>20805.0</v>
      </c>
    </row>
    <row r="794">
      <c r="A794" s="18">
        <v>44989.0</v>
      </c>
      <c r="B794" s="15">
        <v>19185.0</v>
      </c>
      <c r="C794" s="15">
        <v>1408.0</v>
      </c>
      <c r="D794" s="15">
        <v>3169.0</v>
      </c>
      <c r="E794" s="15">
        <v>17424.0</v>
      </c>
    </row>
    <row r="795">
      <c r="A795" s="18">
        <v>44990.0</v>
      </c>
      <c r="B795" s="15">
        <v>17424.0</v>
      </c>
      <c r="C795" s="17">
        <v>464.0</v>
      </c>
      <c r="D795" s="17">
        <v>462.0</v>
      </c>
      <c r="E795" s="15">
        <v>17426.0</v>
      </c>
    </row>
    <row r="796">
      <c r="A796" s="18">
        <v>44991.0</v>
      </c>
      <c r="B796" s="15">
        <v>17426.0</v>
      </c>
      <c r="C796" s="15">
        <v>1935.0</v>
      </c>
      <c r="D796" s="15">
        <v>3661.0</v>
      </c>
      <c r="E796" s="15">
        <v>19361.0</v>
      </c>
    </row>
    <row r="797">
      <c r="A797" s="18">
        <v>44992.0</v>
      </c>
      <c r="B797" s="15">
        <v>17519.0</v>
      </c>
      <c r="C797" s="15">
        <v>1097.0</v>
      </c>
      <c r="D797" s="15">
        <v>4024.0</v>
      </c>
      <c r="E797" s="15">
        <v>18616.0</v>
      </c>
    </row>
    <row r="798">
      <c r="A798" s="18">
        <v>44993.0</v>
      </c>
      <c r="B798" s="15">
        <v>16409.0</v>
      </c>
      <c r="C798" s="15">
        <v>1880.0</v>
      </c>
      <c r="D798" s="15">
        <v>4046.0</v>
      </c>
      <c r="E798" s="15">
        <v>18289.0</v>
      </c>
    </row>
    <row r="799">
      <c r="A799" s="18">
        <v>44994.0</v>
      </c>
      <c r="B799" s="15">
        <v>17384.0</v>
      </c>
      <c r="C799" s="15">
        <v>1987.0</v>
      </c>
      <c r="D799" s="15">
        <v>4120.0</v>
      </c>
      <c r="E799" s="15">
        <v>19371.0</v>
      </c>
    </row>
    <row r="800">
      <c r="A800" s="18">
        <v>44995.0</v>
      </c>
      <c r="B800" s="15">
        <v>17999.0</v>
      </c>
      <c r="C800" s="15">
        <v>1879.0</v>
      </c>
      <c r="D800" s="15">
        <v>3497.0</v>
      </c>
      <c r="E800" s="15">
        <v>19878.0</v>
      </c>
    </row>
    <row r="801">
      <c r="A801" s="18">
        <v>44996.0</v>
      </c>
      <c r="B801" s="15">
        <v>18673.0</v>
      </c>
      <c r="C801" s="15">
        <v>2072.0</v>
      </c>
      <c r="D801" s="15">
        <v>2940.0</v>
      </c>
      <c r="E801" s="15">
        <v>17805.0</v>
      </c>
    </row>
    <row r="802">
      <c r="A802" s="18">
        <v>44997.0</v>
      </c>
      <c r="B802" s="15">
        <v>17805.0</v>
      </c>
      <c r="C802" s="17">
        <v>474.0</v>
      </c>
      <c r="D802" s="17">
        <v>392.0</v>
      </c>
      <c r="E802" s="15">
        <v>17887.0</v>
      </c>
    </row>
    <row r="803">
      <c r="A803" s="18">
        <v>44998.0</v>
      </c>
      <c r="B803" s="15">
        <v>17887.0</v>
      </c>
      <c r="C803" s="15">
        <v>2528.0</v>
      </c>
      <c r="D803" s="15">
        <v>4049.0</v>
      </c>
      <c r="E803" s="15">
        <v>20415.0</v>
      </c>
    </row>
    <row r="804">
      <c r="A804" s="18">
        <v>44999.0</v>
      </c>
      <c r="B804" s="15">
        <v>19426.0</v>
      </c>
      <c r="C804" s="15">
        <v>1780.0</v>
      </c>
      <c r="D804" s="15">
        <v>3789.0</v>
      </c>
      <c r="E804" s="15">
        <v>21206.0</v>
      </c>
    </row>
    <row r="805">
      <c r="A805" s="18">
        <v>45000.0</v>
      </c>
      <c r="B805" s="15">
        <v>19423.0</v>
      </c>
      <c r="C805" s="15">
        <v>1963.0</v>
      </c>
      <c r="D805" s="15">
        <v>3993.0</v>
      </c>
      <c r="E805" s="15">
        <v>21386.0</v>
      </c>
    </row>
    <row r="806">
      <c r="A806" s="18">
        <v>45001.0</v>
      </c>
      <c r="B806" s="15">
        <v>18913.0</v>
      </c>
      <c r="C806" s="15">
        <v>1809.0</v>
      </c>
      <c r="D806" s="15">
        <v>3212.0</v>
      </c>
      <c r="E806" s="15">
        <v>20722.0</v>
      </c>
    </row>
    <row r="807">
      <c r="A807" s="18">
        <v>45002.0</v>
      </c>
      <c r="B807" s="15">
        <v>19231.0</v>
      </c>
      <c r="C807" s="17" t="s">
        <v>11</v>
      </c>
      <c r="D807" s="15">
        <v>3390.0</v>
      </c>
      <c r="E807" s="15">
        <v>19231.0</v>
      </c>
    </row>
    <row r="808">
      <c r="A808" s="18">
        <v>45003.0</v>
      </c>
      <c r="B808" s="15">
        <v>19367.0</v>
      </c>
      <c r="C808" s="15">
        <v>1878.0</v>
      </c>
      <c r="D808" s="15">
        <v>2307.0</v>
      </c>
      <c r="E808" s="15">
        <v>18938.0</v>
      </c>
    </row>
    <row r="809">
      <c r="A809" s="18">
        <v>45004.0</v>
      </c>
      <c r="B809" s="15">
        <v>18938.0</v>
      </c>
      <c r="C809" s="17">
        <v>325.0</v>
      </c>
      <c r="D809" s="17">
        <v>364.0</v>
      </c>
      <c r="E809" s="15">
        <v>18899.0</v>
      </c>
    </row>
    <row r="810">
      <c r="A810" s="18">
        <v>45005.0</v>
      </c>
      <c r="B810" s="15">
        <v>18899.0</v>
      </c>
      <c r="C810" s="15">
        <v>3074.0</v>
      </c>
      <c r="D810" s="15">
        <v>4825.0</v>
      </c>
      <c r="E810" s="15">
        <v>21973.0</v>
      </c>
    </row>
    <row r="811">
      <c r="A811" s="18">
        <v>45006.0</v>
      </c>
      <c r="B811" s="15">
        <v>19172.0</v>
      </c>
      <c r="C811" s="15">
        <v>2419.0</v>
      </c>
      <c r="D811" s="15">
        <v>3488.0</v>
      </c>
      <c r="E811" s="15">
        <v>21591.0</v>
      </c>
    </row>
    <row r="812">
      <c r="A812" s="18">
        <v>45007.0</v>
      </c>
      <c r="B812" s="15">
        <v>18822.0</v>
      </c>
      <c r="C812" s="15">
        <v>2210.0</v>
      </c>
      <c r="D812" s="15">
        <v>3395.0</v>
      </c>
      <c r="E812" s="15">
        <v>17637.0</v>
      </c>
    </row>
    <row r="813">
      <c r="A813" s="18">
        <v>45008.0</v>
      </c>
      <c r="B813" s="15">
        <v>17637.0</v>
      </c>
      <c r="C813" s="15">
        <v>1540.0</v>
      </c>
      <c r="D813" s="15">
        <v>1714.0</v>
      </c>
      <c r="E813" s="15">
        <v>17463.0</v>
      </c>
    </row>
    <row r="814">
      <c r="A814" s="18">
        <v>45009.0</v>
      </c>
      <c r="B814" s="15">
        <v>17463.0</v>
      </c>
      <c r="C814" s="15">
        <v>2203.0</v>
      </c>
      <c r="D814" s="15">
        <v>2800.0</v>
      </c>
      <c r="E814" s="15">
        <v>16866.0</v>
      </c>
    </row>
    <row r="815">
      <c r="A815" s="18">
        <v>45010.0</v>
      </c>
      <c r="B815" s="15">
        <v>16866.0</v>
      </c>
      <c r="C815" s="15">
        <v>1398.0</v>
      </c>
      <c r="D815" s="15">
        <v>2383.0</v>
      </c>
      <c r="E815" s="15">
        <v>15881.0</v>
      </c>
    </row>
    <row r="816">
      <c r="A816" s="18">
        <v>45011.0</v>
      </c>
      <c r="B816" s="15">
        <v>15881.0</v>
      </c>
      <c r="C816" s="17">
        <v>326.0</v>
      </c>
      <c r="D816" s="17">
        <v>184.0</v>
      </c>
      <c r="E816" s="15">
        <v>16023.0</v>
      </c>
    </row>
    <row r="817">
      <c r="A817" s="18">
        <v>45012.0</v>
      </c>
      <c r="B817" s="15">
        <v>16023.0</v>
      </c>
      <c r="C817" s="15">
        <v>4327.0</v>
      </c>
      <c r="D817" s="15">
        <v>4192.0</v>
      </c>
      <c r="E817" s="15">
        <v>20350.0</v>
      </c>
    </row>
    <row r="818">
      <c r="A818" s="18">
        <v>45013.0</v>
      </c>
      <c r="B818" s="15">
        <v>17279.0</v>
      </c>
      <c r="C818" s="15">
        <v>2353.0</v>
      </c>
      <c r="D818" s="15">
        <v>3795.0</v>
      </c>
      <c r="E818" s="15">
        <v>19632.0</v>
      </c>
    </row>
    <row r="819">
      <c r="A819" s="18">
        <v>45014.0</v>
      </c>
      <c r="B819" s="15">
        <v>17021.0</v>
      </c>
      <c r="C819" s="15">
        <v>2488.0</v>
      </c>
      <c r="D819" s="15">
        <v>3137.0</v>
      </c>
      <c r="E819" s="15">
        <v>19509.0</v>
      </c>
    </row>
    <row r="820">
      <c r="A820" s="18">
        <v>45015.0</v>
      </c>
      <c r="B820" s="15">
        <v>17181.0</v>
      </c>
      <c r="C820" s="15">
        <v>2158.0</v>
      </c>
      <c r="D820" s="15">
        <v>2937.0</v>
      </c>
      <c r="E820" s="15">
        <v>19339.0</v>
      </c>
    </row>
    <row r="821">
      <c r="A821" s="18">
        <v>45016.0</v>
      </c>
      <c r="B821" s="15">
        <v>17245.0</v>
      </c>
      <c r="C821" s="15">
        <v>2261.0</v>
      </c>
      <c r="D821" s="15">
        <v>2917.0</v>
      </c>
      <c r="E821" s="15">
        <v>17431.0</v>
      </c>
    </row>
    <row r="822">
      <c r="A822" s="18">
        <v>45017.0</v>
      </c>
      <c r="B822" s="15">
        <v>17431.0</v>
      </c>
      <c r="C822" s="15">
        <v>1117.0</v>
      </c>
      <c r="D822" s="15">
        <v>2334.0</v>
      </c>
      <c r="E822" s="15">
        <v>16214.0</v>
      </c>
    </row>
    <row r="823">
      <c r="A823" s="18">
        <v>45018.0</v>
      </c>
      <c r="B823" s="15">
        <v>16214.0</v>
      </c>
      <c r="C823" s="17">
        <v>343.0</v>
      </c>
      <c r="D823" s="17">
        <v>305.0</v>
      </c>
      <c r="E823" s="15">
        <v>16214.0</v>
      </c>
    </row>
    <row r="824">
      <c r="A824" s="18">
        <v>45019.0</v>
      </c>
      <c r="B824" s="15">
        <v>16252.0</v>
      </c>
      <c r="C824" s="15">
        <v>3981.0</v>
      </c>
      <c r="D824" s="15">
        <v>3508.0</v>
      </c>
      <c r="E824" s="15">
        <v>20233.0</v>
      </c>
    </row>
    <row r="825">
      <c r="A825" s="18">
        <v>45020.0</v>
      </c>
      <c r="B825" s="15">
        <v>17211.0</v>
      </c>
      <c r="C825" s="15">
        <v>2054.0</v>
      </c>
      <c r="D825" s="15">
        <v>2679.0</v>
      </c>
      <c r="E825" s="15">
        <v>19265.0</v>
      </c>
    </row>
    <row r="826">
      <c r="A826" s="18">
        <v>45021.0</v>
      </c>
      <c r="B826" s="15">
        <v>16872.0</v>
      </c>
      <c r="C826" s="15">
        <v>1596.0</v>
      </c>
      <c r="D826" s="15">
        <v>3292.0</v>
      </c>
      <c r="E826" s="15">
        <v>18468.0</v>
      </c>
    </row>
    <row r="827">
      <c r="A827" s="18">
        <v>45022.0</v>
      </c>
      <c r="B827" s="15">
        <v>16542.0</v>
      </c>
      <c r="C827" s="15">
        <v>2455.0</v>
      </c>
      <c r="D827" s="15">
        <v>3782.0</v>
      </c>
      <c r="E827" s="15">
        <v>18997.0</v>
      </c>
    </row>
    <row r="828">
      <c r="A828" s="18">
        <v>45023.0</v>
      </c>
      <c r="B828" s="15">
        <v>16461.0</v>
      </c>
      <c r="C828" s="15">
        <v>2449.0</v>
      </c>
      <c r="D828" s="15">
        <v>3006.0</v>
      </c>
      <c r="E828" s="15">
        <v>15904.0</v>
      </c>
    </row>
    <row r="829">
      <c r="A829" s="18">
        <v>45024.0</v>
      </c>
      <c r="B829" s="15">
        <v>15904.0</v>
      </c>
      <c r="C829" s="15">
        <v>1678.0</v>
      </c>
      <c r="D829" s="15">
        <v>2296.0</v>
      </c>
      <c r="E829" s="15">
        <v>15286.0</v>
      </c>
    </row>
    <row r="830">
      <c r="A830" s="18">
        <v>45025.0</v>
      </c>
      <c r="B830" s="15">
        <v>15286.0</v>
      </c>
      <c r="C830" s="17">
        <v>505.0</v>
      </c>
      <c r="D830" s="17">
        <v>277.0</v>
      </c>
      <c r="E830" s="15">
        <v>15514.0</v>
      </c>
    </row>
    <row r="831">
      <c r="A831" s="18">
        <v>45026.0</v>
      </c>
      <c r="B831" s="15">
        <v>15514.0</v>
      </c>
      <c r="C831" s="15">
        <v>6281.0</v>
      </c>
      <c r="D831" s="15">
        <v>3932.0</v>
      </c>
      <c r="E831" s="15">
        <v>15514.0</v>
      </c>
    </row>
    <row r="832">
      <c r="A832" s="18">
        <v>45027.0</v>
      </c>
      <c r="B832" s="15">
        <v>17863.0</v>
      </c>
      <c r="C832" s="15">
        <v>3365.0</v>
      </c>
      <c r="D832" s="15">
        <v>3846.0</v>
      </c>
      <c r="E832" s="15">
        <v>19902.0</v>
      </c>
    </row>
    <row r="833">
      <c r="A833" s="18">
        <v>45028.0</v>
      </c>
      <c r="B833" s="15">
        <v>17382.0</v>
      </c>
      <c r="C833" s="15">
        <v>2788.0</v>
      </c>
      <c r="D833" s="15">
        <v>3846.0</v>
      </c>
      <c r="E833" s="15">
        <v>20170.0</v>
      </c>
    </row>
    <row r="834">
      <c r="A834" s="18">
        <v>45029.0</v>
      </c>
      <c r="B834" s="15">
        <v>17592.0</v>
      </c>
      <c r="C834" s="15">
        <v>2940.0</v>
      </c>
      <c r="D834" s="15">
        <v>3564.0</v>
      </c>
      <c r="E834" s="15">
        <v>20532.0</v>
      </c>
    </row>
    <row r="835">
      <c r="A835" s="18">
        <v>45030.0</v>
      </c>
      <c r="B835" s="15">
        <v>17727.0</v>
      </c>
      <c r="C835" s="15">
        <v>2585.0</v>
      </c>
      <c r="D835" s="15">
        <v>3363.0</v>
      </c>
      <c r="E835" s="15">
        <v>20312.0</v>
      </c>
    </row>
    <row r="836">
      <c r="A836" s="18">
        <v>45031.0</v>
      </c>
      <c r="B836" s="15">
        <v>18137.0</v>
      </c>
      <c r="C836" s="15">
        <v>1573.0</v>
      </c>
      <c r="D836" s="15">
        <v>2755.0</v>
      </c>
      <c r="E836" s="15">
        <v>16955.0</v>
      </c>
    </row>
    <row r="837">
      <c r="A837" s="18">
        <v>45032.0</v>
      </c>
      <c r="B837" s="15">
        <v>16955.0</v>
      </c>
      <c r="C837" s="17">
        <v>562.0</v>
      </c>
      <c r="D837" s="15">
        <v>1418.0</v>
      </c>
      <c r="E837" s="15">
        <v>16099.0</v>
      </c>
    </row>
    <row r="838">
      <c r="A838" s="18">
        <v>45033.0</v>
      </c>
      <c r="B838" s="15">
        <v>16099.0</v>
      </c>
      <c r="C838" s="15">
        <v>3207.0</v>
      </c>
      <c r="D838" s="15">
        <v>1418.0</v>
      </c>
      <c r="E838" s="15">
        <v>19306.0</v>
      </c>
    </row>
    <row r="839">
      <c r="A839" s="18">
        <v>45034.0</v>
      </c>
      <c r="B839" s="15">
        <v>16728.0</v>
      </c>
      <c r="C839" s="15">
        <v>1466.0</v>
      </c>
      <c r="D839" s="15">
        <v>2217.0</v>
      </c>
      <c r="E839" s="15">
        <v>18194.0</v>
      </c>
    </row>
    <row r="840">
      <c r="A840" s="18">
        <v>45035.0</v>
      </c>
      <c r="B840" s="15">
        <v>16158.0</v>
      </c>
      <c r="C840" s="17">
        <v>428.0</v>
      </c>
      <c r="D840" s="17">
        <v>835.0</v>
      </c>
      <c r="E840" s="15">
        <v>15751.0</v>
      </c>
    </row>
    <row r="841">
      <c r="A841" s="18">
        <v>45036.0</v>
      </c>
      <c r="B841" s="15">
        <v>15751.0</v>
      </c>
      <c r="C841" s="17">
        <v>120.0</v>
      </c>
      <c r="D841" s="17">
        <v>341.0</v>
      </c>
      <c r="E841" s="15">
        <v>15530.0</v>
      </c>
    </row>
    <row r="842">
      <c r="A842" s="18">
        <v>45037.0</v>
      </c>
      <c r="B842" s="15">
        <v>15530.0</v>
      </c>
      <c r="C842" s="17" t="s">
        <v>11</v>
      </c>
      <c r="D842" s="17">
        <v>30.0</v>
      </c>
      <c r="E842" s="15">
        <v>15500.0</v>
      </c>
    </row>
    <row r="843">
      <c r="A843" s="18">
        <v>45038.0</v>
      </c>
      <c r="B843" s="15">
        <v>15500.0</v>
      </c>
      <c r="C843" s="17" t="s">
        <v>11</v>
      </c>
      <c r="D843" s="17" t="s">
        <v>11</v>
      </c>
      <c r="E843" s="15">
        <v>15497.0</v>
      </c>
    </row>
    <row r="844">
      <c r="A844" s="18">
        <v>45039.0</v>
      </c>
      <c r="B844" s="15">
        <v>15497.0</v>
      </c>
      <c r="C844" s="17" t="s">
        <v>11</v>
      </c>
      <c r="D844" s="17">
        <v>3.0</v>
      </c>
      <c r="E844" s="15">
        <v>15497.0</v>
      </c>
    </row>
    <row r="845">
      <c r="A845" s="18">
        <v>45040.0</v>
      </c>
      <c r="B845" s="15">
        <v>15497.0</v>
      </c>
      <c r="C845" s="17" t="s">
        <v>11</v>
      </c>
      <c r="D845" s="17">
        <v>8.0</v>
      </c>
      <c r="E845" s="15">
        <v>15497.0</v>
      </c>
    </row>
    <row r="846">
      <c r="A846" s="18">
        <v>45041.0</v>
      </c>
      <c r="B846" s="15">
        <v>15489.0</v>
      </c>
      <c r="C846" s="17">
        <v>42.0</v>
      </c>
      <c r="D846" s="17">
        <v>28.0</v>
      </c>
      <c r="E846" s="15">
        <v>15531.0</v>
      </c>
    </row>
    <row r="847">
      <c r="A847" s="18">
        <v>45042.0</v>
      </c>
      <c r="B847" s="15">
        <v>15503.0</v>
      </c>
      <c r="C847" s="17">
        <v>412.0</v>
      </c>
      <c r="D847" s="17">
        <v>383.0</v>
      </c>
      <c r="E847" s="15">
        <v>15532.0</v>
      </c>
    </row>
    <row r="848">
      <c r="A848" s="18">
        <v>45043.0</v>
      </c>
      <c r="B848" s="15">
        <v>15532.0</v>
      </c>
      <c r="C848" s="17">
        <v>953.0</v>
      </c>
      <c r="D848" s="17">
        <v>707.0</v>
      </c>
      <c r="E848" s="15">
        <v>16485.0</v>
      </c>
    </row>
    <row r="849">
      <c r="A849" s="18">
        <v>45044.0</v>
      </c>
      <c r="B849" s="15">
        <v>15856.0</v>
      </c>
      <c r="C849" s="17">
        <v>921.0</v>
      </c>
      <c r="D849" s="17" t="s">
        <v>11</v>
      </c>
      <c r="E849" s="15">
        <v>16777.0</v>
      </c>
    </row>
    <row r="850">
      <c r="A850" s="18">
        <v>45045.0</v>
      </c>
      <c r="B850" s="15">
        <v>16287.0</v>
      </c>
      <c r="C850" s="17">
        <v>490.0</v>
      </c>
      <c r="D850" s="17">
        <v>568.0</v>
      </c>
      <c r="E850" s="15">
        <v>16209.0</v>
      </c>
    </row>
    <row r="851">
      <c r="A851" s="18">
        <v>45046.0</v>
      </c>
      <c r="B851" s="15">
        <v>16209.0</v>
      </c>
      <c r="C851" s="17" t="s">
        <v>11</v>
      </c>
      <c r="D851" s="17" t="s">
        <v>11</v>
      </c>
      <c r="E851" s="15">
        <v>16209.0</v>
      </c>
    </row>
    <row r="852">
      <c r="A852" s="18">
        <v>45047.0</v>
      </c>
      <c r="B852" s="15">
        <v>16829.0</v>
      </c>
      <c r="C852" s="17" t="s">
        <v>11</v>
      </c>
      <c r="D852" s="15">
        <v>1851.0</v>
      </c>
      <c r="E852" s="15">
        <v>20052.0</v>
      </c>
    </row>
    <row r="853">
      <c r="A853" s="18">
        <v>45048.0</v>
      </c>
      <c r="B853" s="15">
        <v>18017.0</v>
      </c>
      <c r="C853" s="15">
        <v>2920.0</v>
      </c>
      <c r="D853" s="15">
        <v>3155.0</v>
      </c>
      <c r="E853" s="15">
        <v>20937.0</v>
      </c>
    </row>
    <row r="854">
      <c r="A854" s="18">
        <v>45049.0</v>
      </c>
      <c r="B854" s="15">
        <v>18017.0</v>
      </c>
      <c r="C854" s="15">
        <v>3874.0</v>
      </c>
      <c r="D854" s="15">
        <v>3259.0</v>
      </c>
      <c r="E854" s="15">
        <v>18632.0</v>
      </c>
    </row>
    <row r="855">
      <c r="A855" s="18">
        <v>45050.0</v>
      </c>
      <c r="B855" s="15">
        <v>18632.0</v>
      </c>
      <c r="C855" s="15">
        <v>3247.0</v>
      </c>
      <c r="D855" s="15">
        <v>2726.0</v>
      </c>
      <c r="E855" s="15">
        <v>21879.0</v>
      </c>
    </row>
    <row r="856">
      <c r="A856" s="18">
        <v>45051.0</v>
      </c>
      <c r="B856" s="15">
        <v>19914.0</v>
      </c>
      <c r="C856" s="15">
        <v>2709.0</v>
      </c>
      <c r="D856" s="17" t="s">
        <v>11</v>
      </c>
      <c r="E856" s="15">
        <v>22623.0</v>
      </c>
    </row>
    <row r="857">
      <c r="A857" s="18">
        <v>45052.0</v>
      </c>
      <c r="B857" s="15">
        <v>20442.0</v>
      </c>
      <c r="C857" s="17">
        <v>980.0</v>
      </c>
      <c r="D857" s="15">
        <v>1928.0</v>
      </c>
      <c r="E857" s="15">
        <v>19494.0</v>
      </c>
    </row>
    <row r="858">
      <c r="A858" s="18">
        <v>45053.0</v>
      </c>
      <c r="B858" s="15">
        <v>19494.0</v>
      </c>
      <c r="C858" s="17">
        <v>166.0</v>
      </c>
      <c r="D858" s="17">
        <v>257.0</v>
      </c>
      <c r="E858" s="15">
        <v>19403.0</v>
      </c>
    </row>
    <row r="859">
      <c r="A859" s="18">
        <v>45054.0</v>
      </c>
      <c r="B859" s="15">
        <v>19403.0</v>
      </c>
      <c r="C859" s="15">
        <v>3938.0</v>
      </c>
      <c r="D859" s="15">
        <v>3094.0</v>
      </c>
      <c r="E859" s="15">
        <v>23341.0</v>
      </c>
    </row>
    <row r="860">
      <c r="A860" s="18">
        <v>45055.0</v>
      </c>
      <c r="B860" s="15">
        <v>21353.0</v>
      </c>
      <c r="C860" s="15">
        <v>1692.0</v>
      </c>
      <c r="D860" s="15">
        <v>3258.0</v>
      </c>
      <c r="E860" s="15">
        <v>23045.0</v>
      </c>
    </row>
    <row r="861">
      <c r="A861" s="18">
        <v>45056.0</v>
      </c>
      <c r="B861" s="15">
        <v>21323.0</v>
      </c>
      <c r="C861" s="15">
        <v>2310.0</v>
      </c>
      <c r="D861" s="15">
        <v>2896.0</v>
      </c>
      <c r="E861" s="15">
        <v>23633.0</v>
      </c>
    </row>
    <row r="862">
      <c r="A862" s="18">
        <v>45057.0</v>
      </c>
      <c r="B862" s="15">
        <v>21491.0</v>
      </c>
      <c r="C862" s="15">
        <v>2316.0</v>
      </c>
      <c r="D862" s="15">
        <v>2848.0</v>
      </c>
      <c r="E862" s="15">
        <v>23807.0</v>
      </c>
    </row>
    <row r="863">
      <c r="A863" s="18">
        <v>45058.0</v>
      </c>
      <c r="B863" s="15">
        <v>21652.0</v>
      </c>
      <c r="C863" s="15">
        <v>1935.0</v>
      </c>
      <c r="D863" s="15">
        <v>2628.0</v>
      </c>
      <c r="E863" s="15">
        <v>23587.0</v>
      </c>
    </row>
    <row r="864">
      <c r="A864" s="18">
        <v>45059.0</v>
      </c>
      <c r="B864" s="15">
        <v>21505.0</v>
      </c>
      <c r="C864" s="17">
        <v>815.0</v>
      </c>
      <c r="D864" s="15">
        <v>2032.0</v>
      </c>
      <c r="E864" s="15">
        <v>20288.0</v>
      </c>
    </row>
    <row r="865">
      <c r="A865" s="18">
        <v>45060.0</v>
      </c>
      <c r="B865" s="15">
        <v>20288.0</v>
      </c>
      <c r="C865" s="17">
        <v>165.0</v>
      </c>
      <c r="D865" s="17">
        <v>198.0</v>
      </c>
      <c r="E865" s="15">
        <v>20255.0</v>
      </c>
    </row>
    <row r="866">
      <c r="A866" s="18">
        <v>45061.0</v>
      </c>
      <c r="B866" s="15">
        <v>20255.0</v>
      </c>
      <c r="C866" s="15">
        <v>3335.0</v>
      </c>
      <c r="D866" s="15">
        <v>3234.0</v>
      </c>
      <c r="E866" s="15">
        <v>23590.0</v>
      </c>
    </row>
    <row r="867">
      <c r="A867" s="18">
        <v>45062.0</v>
      </c>
      <c r="B867" s="15">
        <v>21222.0</v>
      </c>
      <c r="C867" s="15">
        <v>2150.0</v>
      </c>
      <c r="D867" s="15">
        <v>2952.0</v>
      </c>
      <c r="E867" s="15">
        <v>23372.0</v>
      </c>
    </row>
    <row r="868">
      <c r="A868" s="18">
        <v>45063.0</v>
      </c>
      <c r="B868" s="15">
        <v>21064.0</v>
      </c>
      <c r="C868" s="15">
        <v>2138.0</v>
      </c>
      <c r="D868" s="15">
        <v>2695.0</v>
      </c>
      <c r="E868" s="15">
        <v>23202.0</v>
      </c>
    </row>
    <row r="869">
      <c r="A869" s="18">
        <v>45064.0</v>
      </c>
      <c r="B869" s="15">
        <v>21194.0</v>
      </c>
      <c r="C869" s="15">
        <v>2122.0</v>
      </c>
      <c r="D869" s="15">
        <v>1663.0</v>
      </c>
      <c r="E869" s="15">
        <v>21653.0</v>
      </c>
    </row>
    <row r="870">
      <c r="A870" s="18">
        <v>45065.0</v>
      </c>
      <c r="B870" s="15">
        <v>21653.0</v>
      </c>
      <c r="C870" s="15">
        <v>1869.0</v>
      </c>
      <c r="D870" s="15">
        <v>2586.0</v>
      </c>
      <c r="E870" s="15">
        <v>23522.0</v>
      </c>
    </row>
    <row r="871">
      <c r="A871" s="18">
        <v>45066.0</v>
      </c>
      <c r="B871" s="15">
        <v>21497.0</v>
      </c>
      <c r="C871" s="17">
        <v>821.0</v>
      </c>
      <c r="D871" s="15">
        <v>1757.0</v>
      </c>
      <c r="E871" s="15">
        <v>20561.0</v>
      </c>
    </row>
    <row r="872">
      <c r="A872" s="18">
        <v>45067.0</v>
      </c>
      <c r="B872" s="15">
        <v>20561.0</v>
      </c>
      <c r="C872" s="17">
        <v>140.0</v>
      </c>
      <c r="D872" s="17">
        <v>138.0</v>
      </c>
      <c r="E872" s="15">
        <v>20563.0</v>
      </c>
    </row>
    <row r="873">
      <c r="A873" s="18">
        <v>45068.0</v>
      </c>
      <c r="B873" s="15">
        <v>20563.0</v>
      </c>
      <c r="C873" s="15">
        <v>3846.0</v>
      </c>
      <c r="D873" s="15">
        <v>1779.0</v>
      </c>
      <c r="E873" s="15">
        <v>24409.0</v>
      </c>
    </row>
    <row r="874">
      <c r="A874" s="18">
        <v>45069.0</v>
      </c>
      <c r="B874" s="15">
        <v>22342.0</v>
      </c>
      <c r="C874" s="15">
        <v>1852.0</v>
      </c>
      <c r="D874" s="15">
        <v>2773.0</v>
      </c>
      <c r="E874" s="15">
        <v>24194.0</v>
      </c>
    </row>
    <row r="875">
      <c r="A875" s="18">
        <v>45070.0</v>
      </c>
      <c r="B875" s="15">
        <v>21918.0</v>
      </c>
      <c r="C875" s="15">
        <v>2988.0</v>
      </c>
      <c r="D875" s="15">
        <v>2561.0</v>
      </c>
      <c r="E875" s="15">
        <v>22345.0</v>
      </c>
    </row>
    <row r="876">
      <c r="A876" s="18">
        <v>45071.0</v>
      </c>
      <c r="B876" s="15">
        <v>22345.0</v>
      </c>
      <c r="C876" s="15">
        <v>1757.0</v>
      </c>
      <c r="D876" s="15">
        <v>2665.0</v>
      </c>
      <c r="E876" s="15">
        <v>24102.0</v>
      </c>
    </row>
    <row r="877">
      <c r="A877" s="18">
        <v>45072.0</v>
      </c>
      <c r="B877" s="15">
        <v>22096.0</v>
      </c>
      <c r="C877" s="15">
        <v>1318.0</v>
      </c>
      <c r="D877" s="15">
        <v>21339.0</v>
      </c>
      <c r="E877" s="15">
        <v>23414.0</v>
      </c>
    </row>
    <row r="878">
      <c r="A878" s="18">
        <v>45073.0</v>
      </c>
      <c r="B878" s="15">
        <v>21339.0</v>
      </c>
      <c r="C878" s="17">
        <v>617.0</v>
      </c>
      <c r="D878" s="15">
        <v>1258.0</v>
      </c>
      <c r="E878" s="15">
        <v>20698.0</v>
      </c>
    </row>
    <row r="879">
      <c r="A879" s="18">
        <v>45074.0</v>
      </c>
      <c r="B879" s="15">
        <v>20698.0</v>
      </c>
      <c r="C879" s="17">
        <v>88.0</v>
      </c>
      <c r="D879" s="17">
        <v>93.0</v>
      </c>
      <c r="E879" s="15">
        <v>20693.0</v>
      </c>
    </row>
    <row r="880">
      <c r="A880" s="18">
        <v>45075.0</v>
      </c>
      <c r="B880" s="15">
        <v>20693.0</v>
      </c>
      <c r="C880" s="15">
        <v>3142.0</v>
      </c>
      <c r="D880" s="15">
        <v>2749.0</v>
      </c>
      <c r="E880" s="15">
        <v>23835.0</v>
      </c>
    </row>
    <row r="881">
      <c r="A881" s="18">
        <v>45076.0</v>
      </c>
      <c r="B881" s="15">
        <v>21682.0</v>
      </c>
      <c r="C881" s="15">
        <v>1688.0</v>
      </c>
      <c r="D881" s="15">
        <v>2384.0</v>
      </c>
      <c r="E881" s="15">
        <v>23370.0</v>
      </c>
    </row>
    <row r="882">
      <c r="A882" s="18">
        <v>45077.0</v>
      </c>
      <c r="B882" s="15">
        <v>21482.0</v>
      </c>
      <c r="C882" s="15">
        <v>1725.0</v>
      </c>
      <c r="D882" s="17" t="s">
        <v>11</v>
      </c>
      <c r="E882" s="15">
        <v>21482.0</v>
      </c>
    </row>
    <row r="883">
      <c r="A883" s="18">
        <v>45078.0</v>
      </c>
      <c r="B883" s="15">
        <v>21498.0</v>
      </c>
      <c r="C883" s="15">
        <v>1661.0</v>
      </c>
      <c r="D883" s="15">
        <v>2210.0</v>
      </c>
      <c r="E883" s="15">
        <v>20949.0</v>
      </c>
    </row>
    <row r="884">
      <c r="A884" s="18">
        <v>45079.0</v>
      </c>
      <c r="B884" s="15">
        <v>20949.0</v>
      </c>
      <c r="C884" s="15">
        <v>1601.0</v>
      </c>
      <c r="D884" s="15">
        <v>20902.0</v>
      </c>
      <c r="E884" s="15">
        <v>22550.0</v>
      </c>
    </row>
    <row r="885">
      <c r="A885" s="18">
        <v>45080.0</v>
      </c>
      <c r="B885" s="15">
        <v>20902.0</v>
      </c>
      <c r="C885" s="17">
        <v>771.0</v>
      </c>
      <c r="D885" s="15">
        <v>1613.0</v>
      </c>
      <c r="E885" s="15">
        <v>20060.0</v>
      </c>
    </row>
    <row r="886">
      <c r="A886" s="18">
        <v>45081.0</v>
      </c>
      <c r="B886" s="15">
        <v>20060.0</v>
      </c>
      <c r="C886" s="17">
        <v>143.0</v>
      </c>
      <c r="D886" s="17">
        <v>98.0</v>
      </c>
      <c r="E886" s="15">
        <v>20105.0</v>
      </c>
    </row>
    <row r="887">
      <c r="A887" s="18">
        <v>45082.0</v>
      </c>
      <c r="B887" s="15">
        <v>20105.0</v>
      </c>
      <c r="C887" s="15">
        <v>3485.0</v>
      </c>
      <c r="D887" s="15">
        <v>3025.0</v>
      </c>
      <c r="E887" s="15">
        <v>23590.0</v>
      </c>
    </row>
    <row r="888">
      <c r="A888" s="18">
        <v>45083.0</v>
      </c>
      <c r="B888" s="15">
        <v>21065.0</v>
      </c>
      <c r="C888" s="15">
        <v>2074.0</v>
      </c>
      <c r="D888" s="15">
        <v>2920.0</v>
      </c>
      <c r="E888" s="15">
        <v>23139.0</v>
      </c>
    </row>
    <row r="889">
      <c r="A889" s="18">
        <v>45084.0</v>
      </c>
      <c r="B889" s="15">
        <v>20677.0</v>
      </c>
      <c r="C889" s="15">
        <v>2454.0</v>
      </c>
      <c r="D889" s="15">
        <v>2716.0</v>
      </c>
      <c r="E889" s="15">
        <v>23131.0</v>
      </c>
    </row>
    <row r="890">
      <c r="A890" s="18">
        <v>45085.0</v>
      </c>
      <c r="B890" s="15">
        <v>21420.0</v>
      </c>
      <c r="C890" s="15">
        <v>2077.0</v>
      </c>
      <c r="D890" s="15">
        <v>2430.0</v>
      </c>
      <c r="E890" s="15">
        <v>23497.0</v>
      </c>
    </row>
    <row r="891">
      <c r="A891" s="18">
        <v>45086.0</v>
      </c>
      <c r="B891" s="15">
        <v>22569.0</v>
      </c>
      <c r="C891" s="15">
        <v>2183.0</v>
      </c>
      <c r="D891" s="15">
        <v>2377.0</v>
      </c>
      <c r="E891" s="15">
        <v>24752.0</v>
      </c>
    </row>
    <row r="892">
      <c r="A892" s="18">
        <v>45087.0</v>
      </c>
      <c r="B892" s="15">
        <v>23201.0</v>
      </c>
      <c r="C892" s="15">
        <v>1180.0</v>
      </c>
      <c r="D892" s="17">
        <v>764.0</v>
      </c>
      <c r="E892" s="15">
        <v>23617.0</v>
      </c>
    </row>
    <row r="893">
      <c r="A893" s="18">
        <v>45088.0</v>
      </c>
      <c r="B893" s="15">
        <v>23617.0</v>
      </c>
      <c r="C893" s="17">
        <v>250.0</v>
      </c>
      <c r="D893" s="17">
        <v>159.0</v>
      </c>
      <c r="E893" s="15">
        <v>23708.0</v>
      </c>
    </row>
    <row r="894">
      <c r="A894" s="18">
        <v>45089.0</v>
      </c>
      <c r="B894" s="15">
        <v>23708.0</v>
      </c>
      <c r="C894" s="15">
        <v>3385.0</v>
      </c>
      <c r="D894" s="15">
        <v>3088.0</v>
      </c>
      <c r="E894" s="15">
        <v>27093.0</v>
      </c>
    </row>
    <row r="895">
      <c r="A895" s="18">
        <v>45090.0</v>
      </c>
      <c r="B895" s="15">
        <v>24767.0</v>
      </c>
      <c r="C895" s="15">
        <v>1905.0</v>
      </c>
      <c r="D895" s="15">
        <v>2672.0</v>
      </c>
      <c r="E895" s="15">
        <v>26672.0</v>
      </c>
    </row>
    <row r="896">
      <c r="A896" s="18">
        <v>45091.0</v>
      </c>
      <c r="B896" s="15">
        <v>24802.0</v>
      </c>
      <c r="C896" s="15">
        <v>1674.0</v>
      </c>
      <c r="D896" s="15">
        <v>2579.0</v>
      </c>
      <c r="E896" s="15">
        <v>26476.0</v>
      </c>
    </row>
    <row r="897">
      <c r="A897" s="18">
        <v>45092.0</v>
      </c>
      <c r="B897" s="15">
        <v>24672.0</v>
      </c>
      <c r="C897" s="15">
        <v>1954.0</v>
      </c>
      <c r="D897" s="15">
        <v>2668.0</v>
      </c>
      <c r="E897" s="15">
        <v>26626.0</v>
      </c>
    </row>
    <row r="898">
      <c r="A898" s="18">
        <v>45093.0</v>
      </c>
      <c r="B898" s="15">
        <v>24697.0</v>
      </c>
      <c r="C898" s="15">
        <v>1811.0</v>
      </c>
      <c r="D898" s="15">
        <v>2173.0</v>
      </c>
      <c r="E898" s="15">
        <v>26508.0</v>
      </c>
    </row>
    <row r="899">
      <c r="A899" s="18">
        <v>45094.0</v>
      </c>
      <c r="B899" s="15">
        <v>25047.0</v>
      </c>
      <c r="C899" s="17">
        <v>898.0</v>
      </c>
      <c r="D899" s="15">
        <v>1930.0</v>
      </c>
      <c r="E899" s="15">
        <v>24015.0</v>
      </c>
    </row>
    <row r="900">
      <c r="A900" s="18">
        <v>45095.0</v>
      </c>
      <c r="B900" s="15">
        <v>24015.0</v>
      </c>
      <c r="C900" s="17">
        <v>215.0</v>
      </c>
      <c r="D900" s="17">
        <v>143.0</v>
      </c>
      <c r="E900" s="15">
        <v>24087.0</v>
      </c>
    </row>
    <row r="901">
      <c r="A901" s="18">
        <v>45096.0</v>
      </c>
      <c r="B901" s="15">
        <v>24087.0</v>
      </c>
      <c r="C901" s="15">
        <v>3028.0</v>
      </c>
      <c r="D901" s="15">
        <v>2758.0</v>
      </c>
      <c r="E901" s="15">
        <v>27115.0</v>
      </c>
    </row>
    <row r="902">
      <c r="A902" s="18">
        <v>45097.0</v>
      </c>
      <c r="B902" s="15">
        <v>25052.0</v>
      </c>
      <c r="C902" s="15">
        <v>1701.0</v>
      </c>
      <c r="D902" s="15">
        <v>3328.0</v>
      </c>
      <c r="E902" s="15">
        <v>26753.0</v>
      </c>
    </row>
    <row r="903">
      <c r="A903" s="18">
        <v>45098.0</v>
      </c>
      <c r="B903" s="15">
        <v>23876.0</v>
      </c>
      <c r="C903" s="15">
        <v>1960.0</v>
      </c>
      <c r="D903" s="15">
        <v>2567.0</v>
      </c>
      <c r="E903" s="15">
        <v>25836.0</v>
      </c>
    </row>
    <row r="904">
      <c r="A904" s="18">
        <v>45099.0</v>
      </c>
      <c r="B904" s="15">
        <v>23921.0</v>
      </c>
      <c r="C904" s="15">
        <v>1521.0</v>
      </c>
      <c r="D904" s="15">
        <v>2311.0</v>
      </c>
      <c r="E904" s="15">
        <v>25442.0</v>
      </c>
    </row>
    <row r="905">
      <c r="A905" s="18">
        <v>45100.0</v>
      </c>
      <c r="B905" s="15">
        <v>23894.0</v>
      </c>
      <c r="C905" s="15">
        <v>1925.0</v>
      </c>
      <c r="D905" s="15">
        <v>2618.0</v>
      </c>
      <c r="E905" s="15">
        <v>25819.0</v>
      </c>
    </row>
    <row r="906">
      <c r="A906" s="18">
        <v>45101.0</v>
      </c>
      <c r="B906" s="15">
        <v>24067.0</v>
      </c>
      <c r="C906" s="17">
        <v>931.0</v>
      </c>
      <c r="D906" s="15">
        <v>1746.0</v>
      </c>
      <c r="E906" s="15">
        <v>23252.0</v>
      </c>
    </row>
    <row r="907">
      <c r="A907" s="18">
        <v>45102.0</v>
      </c>
      <c r="B907" s="15">
        <v>23252.0</v>
      </c>
      <c r="C907" s="17">
        <v>339.0</v>
      </c>
      <c r="D907" s="17">
        <v>140.0</v>
      </c>
      <c r="E907" s="15">
        <v>23451.0</v>
      </c>
    </row>
    <row r="908">
      <c r="A908" s="18">
        <v>45103.0</v>
      </c>
      <c r="B908" s="15">
        <v>23451.0</v>
      </c>
      <c r="C908" s="15">
        <v>4483.0</v>
      </c>
      <c r="D908" s="15">
        <v>3181.0</v>
      </c>
      <c r="E908" s="15">
        <v>24753.0</v>
      </c>
    </row>
    <row r="909">
      <c r="A909" s="18">
        <v>45104.0</v>
      </c>
      <c r="B909" s="15">
        <v>24753.0</v>
      </c>
      <c r="C909" s="15">
        <v>1812.0</v>
      </c>
      <c r="D909" s="15">
        <v>2986.0</v>
      </c>
      <c r="E909" s="15">
        <v>26565.0</v>
      </c>
    </row>
    <row r="910">
      <c r="A910" s="18">
        <v>45105.0</v>
      </c>
      <c r="B910" s="15">
        <v>24017.0</v>
      </c>
      <c r="C910" s="15">
        <v>1672.0</v>
      </c>
      <c r="D910" s="15">
        <v>2566.0</v>
      </c>
      <c r="E910" s="15">
        <v>25689.0</v>
      </c>
    </row>
    <row r="911">
      <c r="A911" s="18">
        <v>45106.0</v>
      </c>
      <c r="B911" s="15">
        <v>23691.0</v>
      </c>
      <c r="C911" s="17">
        <v>80.0</v>
      </c>
      <c r="D911" s="17">
        <v>58.0</v>
      </c>
      <c r="E911" s="17">
        <v>22.0</v>
      </c>
    </row>
    <row r="912">
      <c r="A912" s="18">
        <v>45107.0</v>
      </c>
      <c r="B912" s="15">
        <v>23713.0</v>
      </c>
      <c r="C912" s="17">
        <v>856.0</v>
      </c>
      <c r="D912" s="17" t="s">
        <v>11</v>
      </c>
      <c r="E912" s="15">
        <v>24569.0</v>
      </c>
    </row>
    <row r="913">
      <c r="A913" s="18">
        <v>45108.0</v>
      </c>
      <c r="B913" s="15">
        <v>23605.0</v>
      </c>
      <c r="C913" s="17">
        <v>830.0</v>
      </c>
      <c r="D913" s="15">
        <v>1202.0</v>
      </c>
      <c r="E913" s="15">
        <v>23233.0</v>
      </c>
    </row>
    <row r="914">
      <c r="A914" s="18">
        <v>45109.0</v>
      </c>
      <c r="B914" s="15">
        <v>23233.0</v>
      </c>
      <c r="C914" s="17">
        <v>217.0</v>
      </c>
      <c r="D914" s="17">
        <v>113.0</v>
      </c>
      <c r="E914" s="15">
        <v>23337.0</v>
      </c>
    </row>
    <row r="915">
      <c r="A915" s="18">
        <v>45110.0</v>
      </c>
      <c r="B915" s="15">
        <v>23337.0</v>
      </c>
      <c r="C915" s="15">
        <v>4058.0</v>
      </c>
      <c r="D915" s="15">
        <v>3673.0</v>
      </c>
      <c r="E915" s="15">
        <v>27395.0</v>
      </c>
    </row>
    <row r="916">
      <c r="A916" s="18">
        <v>45111.0</v>
      </c>
      <c r="B916" s="15">
        <v>25704.0</v>
      </c>
      <c r="C916" s="15">
        <v>2309.0</v>
      </c>
      <c r="D916" s="15">
        <v>3430.0</v>
      </c>
      <c r="E916" s="15">
        <v>28013.0</v>
      </c>
    </row>
    <row r="917">
      <c r="A917" s="18">
        <v>45112.0</v>
      </c>
      <c r="B917" s="15">
        <v>25458.0</v>
      </c>
      <c r="C917" s="15">
        <v>2643.0</v>
      </c>
      <c r="D917" s="15">
        <v>2620.0</v>
      </c>
      <c r="E917" s="15">
        <v>28101.0</v>
      </c>
    </row>
    <row r="918">
      <c r="A918" s="18">
        <v>45113.0</v>
      </c>
      <c r="B918" s="15">
        <v>26491.0</v>
      </c>
      <c r="C918" s="15">
        <v>1963.0</v>
      </c>
      <c r="D918" s="15">
        <v>2865.0</v>
      </c>
      <c r="E918" s="15">
        <v>28454.0</v>
      </c>
    </row>
    <row r="919">
      <c r="A919" s="18">
        <v>45114.0</v>
      </c>
      <c r="B919" s="15">
        <v>26639.0</v>
      </c>
      <c r="C919" s="15">
        <v>1928.0</v>
      </c>
      <c r="D919" s="15">
        <v>2776.0</v>
      </c>
      <c r="E919" s="15">
        <v>28567.0</v>
      </c>
    </row>
    <row r="920">
      <c r="A920" s="18">
        <v>45115.0</v>
      </c>
      <c r="B920" s="15">
        <v>26519.0</v>
      </c>
      <c r="C920" s="15">
        <v>1094.0</v>
      </c>
      <c r="D920" s="15">
        <v>1702.0</v>
      </c>
      <c r="E920" s="15">
        <v>25911.0</v>
      </c>
    </row>
    <row r="921">
      <c r="A921" s="18">
        <v>45116.0</v>
      </c>
      <c r="B921" s="15">
        <v>25911.0</v>
      </c>
      <c r="C921" s="17">
        <v>182.0</v>
      </c>
      <c r="D921" s="17">
        <v>97.0</v>
      </c>
      <c r="E921" s="15">
        <v>25996.0</v>
      </c>
    </row>
    <row r="922">
      <c r="A922" s="18">
        <v>45117.0</v>
      </c>
      <c r="B922" s="15">
        <v>25996.0</v>
      </c>
      <c r="C922" s="15">
        <v>4166.0</v>
      </c>
      <c r="D922" s="15">
        <v>3224.0</v>
      </c>
      <c r="E922" s="15">
        <v>30162.0</v>
      </c>
    </row>
    <row r="923">
      <c r="A923" s="18">
        <v>45118.0</v>
      </c>
      <c r="B923" s="15">
        <v>28119.0</v>
      </c>
      <c r="C923" s="15">
        <v>2111.0</v>
      </c>
      <c r="D923" s="15">
        <v>3296.0</v>
      </c>
      <c r="E923" s="15">
        <v>30230.0</v>
      </c>
    </row>
    <row r="924">
      <c r="A924" s="18">
        <v>45119.0</v>
      </c>
      <c r="B924" s="15">
        <v>27861.0</v>
      </c>
      <c r="C924" s="15">
        <v>1925.0</v>
      </c>
      <c r="D924" s="15">
        <v>3062.0</v>
      </c>
      <c r="E924" s="15">
        <v>29786.0</v>
      </c>
    </row>
    <row r="925">
      <c r="A925" s="18">
        <v>45120.0</v>
      </c>
      <c r="B925" s="15">
        <v>27268.0</v>
      </c>
      <c r="C925" s="15">
        <v>1883.0</v>
      </c>
      <c r="D925" s="15">
        <v>2616.0</v>
      </c>
      <c r="E925" s="15">
        <v>29151.0</v>
      </c>
    </row>
    <row r="926">
      <c r="A926" s="18">
        <v>45121.0</v>
      </c>
      <c r="B926" s="15">
        <v>27141.0</v>
      </c>
      <c r="C926" s="15">
        <v>1422.0</v>
      </c>
      <c r="D926" s="15">
        <v>2506.0</v>
      </c>
      <c r="E926" s="15">
        <v>28563.0</v>
      </c>
    </row>
    <row r="927">
      <c r="A927" s="18">
        <v>45122.0</v>
      </c>
      <c r="B927" s="15">
        <v>26733.0</v>
      </c>
      <c r="C927" s="17">
        <v>936.0</v>
      </c>
      <c r="D927" s="15">
        <v>1885.0</v>
      </c>
      <c r="E927" s="15">
        <v>25784.0</v>
      </c>
    </row>
    <row r="928">
      <c r="A928" s="18">
        <v>45123.0</v>
      </c>
      <c r="B928" s="15">
        <v>25784.0</v>
      </c>
      <c r="C928" s="17">
        <v>167.0</v>
      </c>
      <c r="D928" s="17">
        <v>221.0</v>
      </c>
      <c r="E928" s="15">
        <v>25730.0</v>
      </c>
    </row>
    <row r="929">
      <c r="A929" s="18">
        <v>45124.0</v>
      </c>
      <c r="B929" s="15">
        <v>25730.0</v>
      </c>
      <c r="C929" s="15">
        <v>3264.0</v>
      </c>
      <c r="D929" s="15">
        <v>3402.0</v>
      </c>
      <c r="E929" s="15">
        <v>28994.0</v>
      </c>
    </row>
    <row r="930">
      <c r="A930" s="18">
        <v>45125.0</v>
      </c>
      <c r="B930" s="15">
        <v>26111.0</v>
      </c>
      <c r="C930" s="15">
        <v>1650.0</v>
      </c>
      <c r="D930" s="15">
        <v>2948.0</v>
      </c>
      <c r="E930" s="15">
        <v>27761.0</v>
      </c>
    </row>
    <row r="931">
      <c r="A931" s="18">
        <v>45126.0</v>
      </c>
      <c r="B931" s="15">
        <v>25206.0</v>
      </c>
      <c r="C931" s="15">
        <v>1338.0</v>
      </c>
      <c r="D931" s="15">
        <v>1621.0</v>
      </c>
      <c r="E931" s="15">
        <v>24923.0</v>
      </c>
    </row>
    <row r="932">
      <c r="A932" s="18">
        <v>45127.0</v>
      </c>
      <c r="B932" s="15">
        <v>24923.0</v>
      </c>
      <c r="C932" s="15">
        <v>2639.0</v>
      </c>
      <c r="D932" s="15">
        <v>2197.0</v>
      </c>
      <c r="E932" s="15">
        <v>27562.0</v>
      </c>
    </row>
    <row r="933">
      <c r="A933" s="18">
        <v>45128.0</v>
      </c>
      <c r="B933" s="15">
        <v>25889.0</v>
      </c>
      <c r="C933" s="15">
        <v>1607.0</v>
      </c>
      <c r="D933" s="15">
        <v>2825.0</v>
      </c>
      <c r="E933" s="15">
        <v>27496.0</v>
      </c>
    </row>
    <row r="934">
      <c r="A934" s="18">
        <v>45129.0</v>
      </c>
      <c r="B934" s="15">
        <v>25221.0</v>
      </c>
      <c r="C934" s="17">
        <v>992.0</v>
      </c>
      <c r="D934" s="15">
        <v>1767.0</v>
      </c>
      <c r="E934" s="15">
        <v>24446.0</v>
      </c>
    </row>
    <row r="935">
      <c r="A935" s="18">
        <v>45130.0</v>
      </c>
      <c r="B935" s="15">
        <v>24446.0</v>
      </c>
      <c r="C935" s="17">
        <v>184.0</v>
      </c>
      <c r="D935" s="17">
        <v>98.0</v>
      </c>
      <c r="E935" s="15">
        <v>24532.0</v>
      </c>
    </row>
    <row r="936">
      <c r="A936" s="18">
        <v>45131.0</v>
      </c>
      <c r="B936" s="15">
        <v>24532.0</v>
      </c>
      <c r="C936" s="15">
        <v>2672.0</v>
      </c>
      <c r="D936" s="15">
        <v>3139.0</v>
      </c>
      <c r="E936" s="15">
        <v>27204.0</v>
      </c>
    </row>
    <row r="937">
      <c r="A937" s="18">
        <v>45132.0</v>
      </c>
      <c r="B937" s="15">
        <v>24525.0</v>
      </c>
      <c r="C937" s="15">
        <v>1451.0</v>
      </c>
      <c r="D937" s="15">
        <v>2504.0</v>
      </c>
      <c r="E937" s="15">
        <v>25976.0</v>
      </c>
    </row>
    <row r="938">
      <c r="A938" s="18">
        <v>45133.0</v>
      </c>
      <c r="B938" s="15">
        <v>23854.0</v>
      </c>
      <c r="C938" s="15">
        <v>1809.0</v>
      </c>
      <c r="D938" s="15">
        <v>2640.0</v>
      </c>
      <c r="E938" s="15">
        <v>25663.0</v>
      </c>
    </row>
    <row r="939">
      <c r="A939" s="18">
        <v>45134.0</v>
      </c>
      <c r="B939" s="15">
        <v>23516.0</v>
      </c>
      <c r="C939" s="15">
        <v>1695.0</v>
      </c>
      <c r="D939" s="15">
        <v>2713.0</v>
      </c>
      <c r="E939" s="15">
        <v>25211.0</v>
      </c>
    </row>
    <row r="940">
      <c r="A940" s="18">
        <v>45135.0</v>
      </c>
      <c r="B940" s="15">
        <v>23106.0</v>
      </c>
      <c r="C940" s="15">
        <v>1782.0</v>
      </c>
      <c r="D940" s="15">
        <v>2015.0</v>
      </c>
      <c r="E940" s="15">
        <v>24888.0</v>
      </c>
    </row>
    <row r="941">
      <c r="A941" s="18">
        <v>45136.0</v>
      </c>
      <c r="B941" s="15">
        <v>23434.0</v>
      </c>
      <c r="C941" s="17">
        <v>912.0</v>
      </c>
      <c r="D941" s="15">
        <v>1748.0</v>
      </c>
      <c r="E941" s="15">
        <v>22598.0</v>
      </c>
    </row>
    <row r="942">
      <c r="A942" s="18">
        <v>45137.0</v>
      </c>
      <c r="B942" s="15">
        <v>22598.0</v>
      </c>
      <c r="C942" s="17">
        <v>129.0</v>
      </c>
      <c r="D942" s="17">
        <v>377.0</v>
      </c>
      <c r="E942" s="15">
        <v>22350.0</v>
      </c>
    </row>
    <row r="943">
      <c r="A943" s="18">
        <v>45138.0</v>
      </c>
      <c r="B943" s="15">
        <v>22350.0</v>
      </c>
      <c r="C943" s="15">
        <v>3358.0</v>
      </c>
      <c r="D943" s="17" t="s">
        <v>11</v>
      </c>
      <c r="E943" s="15">
        <v>25708.0</v>
      </c>
    </row>
    <row r="944">
      <c r="A944" s="18">
        <v>45139.0</v>
      </c>
      <c r="B944" s="15">
        <v>23273.0</v>
      </c>
      <c r="C944" s="15">
        <v>1726.0</v>
      </c>
      <c r="D944" s="15">
        <v>3210.0</v>
      </c>
      <c r="E944" s="15">
        <v>24999.0</v>
      </c>
    </row>
    <row r="945">
      <c r="A945" s="18">
        <v>45140.0</v>
      </c>
      <c r="B945" s="15">
        <v>22472.0</v>
      </c>
      <c r="C945" s="15">
        <v>2090.0</v>
      </c>
      <c r="D945" s="15">
        <v>2622.0</v>
      </c>
      <c r="E945" s="15">
        <v>24562.0</v>
      </c>
    </row>
    <row r="946">
      <c r="A946" s="18">
        <v>45141.0</v>
      </c>
      <c r="B946" s="15">
        <v>22657.0</v>
      </c>
      <c r="C946" s="15">
        <v>2379.0</v>
      </c>
      <c r="D946" s="15">
        <v>2381.0</v>
      </c>
      <c r="E946" s="15">
        <v>25036.0</v>
      </c>
    </row>
    <row r="947">
      <c r="A947" s="18">
        <v>45142.0</v>
      </c>
      <c r="B947" s="15">
        <v>23339.0</v>
      </c>
      <c r="C947" s="15">
        <v>2222.0</v>
      </c>
      <c r="D947" s="15">
        <v>2892.0</v>
      </c>
      <c r="E947" s="15">
        <v>25561.0</v>
      </c>
    </row>
    <row r="948">
      <c r="A948" s="18">
        <v>45143.0</v>
      </c>
      <c r="B948" s="15">
        <v>23524.0</v>
      </c>
      <c r="C948" s="15">
        <v>1418.0</v>
      </c>
      <c r="D948" s="15">
        <v>2041.0</v>
      </c>
      <c r="E948" s="15">
        <v>22901.0</v>
      </c>
    </row>
    <row r="949">
      <c r="A949" s="18">
        <v>45144.0</v>
      </c>
      <c r="B949" s="15">
        <v>22901.0</v>
      </c>
      <c r="C949" s="17">
        <v>239.0</v>
      </c>
      <c r="D949" s="17">
        <v>200.0</v>
      </c>
      <c r="E949" s="15">
        <v>22940.0</v>
      </c>
    </row>
    <row r="950">
      <c r="A950" s="18">
        <v>45145.0</v>
      </c>
      <c r="B950" s="15">
        <v>22940.0</v>
      </c>
      <c r="C950" s="15">
        <v>4851.0</v>
      </c>
      <c r="D950" s="15">
        <v>3333.0</v>
      </c>
      <c r="E950" s="15">
        <v>24458.0</v>
      </c>
    </row>
    <row r="951">
      <c r="A951" s="18">
        <v>45146.0</v>
      </c>
      <c r="B951" s="15">
        <v>24458.0</v>
      </c>
      <c r="C951" s="15">
        <v>2974.0</v>
      </c>
      <c r="D951" s="15">
        <v>3072.0</v>
      </c>
      <c r="E951" s="15">
        <v>24360.0</v>
      </c>
    </row>
    <row r="952">
      <c r="A952" s="18">
        <v>45147.0</v>
      </c>
      <c r="B952" s="15">
        <v>24360.0</v>
      </c>
      <c r="C952" s="15">
        <v>2597.0</v>
      </c>
      <c r="D952" s="15">
        <v>2997.0</v>
      </c>
      <c r="E952" s="15">
        <v>23960.0</v>
      </c>
    </row>
    <row r="953">
      <c r="A953" s="18">
        <v>45148.0</v>
      </c>
      <c r="B953" s="15">
        <v>23960.0</v>
      </c>
      <c r="C953" s="15">
        <v>3072.0</v>
      </c>
      <c r="D953" s="15">
        <v>2515.0</v>
      </c>
      <c r="E953" s="15">
        <v>24517.0</v>
      </c>
    </row>
    <row r="954">
      <c r="A954" s="18">
        <v>45149.0</v>
      </c>
      <c r="B954" s="15">
        <v>24517.0</v>
      </c>
      <c r="C954" s="15">
        <v>1584.0</v>
      </c>
      <c r="D954" s="15">
        <v>2842.0</v>
      </c>
      <c r="E954" s="15">
        <v>26101.0</v>
      </c>
    </row>
    <row r="955">
      <c r="A955" s="18">
        <v>45150.0</v>
      </c>
      <c r="B955" s="15">
        <v>24111.0</v>
      </c>
      <c r="C955" s="15">
        <v>1126.0</v>
      </c>
      <c r="D955" s="15">
        <v>1672.0</v>
      </c>
      <c r="E955" s="15">
        <v>23565.0</v>
      </c>
    </row>
    <row r="956">
      <c r="A956" s="18">
        <v>45151.0</v>
      </c>
      <c r="B956" s="15">
        <v>23565.0</v>
      </c>
      <c r="C956" s="17">
        <v>225.0</v>
      </c>
      <c r="D956" s="17">
        <v>180.0</v>
      </c>
      <c r="E956" s="15">
        <v>23610.0</v>
      </c>
    </row>
    <row r="957">
      <c r="A957" s="18">
        <v>45152.0</v>
      </c>
      <c r="B957" s="15">
        <v>23610.0</v>
      </c>
      <c r="C957" s="15">
        <v>3173.0</v>
      </c>
      <c r="D957" s="15">
        <v>3009.0</v>
      </c>
      <c r="E957" s="15">
        <v>24627.0</v>
      </c>
    </row>
    <row r="958">
      <c r="A958" s="18">
        <v>45153.0</v>
      </c>
      <c r="B958" s="15">
        <v>24627.0</v>
      </c>
      <c r="C958" s="15">
        <v>1508.0</v>
      </c>
      <c r="D958" s="15">
        <v>2655.0</v>
      </c>
      <c r="E958" s="15">
        <v>26135.0</v>
      </c>
    </row>
    <row r="959">
      <c r="A959" s="18">
        <v>45154.0</v>
      </c>
      <c r="B959" s="15">
        <v>24284.0</v>
      </c>
      <c r="C959" s="15">
        <v>2709.0</v>
      </c>
      <c r="D959" s="15">
        <v>2547.0</v>
      </c>
      <c r="E959" s="15">
        <v>24446.0</v>
      </c>
    </row>
    <row r="960">
      <c r="A960" s="18">
        <v>45155.0</v>
      </c>
      <c r="B960" s="15">
        <v>24446.0</v>
      </c>
      <c r="C960" s="17">
        <v>455.0</v>
      </c>
      <c r="D960" s="17">
        <v>475.0</v>
      </c>
      <c r="E960" s="15">
        <v>24426.0</v>
      </c>
    </row>
    <row r="961">
      <c r="A961" s="18">
        <v>45156.0</v>
      </c>
      <c r="B961" s="15">
        <v>24446.0</v>
      </c>
      <c r="C961" s="17">
        <v>455.0</v>
      </c>
      <c r="D961" s="17">
        <v>475.0</v>
      </c>
      <c r="E961" s="15">
        <v>24167.0</v>
      </c>
    </row>
    <row r="962">
      <c r="A962" s="18">
        <v>45157.0</v>
      </c>
      <c r="B962" s="15">
        <v>24167.0</v>
      </c>
      <c r="C962" s="15">
        <v>1021.0</v>
      </c>
      <c r="D962" s="15">
        <v>1767.0</v>
      </c>
      <c r="E962" s="15">
        <v>23421.0</v>
      </c>
    </row>
    <row r="963">
      <c r="A963" s="18">
        <v>45158.0</v>
      </c>
      <c r="B963" s="15">
        <v>23421.0</v>
      </c>
      <c r="C963" s="17">
        <v>80.0</v>
      </c>
      <c r="D963" s="17">
        <v>75.0</v>
      </c>
      <c r="E963" s="15">
        <v>23426.0</v>
      </c>
    </row>
    <row r="964">
      <c r="A964" s="18">
        <v>45159.0</v>
      </c>
      <c r="B964" s="15">
        <v>23426.0</v>
      </c>
      <c r="C964" s="15">
        <v>2801.0</v>
      </c>
      <c r="D964" s="15">
        <v>3187.0</v>
      </c>
      <c r="E964" s="15">
        <v>23844.0</v>
      </c>
    </row>
    <row r="965">
      <c r="A965" s="18">
        <v>45160.0</v>
      </c>
      <c r="B965" s="15">
        <v>23844.0</v>
      </c>
      <c r="C965" s="15">
        <v>2314.0</v>
      </c>
      <c r="D965" s="15">
        <v>2813.0</v>
      </c>
      <c r="E965" s="15">
        <v>23345.0</v>
      </c>
    </row>
    <row r="966">
      <c r="A966" s="18">
        <v>45161.0</v>
      </c>
      <c r="B966" s="15">
        <v>23345.0</v>
      </c>
      <c r="C966" s="15">
        <v>1820.0</v>
      </c>
      <c r="D966" s="15">
        <v>2813.0</v>
      </c>
      <c r="E966" s="15">
        <v>25165.0</v>
      </c>
    </row>
    <row r="967">
      <c r="A967" s="18">
        <v>45162.0</v>
      </c>
      <c r="B967" s="15">
        <v>23601.0</v>
      </c>
      <c r="C967" s="15">
        <v>2168.0</v>
      </c>
      <c r="D967" s="15">
        <v>2220.0</v>
      </c>
      <c r="E967" s="15">
        <v>25769.0</v>
      </c>
    </row>
    <row r="968">
      <c r="A968" s="18">
        <v>45163.0</v>
      </c>
      <c r="B968" s="15">
        <v>24349.0</v>
      </c>
      <c r="C968" s="15">
        <v>1683.0</v>
      </c>
      <c r="D968" s="15">
        <v>2225.0</v>
      </c>
      <c r="E968" s="15">
        <v>26032.0</v>
      </c>
    </row>
    <row r="969">
      <c r="A969" s="18">
        <v>45164.0</v>
      </c>
      <c r="B969" s="15">
        <v>24506.0</v>
      </c>
      <c r="C969" s="15">
        <v>1153.0</v>
      </c>
      <c r="D969" s="15">
        <v>1637.0</v>
      </c>
      <c r="E969" s="15">
        <v>24022.0</v>
      </c>
    </row>
    <row r="970">
      <c r="A970" s="18">
        <v>45165.0</v>
      </c>
      <c r="B970" s="15">
        <v>24022.0</v>
      </c>
      <c r="C970" s="17">
        <v>60.0</v>
      </c>
      <c r="D970" s="17">
        <v>101.0</v>
      </c>
      <c r="E970" s="15">
        <v>23981.0</v>
      </c>
    </row>
    <row r="971">
      <c r="A971" s="18">
        <v>45166.0</v>
      </c>
      <c r="B971" s="15">
        <v>23981.0</v>
      </c>
      <c r="C971" s="15">
        <v>3069.0</v>
      </c>
      <c r="D971" s="15">
        <v>2999.0</v>
      </c>
      <c r="E971" s="15">
        <v>24803.0</v>
      </c>
    </row>
    <row r="972">
      <c r="A972" s="18">
        <v>45167.0</v>
      </c>
      <c r="B972" s="15">
        <v>24803.0</v>
      </c>
      <c r="C972" s="15">
        <v>1572.0</v>
      </c>
      <c r="D972" s="15">
        <v>2899.0</v>
      </c>
      <c r="E972" s="15">
        <v>23996.0</v>
      </c>
    </row>
    <row r="973">
      <c r="A973" s="18">
        <v>45168.0</v>
      </c>
      <c r="B973" s="15">
        <v>23996.0</v>
      </c>
      <c r="C973" s="15">
        <v>1618.0</v>
      </c>
      <c r="D973" s="15">
        <v>2551.0</v>
      </c>
      <c r="E973" s="15">
        <v>23670.0</v>
      </c>
    </row>
    <row r="974">
      <c r="A974" s="18">
        <v>45169.0</v>
      </c>
      <c r="B974" s="15">
        <v>23670.0</v>
      </c>
      <c r="C974" s="15">
        <v>1905.0</v>
      </c>
      <c r="D974" s="15">
        <v>2243.0</v>
      </c>
      <c r="E974" s="15">
        <v>25575.0</v>
      </c>
    </row>
    <row r="975">
      <c r="A975" s="18">
        <v>45170.0</v>
      </c>
      <c r="B975" s="15">
        <v>24433.0</v>
      </c>
      <c r="C975" s="15">
        <v>1599.0</v>
      </c>
      <c r="D975" s="17">
        <v>778.0</v>
      </c>
      <c r="E975" s="15">
        <v>25211.0</v>
      </c>
    </row>
    <row r="976">
      <c r="A976" s="18">
        <v>45171.0</v>
      </c>
      <c r="B976" s="15">
        <v>25211.0</v>
      </c>
      <c r="C976" s="15">
        <v>1211.0</v>
      </c>
      <c r="D976" s="15">
        <v>1560.0</v>
      </c>
      <c r="E976" s="15">
        <v>24862.0</v>
      </c>
    </row>
    <row r="977">
      <c r="A977" s="18">
        <v>45172.0</v>
      </c>
      <c r="B977" s="15">
        <v>24862.0</v>
      </c>
      <c r="C977" s="17">
        <v>150.0</v>
      </c>
      <c r="D977" s="17">
        <v>114.0</v>
      </c>
      <c r="E977" s="15">
        <v>24898.0</v>
      </c>
    </row>
    <row r="978">
      <c r="A978" s="18">
        <v>45173.0</v>
      </c>
      <c r="B978" s="15">
        <v>24898.0</v>
      </c>
      <c r="C978" s="15">
        <v>2954.0</v>
      </c>
      <c r="D978" s="15">
        <v>2763.0</v>
      </c>
      <c r="E978" s="15">
        <v>25840.0</v>
      </c>
    </row>
    <row r="979">
      <c r="A979" s="18">
        <v>45174.0</v>
      </c>
      <c r="B979" s="15">
        <v>25840.0</v>
      </c>
      <c r="C979" s="15">
        <v>1340.0</v>
      </c>
      <c r="D979" s="15">
        <v>2138.0</v>
      </c>
      <c r="E979" s="15">
        <v>25594.0</v>
      </c>
    </row>
    <row r="980">
      <c r="A980" s="18">
        <v>45175.0</v>
      </c>
      <c r="B980" s="15">
        <v>25594.0</v>
      </c>
      <c r="C980" s="15">
        <v>1641.0</v>
      </c>
      <c r="D980" s="15">
        <v>2294.0</v>
      </c>
      <c r="E980" s="15">
        <v>25850.0</v>
      </c>
    </row>
    <row r="981">
      <c r="A981" s="18">
        <v>45176.0</v>
      </c>
      <c r="B981" s="15">
        <v>25850.0</v>
      </c>
      <c r="C981" s="15">
        <v>1732.0</v>
      </c>
      <c r="D981" s="15">
        <v>2741.0</v>
      </c>
      <c r="E981" s="15">
        <v>25504.0</v>
      </c>
    </row>
    <row r="982">
      <c r="A982" s="18">
        <v>45177.0</v>
      </c>
      <c r="B982" s="15">
        <v>25504.0</v>
      </c>
      <c r="C982" s="15">
        <v>1673.0</v>
      </c>
      <c r="D982" s="15">
        <v>2684.0</v>
      </c>
      <c r="E982" s="15">
        <v>27177.0</v>
      </c>
    </row>
    <row r="983">
      <c r="A983" s="18">
        <v>45178.0</v>
      </c>
      <c r="B983" s="15">
        <v>25184.0</v>
      </c>
      <c r="C983" s="15">
        <v>1074.0</v>
      </c>
      <c r="D983" s="15">
        <v>1853.0</v>
      </c>
      <c r="E983" s="15">
        <v>24405.0</v>
      </c>
    </row>
    <row r="984">
      <c r="A984" s="18">
        <v>45179.0</v>
      </c>
      <c r="B984" s="15">
        <v>24405.0</v>
      </c>
      <c r="C984" s="17">
        <v>99.0</v>
      </c>
      <c r="D984" s="17">
        <v>166.0</v>
      </c>
      <c r="E984" s="15">
        <v>24338.0</v>
      </c>
    </row>
    <row r="985">
      <c r="A985" s="18">
        <v>45180.0</v>
      </c>
      <c r="B985" s="15">
        <v>24338.0</v>
      </c>
      <c r="C985" s="15">
        <v>2821.0</v>
      </c>
      <c r="D985" s="15">
        <v>2546.0</v>
      </c>
      <c r="E985" s="15">
        <v>25430.0</v>
      </c>
    </row>
    <row r="986">
      <c r="A986" s="18">
        <v>45181.0</v>
      </c>
      <c r="B986" s="15">
        <v>25430.0</v>
      </c>
      <c r="C986" s="15">
        <v>1476.0</v>
      </c>
      <c r="D986" s="15">
        <v>2386.0</v>
      </c>
      <c r="E986" s="15">
        <v>25255.0</v>
      </c>
    </row>
    <row r="987">
      <c r="A987" s="18">
        <v>45182.0</v>
      </c>
      <c r="B987" s="15">
        <v>25255.0</v>
      </c>
      <c r="C987" s="15">
        <v>1797.0</v>
      </c>
      <c r="D987" s="15">
        <v>2370.0</v>
      </c>
      <c r="E987" s="15">
        <v>25394.0</v>
      </c>
    </row>
    <row r="988">
      <c r="A988" s="18">
        <v>45183.0</v>
      </c>
      <c r="B988" s="15">
        <v>25394.0</v>
      </c>
      <c r="C988" s="15">
        <v>1402.0</v>
      </c>
      <c r="D988" s="15">
        <v>2370.0</v>
      </c>
      <c r="E988" s="15">
        <v>25286.0</v>
      </c>
    </row>
    <row r="989">
      <c r="A989" s="18">
        <v>45184.0</v>
      </c>
      <c r="B989" s="15">
        <v>25286.0</v>
      </c>
      <c r="C989" s="17">
        <v>943.0</v>
      </c>
      <c r="D989" s="15">
        <v>1834.0</v>
      </c>
      <c r="E989" s="15">
        <v>24918.0</v>
      </c>
    </row>
    <row r="990">
      <c r="A990" s="18">
        <v>45185.0</v>
      </c>
      <c r="B990" s="15">
        <v>24918.0</v>
      </c>
      <c r="C990" s="17">
        <v>860.0</v>
      </c>
      <c r="D990" s="15">
        <v>1388.0</v>
      </c>
      <c r="E990" s="15">
        <v>24390.0</v>
      </c>
    </row>
    <row r="991">
      <c r="A991" s="18">
        <v>45186.0</v>
      </c>
      <c r="B991" s="15">
        <v>24390.0</v>
      </c>
      <c r="C991" s="17">
        <v>715.0</v>
      </c>
      <c r="D991" s="17">
        <v>129.0</v>
      </c>
      <c r="E991" s="15">
        <v>24976.0</v>
      </c>
    </row>
    <row r="992">
      <c r="A992" s="18">
        <v>45187.0</v>
      </c>
      <c r="B992" s="15">
        <v>24976.0</v>
      </c>
      <c r="C992" s="15">
        <v>2804.0</v>
      </c>
      <c r="D992" s="15">
        <v>2600.0</v>
      </c>
      <c r="E992" s="15">
        <v>26024.0</v>
      </c>
    </row>
    <row r="993">
      <c r="A993" s="18">
        <v>45188.0</v>
      </c>
      <c r="B993" s="15">
        <v>26024.0</v>
      </c>
      <c r="C993" s="15">
        <v>1633.0</v>
      </c>
      <c r="D993" s="15">
        <v>2366.0</v>
      </c>
      <c r="E993" s="15">
        <v>26360.0</v>
      </c>
    </row>
    <row r="994">
      <c r="A994" s="18">
        <v>45189.0</v>
      </c>
      <c r="B994" s="15">
        <v>26360.0</v>
      </c>
      <c r="C994" s="15">
        <v>1971.0</v>
      </c>
      <c r="D994" s="15">
        <v>2174.0</v>
      </c>
      <c r="E994" s="15">
        <v>27386.0</v>
      </c>
    </row>
    <row r="995">
      <c r="A995" s="18">
        <v>45190.0</v>
      </c>
      <c r="B995" s="15">
        <v>27386.0</v>
      </c>
      <c r="C995" s="15">
        <v>1709.0</v>
      </c>
      <c r="D995" s="15">
        <v>2211.0</v>
      </c>
      <c r="E995" s="15">
        <v>28236.0</v>
      </c>
    </row>
    <row r="996">
      <c r="A996" s="18">
        <v>45191.0</v>
      </c>
      <c r="B996" s="15">
        <v>28236.0</v>
      </c>
      <c r="C996" s="15">
        <v>2160.0</v>
      </c>
      <c r="D996" s="15">
        <v>2469.0</v>
      </c>
      <c r="E996" s="15">
        <v>27927.0</v>
      </c>
    </row>
    <row r="997">
      <c r="A997" s="18">
        <v>45192.0</v>
      </c>
      <c r="B997" s="15">
        <v>27927.0</v>
      </c>
      <c r="C997" s="17">
        <v>602.0</v>
      </c>
      <c r="D997" s="15">
        <v>1587.0</v>
      </c>
      <c r="E997" s="15">
        <v>26942.0</v>
      </c>
    </row>
    <row r="998">
      <c r="A998" s="18">
        <v>45193.0</v>
      </c>
      <c r="B998" s="15">
        <v>26942.0</v>
      </c>
      <c r="C998" s="17">
        <v>310.0</v>
      </c>
      <c r="D998" s="17">
        <v>59.0</v>
      </c>
      <c r="E998" s="15">
        <v>27193.0</v>
      </c>
    </row>
    <row r="999">
      <c r="A999" s="18">
        <v>45194.0</v>
      </c>
      <c r="B999" s="15">
        <v>27193.0</v>
      </c>
      <c r="C999" s="15">
        <v>3013.0</v>
      </c>
      <c r="D999" s="15">
        <v>2775.0</v>
      </c>
      <c r="E999" s="15">
        <v>28868.0</v>
      </c>
    </row>
    <row r="1000">
      <c r="A1000" s="18">
        <v>45195.0</v>
      </c>
      <c r="B1000" s="15">
        <v>28868.0</v>
      </c>
      <c r="C1000" s="15">
        <v>1666.0</v>
      </c>
      <c r="D1000" s="15">
        <v>2514.0</v>
      </c>
      <c r="E1000" s="15">
        <v>28544.0</v>
      </c>
    </row>
    <row r="1001">
      <c r="A1001" s="18">
        <v>45196.0</v>
      </c>
      <c r="B1001" s="15">
        <v>28544.0</v>
      </c>
      <c r="C1001" s="15">
        <v>1530.0</v>
      </c>
      <c r="D1001" s="15">
        <v>2394.0</v>
      </c>
      <c r="E1001" s="15">
        <v>28598.0</v>
      </c>
    </row>
    <row r="1002">
      <c r="A1002" s="18">
        <v>45197.0</v>
      </c>
      <c r="B1002" s="15">
        <v>28598.0</v>
      </c>
      <c r="C1002" s="15">
        <v>1536.0</v>
      </c>
      <c r="D1002" s="15">
        <v>1289.0</v>
      </c>
      <c r="E1002" s="15">
        <v>28845.0</v>
      </c>
    </row>
    <row r="1003">
      <c r="A1003" s="18">
        <v>45198.0</v>
      </c>
      <c r="B1003" s="15">
        <v>28845.0</v>
      </c>
      <c r="C1003" s="15">
        <v>1753.0</v>
      </c>
      <c r="D1003" s="17" t="s">
        <v>11</v>
      </c>
      <c r="E1003" s="15">
        <v>28845.0</v>
      </c>
    </row>
    <row r="1004">
      <c r="A1004" s="18">
        <v>45199.0</v>
      </c>
      <c r="B1004" s="15">
        <v>29118.0</v>
      </c>
      <c r="C1004" s="15">
        <v>1030.0</v>
      </c>
      <c r="D1004" s="17" t="s">
        <v>11</v>
      </c>
      <c r="E1004" s="15">
        <v>28845.0</v>
      </c>
    </row>
    <row r="1005">
      <c r="A1005" s="18">
        <v>45200.0</v>
      </c>
      <c r="B1005" s="15">
        <v>28890.0</v>
      </c>
      <c r="C1005" s="17">
        <v>224.0</v>
      </c>
      <c r="D1005" s="17">
        <v>150.0</v>
      </c>
      <c r="E1005" s="15">
        <v>28964.0</v>
      </c>
    </row>
    <row r="1006">
      <c r="A1006" s="18">
        <v>45201.0</v>
      </c>
      <c r="B1006" s="15">
        <v>28964.0</v>
      </c>
      <c r="C1006" s="15">
        <v>2446.0</v>
      </c>
      <c r="D1006" s="15">
        <v>3136.0</v>
      </c>
      <c r="E1006" s="15">
        <v>29469.0</v>
      </c>
    </row>
    <row r="1007">
      <c r="A1007" s="18">
        <v>45202.0</v>
      </c>
      <c r="B1007" s="15">
        <v>29469.0</v>
      </c>
      <c r="C1007" s="15">
        <v>1621.0</v>
      </c>
      <c r="D1007" s="15">
        <v>3358.0</v>
      </c>
      <c r="E1007" s="15">
        <v>29408.0</v>
      </c>
    </row>
    <row r="1008">
      <c r="A1008" s="18">
        <v>45203.0</v>
      </c>
      <c r="B1008" s="15">
        <v>29408.0</v>
      </c>
      <c r="C1008" s="15">
        <v>2028.0</v>
      </c>
      <c r="D1008" s="15">
        <v>2784.0</v>
      </c>
      <c r="E1008" s="15">
        <v>29485.0</v>
      </c>
    </row>
    <row r="1009">
      <c r="A1009" s="18">
        <v>45204.0</v>
      </c>
      <c r="B1009" s="15">
        <v>29485.0</v>
      </c>
      <c r="C1009" s="15">
        <v>1473.0</v>
      </c>
      <c r="D1009" s="15">
        <v>2713.0</v>
      </c>
      <c r="E1009" s="15">
        <v>29584.0</v>
      </c>
    </row>
    <row r="1010">
      <c r="A1010" s="18">
        <v>45205.0</v>
      </c>
      <c r="B1010" s="15">
        <v>29584.0</v>
      </c>
      <c r="C1010" s="15">
        <v>1689.0</v>
      </c>
      <c r="D1010" s="15">
        <v>3067.0</v>
      </c>
      <c r="E1010" s="15">
        <v>29217.0</v>
      </c>
    </row>
    <row r="1011">
      <c r="A1011" s="18">
        <v>45206.0</v>
      </c>
      <c r="B1011" s="15">
        <v>29217.0</v>
      </c>
      <c r="C1011" s="15">
        <v>1024.0</v>
      </c>
      <c r="D1011" s="15">
        <v>2192.0</v>
      </c>
      <c r="E1011" s="15">
        <v>28049.0</v>
      </c>
    </row>
    <row r="1012">
      <c r="A1012" s="18">
        <v>45207.0</v>
      </c>
      <c r="B1012" s="15">
        <v>28049.0</v>
      </c>
      <c r="C1012" s="17">
        <v>173.0</v>
      </c>
      <c r="D1012" s="17">
        <v>190.0</v>
      </c>
      <c r="E1012" s="15">
        <v>28114.0</v>
      </c>
    </row>
    <row r="1013">
      <c r="A1013" s="18">
        <v>45208.0</v>
      </c>
      <c r="B1013" s="15">
        <v>28114.0</v>
      </c>
      <c r="C1013" s="15">
        <v>2302.0</v>
      </c>
      <c r="D1013" s="15">
        <v>2874.0</v>
      </c>
      <c r="E1013" s="15">
        <v>29238.0</v>
      </c>
    </row>
    <row r="1014">
      <c r="A1014" s="19">
        <v>45209.0</v>
      </c>
      <c r="B1014" s="15">
        <v>29238.0</v>
      </c>
      <c r="C1014" s="15">
        <v>1648.0</v>
      </c>
      <c r="D1014" s="15">
        <v>2596.0</v>
      </c>
      <c r="E1014" s="15">
        <v>29161.0</v>
      </c>
    </row>
    <row r="1015">
      <c r="A1015" s="19">
        <v>45210.0</v>
      </c>
      <c r="B1015" s="15">
        <v>29161.0</v>
      </c>
      <c r="C1015" s="15">
        <v>2065.0</v>
      </c>
      <c r="D1015" s="15">
        <v>2529.0</v>
      </c>
      <c r="E1015" s="15">
        <v>29935.0</v>
      </c>
    </row>
    <row r="1016">
      <c r="A1016" s="19">
        <v>45211.0</v>
      </c>
      <c r="B1016" s="15">
        <v>29935.0</v>
      </c>
      <c r="C1016" s="15">
        <v>2198.0</v>
      </c>
      <c r="D1016" s="15">
        <v>2610.0</v>
      </c>
      <c r="E1016" s="15">
        <v>30875.0</v>
      </c>
    </row>
    <row r="1017">
      <c r="A1017" s="19">
        <v>45212.0</v>
      </c>
      <c r="B1017" s="15">
        <v>30875.0</v>
      </c>
      <c r="C1017" s="15">
        <v>1851.0</v>
      </c>
      <c r="D1017" s="15">
        <v>2663.0</v>
      </c>
      <c r="E1017" s="15">
        <v>31315.0</v>
      </c>
    </row>
    <row r="1018">
      <c r="A1018" s="19">
        <v>45213.0</v>
      </c>
      <c r="B1018" s="15">
        <v>31315.0</v>
      </c>
      <c r="C1018" s="15">
        <v>1582.0</v>
      </c>
      <c r="D1018" s="15">
        <v>2141.0</v>
      </c>
      <c r="E1018" s="15">
        <v>30756.0</v>
      </c>
    </row>
    <row r="1019">
      <c r="A1019" s="19">
        <v>45214.0</v>
      </c>
      <c r="B1019" s="15">
        <v>30756.0</v>
      </c>
      <c r="C1019" s="17">
        <v>957.0</v>
      </c>
      <c r="D1019" s="17">
        <v>386.0</v>
      </c>
      <c r="E1019" s="15">
        <v>31327.0</v>
      </c>
    </row>
    <row r="1020">
      <c r="A1020" s="19">
        <v>45215.0</v>
      </c>
      <c r="B1020" s="15">
        <v>31327.0</v>
      </c>
      <c r="C1020" s="15">
        <v>2827.0</v>
      </c>
      <c r="D1020" s="15">
        <v>2757.0</v>
      </c>
      <c r="E1020" s="15">
        <v>31984.0</v>
      </c>
    </row>
    <row r="1021">
      <c r="A1021" s="19">
        <v>45216.0</v>
      </c>
      <c r="B1021" s="15">
        <v>31984.0</v>
      </c>
      <c r="C1021" s="15">
        <v>1746.0</v>
      </c>
      <c r="D1021" s="15">
        <v>2551.0</v>
      </c>
      <c r="E1021" s="15">
        <v>32578.0</v>
      </c>
    </row>
    <row r="1022">
      <c r="A1022" s="19">
        <v>45217.0</v>
      </c>
      <c r="B1022" s="15">
        <v>32578.0</v>
      </c>
      <c r="C1022" s="15">
        <v>1640.0</v>
      </c>
      <c r="D1022" s="15">
        <v>2746.0</v>
      </c>
      <c r="E1022" s="15">
        <v>33129.0</v>
      </c>
    </row>
    <row r="1023">
      <c r="A1023" s="19">
        <v>45218.0</v>
      </c>
      <c r="B1023" s="15">
        <v>33129.0</v>
      </c>
      <c r="C1023" s="15">
        <v>1787.0</v>
      </c>
      <c r="D1023" s="15">
        <v>2781.0</v>
      </c>
      <c r="E1023" s="15">
        <v>33983.0</v>
      </c>
    </row>
    <row r="1024">
      <c r="A1024" s="19">
        <v>45219.0</v>
      </c>
      <c r="B1024" s="15">
        <v>33983.0</v>
      </c>
      <c r="C1024" s="15">
        <v>1565.0</v>
      </c>
      <c r="D1024" s="15">
        <v>2639.0</v>
      </c>
      <c r="E1024" s="15">
        <v>33798.0</v>
      </c>
    </row>
    <row r="1025">
      <c r="A1025" s="19">
        <v>45220.0</v>
      </c>
      <c r="B1025" s="15">
        <v>33798.0</v>
      </c>
      <c r="C1025" s="17">
        <v>505.0</v>
      </c>
      <c r="D1025" s="15">
        <v>1900.0</v>
      </c>
      <c r="E1025" s="15">
        <v>32403.0</v>
      </c>
    </row>
    <row r="1026">
      <c r="A1026" s="19">
        <v>45221.0</v>
      </c>
      <c r="B1026" s="15">
        <v>32403.0</v>
      </c>
      <c r="C1026" s="17">
        <v>110.0</v>
      </c>
      <c r="D1026" s="17">
        <v>226.0</v>
      </c>
      <c r="E1026" s="15">
        <v>32287.0</v>
      </c>
    </row>
    <row r="1027">
      <c r="A1027" s="19">
        <v>45222.0</v>
      </c>
      <c r="B1027" s="15">
        <v>32287.0</v>
      </c>
      <c r="C1027" s="15">
        <v>2563.0</v>
      </c>
      <c r="D1027" s="15">
        <v>2734.0</v>
      </c>
      <c r="E1027" s="15">
        <v>32852.0</v>
      </c>
    </row>
    <row r="1028">
      <c r="A1028" s="19">
        <v>45223.0</v>
      </c>
      <c r="B1028" s="15">
        <v>32852.0</v>
      </c>
      <c r="C1028" s="15">
        <v>1422.0</v>
      </c>
      <c r="D1028" s="15">
        <v>2612.0</v>
      </c>
      <c r="E1028" s="15">
        <v>32685.0</v>
      </c>
    </row>
    <row r="1029">
      <c r="A1029" s="19">
        <v>45224.0</v>
      </c>
      <c r="B1029" s="15">
        <v>32685.0</v>
      </c>
      <c r="C1029" s="15">
        <v>1474.0</v>
      </c>
      <c r="D1029" s="15">
        <v>2775.0</v>
      </c>
      <c r="E1029" s="15">
        <v>32411.0</v>
      </c>
    </row>
    <row r="1030">
      <c r="A1030" s="19">
        <v>45225.0</v>
      </c>
      <c r="B1030" s="15">
        <v>32411.0</v>
      </c>
      <c r="C1030" s="15">
        <v>1599.0</v>
      </c>
      <c r="D1030" s="15">
        <v>2606.0</v>
      </c>
      <c r="E1030" s="15">
        <v>32987.0</v>
      </c>
    </row>
    <row r="1031">
      <c r="A1031" s="19">
        <v>45226.0</v>
      </c>
      <c r="B1031" s="15">
        <v>32987.0</v>
      </c>
      <c r="C1031" s="15">
        <v>1335.0</v>
      </c>
      <c r="D1031" s="15">
        <v>2586.0</v>
      </c>
      <c r="E1031" s="15">
        <v>33893.0</v>
      </c>
    </row>
    <row r="1032">
      <c r="A1032" s="19">
        <v>45227.0</v>
      </c>
      <c r="B1032" s="15">
        <v>33893.0</v>
      </c>
      <c r="C1032" s="17">
        <v>505.0</v>
      </c>
      <c r="D1032" s="15">
        <v>2090.0</v>
      </c>
      <c r="E1032" s="15">
        <v>32308.0</v>
      </c>
    </row>
    <row r="1033">
      <c r="A1033" s="19">
        <v>45228.0</v>
      </c>
      <c r="B1033" s="15">
        <v>32308.0</v>
      </c>
      <c r="C1033" s="17">
        <v>66.0</v>
      </c>
      <c r="D1033" s="17">
        <v>421.0</v>
      </c>
      <c r="E1033" s="15">
        <v>31953.0</v>
      </c>
    </row>
    <row r="1034">
      <c r="A1034" s="19">
        <v>45229.0</v>
      </c>
      <c r="B1034" s="15">
        <v>31953.0</v>
      </c>
      <c r="C1034" s="15">
        <v>2687.0</v>
      </c>
      <c r="D1034" s="17">
        <v>844.0</v>
      </c>
      <c r="E1034" s="15">
        <v>32797.0</v>
      </c>
    </row>
    <row r="1035">
      <c r="A1035" s="19">
        <v>45230.0</v>
      </c>
      <c r="B1035" s="15">
        <v>31953.0</v>
      </c>
      <c r="C1035" s="15">
        <v>2352.0</v>
      </c>
      <c r="D1035" s="15">
        <v>3162.0</v>
      </c>
      <c r="E1035" s="15">
        <v>31143.0</v>
      </c>
    </row>
    <row r="1036">
      <c r="A1036" s="18">
        <v>45231.0</v>
      </c>
      <c r="B1036" s="15">
        <v>31953.0</v>
      </c>
      <c r="C1036" s="15">
        <v>2352.0</v>
      </c>
      <c r="D1036" s="15">
        <v>2959.0</v>
      </c>
      <c r="E1036" s="15">
        <v>32276.0</v>
      </c>
    </row>
    <row r="1037">
      <c r="A1037" s="18">
        <v>45232.0</v>
      </c>
      <c r="B1037" s="15">
        <v>32276.0</v>
      </c>
      <c r="C1037" s="15">
        <v>1554.0</v>
      </c>
      <c r="D1037" s="15">
        <v>2873.0</v>
      </c>
      <c r="E1037" s="15">
        <v>32574.0</v>
      </c>
    </row>
    <row r="1038">
      <c r="A1038" s="18">
        <v>45233.0</v>
      </c>
      <c r="B1038" s="15">
        <v>32574.0</v>
      </c>
      <c r="C1038" s="15">
        <v>1424.0</v>
      </c>
      <c r="D1038" s="15">
        <v>2879.0</v>
      </c>
      <c r="E1038" s="15">
        <v>32858.0</v>
      </c>
    </row>
    <row r="1039">
      <c r="A1039" s="18">
        <v>45234.0</v>
      </c>
      <c r="B1039" s="15">
        <v>32858.0</v>
      </c>
      <c r="C1039" s="15">
        <v>1159.0</v>
      </c>
      <c r="D1039" s="15">
        <v>2140.0</v>
      </c>
      <c r="E1039" s="15">
        <v>31877.0</v>
      </c>
    </row>
    <row r="1040">
      <c r="A1040" s="18">
        <v>45235.0</v>
      </c>
      <c r="B1040" s="15">
        <v>31877.0</v>
      </c>
      <c r="C1040" s="17">
        <v>230.0</v>
      </c>
      <c r="D1040" s="17">
        <v>153.0</v>
      </c>
      <c r="E1040" s="15">
        <v>31954.0</v>
      </c>
    </row>
    <row r="1041">
      <c r="A1041" s="18">
        <v>45236.0</v>
      </c>
      <c r="B1041" s="15">
        <v>31954.0</v>
      </c>
      <c r="C1041" s="15">
        <v>2437.0</v>
      </c>
      <c r="D1041" s="15">
        <v>2969.0</v>
      </c>
      <c r="E1041" s="15">
        <v>32795.0</v>
      </c>
    </row>
    <row r="1042">
      <c r="A1042" s="18">
        <v>45237.0</v>
      </c>
      <c r="B1042" s="15">
        <v>32795.0</v>
      </c>
      <c r="C1042" s="15">
        <v>1436.0</v>
      </c>
      <c r="D1042" s="15">
        <v>3223.0</v>
      </c>
      <c r="E1042" s="15">
        <v>31701.0</v>
      </c>
    </row>
    <row r="1043">
      <c r="A1043" s="18">
        <v>45238.0</v>
      </c>
      <c r="B1043" s="15">
        <v>31701.0</v>
      </c>
      <c r="C1043" s="15">
        <v>2013.0</v>
      </c>
      <c r="D1043" s="15">
        <v>3048.0</v>
      </c>
      <c r="E1043" s="15">
        <v>32047.0</v>
      </c>
    </row>
    <row r="1044">
      <c r="A1044" s="18">
        <v>45239.0</v>
      </c>
      <c r="B1044" s="15">
        <v>32047.0</v>
      </c>
      <c r="C1044" s="15">
        <v>1893.0</v>
      </c>
      <c r="D1044" s="15">
        <v>2911.0</v>
      </c>
      <c r="E1044" s="15">
        <v>31727.0</v>
      </c>
    </row>
    <row r="1045">
      <c r="A1045" s="19">
        <v>45240.0</v>
      </c>
      <c r="B1045" s="15">
        <v>31727.0</v>
      </c>
      <c r="C1045" s="15">
        <v>1842.0</v>
      </c>
      <c r="D1045" s="15">
        <v>2963.0</v>
      </c>
      <c r="E1045" s="15">
        <v>32661.0</v>
      </c>
    </row>
    <row r="1046">
      <c r="A1046" s="19">
        <v>45241.0</v>
      </c>
      <c r="B1046" s="15">
        <v>32661.0</v>
      </c>
      <c r="C1046" s="15">
        <v>1019.0</v>
      </c>
      <c r="D1046" s="15">
        <v>2077.0</v>
      </c>
      <c r="E1046" s="15">
        <v>31603.0</v>
      </c>
    </row>
    <row r="1047">
      <c r="A1047" s="19">
        <v>45242.0</v>
      </c>
      <c r="B1047" s="15">
        <v>31603.0</v>
      </c>
      <c r="C1047" s="17">
        <v>118.0</v>
      </c>
      <c r="D1047" s="17">
        <v>418.0</v>
      </c>
      <c r="E1047" s="15">
        <v>31303.0</v>
      </c>
    </row>
    <row r="1048">
      <c r="A1048" s="19">
        <v>45243.0</v>
      </c>
      <c r="B1048" s="15">
        <v>31303.0</v>
      </c>
      <c r="C1048" s="15">
        <v>2348.0</v>
      </c>
      <c r="D1048" s="15">
        <v>3139.0</v>
      </c>
      <c r="E1048" s="15">
        <v>32450.0</v>
      </c>
    </row>
    <row r="1049">
      <c r="A1049" s="19">
        <v>45244.0</v>
      </c>
      <c r="B1049" s="15">
        <v>32450.0</v>
      </c>
      <c r="C1049" s="15">
        <v>1612.0</v>
      </c>
      <c r="D1049" s="15">
        <v>3647.0</v>
      </c>
      <c r="E1049" s="15">
        <v>31766.0</v>
      </c>
    </row>
    <row r="1050">
      <c r="A1050" s="19">
        <v>45245.0</v>
      </c>
      <c r="B1050" s="15">
        <v>31766.0</v>
      </c>
      <c r="C1050" s="15">
        <v>1731.0</v>
      </c>
      <c r="D1050" s="15">
        <v>2713.0</v>
      </c>
      <c r="E1050" s="15">
        <v>32754.0</v>
      </c>
    </row>
    <row r="1051">
      <c r="A1051" s="19">
        <v>45246.0</v>
      </c>
      <c r="B1051" s="15">
        <v>32754.0</v>
      </c>
      <c r="C1051" s="15">
        <v>1698.0</v>
      </c>
      <c r="D1051" s="15">
        <v>3321.0</v>
      </c>
      <c r="E1051" s="15">
        <v>33076.0</v>
      </c>
    </row>
    <row r="1052">
      <c r="A1052" s="19">
        <v>45247.0</v>
      </c>
      <c r="B1052" s="15">
        <v>33076.0</v>
      </c>
      <c r="C1052" s="15">
        <v>1427.0</v>
      </c>
      <c r="D1052" s="15">
        <v>2688.0</v>
      </c>
      <c r="E1052" s="15">
        <v>33807.0</v>
      </c>
    </row>
    <row r="1053">
      <c r="A1053" s="19">
        <v>45248.0</v>
      </c>
      <c r="B1053" s="15">
        <v>33807.0</v>
      </c>
      <c r="C1053" s="15">
        <v>1937.0</v>
      </c>
      <c r="D1053" s="15">
        <v>2810.0</v>
      </c>
      <c r="E1053" s="15">
        <v>32934.0</v>
      </c>
    </row>
    <row r="1054">
      <c r="A1054" s="19">
        <v>45249.0</v>
      </c>
      <c r="B1054" s="15">
        <v>32934.0</v>
      </c>
      <c r="C1054" s="17">
        <v>160.0</v>
      </c>
      <c r="D1054" s="17">
        <v>471.0</v>
      </c>
      <c r="E1054" s="15">
        <v>32623.0</v>
      </c>
    </row>
    <row r="1055">
      <c r="A1055" s="19">
        <v>45250.0</v>
      </c>
      <c r="B1055" s="15">
        <v>32623.0</v>
      </c>
      <c r="C1055" s="15">
        <v>2047.0</v>
      </c>
      <c r="D1055" s="15">
        <v>2859.0</v>
      </c>
      <c r="E1055" s="15">
        <v>33209.0</v>
      </c>
    </row>
    <row r="1056">
      <c r="A1056" s="19">
        <v>45251.0</v>
      </c>
      <c r="B1056" s="15">
        <v>33209.0</v>
      </c>
      <c r="C1056" s="15">
        <v>1728.0</v>
      </c>
      <c r="D1056" s="15">
        <v>2914.0</v>
      </c>
      <c r="E1056" s="15">
        <v>33609.0</v>
      </c>
    </row>
    <row r="1057">
      <c r="A1057" s="19">
        <v>45252.0</v>
      </c>
      <c r="B1057" s="15">
        <v>33609.0</v>
      </c>
      <c r="C1057" s="15">
        <v>1554.0</v>
      </c>
      <c r="D1057" s="15">
        <v>3357.0</v>
      </c>
      <c r="E1057" s="15">
        <v>33085.0</v>
      </c>
    </row>
    <row r="1058">
      <c r="A1058" s="19">
        <v>45253.0</v>
      </c>
      <c r="B1058" s="15">
        <v>33085.0</v>
      </c>
      <c r="C1058" s="15">
        <v>1591.0</v>
      </c>
      <c r="D1058" s="15">
        <v>3137.0</v>
      </c>
      <c r="E1058" s="15">
        <v>32660.0</v>
      </c>
    </row>
    <row r="1059">
      <c r="A1059" s="19">
        <v>45254.0</v>
      </c>
      <c r="B1059" s="15">
        <v>32660.0</v>
      </c>
      <c r="C1059" s="15">
        <v>1332.0</v>
      </c>
      <c r="D1059" s="15">
        <v>2443.0</v>
      </c>
      <c r="E1059" s="15">
        <v>32795.0</v>
      </c>
    </row>
    <row r="1060">
      <c r="A1060" s="19">
        <v>45255.0</v>
      </c>
      <c r="B1060" s="15">
        <v>32795.0</v>
      </c>
      <c r="C1060" s="15">
        <v>1250.0</v>
      </c>
      <c r="D1060" s="15">
        <v>1960.0</v>
      </c>
      <c r="E1060" s="15">
        <v>32085.0</v>
      </c>
    </row>
    <row r="1061">
      <c r="A1061" s="19">
        <v>45256.0</v>
      </c>
      <c r="B1061" s="15">
        <v>32085.0</v>
      </c>
      <c r="C1061" s="17">
        <v>111.0</v>
      </c>
      <c r="D1061" s="17">
        <v>485.0</v>
      </c>
      <c r="E1061" s="15">
        <v>31711.0</v>
      </c>
    </row>
    <row r="1062">
      <c r="A1062" s="19">
        <v>45257.0</v>
      </c>
      <c r="B1062" s="15">
        <v>31711.0</v>
      </c>
      <c r="C1062" s="15">
        <v>1941.0</v>
      </c>
      <c r="D1062" s="15">
        <v>2703.0</v>
      </c>
      <c r="E1062" s="15">
        <v>32270.0</v>
      </c>
    </row>
    <row r="1063">
      <c r="A1063" s="19">
        <v>45258.0</v>
      </c>
      <c r="B1063" s="15">
        <v>32270.0</v>
      </c>
      <c r="C1063" s="15">
        <v>1439.0</v>
      </c>
      <c r="D1063" s="15">
        <v>2597.0</v>
      </c>
      <c r="E1063" s="15">
        <v>32506.0</v>
      </c>
    </row>
    <row r="1064">
      <c r="A1064" s="19">
        <v>45259.0</v>
      </c>
      <c r="B1064" s="15">
        <v>32506.0</v>
      </c>
      <c r="C1064" s="15">
        <v>1638.0</v>
      </c>
      <c r="D1064" s="15">
        <v>2783.0</v>
      </c>
      <c r="E1064" s="15">
        <v>32815.0</v>
      </c>
    </row>
    <row r="1065">
      <c r="A1065" s="19">
        <v>45260.0</v>
      </c>
      <c r="B1065" s="15">
        <v>32815.0</v>
      </c>
      <c r="C1065" s="15">
        <v>1992.0</v>
      </c>
      <c r="D1065" s="15">
        <v>2626.0</v>
      </c>
      <c r="E1065" s="15">
        <v>33676.0</v>
      </c>
    </row>
    <row r="1066">
      <c r="A1066" s="18">
        <v>45261.0</v>
      </c>
      <c r="B1066" s="15">
        <v>33676.0</v>
      </c>
      <c r="C1066" s="15">
        <v>1984.0</v>
      </c>
      <c r="D1066" s="15">
        <v>3157.0</v>
      </c>
      <c r="E1066" s="15">
        <v>34149.0</v>
      </c>
    </row>
    <row r="1067">
      <c r="A1067" s="18">
        <v>45262.0</v>
      </c>
      <c r="B1067" s="15">
        <v>34149.0</v>
      </c>
      <c r="C1067" s="15">
        <v>1589.0</v>
      </c>
      <c r="D1067" s="15">
        <v>2446.0</v>
      </c>
      <c r="E1067" s="15">
        <v>33292.0</v>
      </c>
    </row>
    <row r="1068">
      <c r="A1068" s="18">
        <v>45263.0</v>
      </c>
      <c r="B1068" s="15">
        <v>33292.0</v>
      </c>
      <c r="C1068" s="17">
        <v>197.0</v>
      </c>
      <c r="D1068" s="17">
        <v>408.0</v>
      </c>
      <c r="E1068" s="15">
        <v>33081.0</v>
      </c>
    </row>
    <row r="1069">
      <c r="A1069" s="18">
        <v>45264.0</v>
      </c>
      <c r="B1069" s="15">
        <v>33081.0</v>
      </c>
      <c r="C1069" s="15">
        <v>2182.0</v>
      </c>
      <c r="D1069" s="15">
        <v>2799.0</v>
      </c>
      <c r="E1069" s="15">
        <v>33795.0</v>
      </c>
    </row>
    <row r="1070">
      <c r="A1070" s="18">
        <v>45265.0</v>
      </c>
      <c r="B1070" s="15">
        <v>33795.0</v>
      </c>
      <c r="C1070" s="15">
        <v>1306.0</v>
      </c>
      <c r="D1070" s="15">
        <v>3281.0</v>
      </c>
      <c r="E1070" s="15">
        <v>33752.0</v>
      </c>
    </row>
    <row r="1071">
      <c r="A1071" s="18">
        <v>45266.0</v>
      </c>
      <c r="B1071" s="15">
        <v>33752.0</v>
      </c>
      <c r="C1071" s="15">
        <v>3281.0</v>
      </c>
      <c r="D1071" s="15">
        <v>3050.0</v>
      </c>
      <c r="E1071" s="15">
        <v>33983.0</v>
      </c>
    </row>
    <row r="1072">
      <c r="A1072" s="18">
        <v>45267.0</v>
      </c>
      <c r="B1072" s="15">
        <v>33983.0</v>
      </c>
      <c r="C1072" s="15">
        <v>1305.0</v>
      </c>
      <c r="D1072" s="15">
        <v>3050.0</v>
      </c>
      <c r="E1072" s="15">
        <v>34405.0</v>
      </c>
    </row>
    <row r="1073">
      <c r="A1073" s="18">
        <v>45268.0</v>
      </c>
      <c r="B1073" s="15">
        <v>34405.0</v>
      </c>
      <c r="C1073" s="15">
        <v>1691.0</v>
      </c>
      <c r="D1073" s="15">
        <v>2442.0</v>
      </c>
      <c r="E1073" s="15">
        <v>35609.0</v>
      </c>
    </row>
    <row r="1074">
      <c r="A1074" s="18">
        <v>45269.0</v>
      </c>
      <c r="B1074" s="15">
        <v>35609.0</v>
      </c>
      <c r="C1074" s="15">
        <v>1691.0</v>
      </c>
      <c r="D1074" s="15">
        <v>2497.0</v>
      </c>
      <c r="E1074" s="15">
        <v>34803.0</v>
      </c>
    </row>
    <row r="1075">
      <c r="A1075" s="19">
        <v>45270.0</v>
      </c>
      <c r="B1075" s="15">
        <v>34803.0</v>
      </c>
      <c r="C1075" s="17">
        <v>329.0</v>
      </c>
      <c r="D1075" s="17">
        <v>532.0</v>
      </c>
      <c r="E1075" s="15">
        <v>34600.0</v>
      </c>
    </row>
    <row r="1076">
      <c r="A1076" s="19">
        <v>45271.0</v>
      </c>
      <c r="B1076" s="15">
        <v>34600.0</v>
      </c>
      <c r="C1076" s="15">
        <v>2508.0</v>
      </c>
      <c r="D1076" s="15">
        <v>2987.0</v>
      </c>
      <c r="E1076" s="15">
        <v>35976.0</v>
      </c>
    </row>
    <row r="1077">
      <c r="A1077" s="19">
        <v>45272.0</v>
      </c>
      <c r="B1077" s="15">
        <v>35976.0</v>
      </c>
      <c r="C1077" s="15">
        <v>1394.0</v>
      </c>
      <c r="D1077" s="15">
        <v>2851.0</v>
      </c>
      <c r="E1077" s="15">
        <v>35822.0</v>
      </c>
    </row>
    <row r="1078">
      <c r="A1078" s="19">
        <v>45273.0</v>
      </c>
      <c r="B1078" s="15">
        <v>35822.0</v>
      </c>
      <c r="C1078" s="15">
        <v>1567.0</v>
      </c>
      <c r="D1078" s="15">
        <v>3222.0</v>
      </c>
      <c r="E1078" s="15">
        <v>35996.0</v>
      </c>
    </row>
    <row r="1079">
      <c r="A1079" s="19">
        <v>45274.0</v>
      </c>
      <c r="B1079" s="15">
        <v>35996.0</v>
      </c>
      <c r="C1079" s="15">
        <v>1444.0</v>
      </c>
      <c r="D1079" s="15">
        <v>2870.0</v>
      </c>
      <c r="E1079" s="15">
        <v>36619.0</v>
      </c>
    </row>
    <row r="1080">
      <c r="A1080" s="19">
        <v>45275.0</v>
      </c>
      <c r="B1080" s="15">
        <v>36619.0</v>
      </c>
      <c r="C1080" s="17" t="s">
        <v>11</v>
      </c>
      <c r="D1080" s="15">
        <v>2937.0</v>
      </c>
      <c r="E1080" s="15">
        <v>37138.0</v>
      </c>
    </row>
    <row r="1081">
      <c r="A1081" s="19">
        <v>45276.0</v>
      </c>
      <c r="B1081" s="15">
        <v>37138.0</v>
      </c>
      <c r="C1081" s="15">
        <v>2241.0</v>
      </c>
      <c r="D1081" s="15">
        <v>2143.0</v>
      </c>
      <c r="E1081" s="15">
        <v>37236.0</v>
      </c>
    </row>
    <row r="1082">
      <c r="A1082" s="19">
        <v>45277.0</v>
      </c>
      <c r="B1082" s="15">
        <v>37236.0</v>
      </c>
      <c r="C1082" s="17">
        <v>59.0</v>
      </c>
      <c r="D1082" s="17">
        <v>278.0</v>
      </c>
      <c r="E1082" s="15">
        <v>37017.0</v>
      </c>
    </row>
    <row r="1083">
      <c r="A1083" s="19">
        <v>45278.0</v>
      </c>
      <c r="B1083" s="15">
        <v>37017.0</v>
      </c>
      <c r="C1083" s="15">
        <v>2018.0</v>
      </c>
      <c r="D1083" s="15">
        <v>3038.0</v>
      </c>
      <c r="E1083" s="15">
        <v>37905.0</v>
      </c>
    </row>
    <row r="1084">
      <c r="A1084" s="19">
        <v>45279.0</v>
      </c>
      <c r="B1084" s="15">
        <v>37905.0</v>
      </c>
      <c r="C1084" s="15">
        <v>1146.0</v>
      </c>
      <c r="D1084" s="15">
        <v>3049.0</v>
      </c>
      <c r="E1084" s="15">
        <v>38038.0</v>
      </c>
    </row>
    <row r="1085">
      <c r="A1085" s="19">
        <v>45280.0</v>
      </c>
      <c r="B1085" s="15">
        <v>38038.0</v>
      </c>
      <c r="C1085" s="15">
        <v>1375.0</v>
      </c>
      <c r="D1085" s="15">
        <v>3300.0</v>
      </c>
      <c r="E1085" s="15">
        <v>39235.0</v>
      </c>
    </row>
    <row r="1086">
      <c r="A1086" s="19">
        <v>45281.0</v>
      </c>
      <c r="B1086" s="15">
        <v>38275.0</v>
      </c>
      <c r="C1086" s="15">
        <v>1701.0</v>
      </c>
      <c r="D1086" s="15">
        <v>2905.0</v>
      </c>
      <c r="E1086" s="15">
        <v>39976.0</v>
      </c>
    </row>
    <row r="1087">
      <c r="A1087" s="19">
        <v>45282.0</v>
      </c>
      <c r="B1087" s="15">
        <v>39235.0</v>
      </c>
      <c r="C1087" s="15">
        <v>1373.0</v>
      </c>
      <c r="D1087" s="15">
        <v>3352.0</v>
      </c>
      <c r="E1087" s="15">
        <v>38732.0</v>
      </c>
    </row>
    <row r="1088">
      <c r="A1088" s="19">
        <v>45283.0</v>
      </c>
      <c r="B1088" s="15">
        <v>38732.0</v>
      </c>
      <c r="C1088" s="15">
        <v>1286.0</v>
      </c>
      <c r="D1088" s="15">
        <v>2977.0</v>
      </c>
      <c r="E1088" s="15">
        <v>37041.0</v>
      </c>
    </row>
    <row r="1089">
      <c r="A1089" s="19">
        <v>45284.0</v>
      </c>
      <c r="B1089" s="15">
        <v>37041.0</v>
      </c>
      <c r="C1089" s="17">
        <v>118.0</v>
      </c>
      <c r="D1089" s="17">
        <v>666.0</v>
      </c>
      <c r="E1089" s="15">
        <v>36493.0</v>
      </c>
    </row>
    <row r="1090">
      <c r="A1090" s="19">
        <v>45285.0</v>
      </c>
      <c r="B1090" s="15">
        <v>36493.0</v>
      </c>
      <c r="C1090" s="17">
        <v>601.0</v>
      </c>
      <c r="D1090" s="17">
        <v>854.0</v>
      </c>
      <c r="E1090" s="15">
        <v>36240.0</v>
      </c>
    </row>
    <row r="1091">
      <c r="A1091" s="19">
        <v>45286.0</v>
      </c>
      <c r="B1091" s="15">
        <v>36240.0</v>
      </c>
      <c r="C1091" s="15">
        <v>1418.0</v>
      </c>
      <c r="D1091" s="15">
        <v>2595.0</v>
      </c>
      <c r="E1091" s="15">
        <v>35063.0</v>
      </c>
    </row>
    <row r="1092">
      <c r="A1092" s="19">
        <v>45287.0</v>
      </c>
      <c r="B1092" s="15">
        <v>35063.0</v>
      </c>
      <c r="C1092" s="17">
        <v>983.0</v>
      </c>
      <c r="D1092" s="15">
        <v>2785.0</v>
      </c>
      <c r="E1092" s="15">
        <v>34460.0</v>
      </c>
    </row>
    <row r="1093">
      <c r="A1093" s="19">
        <v>45288.0</v>
      </c>
      <c r="B1093" s="15">
        <v>34460.0</v>
      </c>
      <c r="C1093" s="15">
        <v>1207.0</v>
      </c>
      <c r="D1093" s="15">
        <v>2787.0</v>
      </c>
      <c r="E1093" s="15">
        <v>34488.0</v>
      </c>
    </row>
    <row r="1094">
      <c r="A1094" s="19">
        <v>45289.0</v>
      </c>
      <c r="B1094" s="15">
        <v>34488.0</v>
      </c>
      <c r="C1094" s="15">
        <v>1273.0</v>
      </c>
      <c r="D1094" s="15">
        <v>2872.0</v>
      </c>
      <c r="E1094" s="15">
        <v>34212.0</v>
      </c>
    </row>
    <row r="1095">
      <c r="A1095" s="19">
        <v>45290.0</v>
      </c>
      <c r="B1095" s="15">
        <v>34212.0</v>
      </c>
      <c r="E1095" s="15">
        <v>34212.0</v>
      </c>
    </row>
    <row r="1096">
      <c r="A1096" s="19">
        <v>45291.0</v>
      </c>
      <c r="B1096" s="15">
        <v>34212.0</v>
      </c>
      <c r="C1096" s="17">
        <v>645.0</v>
      </c>
      <c r="D1096" s="15">
        <v>2080.0</v>
      </c>
      <c r="E1096" s="15">
        <v>32777.0</v>
      </c>
    </row>
    <row r="1097">
      <c r="A1097" s="18">
        <v>45292.0</v>
      </c>
      <c r="B1097" s="15">
        <v>32646.0</v>
      </c>
      <c r="C1097" s="17">
        <v>60.0</v>
      </c>
      <c r="D1097" s="17">
        <v>16.0</v>
      </c>
      <c r="E1097" s="15">
        <v>32690.0</v>
      </c>
    </row>
    <row r="1098">
      <c r="A1098" s="18">
        <v>45293.0</v>
      </c>
      <c r="B1098" s="15">
        <v>32690.0</v>
      </c>
      <c r="C1098" s="15">
        <v>1020.0</v>
      </c>
      <c r="D1098" s="15">
        <v>2520.0</v>
      </c>
      <c r="E1098" s="15">
        <v>32961.0</v>
      </c>
    </row>
    <row r="1099">
      <c r="A1099" s="18">
        <v>45294.0</v>
      </c>
      <c r="B1099" s="15">
        <v>32961.0</v>
      </c>
      <c r="C1099" s="15">
        <v>1233.0</v>
      </c>
      <c r="D1099" s="15">
        <v>3555.0</v>
      </c>
      <c r="E1099" s="15">
        <v>32121.0</v>
      </c>
    </row>
    <row r="1100">
      <c r="A1100" s="18">
        <v>45295.0</v>
      </c>
      <c r="B1100" s="15">
        <v>32121.0</v>
      </c>
      <c r="C1100" s="15">
        <v>1853.0</v>
      </c>
      <c r="D1100" s="15">
        <v>4561.0</v>
      </c>
      <c r="E1100" s="15">
        <v>31277.0</v>
      </c>
    </row>
    <row r="1101">
      <c r="A1101" s="18">
        <v>45296.0</v>
      </c>
      <c r="B1101" s="15">
        <v>31277.0</v>
      </c>
      <c r="C1101" s="15">
        <v>1628.0</v>
      </c>
      <c r="D1101" s="15">
        <v>4222.0</v>
      </c>
      <c r="E1101" s="15">
        <v>30670.0</v>
      </c>
    </row>
    <row r="1102">
      <c r="A1102" s="18">
        <v>45297.0</v>
      </c>
      <c r="B1102" s="15">
        <v>30670.0</v>
      </c>
      <c r="C1102" s="15">
        <v>2483.0</v>
      </c>
      <c r="D1102" s="15">
        <v>3648.0</v>
      </c>
      <c r="E1102" s="15">
        <v>29505.0</v>
      </c>
    </row>
    <row r="1103">
      <c r="A1103" s="18">
        <v>45298.0</v>
      </c>
      <c r="B1103" s="15">
        <v>29505.0</v>
      </c>
      <c r="C1103" s="17">
        <v>305.0</v>
      </c>
      <c r="D1103" s="17">
        <v>972.0</v>
      </c>
      <c r="E1103" s="15">
        <v>28838.0</v>
      </c>
    </row>
    <row r="1104">
      <c r="A1104" s="18">
        <v>45299.0</v>
      </c>
      <c r="B1104" s="15">
        <v>28838.0</v>
      </c>
      <c r="C1104" s="15">
        <v>1877.0</v>
      </c>
      <c r="D1104" s="17" t="s">
        <v>11</v>
      </c>
      <c r="E1104" s="15">
        <v>30715.0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0</v>
      </c>
      <c r="B1" s="17" t="s">
        <v>12</v>
      </c>
    </row>
    <row r="2">
      <c r="A2" s="16">
        <v>44291.0</v>
      </c>
      <c r="B2" s="20" t="s">
        <v>13</v>
      </c>
    </row>
    <row r="3">
      <c r="A3" s="21">
        <v>44292.0</v>
      </c>
      <c r="B3" s="20" t="s">
        <v>14</v>
      </c>
    </row>
    <row r="4">
      <c r="A4" s="16">
        <v>44293.0</v>
      </c>
      <c r="B4" s="20" t="s">
        <v>15</v>
      </c>
    </row>
    <row r="5">
      <c r="A5" s="21">
        <v>44294.0</v>
      </c>
      <c r="B5" s="20" t="s">
        <v>16</v>
      </c>
    </row>
    <row r="6">
      <c r="A6" s="16">
        <v>44295.0</v>
      </c>
      <c r="B6" s="20" t="s">
        <v>17</v>
      </c>
    </row>
    <row r="7">
      <c r="A7" s="21">
        <v>44296.0</v>
      </c>
      <c r="B7" s="20" t="s">
        <v>18</v>
      </c>
    </row>
    <row r="8">
      <c r="A8" s="16">
        <v>44297.0</v>
      </c>
      <c r="B8" s="20" t="s">
        <v>19</v>
      </c>
    </row>
    <row r="9">
      <c r="A9" s="16">
        <v>44298.0</v>
      </c>
      <c r="B9" s="20" t="s">
        <v>20</v>
      </c>
    </row>
    <row r="10">
      <c r="A10" s="21">
        <v>44299.0</v>
      </c>
      <c r="B10" s="20" t="s">
        <v>21</v>
      </c>
    </row>
    <row r="11">
      <c r="A11" s="16">
        <v>44300.0</v>
      </c>
      <c r="B11" s="20" t="s">
        <v>22</v>
      </c>
    </row>
    <row r="12">
      <c r="A12" s="21">
        <v>44301.0</v>
      </c>
      <c r="B12" s="20" t="s">
        <v>23</v>
      </c>
    </row>
    <row r="13">
      <c r="A13" s="16">
        <v>44302.0</v>
      </c>
      <c r="B13" s="20" t="s">
        <v>24</v>
      </c>
    </row>
    <row r="14">
      <c r="A14" s="21">
        <v>44303.0</v>
      </c>
      <c r="B14" s="20" t="s">
        <v>25</v>
      </c>
    </row>
    <row r="15">
      <c r="A15" s="16">
        <v>44304.0</v>
      </c>
      <c r="B15" s="20" t="s">
        <v>26</v>
      </c>
    </row>
    <row r="16">
      <c r="A16" s="21">
        <v>44305.0</v>
      </c>
      <c r="B16" s="20" t="s">
        <v>27</v>
      </c>
    </row>
    <row r="17">
      <c r="A17" s="16">
        <v>44306.0</v>
      </c>
      <c r="B17" s="20" t="s">
        <v>28</v>
      </c>
    </row>
    <row r="18">
      <c r="A18" s="21">
        <v>44307.0</v>
      </c>
      <c r="B18" s="20" t="s">
        <v>29</v>
      </c>
    </row>
    <row r="19">
      <c r="A19" s="16">
        <v>44308.0</v>
      </c>
      <c r="B19" s="20" t="s">
        <v>30</v>
      </c>
    </row>
    <row r="20">
      <c r="A20" s="21">
        <v>44309.0</v>
      </c>
      <c r="B20" s="20" t="s">
        <v>31</v>
      </c>
    </row>
    <row r="21">
      <c r="A21" s="16">
        <v>44310.0</v>
      </c>
      <c r="B21" s="20" t="s">
        <v>32</v>
      </c>
    </row>
    <row r="22">
      <c r="A22" s="21">
        <v>44311.0</v>
      </c>
      <c r="B22" s="20" t="s">
        <v>33</v>
      </c>
    </row>
    <row r="23">
      <c r="A23" s="16">
        <v>44312.0</v>
      </c>
      <c r="B23" s="20" t="s">
        <v>34</v>
      </c>
    </row>
    <row r="24">
      <c r="A24" s="16">
        <v>44313.0</v>
      </c>
      <c r="B24" s="20" t="s">
        <v>35</v>
      </c>
    </row>
    <row r="25">
      <c r="A25" s="21">
        <v>44314.0</v>
      </c>
      <c r="B25" s="20" t="s">
        <v>36</v>
      </c>
    </row>
    <row r="26">
      <c r="A26" s="16">
        <v>44315.0</v>
      </c>
      <c r="B26" s="20" t="s">
        <v>37</v>
      </c>
    </row>
    <row r="27">
      <c r="A27" s="21">
        <v>44316.0</v>
      </c>
      <c r="B27" s="20" t="s">
        <v>38</v>
      </c>
    </row>
    <row r="28">
      <c r="A28" s="16">
        <v>44317.0</v>
      </c>
      <c r="B28" s="20" t="s">
        <v>39</v>
      </c>
    </row>
    <row r="29">
      <c r="A29" s="21">
        <v>44318.0</v>
      </c>
      <c r="B29" s="20" t="s">
        <v>40</v>
      </c>
    </row>
    <row r="30">
      <c r="A30" s="16">
        <v>44319.0</v>
      </c>
      <c r="B30" s="20" t="s">
        <v>41</v>
      </c>
    </row>
    <row r="31">
      <c r="A31" s="21">
        <v>44320.0</v>
      </c>
      <c r="B31" s="20" t="s">
        <v>42</v>
      </c>
    </row>
    <row r="32">
      <c r="A32" s="16">
        <v>44321.0</v>
      </c>
      <c r="B32" s="20" t="s">
        <v>43</v>
      </c>
    </row>
    <row r="33">
      <c r="A33" s="21">
        <v>44322.0</v>
      </c>
      <c r="B33" s="20" t="s">
        <v>44</v>
      </c>
    </row>
    <row r="34">
      <c r="A34" s="16">
        <v>44323.0</v>
      </c>
      <c r="B34" s="20" t="s">
        <v>45</v>
      </c>
    </row>
    <row r="35">
      <c r="A35" s="21">
        <v>44324.0</v>
      </c>
      <c r="B35" s="20" t="s">
        <v>46</v>
      </c>
    </row>
    <row r="36">
      <c r="A36" s="16">
        <v>44325.0</v>
      </c>
      <c r="B36" s="20" t="s">
        <v>47</v>
      </c>
    </row>
    <row r="37">
      <c r="A37" s="21">
        <v>44326.0</v>
      </c>
      <c r="B37" s="20" t="s">
        <v>48</v>
      </c>
    </row>
    <row r="38">
      <c r="A38" s="16">
        <v>44327.0</v>
      </c>
      <c r="B38" s="20" t="s">
        <v>49</v>
      </c>
    </row>
    <row r="39">
      <c r="A39" s="16">
        <v>44328.0</v>
      </c>
      <c r="B39" s="20" t="s">
        <v>50</v>
      </c>
    </row>
    <row r="40">
      <c r="A40" s="21">
        <v>44329.0</v>
      </c>
      <c r="B40" s="20" t="s">
        <v>51</v>
      </c>
    </row>
    <row r="41">
      <c r="A41" s="16">
        <v>44330.0</v>
      </c>
      <c r="B41" s="20" t="s">
        <v>52</v>
      </c>
    </row>
    <row r="42">
      <c r="A42" s="21">
        <v>44331.0</v>
      </c>
      <c r="B42" s="20" t="s">
        <v>53</v>
      </c>
    </row>
    <row r="43">
      <c r="A43" s="16">
        <v>44332.0</v>
      </c>
      <c r="B43" s="20" t="s">
        <v>54</v>
      </c>
    </row>
    <row r="44">
      <c r="A44" s="21">
        <v>44333.0</v>
      </c>
      <c r="B44" s="20" t="s">
        <v>55</v>
      </c>
    </row>
    <row r="45">
      <c r="A45" s="16">
        <v>44334.0</v>
      </c>
      <c r="B45" s="20" t="s">
        <v>56</v>
      </c>
    </row>
    <row r="46">
      <c r="A46" s="21">
        <v>44335.0</v>
      </c>
      <c r="B46" s="20" t="s">
        <v>57</v>
      </c>
    </row>
    <row r="47">
      <c r="A47" s="16">
        <v>44336.0</v>
      </c>
      <c r="B47" s="20" t="s">
        <v>58</v>
      </c>
    </row>
    <row r="48">
      <c r="A48" s="21">
        <v>44337.0</v>
      </c>
      <c r="B48" s="20" t="s">
        <v>59</v>
      </c>
    </row>
    <row r="49">
      <c r="A49" s="16">
        <v>44338.0</v>
      </c>
      <c r="B49" s="20" t="s">
        <v>60</v>
      </c>
    </row>
    <row r="50">
      <c r="A50" s="21">
        <v>44339.0</v>
      </c>
      <c r="B50" s="20" t="s">
        <v>61</v>
      </c>
    </row>
    <row r="51">
      <c r="A51" s="16">
        <v>44340.0</v>
      </c>
      <c r="B51" s="20" t="s">
        <v>62</v>
      </c>
    </row>
    <row r="52">
      <c r="A52" s="21">
        <v>44341.0</v>
      </c>
      <c r="B52" s="20" t="s">
        <v>63</v>
      </c>
    </row>
    <row r="53">
      <c r="A53" s="16">
        <v>44342.0</v>
      </c>
      <c r="B53" s="20" t="s">
        <v>64</v>
      </c>
    </row>
    <row r="54">
      <c r="A54" s="16">
        <v>44645.0</v>
      </c>
      <c r="B54" s="20" t="s">
        <v>13</v>
      </c>
    </row>
    <row r="55">
      <c r="A55" s="16">
        <v>44646.0</v>
      </c>
      <c r="B55" s="20" t="s">
        <v>14</v>
      </c>
    </row>
    <row r="56">
      <c r="A56" s="16">
        <v>44647.0</v>
      </c>
      <c r="B56" s="20" t="s">
        <v>15</v>
      </c>
    </row>
    <row r="57">
      <c r="A57" s="16">
        <v>44648.0</v>
      </c>
      <c r="B57" s="20" t="s">
        <v>16</v>
      </c>
    </row>
    <row r="58">
      <c r="A58" s="16">
        <v>44649.0</v>
      </c>
      <c r="B58" s="20" t="s">
        <v>17</v>
      </c>
    </row>
    <row r="59">
      <c r="A59" s="16">
        <v>44650.0</v>
      </c>
      <c r="B59" s="20" t="s">
        <v>18</v>
      </c>
    </row>
    <row r="60">
      <c r="A60" s="16">
        <v>44651.0</v>
      </c>
      <c r="B60" s="20" t="s">
        <v>19</v>
      </c>
    </row>
    <row r="61">
      <c r="A61" s="16">
        <v>44652.0</v>
      </c>
      <c r="B61" s="20" t="s">
        <v>20</v>
      </c>
    </row>
    <row r="62">
      <c r="A62" s="16">
        <v>44653.0</v>
      </c>
      <c r="B62" s="20" t="s">
        <v>21</v>
      </c>
    </row>
    <row r="63">
      <c r="A63" s="16">
        <v>44654.0</v>
      </c>
      <c r="B63" s="20" t="s">
        <v>22</v>
      </c>
    </row>
    <row r="64">
      <c r="A64" s="16">
        <v>44655.0</v>
      </c>
      <c r="B64" s="20" t="s">
        <v>23</v>
      </c>
    </row>
    <row r="65">
      <c r="A65" s="16">
        <v>44656.0</v>
      </c>
      <c r="B65" s="20" t="s">
        <v>24</v>
      </c>
    </row>
    <row r="66">
      <c r="A66" s="16">
        <v>44657.0</v>
      </c>
      <c r="B66" s="20" t="s">
        <v>25</v>
      </c>
    </row>
    <row r="67">
      <c r="A67" s="16">
        <v>44658.0</v>
      </c>
      <c r="B67" s="20" t="s">
        <v>26</v>
      </c>
    </row>
    <row r="68">
      <c r="A68" s="16">
        <v>44659.0</v>
      </c>
      <c r="B68" s="20" t="s">
        <v>27</v>
      </c>
    </row>
    <row r="69">
      <c r="A69" s="16">
        <v>44660.0</v>
      </c>
      <c r="B69" s="20" t="s">
        <v>28</v>
      </c>
    </row>
    <row r="70">
      <c r="A70" s="16">
        <v>44661.0</v>
      </c>
      <c r="B70" s="20" t="s">
        <v>29</v>
      </c>
    </row>
    <row r="71">
      <c r="A71" s="16">
        <v>44662.0</v>
      </c>
      <c r="B71" s="20" t="s">
        <v>30</v>
      </c>
    </row>
    <row r="72">
      <c r="A72" s="16">
        <v>44663.0</v>
      </c>
      <c r="B72" s="20" t="s">
        <v>31</v>
      </c>
    </row>
    <row r="73">
      <c r="A73" s="16">
        <v>44664.0</v>
      </c>
      <c r="B73" s="20" t="s">
        <v>32</v>
      </c>
    </row>
    <row r="74">
      <c r="A74" s="16">
        <v>44665.0</v>
      </c>
      <c r="B74" s="20" t="s">
        <v>33</v>
      </c>
    </row>
    <row r="75">
      <c r="A75" s="16">
        <v>44666.0</v>
      </c>
      <c r="B75" s="20" t="s">
        <v>34</v>
      </c>
    </row>
    <row r="76">
      <c r="A76" s="16">
        <v>44667.0</v>
      </c>
      <c r="B76" s="20" t="s">
        <v>35</v>
      </c>
    </row>
    <row r="77">
      <c r="A77" s="16">
        <v>44668.0</v>
      </c>
      <c r="B77" s="20" t="s">
        <v>36</v>
      </c>
    </row>
    <row r="78">
      <c r="A78" s="16">
        <v>44669.0</v>
      </c>
      <c r="B78" s="20" t="s">
        <v>37</v>
      </c>
    </row>
    <row r="79">
      <c r="A79" s="16">
        <v>44670.0</v>
      </c>
      <c r="B79" s="20" t="s">
        <v>38</v>
      </c>
    </row>
    <row r="80">
      <c r="A80" s="16">
        <v>44671.0</v>
      </c>
      <c r="B80" s="20" t="s">
        <v>39</v>
      </c>
    </row>
    <row r="81">
      <c r="A81" s="16">
        <v>44672.0</v>
      </c>
      <c r="B81" s="20" t="s">
        <v>40</v>
      </c>
    </row>
    <row r="82">
      <c r="A82" s="16">
        <v>44673.0</v>
      </c>
      <c r="B82" s="20" t="s">
        <v>41</v>
      </c>
    </row>
    <row r="83">
      <c r="A83" s="16">
        <v>44674.0</v>
      </c>
      <c r="B83" s="20" t="s">
        <v>42</v>
      </c>
    </row>
    <row r="84">
      <c r="A84" s="16">
        <v>44675.0</v>
      </c>
      <c r="B84" s="20" t="s">
        <v>43</v>
      </c>
    </row>
    <row r="85">
      <c r="A85" s="16">
        <v>44676.0</v>
      </c>
      <c r="B85" s="20" t="s">
        <v>44</v>
      </c>
    </row>
    <row r="86">
      <c r="A86" s="16">
        <v>44677.0</v>
      </c>
      <c r="B86" s="20" t="s">
        <v>45</v>
      </c>
    </row>
    <row r="87">
      <c r="A87" s="16">
        <v>44678.0</v>
      </c>
      <c r="B87" s="20" t="s">
        <v>46</v>
      </c>
    </row>
    <row r="88">
      <c r="A88" s="16">
        <v>44679.0</v>
      </c>
      <c r="B88" s="20" t="s">
        <v>47</v>
      </c>
    </row>
    <row r="89">
      <c r="A89" s="16">
        <v>44680.0</v>
      </c>
      <c r="B89" s="20" t="s">
        <v>48</v>
      </c>
    </row>
    <row r="90">
      <c r="A90" s="16">
        <v>44681.0</v>
      </c>
      <c r="B90" s="20" t="s">
        <v>49</v>
      </c>
    </row>
    <row r="91">
      <c r="A91" s="16">
        <v>44682.0</v>
      </c>
      <c r="B91" s="20" t="s">
        <v>50</v>
      </c>
    </row>
    <row r="92">
      <c r="A92" s="16">
        <v>44683.0</v>
      </c>
      <c r="B92" s="20" t="s">
        <v>51</v>
      </c>
    </row>
    <row r="93">
      <c r="A93" s="16">
        <v>44684.0</v>
      </c>
      <c r="B93" s="20" t="s">
        <v>52</v>
      </c>
    </row>
    <row r="94">
      <c r="A94" s="16">
        <v>44685.0</v>
      </c>
      <c r="B94" s="20" t="s">
        <v>53</v>
      </c>
    </row>
    <row r="95">
      <c r="A95" s="16">
        <v>44686.0</v>
      </c>
      <c r="B95" s="20" t="s">
        <v>54</v>
      </c>
    </row>
    <row r="96">
      <c r="A96" s="16">
        <v>44687.0</v>
      </c>
      <c r="B96" s="20" t="s">
        <v>55</v>
      </c>
    </row>
    <row r="97">
      <c r="A97" s="16">
        <v>44688.0</v>
      </c>
      <c r="B97" s="20" t="s">
        <v>56</v>
      </c>
    </row>
    <row r="98">
      <c r="A98" s="16">
        <v>44689.0</v>
      </c>
      <c r="B98" s="20" t="s">
        <v>57</v>
      </c>
    </row>
    <row r="99">
      <c r="A99" s="16">
        <v>44690.0</v>
      </c>
      <c r="B99" s="20" t="s">
        <v>58</v>
      </c>
    </row>
    <row r="100">
      <c r="A100" s="16">
        <v>44691.0</v>
      </c>
      <c r="B100" s="20" t="s">
        <v>59</v>
      </c>
    </row>
    <row r="101">
      <c r="A101" s="16">
        <v>44692.0</v>
      </c>
      <c r="B101" s="20" t="s">
        <v>60</v>
      </c>
    </row>
    <row r="102">
      <c r="A102" s="16">
        <v>44693.0</v>
      </c>
      <c r="B102" s="20" t="s">
        <v>61</v>
      </c>
    </row>
    <row r="103">
      <c r="A103" s="16">
        <v>44694.0</v>
      </c>
      <c r="B103" s="20" t="s">
        <v>62</v>
      </c>
    </row>
    <row r="104">
      <c r="A104" s="16">
        <v>44695.0</v>
      </c>
      <c r="B104" s="20" t="s">
        <v>63</v>
      </c>
    </row>
    <row r="105">
      <c r="A105" s="16">
        <v>44696.0</v>
      </c>
      <c r="B105" s="20" t="s">
        <v>64</v>
      </c>
    </row>
    <row r="106">
      <c r="A106" s="16">
        <v>45000.0</v>
      </c>
      <c r="B106" s="20" t="s">
        <v>13</v>
      </c>
    </row>
    <row r="107">
      <c r="A107" s="16">
        <v>45001.0</v>
      </c>
      <c r="B107" s="20" t="s">
        <v>14</v>
      </c>
    </row>
    <row r="108">
      <c r="A108" s="16">
        <v>45002.0</v>
      </c>
      <c r="B108" s="20" t="s">
        <v>15</v>
      </c>
    </row>
    <row r="109">
      <c r="A109" s="16">
        <v>45003.0</v>
      </c>
      <c r="B109" s="20" t="s">
        <v>16</v>
      </c>
    </row>
    <row r="110">
      <c r="A110" s="16">
        <v>45004.0</v>
      </c>
      <c r="B110" s="20" t="s">
        <v>17</v>
      </c>
    </row>
    <row r="111">
      <c r="A111" s="16">
        <v>45005.0</v>
      </c>
      <c r="B111" s="20" t="s">
        <v>18</v>
      </c>
    </row>
    <row r="112">
      <c r="A112" s="16">
        <v>45006.0</v>
      </c>
      <c r="B112" s="20" t="s">
        <v>19</v>
      </c>
    </row>
    <row r="113">
      <c r="A113" s="16">
        <v>45007.0</v>
      </c>
      <c r="B113" s="20" t="s">
        <v>20</v>
      </c>
    </row>
    <row r="114">
      <c r="A114" s="16">
        <v>45008.0</v>
      </c>
      <c r="B114" s="20" t="s">
        <v>21</v>
      </c>
    </row>
    <row r="115">
      <c r="A115" s="16">
        <v>45009.0</v>
      </c>
      <c r="B115" s="20" t="s">
        <v>22</v>
      </c>
    </row>
    <row r="116">
      <c r="A116" s="16">
        <v>45010.0</v>
      </c>
      <c r="B116" s="20" t="s">
        <v>23</v>
      </c>
    </row>
    <row r="117">
      <c r="A117" s="16">
        <v>45011.0</v>
      </c>
      <c r="B117" s="20" t="s">
        <v>24</v>
      </c>
    </row>
    <row r="118">
      <c r="A118" s="16">
        <v>45012.0</v>
      </c>
      <c r="B118" s="20" t="s">
        <v>25</v>
      </c>
    </row>
    <row r="119">
      <c r="A119" s="16">
        <v>45013.0</v>
      </c>
      <c r="B119" s="20" t="s">
        <v>26</v>
      </c>
    </row>
    <row r="120">
      <c r="A120" s="16">
        <v>45014.0</v>
      </c>
      <c r="B120" s="20" t="s">
        <v>27</v>
      </c>
    </row>
    <row r="121">
      <c r="A121" s="16">
        <v>45015.0</v>
      </c>
      <c r="B121" s="20" t="s">
        <v>28</v>
      </c>
    </row>
    <row r="122">
      <c r="A122" s="16">
        <v>45016.0</v>
      </c>
      <c r="B122" s="20" t="s">
        <v>29</v>
      </c>
    </row>
    <row r="123">
      <c r="A123" s="16">
        <v>45017.0</v>
      </c>
      <c r="B123" s="20" t="s">
        <v>30</v>
      </c>
    </row>
    <row r="124">
      <c r="A124" s="16">
        <v>45018.0</v>
      </c>
      <c r="B124" s="20" t="s">
        <v>31</v>
      </c>
    </row>
    <row r="125">
      <c r="A125" s="16">
        <v>45019.0</v>
      </c>
      <c r="B125" s="20" t="s">
        <v>32</v>
      </c>
    </row>
    <row r="126">
      <c r="A126" s="16">
        <v>45020.0</v>
      </c>
      <c r="B126" s="20" t="s">
        <v>33</v>
      </c>
    </row>
    <row r="127">
      <c r="A127" s="16">
        <v>45021.0</v>
      </c>
      <c r="B127" s="20" t="s">
        <v>34</v>
      </c>
    </row>
    <row r="128">
      <c r="A128" s="16">
        <v>45022.0</v>
      </c>
      <c r="B128" s="20" t="s">
        <v>35</v>
      </c>
    </row>
    <row r="129">
      <c r="A129" s="16">
        <v>45023.0</v>
      </c>
      <c r="B129" s="20" t="s">
        <v>36</v>
      </c>
    </row>
    <row r="130">
      <c r="A130" s="16">
        <v>45024.0</v>
      </c>
      <c r="B130" s="20" t="s">
        <v>37</v>
      </c>
    </row>
    <row r="131">
      <c r="A131" s="16">
        <v>45025.0</v>
      </c>
      <c r="B131" s="20" t="s">
        <v>38</v>
      </c>
    </row>
    <row r="132">
      <c r="A132" s="16">
        <v>45026.0</v>
      </c>
      <c r="B132" s="20" t="s">
        <v>39</v>
      </c>
    </row>
    <row r="133">
      <c r="A133" s="16">
        <v>45027.0</v>
      </c>
      <c r="B133" s="20" t="s">
        <v>40</v>
      </c>
    </row>
    <row r="134">
      <c r="A134" s="16">
        <v>45028.0</v>
      </c>
      <c r="B134" s="20" t="s">
        <v>41</v>
      </c>
    </row>
    <row r="135">
      <c r="A135" s="16">
        <v>45029.0</v>
      </c>
      <c r="B135" s="20" t="s">
        <v>42</v>
      </c>
    </row>
    <row r="136">
      <c r="A136" s="16">
        <v>45030.0</v>
      </c>
      <c r="B136" s="20" t="s">
        <v>43</v>
      </c>
    </row>
    <row r="137">
      <c r="A137" s="16">
        <v>45031.0</v>
      </c>
      <c r="B137" s="20" t="s">
        <v>44</v>
      </c>
    </row>
    <row r="138">
      <c r="A138" s="16">
        <v>45032.0</v>
      </c>
      <c r="B138" s="20" t="s">
        <v>45</v>
      </c>
    </row>
    <row r="139">
      <c r="A139" s="16">
        <v>45033.0</v>
      </c>
      <c r="B139" s="20" t="s">
        <v>46</v>
      </c>
    </row>
    <row r="140">
      <c r="A140" s="16">
        <v>45034.0</v>
      </c>
      <c r="B140" s="20" t="s">
        <v>47</v>
      </c>
    </row>
    <row r="141">
      <c r="A141" s="16">
        <v>45035.0</v>
      </c>
      <c r="B141" s="20" t="s">
        <v>48</v>
      </c>
    </row>
    <row r="142">
      <c r="A142" s="16">
        <v>45036.0</v>
      </c>
      <c r="B142" s="20" t="s">
        <v>49</v>
      </c>
    </row>
    <row r="143">
      <c r="A143" s="16">
        <v>45037.0</v>
      </c>
      <c r="B143" s="20" t="s">
        <v>50</v>
      </c>
    </row>
    <row r="144">
      <c r="A144" s="16">
        <v>45038.0</v>
      </c>
      <c r="B144" s="20" t="s">
        <v>51</v>
      </c>
    </row>
    <row r="145">
      <c r="A145" s="16">
        <v>45039.0</v>
      </c>
      <c r="B145" s="20" t="s">
        <v>52</v>
      </c>
    </row>
    <row r="146">
      <c r="A146" s="16">
        <v>45040.0</v>
      </c>
      <c r="B146" s="20" t="s">
        <v>53</v>
      </c>
    </row>
    <row r="147">
      <c r="A147" s="16">
        <v>45041.0</v>
      </c>
      <c r="B147" s="20" t="s">
        <v>54</v>
      </c>
    </row>
    <row r="148">
      <c r="A148" s="16">
        <v>45042.0</v>
      </c>
      <c r="B148" s="20" t="s">
        <v>55</v>
      </c>
    </row>
    <row r="149">
      <c r="A149" s="16">
        <v>45043.0</v>
      </c>
      <c r="B149" s="20" t="s">
        <v>56</v>
      </c>
    </row>
    <row r="150">
      <c r="A150" s="16">
        <v>45044.0</v>
      </c>
      <c r="B150" s="20" t="s">
        <v>57</v>
      </c>
    </row>
    <row r="151">
      <c r="A151" s="16">
        <v>45045.0</v>
      </c>
      <c r="B151" s="20" t="s">
        <v>58</v>
      </c>
    </row>
    <row r="152">
      <c r="A152" s="16">
        <v>45046.0</v>
      </c>
      <c r="B152" s="20" t="s">
        <v>59</v>
      </c>
    </row>
    <row r="153">
      <c r="A153" s="16">
        <v>45047.0</v>
      </c>
      <c r="B153" s="20" t="s">
        <v>60</v>
      </c>
    </row>
    <row r="154">
      <c r="A154" s="16">
        <v>45048.0</v>
      </c>
      <c r="B154" s="20" t="s">
        <v>61</v>
      </c>
    </row>
    <row r="155">
      <c r="A155" s="16">
        <v>45049.0</v>
      </c>
      <c r="B155" s="20" t="s">
        <v>62</v>
      </c>
    </row>
    <row r="156">
      <c r="A156" s="16">
        <v>45050.0</v>
      </c>
      <c r="B156" s="20" t="s">
        <v>63</v>
      </c>
    </row>
    <row r="157">
      <c r="A157" s="16">
        <v>45051.0</v>
      </c>
      <c r="B157" s="20" t="s">
        <v>64</v>
      </c>
    </row>
    <row r="158">
      <c r="A158" s="16">
        <v>44389.0</v>
      </c>
      <c r="B158" s="20" t="s">
        <v>65</v>
      </c>
    </row>
    <row r="159">
      <c r="A159" s="16">
        <v>44390.0</v>
      </c>
      <c r="B159" s="20" t="s">
        <v>66</v>
      </c>
    </row>
    <row r="160">
      <c r="A160" s="16">
        <v>44391.0</v>
      </c>
      <c r="B160" s="20" t="s">
        <v>67</v>
      </c>
    </row>
    <row r="161">
      <c r="A161" s="16">
        <v>44392.0</v>
      </c>
      <c r="B161" s="20" t="s">
        <v>68</v>
      </c>
    </row>
    <row r="162">
      <c r="A162" s="16">
        <v>44393.0</v>
      </c>
      <c r="B162" s="20" t="s">
        <v>69</v>
      </c>
    </row>
    <row r="163">
      <c r="A163" s="16">
        <v>44394.0</v>
      </c>
      <c r="B163" s="20" t="s">
        <v>70</v>
      </c>
    </row>
    <row r="164">
      <c r="A164" s="16">
        <v>44395.0</v>
      </c>
      <c r="B164" s="20" t="s">
        <v>71</v>
      </c>
    </row>
    <row r="165">
      <c r="A165" s="16">
        <v>44396.0</v>
      </c>
      <c r="B165" s="20" t="s">
        <v>72</v>
      </c>
    </row>
    <row r="166">
      <c r="A166" s="16">
        <v>44397.0</v>
      </c>
      <c r="B166" s="20" t="s">
        <v>73</v>
      </c>
    </row>
    <row r="167">
      <c r="A167" s="16">
        <v>44398.0</v>
      </c>
      <c r="B167" s="20" t="s">
        <v>74</v>
      </c>
    </row>
    <row r="168">
      <c r="A168" s="16">
        <v>44399.0</v>
      </c>
      <c r="B168" s="20" t="s">
        <v>75</v>
      </c>
    </row>
    <row r="169">
      <c r="A169" s="16">
        <v>44400.0</v>
      </c>
      <c r="B169" s="20" t="s">
        <v>76</v>
      </c>
    </row>
    <row r="170">
      <c r="A170" s="16">
        <v>44401.0</v>
      </c>
      <c r="B170" s="20" t="s">
        <v>77</v>
      </c>
    </row>
    <row r="171">
      <c r="A171" s="16">
        <v>44402.0</v>
      </c>
      <c r="B171" s="20" t="s">
        <v>78</v>
      </c>
    </row>
    <row r="172">
      <c r="A172" s="16">
        <v>44403.0</v>
      </c>
      <c r="B172" s="20" t="s">
        <v>79</v>
      </c>
    </row>
    <row r="173">
      <c r="A173" s="16">
        <v>44744.0</v>
      </c>
      <c r="B173" s="20" t="s">
        <v>65</v>
      </c>
    </row>
    <row r="174">
      <c r="A174" s="16">
        <v>44745.0</v>
      </c>
      <c r="B174" s="20" t="s">
        <v>66</v>
      </c>
    </row>
    <row r="175">
      <c r="A175" s="16">
        <v>44746.0</v>
      </c>
      <c r="B175" s="20" t="s">
        <v>67</v>
      </c>
    </row>
    <row r="176">
      <c r="A176" s="16">
        <v>44747.0</v>
      </c>
      <c r="B176" s="20" t="s">
        <v>68</v>
      </c>
    </row>
    <row r="177">
      <c r="A177" s="16">
        <v>44748.0</v>
      </c>
      <c r="B177" s="20" t="s">
        <v>69</v>
      </c>
    </row>
    <row r="178">
      <c r="A178" s="16">
        <v>44749.0</v>
      </c>
      <c r="B178" s="20" t="s">
        <v>70</v>
      </c>
    </row>
    <row r="179">
      <c r="A179" s="16">
        <v>44750.0</v>
      </c>
      <c r="B179" s="20" t="s">
        <v>71</v>
      </c>
    </row>
    <row r="180">
      <c r="A180" s="16">
        <v>44751.0</v>
      </c>
      <c r="B180" s="20" t="s">
        <v>72</v>
      </c>
    </row>
    <row r="181">
      <c r="A181" s="16">
        <v>44752.0</v>
      </c>
      <c r="B181" s="20" t="s">
        <v>73</v>
      </c>
    </row>
    <row r="182">
      <c r="A182" s="16">
        <v>44753.0</v>
      </c>
      <c r="B182" s="20" t="s">
        <v>74</v>
      </c>
    </row>
    <row r="183">
      <c r="A183" s="16">
        <v>44754.0</v>
      </c>
      <c r="B183" s="20" t="s">
        <v>75</v>
      </c>
    </row>
    <row r="184">
      <c r="A184" s="16">
        <v>44755.0</v>
      </c>
      <c r="B184" s="20" t="s">
        <v>76</v>
      </c>
    </row>
    <row r="185">
      <c r="A185" s="16">
        <v>44756.0</v>
      </c>
      <c r="B185" s="20" t="s">
        <v>77</v>
      </c>
    </row>
    <row r="186">
      <c r="A186" s="16">
        <v>44757.0</v>
      </c>
      <c r="B186" s="20" t="s">
        <v>78</v>
      </c>
    </row>
    <row r="187">
      <c r="A187" s="16">
        <v>44758.0</v>
      </c>
      <c r="B187" s="20" t="s">
        <v>79</v>
      </c>
    </row>
    <row r="188">
      <c r="A188" s="16">
        <v>45098.0</v>
      </c>
      <c r="B188" s="20" t="s">
        <v>65</v>
      </c>
    </row>
    <row r="189">
      <c r="A189" s="16">
        <v>45099.0</v>
      </c>
      <c r="B189" s="20" t="s">
        <v>66</v>
      </c>
    </row>
    <row r="190">
      <c r="A190" s="16">
        <v>45100.0</v>
      </c>
      <c r="B190" s="20" t="s">
        <v>67</v>
      </c>
    </row>
    <row r="191">
      <c r="A191" s="16">
        <v>45101.0</v>
      </c>
      <c r="B191" s="20" t="s">
        <v>68</v>
      </c>
    </row>
    <row r="192">
      <c r="A192" s="16">
        <v>45102.0</v>
      </c>
      <c r="B192" s="20" t="s">
        <v>69</v>
      </c>
    </row>
    <row r="193">
      <c r="A193" s="16">
        <v>45103.0</v>
      </c>
      <c r="B193" s="20" t="s">
        <v>70</v>
      </c>
    </row>
    <row r="194">
      <c r="A194" s="16">
        <v>45104.0</v>
      </c>
      <c r="B194" s="20" t="s">
        <v>71</v>
      </c>
    </row>
    <row r="195">
      <c r="A195" s="16">
        <v>45105.0</v>
      </c>
      <c r="B195" s="20" t="s">
        <v>72</v>
      </c>
    </row>
    <row r="196">
      <c r="A196" s="16">
        <v>45106.0</v>
      </c>
      <c r="B196" s="20" t="s">
        <v>73</v>
      </c>
    </row>
    <row r="197">
      <c r="A197" s="16">
        <v>45107.0</v>
      </c>
      <c r="B197" s="20" t="s">
        <v>74</v>
      </c>
    </row>
    <row r="198">
      <c r="A198" s="16">
        <v>45108.0</v>
      </c>
      <c r="B198" s="20" t="s">
        <v>75</v>
      </c>
    </row>
    <row r="199">
      <c r="A199" s="16">
        <v>45109.0</v>
      </c>
      <c r="B199" s="20" t="s">
        <v>76</v>
      </c>
    </row>
    <row r="200">
      <c r="A200" s="16">
        <v>45110.0</v>
      </c>
      <c r="B200" s="20" t="s">
        <v>77</v>
      </c>
    </row>
    <row r="201">
      <c r="A201" s="16">
        <v>45111.0</v>
      </c>
      <c r="B201" s="20" t="s">
        <v>78</v>
      </c>
    </row>
    <row r="202">
      <c r="A202" s="16">
        <v>45112.0</v>
      </c>
      <c r="B202" s="20" t="s">
        <v>79</v>
      </c>
    </row>
    <row r="203">
      <c r="A203" s="16">
        <v>44182.0</v>
      </c>
      <c r="B203" s="20" t="s">
        <v>80</v>
      </c>
    </row>
    <row r="204">
      <c r="A204" s="16">
        <v>44183.0</v>
      </c>
      <c r="B204" s="20" t="s">
        <v>81</v>
      </c>
    </row>
    <row r="205">
      <c r="A205" s="16">
        <v>44184.0</v>
      </c>
      <c r="B205" s="20" t="s">
        <v>82</v>
      </c>
    </row>
    <row r="206">
      <c r="A206" s="16">
        <v>44185.0</v>
      </c>
      <c r="B206" s="20" t="s">
        <v>83</v>
      </c>
    </row>
    <row r="207">
      <c r="A207" s="16">
        <v>44186.0</v>
      </c>
      <c r="B207" s="20" t="s">
        <v>84</v>
      </c>
    </row>
    <row r="208">
      <c r="A208" s="16">
        <v>44187.0</v>
      </c>
      <c r="B208" s="20" t="s">
        <v>85</v>
      </c>
    </row>
    <row r="209">
      <c r="A209" s="16">
        <v>44188.0</v>
      </c>
      <c r="B209" s="20" t="s">
        <v>86</v>
      </c>
    </row>
    <row r="210">
      <c r="A210" s="16">
        <v>44189.0</v>
      </c>
      <c r="B210" s="20" t="s">
        <v>87</v>
      </c>
    </row>
    <row r="211">
      <c r="A211" s="16">
        <v>44190.0</v>
      </c>
      <c r="B211" s="20" t="s">
        <v>88</v>
      </c>
    </row>
    <row r="212">
      <c r="A212" s="16">
        <v>44191.0</v>
      </c>
      <c r="B212" s="20" t="s">
        <v>89</v>
      </c>
    </row>
    <row r="213">
      <c r="A213" s="16">
        <v>44192.0</v>
      </c>
      <c r="B213" s="20" t="s">
        <v>90</v>
      </c>
    </row>
    <row r="214">
      <c r="A214" s="16">
        <v>44193.0</v>
      </c>
      <c r="B214" s="20" t="s">
        <v>91</v>
      </c>
    </row>
    <row r="215">
      <c r="A215" s="16">
        <v>44194.0</v>
      </c>
      <c r="B215" s="20" t="s">
        <v>92</v>
      </c>
    </row>
    <row r="216">
      <c r="A216" s="16">
        <v>44195.0</v>
      </c>
      <c r="B216" s="20" t="s">
        <v>93</v>
      </c>
    </row>
    <row r="217">
      <c r="A217" s="16">
        <v>44196.0</v>
      </c>
      <c r="B217" s="20" t="s">
        <v>94</v>
      </c>
    </row>
    <row r="218">
      <c r="A218" s="16">
        <v>44197.0</v>
      </c>
      <c r="B218" s="20" t="s">
        <v>95</v>
      </c>
    </row>
    <row r="219">
      <c r="A219" s="16">
        <v>44198.0</v>
      </c>
      <c r="B219" s="20" t="s">
        <v>96</v>
      </c>
    </row>
    <row r="220">
      <c r="A220" s="16">
        <v>44199.0</v>
      </c>
      <c r="B220" s="20" t="s">
        <v>97</v>
      </c>
    </row>
    <row r="221">
      <c r="A221" s="16">
        <v>44200.0</v>
      </c>
      <c r="B221" s="20" t="s">
        <v>98</v>
      </c>
    </row>
    <row r="222">
      <c r="A222" s="16">
        <v>44201.0</v>
      </c>
      <c r="B222" s="20" t="s">
        <v>99</v>
      </c>
    </row>
    <row r="223">
      <c r="A223" s="16">
        <v>44202.0</v>
      </c>
      <c r="B223" s="20" t="s">
        <v>100</v>
      </c>
    </row>
    <row r="224">
      <c r="A224" s="16">
        <v>44203.0</v>
      </c>
      <c r="B224" s="20" t="s">
        <v>101</v>
      </c>
    </row>
    <row r="225">
      <c r="A225" s="16">
        <v>44204.0</v>
      </c>
      <c r="B225" s="20" t="s">
        <v>102</v>
      </c>
    </row>
    <row r="226">
      <c r="A226" s="16">
        <v>44547.0</v>
      </c>
      <c r="B226" s="20" t="s">
        <v>80</v>
      </c>
    </row>
    <row r="227">
      <c r="A227" s="16">
        <v>44548.0</v>
      </c>
      <c r="B227" s="20" t="s">
        <v>81</v>
      </c>
    </row>
    <row r="228">
      <c r="A228" s="16">
        <v>44549.0</v>
      </c>
      <c r="B228" s="20" t="s">
        <v>82</v>
      </c>
    </row>
    <row r="229">
      <c r="A229" s="16">
        <v>44550.0</v>
      </c>
      <c r="B229" s="20" t="s">
        <v>83</v>
      </c>
    </row>
    <row r="230">
      <c r="A230" s="16">
        <v>44551.0</v>
      </c>
      <c r="B230" s="20" t="s">
        <v>84</v>
      </c>
    </row>
    <row r="231">
      <c r="A231" s="16">
        <v>44552.0</v>
      </c>
      <c r="B231" s="20" t="s">
        <v>85</v>
      </c>
    </row>
    <row r="232">
      <c r="A232" s="16">
        <v>44553.0</v>
      </c>
      <c r="B232" s="20" t="s">
        <v>86</v>
      </c>
    </row>
    <row r="233">
      <c r="A233" s="16">
        <v>44554.0</v>
      </c>
      <c r="B233" s="20" t="s">
        <v>87</v>
      </c>
    </row>
    <row r="234">
      <c r="A234" s="16">
        <v>44555.0</v>
      </c>
      <c r="B234" s="20" t="s">
        <v>88</v>
      </c>
    </row>
    <row r="235">
      <c r="A235" s="16">
        <v>44556.0</v>
      </c>
      <c r="B235" s="20" t="s">
        <v>89</v>
      </c>
    </row>
    <row r="236">
      <c r="A236" s="16">
        <v>44557.0</v>
      </c>
      <c r="B236" s="20" t="s">
        <v>90</v>
      </c>
    </row>
    <row r="237">
      <c r="A237" s="16">
        <v>44558.0</v>
      </c>
      <c r="B237" s="20" t="s">
        <v>91</v>
      </c>
    </row>
    <row r="238">
      <c r="A238" s="16">
        <v>44559.0</v>
      </c>
      <c r="B238" s="20" t="s">
        <v>92</v>
      </c>
    </row>
    <row r="239">
      <c r="A239" s="16">
        <v>44560.0</v>
      </c>
      <c r="B239" s="20" t="s">
        <v>93</v>
      </c>
    </row>
    <row r="240">
      <c r="A240" s="16">
        <v>44561.0</v>
      </c>
      <c r="B240" s="20" t="s">
        <v>94</v>
      </c>
    </row>
    <row r="241">
      <c r="A241" s="16">
        <v>44562.0</v>
      </c>
      <c r="B241" s="20" t="s">
        <v>95</v>
      </c>
    </row>
    <row r="242">
      <c r="A242" s="16">
        <v>44563.0</v>
      </c>
      <c r="B242" s="20" t="s">
        <v>96</v>
      </c>
    </row>
    <row r="243">
      <c r="A243" s="16">
        <v>44564.0</v>
      </c>
      <c r="B243" s="20" t="s">
        <v>97</v>
      </c>
    </row>
    <row r="244">
      <c r="A244" s="16">
        <v>44565.0</v>
      </c>
      <c r="B244" s="20" t="s">
        <v>98</v>
      </c>
    </row>
    <row r="245">
      <c r="A245" s="16">
        <v>44566.0</v>
      </c>
      <c r="B245" s="20" t="s">
        <v>99</v>
      </c>
    </row>
    <row r="246">
      <c r="A246" s="16">
        <v>44567.0</v>
      </c>
      <c r="B246" s="20" t="s">
        <v>100</v>
      </c>
    </row>
    <row r="247">
      <c r="A247" s="16">
        <v>44568.0</v>
      </c>
      <c r="B247" s="20" t="s">
        <v>101</v>
      </c>
    </row>
    <row r="248">
      <c r="A248" s="16">
        <v>44569.0</v>
      </c>
      <c r="B248" s="20" t="s">
        <v>102</v>
      </c>
    </row>
    <row r="249">
      <c r="A249" s="16">
        <v>44912.0</v>
      </c>
      <c r="B249" s="20" t="s">
        <v>80</v>
      </c>
    </row>
    <row r="250">
      <c r="A250" s="16">
        <v>44913.0</v>
      </c>
      <c r="B250" s="20" t="s">
        <v>81</v>
      </c>
    </row>
    <row r="251">
      <c r="A251" s="16">
        <v>44914.0</v>
      </c>
      <c r="B251" s="20" t="s">
        <v>82</v>
      </c>
    </row>
    <row r="252">
      <c r="A252" s="16">
        <v>44915.0</v>
      </c>
      <c r="B252" s="20" t="s">
        <v>83</v>
      </c>
    </row>
    <row r="253">
      <c r="A253" s="16">
        <v>44916.0</v>
      </c>
      <c r="B253" s="20" t="s">
        <v>84</v>
      </c>
    </row>
    <row r="254">
      <c r="A254" s="16">
        <v>44917.0</v>
      </c>
      <c r="B254" s="20" t="s">
        <v>85</v>
      </c>
    </row>
    <row r="255">
      <c r="A255" s="16">
        <v>44918.0</v>
      </c>
      <c r="B255" s="20" t="s">
        <v>86</v>
      </c>
    </row>
    <row r="256">
      <c r="A256" s="16">
        <v>44919.0</v>
      </c>
      <c r="B256" s="20" t="s">
        <v>87</v>
      </c>
    </row>
    <row r="257">
      <c r="A257" s="16">
        <v>44920.0</v>
      </c>
      <c r="B257" s="20" t="s">
        <v>88</v>
      </c>
    </row>
    <row r="258">
      <c r="A258" s="16">
        <v>44921.0</v>
      </c>
      <c r="B258" s="20" t="s">
        <v>89</v>
      </c>
    </row>
    <row r="259">
      <c r="A259" s="16">
        <v>44922.0</v>
      </c>
      <c r="B259" s="20" t="s">
        <v>90</v>
      </c>
    </row>
    <row r="260">
      <c r="A260" s="16">
        <v>44923.0</v>
      </c>
      <c r="B260" s="20" t="s">
        <v>91</v>
      </c>
    </row>
    <row r="261">
      <c r="A261" s="16">
        <v>44924.0</v>
      </c>
      <c r="B261" s="20" t="s">
        <v>92</v>
      </c>
    </row>
    <row r="262">
      <c r="A262" s="16">
        <v>44925.0</v>
      </c>
      <c r="B262" s="20" t="s">
        <v>93</v>
      </c>
    </row>
    <row r="263">
      <c r="A263" s="16">
        <v>44926.0</v>
      </c>
      <c r="B263" s="20" t="s">
        <v>94</v>
      </c>
    </row>
    <row r="264">
      <c r="A264" s="16">
        <v>44927.0</v>
      </c>
      <c r="B264" s="20" t="s">
        <v>95</v>
      </c>
    </row>
    <row r="265">
      <c r="A265" s="16">
        <v>44928.0</v>
      </c>
      <c r="B265" s="20" t="s">
        <v>96</v>
      </c>
    </row>
    <row r="266">
      <c r="A266" s="16">
        <v>44929.0</v>
      </c>
      <c r="B266" s="20" t="s">
        <v>97</v>
      </c>
    </row>
    <row r="267">
      <c r="A267" s="16">
        <v>44930.0</v>
      </c>
      <c r="B267" s="20" t="s">
        <v>98</v>
      </c>
    </row>
    <row r="268">
      <c r="A268" s="16">
        <v>44931.0</v>
      </c>
      <c r="B268" s="20" t="s">
        <v>99</v>
      </c>
    </row>
    <row r="269">
      <c r="A269" s="16">
        <v>44932.0</v>
      </c>
      <c r="B269" s="20" t="s">
        <v>100</v>
      </c>
    </row>
    <row r="270">
      <c r="A270" s="16">
        <v>44933.0</v>
      </c>
      <c r="B270" s="20" t="s">
        <v>101</v>
      </c>
    </row>
    <row r="271">
      <c r="A271" s="16">
        <v>44934.0</v>
      </c>
      <c r="B271" s="20" t="s">
        <v>102</v>
      </c>
    </row>
    <row r="272">
      <c r="A272" s="16">
        <v>45285.0</v>
      </c>
      <c r="B272" s="20" t="s">
        <v>88</v>
      </c>
    </row>
    <row r="273">
      <c r="A273" s="16">
        <v>45286.0</v>
      </c>
      <c r="B273" s="20" t="s">
        <v>89</v>
      </c>
    </row>
    <row r="274">
      <c r="A274" s="16">
        <v>45287.0</v>
      </c>
      <c r="B274" s="20" t="s">
        <v>90</v>
      </c>
    </row>
    <row r="275">
      <c r="A275" s="16">
        <v>45288.0</v>
      </c>
      <c r="B275" s="20" t="s">
        <v>91</v>
      </c>
    </row>
    <row r="276">
      <c r="A276" s="16">
        <v>45289.0</v>
      </c>
      <c r="B276" s="20" t="s">
        <v>92</v>
      </c>
    </row>
    <row r="277">
      <c r="A277" s="16">
        <v>45290.0</v>
      </c>
      <c r="B277" s="20" t="s">
        <v>93</v>
      </c>
    </row>
    <row r="278">
      <c r="A278" s="16">
        <v>45291.0</v>
      </c>
      <c r="B278" s="20" t="s">
        <v>94</v>
      </c>
    </row>
    <row r="279">
      <c r="A279" s="16">
        <v>45292.0</v>
      </c>
      <c r="B279" s="20" t="s">
        <v>95</v>
      </c>
    </row>
    <row r="280">
      <c r="A280" s="16">
        <v>45293.0</v>
      </c>
      <c r="B280" s="20" t="s">
        <v>96</v>
      </c>
    </row>
    <row r="281">
      <c r="A281" s="16">
        <v>45294.0</v>
      </c>
      <c r="B281" s="20" t="s">
        <v>97</v>
      </c>
    </row>
    <row r="282">
      <c r="A282" s="16">
        <v>45295.0</v>
      </c>
      <c r="B282" s="20" t="s">
        <v>98</v>
      </c>
    </row>
    <row r="283">
      <c r="A283" s="16">
        <v>45296.0</v>
      </c>
      <c r="B283" s="20" t="s">
        <v>99</v>
      </c>
    </row>
    <row r="284">
      <c r="A284" s="16">
        <v>45297.0</v>
      </c>
      <c r="B284" s="20" t="s">
        <v>100</v>
      </c>
    </row>
    <row r="285">
      <c r="A285" s="16">
        <v>45298.0</v>
      </c>
      <c r="B285" s="20" t="s">
        <v>101</v>
      </c>
    </row>
    <row r="286">
      <c r="A286" s="16">
        <v>45299.0</v>
      </c>
      <c r="B286" s="20" t="s">
        <v>102</v>
      </c>
    </row>
    <row r="287">
      <c r="A287" s="16">
        <v>44418.0</v>
      </c>
      <c r="B287" s="20" t="s">
        <v>103</v>
      </c>
    </row>
    <row r="288">
      <c r="A288" s="16">
        <v>44419.0</v>
      </c>
      <c r="B288" s="20" t="s">
        <v>104</v>
      </c>
    </row>
    <row r="289">
      <c r="A289" s="16">
        <v>44420.0</v>
      </c>
      <c r="B289" s="20" t="s">
        <v>105</v>
      </c>
    </row>
    <row r="290">
      <c r="A290" s="16">
        <v>44421.0</v>
      </c>
      <c r="B290" s="20" t="s">
        <v>106</v>
      </c>
    </row>
    <row r="291">
      <c r="A291" s="16">
        <v>44422.0</v>
      </c>
      <c r="B291" s="20" t="s">
        <v>107</v>
      </c>
    </row>
    <row r="292">
      <c r="A292" s="16">
        <v>44423.0</v>
      </c>
      <c r="B292" s="20" t="s">
        <v>108</v>
      </c>
    </row>
    <row r="293">
      <c r="A293" s="16">
        <v>44424.0</v>
      </c>
      <c r="B293" s="20" t="s">
        <v>109</v>
      </c>
    </row>
    <row r="294">
      <c r="A294" s="16">
        <v>44425.0</v>
      </c>
      <c r="B294" s="20" t="s">
        <v>110</v>
      </c>
    </row>
    <row r="295">
      <c r="A295" s="16">
        <v>44426.0</v>
      </c>
      <c r="B295" s="20" t="s">
        <v>111</v>
      </c>
    </row>
    <row r="296">
      <c r="A296" s="16">
        <v>44427.0</v>
      </c>
      <c r="B296" s="20" t="s">
        <v>112</v>
      </c>
    </row>
    <row r="297">
      <c r="A297" s="16">
        <v>44428.0</v>
      </c>
      <c r="B297" s="20" t="s">
        <v>113</v>
      </c>
    </row>
    <row r="298">
      <c r="A298" s="16">
        <v>44429.0</v>
      </c>
      <c r="B298" s="20" t="s">
        <v>114</v>
      </c>
    </row>
    <row r="299">
      <c r="A299" s="16">
        <v>44430.0</v>
      </c>
      <c r="B299" s="20" t="s">
        <v>115</v>
      </c>
    </row>
    <row r="300">
      <c r="A300" s="16">
        <v>44431.0</v>
      </c>
      <c r="B300" s="20" t="s">
        <v>116</v>
      </c>
    </row>
    <row r="301">
      <c r="A301" s="16">
        <v>44432.0</v>
      </c>
      <c r="B301" s="20" t="s">
        <v>117</v>
      </c>
    </row>
    <row r="302">
      <c r="A302" s="16">
        <v>44783.0</v>
      </c>
      <c r="B302" s="20" t="s">
        <v>103</v>
      </c>
    </row>
    <row r="303">
      <c r="A303" s="16">
        <v>44784.0</v>
      </c>
      <c r="B303" s="20" t="s">
        <v>104</v>
      </c>
    </row>
    <row r="304">
      <c r="A304" s="16">
        <v>44785.0</v>
      </c>
      <c r="B304" s="20" t="s">
        <v>105</v>
      </c>
    </row>
    <row r="305">
      <c r="A305" s="16">
        <v>44786.0</v>
      </c>
      <c r="B305" s="20" t="s">
        <v>106</v>
      </c>
    </row>
    <row r="306">
      <c r="A306" s="16">
        <v>44787.0</v>
      </c>
      <c r="B306" s="20" t="s">
        <v>107</v>
      </c>
    </row>
    <row r="307">
      <c r="A307" s="16">
        <v>44788.0</v>
      </c>
      <c r="B307" s="20" t="s">
        <v>108</v>
      </c>
    </row>
    <row r="308">
      <c r="A308" s="16">
        <v>44789.0</v>
      </c>
      <c r="B308" s="20" t="s">
        <v>109</v>
      </c>
    </row>
    <row r="309">
      <c r="A309" s="16">
        <v>44790.0</v>
      </c>
      <c r="B309" s="20" t="s">
        <v>110</v>
      </c>
    </row>
    <row r="310">
      <c r="A310" s="16">
        <v>44791.0</v>
      </c>
      <c r="B310" s="20" t="s">
        <v>111</v>
      </c>
    </row>
    <row r="311">
      <c r="A311" s="16">
        <v>44792.0</v>
      </c>
      <c r="B311" s="20" t="s">
        <v>112</v>
      </c>
    </row>
    <row r="312">
      <c r="A312" s="16">
        <v>44793.0</v>
      </c>
      <c r="B312" s="20" t="s">
        <v>113</v>
      </c>
    </row>
    <row r="313">
      <c r="A313" s="16">
        <v>44794.0</v>
      </c>
      <c r="B313" s="20" t="s">
        <v>114</v>
      </c>
    </row>
    <row r="314">
      <c r="A314" s="16">
        <v>44795.0</v>
      </c>
      <c r="B314" s="20" t="s">
        <v>115</v>
      </c>
    </row>
    <row r="315">
      <c r="A315" s="16">
        <v>44796.0</v>
      </c>
      <c r="B315" s="20" t="s">
        <v>116</v>
      </c>
    </row>
    <row r="316">
      <c r="A316" s="16">
        <v>44797.0</v>
      </c>
      <c r="B316" s="20" t="s">
        <v>117</v>
      </c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9.14"/>
    <col customWidth="1" min="3" max="3" width="36.43"/>
    <col customWidth="1" min="8" max="8" width="15.86"/>
    <col customWidth="1" min="9" max="9" width="17.14"/>
  </cols>
  <sheetData>
    <row r="1">
      <c r="A1" s="17" t="s">
        <v>118</v>
      </c>
      <c r="B1" s="17" t="s">
        <v>119</v>
      </c>
      <c r="C1" s="22" t="s">
        <v>0</v>
      </c>
      <c r="D1" s="17" t="s">
        <v>120</v>
      </c>
      <c r="E1" s="17" t="s">
        <v>121</v>
      </c>
      <c r="F1" s="17" t="s">
        <v>122</v>
      </c>
      <c r="G1" s="17" t="s">
        <v>123</v>
      </c>
      <c r="H1" s="17" t="s">
        <v>124</v>
      </c>
      <c r="I1" s="23" t="s">
        <v>125</v>
      </c>
    </row>
    <row r="2">
      <c r="A2" s="17">
        <v>15845.83</v>
      </c>
      <c r="B2" s="17">
        <v>15688.17</v>
      </c>
      <c r="C2" s="22" t="s">
        <v>126</v>
      </c>
      <c r="D2" s="17" t="str">
        <f t="shared" ref="D2:D761" si="1">LEFT(C2, LEN(C2) - 12)
</f>
        <v>1/26/2024</v>
      </c>
      <c r="E2" s="17">
        <f>IFERROR(__xludf.DUMMYFUNCTION("SPLIT(D2, ""/"")
"),1.0)</f>
        <v>1</v>
      </c>
      <c r="F2" s="17">
        <f>IFERROR(__xludf.DUMMYFUNCTION("""COMPUTED_VALUE"""),26.0)</f>
        <v>26</v>
      </c>
      <c r="G2" s="17">
        <f>IFERROR(__xludf.DUMMYFUNCTION("""COMPUTED_VALUE"""),2024.0)</f>
        <v>2024</v>
      </c>
      <c r="H2" s="23" t="str">
        <f t="shared" ref="H2:H761" si="2">F2 &amp; "/" &amp; E2 &amp; "/" &amp; G2</f>
        <v>26/1/2024</v>
      </c>
      <c r="I2" s="23">
        <v>45317.0</v>
      </c>
    </row>
    <row r="3">
      <c r="A3" s="17">
        <v>15797.59</v>
      </c>
      <c r="B3" s="17">
        <v>15640.41</v>
      </c>
      <c r="C3" s="22" t="s">
        <v>127</v>
      </c>
      <c r="D3" s="17" t="str">
        <f t="shared" si="1"/>
        <v>1/25/2024</v>
      </c>
      <c r="E3" s="17">
        <f>IFERROR(__xludf.DUMMYFUNCTION("SPLIT(D3, ""/"")
"),1.0)</f>
        <v>1</v>
      </c>
      <c r="F3" s="17">
        <f>IFERROR(__xludf.DUMMYFUNCTION("""COMPUTED_VALUE"""),25.0)</f>
        <v>25</v>
      </c>
      <c r="G3" s="17">
        <f>IFERROR(__xludf.DUMMYFUNCTION("""COMPUTED_VALUE"""),2024.0)</f>
        <v>2024</v>
      </c>
      <c r="H3" s="23" t="str">
        <f t="shared" si="2"/>
        <v>25/1/2024</v>
      </c>
      <c r="I3" s="23">
        <v>45316.0</v>
      </c>
    </row>
    <row r="4">
      <c r="A4" s="17">
        <v>15734.28</v>
      </c>
      <c r="B4" s="17">
        <v>15577.72</v>
      </c>
      <c r="C4" s="22" t="s">
        <v>128</v>
      </c>
      <c r="D4" s="17" t="str">
        <f t="shared" si="1"/>
        <v>1/24/2024</v>
      </c>
      <c r="E4" s="17">
        <f>IFERROR(__xludf.DUMMYFUNCTION("SPLIT(D4, ""/"")
"),1.0)</f>
        <v>1</v>
      </c>
      <c r="F4" s="17">
        <f>IFERROR(__xludf.DUMMYFUNCTION("""COMPUTED_VALUE"""),24.0)</f>
        <v>24</v>
      </c>
      <c r="G4" s="17">
        <f>IFERROR(__xludf.DUMMYFUNCTION("""COMPUTED_VALUE"""),2024.0)</f>
        <v>2024</v>
      </c>
      <c r="H4" s="23" t="str">
        <f t="shared" si="2"/>
        <v>24/1/2024</v>
      </c>
      <c r="I4" s="23">
        <v>45315.0</v>
      </c>
    </row>
    <row r="5">
      <c r="A5" s="17">
        <v>15705.14</v>
      </c>
      <c r="B5" s="17">
        <v>15548.86</v>
      </c>
      <c r="C5" s="22" t="s">
        <v>129</v>
      </c>
      <c r="D5" s="17" t="str">
        <f t="shared" si="1"/>
        <v>1/23/2024</v>
      </c>
      <c r="E5" s="17">
        <f>IFERROR(__xludf.DUMMYFUNCTION("SPLIT(D5, ""/"")
"),1.0)</f>
        <v>1</v>
      </c>
      <c r="F5" s="17">
        <f>IFERROR(__xludf.DUMMYFUNCTION("""COMPUTED_VALUE"""),23.0)</f>
        <v>23</v>
      </c>
      <c r="G5" s="17">
        <f>IFERROR(__xludf.DUMMYFUNCTION("""COMPUTED_VALUE"""),2024.0)</f>
        <v>2024</v>
      </c>
      <c r="H5" s="23" t="str">
        <f t="shared" si="2"/>
        <v>23/1/2024</v>
      </c>
      <c r="I5" s="23">
        <v>45314.0</v>
      </c>
    </row>
    <row r="6">
      <c r="A6" s="17">
        <v>15706.14</v>
      </c>
      <c r="B6" s="17">
        <v>15549.86</v>
      </c>
      <c r="C6" s="22" t="s">
        <v>130</v>
      </c>
      <c r="D6" s="17" t="str">
        <f t="shared" si="1"/>
        <v>1/22/2024</v>
      </c>
      <c r="E6" s="17">
        <f>IFERROR(__xludf.DUMMYFUNCTION("SPLIT(D6, ""/"")
"),1.0)</f>
        <v>1</v>
      </c>
      <c r="F6" s="17">
        <f>IFERROR(__xludf.DUMMYFUNCTION("""COMPUTED_VALUE"""),22.0)</f>
        <v>22</v>
      </c>
      <c r="G6" s="17">
        <f>IFERROR(__xludf.DUMMYFUNCTION("""COMPUTED_VALUE"""),2024.0)</f>
        <v>2024</v>
      </c>
      <c r="H6" s="23" t="str">
        <f t="shared" si="2"/>
        <v>22/1/2024</v>
      </c>
      <c r="I6" s="23">
        <v>45313.0</v>
      </c>
    </row>
    <row r="7">
      <c r="A7" s="17">
        <v>15708.15</v>
      </c>
      <c r="B7" s="17">
        <v>15551.85</v>
      </c>
      <c r="C7" s="22" t="s">
        <v>131</v>
      </c>
      <c r="D7" s="17" t="str">
        <f t="shared" si="1"/>
        <v>1/19/2024</v>
      </c>
      <c r="E7" s="17">
        <f>IFERROR(__xludf.DUMMYFUNCTION("SPLIT(D7, ""/"")
"),1.0)</f>
        <v>1</v>
      </c>
      <c r="F7" s="17">
        <f>IFERROR(__xludf.DUMMYFUNCTION("""COMPUTED_VALUE"""),19.0)</f>
        <v>19</v>
      </c>
      <c r="G7" s="17">
        <f>IFERROR(__xludf.DUMMYFUNCTION("""COMPUTED_VALUE"""),2024.0)</f>
        <v>2024</v>
      </c>
      <c r="H7" s="23" t="str">
        <f t="shared" si="2"/>
        <v>19/1/2024</v>
      </c>
      <c r="I7" s="23">
        <v>45310.0</v>
      </c>
    </row>
    <row r="8">
      <c r="A8" s="17">
        <v>15717.19</v>
      </c>
      <c r="B8" s="17">
        <v>15560.81</v>
      </c>
      <c r="C8" s="22" t="s">
        <v>132</v>
      </c>
      <c r="D8" s="17" t="str">
        <f t="shared" si="1"/>
        <v>1/18/2024</v>
      </c>
      <c r="E8" s="17">
        <f>IFERROR(__xludf.DUMMYFUNCTION("SPLIT(D8, ""/"")
"),1.0)</f>
        <v>1</v>
      </c>
      <c r="F8" s="17">
        <f>IFERROR(__xludf.DUMMYFUNCTION("""COMPUTED_VALUE"""),18.0)</f>
        <v>18</v>
      </c>
      <c r="G8" s="17">
        <f>IFERROR(__xludf.DUMMYFUNCTION("""COMPUTED_VALUE"""),2024.0)</f>
        <v>2024</v>
      </c>
      <c r="H8" s="23" t="str">
        <f t="shared" si="2"/>
        <v>18/1/2024</v>
      </c>
      <c r="I8" s="23">
        <v>45309.0</v>
      </c>
    </row>
    <row r="9">
      <c r="A9" s="17">
        <v>15669.96</v>
      </c>
      <c r="B9" s="17">
        <v>15514.04</v>
      </c>
      <c r="C9" s="22" t="s">
        <v>133</v>
      </c>
      <c r="D9" s="17" t="str">
        <f t="shared" si="1"/>
        <v>1/17/2024</v>
      </c>
      <c r="E9" s="17">
        <f>IFERROR(__xludf.DUMMYFUNCTION("SPLIT(D9, ""/"")
"),1.0)</f>
        <v>1</v>
      </c>
      <c r="F9" s="17">
        <f>IFERROR(__xludf.DUMMYFUNCTION("""COMPUTED_VALUE"""),17.0)</f>
        <v>17</v>
      </c>
      <c r="G9" s="17">
        <f>IFERROR(__xludf.DUMMYFUNCTION("""COMPUTED_VALUE"""),2024.0)</f>
        <v>2024</v>
      </c>
      <c r="H9" s="23" t="str">
        <f t="shared" si="2"/>
        <v>17/1/2024</v>
      </c>
      <c r="I9" s="23">
        <v>45308.0</v>
      </c>
    </row>
    <row r="10">
      <c r="A10" s="17">
        <v>15632.77</v>
      </c>
      <c r="B10" s="17">
        <v>15477.23</v>
      </c>
      <c r="C10" s="22" t="s">
        <v>134</v>
      </c>
      <c r="D10" s="17" t="str">
        <f t="shared" si="1"/>
        <v>1/16/2024</v>
      </c>
      <c r="E10" s="17">
        <f>IFERROR(__xludf.DUMMYFUNCTION("SPLIT(D10, ""/"")
"),1.0)</f>
        <v>1</v>
      </c>
      <c r="F10" s="17">
        <f>IFERROR(__xludf.DUMMYFUNCTION("""COMPUTED_VALUE"""),16.0)</f>
        <v>16</v>
      </c>
      <c r="G10" s="17">
        <f>IFERROR(__xludf.DUMMYFUNCTION("""COMPUTED_VALUE"""),2024.0)</f>
        <v>2024</v>
      </c>
      <c r="H10" s="23" t="str">
        <f t="shared" si="2"/>
        <v>16/1/2024</v>
      </c>
      <c r="I10" s="23">
        <v>45307.0</v>
      </c>
    </row>
    <row r="11">
      <c r="A11" s="17">
        <v>15636.8</v>
      </c>
      <c r="B11" s="17">
        <v>15481.2</v>
      </c>
      <c r="C11" s="22" t="s">
        <v>135</v>
      </c>
      <c r="D11" s="17" t="str">
        <f t="shared" si="1"/>
        <v>1/15/2024</v>
      </c>
      <c r="E11" s="17">
        <f>IFERROR(__xludf.DUMMYFUNCTION("SPLIT(D11, ""/"")
"),1.0)</f>
        <v>1</v>
      </c>
      <c r="F11" s="17">
        <f>IFERROR(__xludf.DUMMYFUNCTION("""COMPUTED_VALUE"""),15.0)</f>
        <v>15</v>
      </c>
      <c r="G11" s="17">
        <f>IFERROR(__xludf.DUMMYFUNCTION("""COMPUTED_VALUE"""),2024.0)</f>
        <v>2024</v>
      </c>
      <c r="H11" s="23" t="str">
        <f t="shared" si="2"/>
        <v>15/1/2024</v>
      </c>
      <c r="I11" s="23">
        <v>45306.0</v>
      </c>
    </row>
    <row r="12">
      <c r="A12" s="17">
        <v>15635.79</v>
      </c>
      <c r="B12" s="17">
        <v>15480.21</v>
      </c>
      <c r="C12" s="22" t="s">
        <v>136</v>
      </c>
      <c r="D12" s="17" t="str">
        <f t="shared" si="1"/>
        <v>1/12/2024</v>
      </c>
      <c r="E12" s="17">
        <f>IFERROR(__xludf.DUMMYFUNCTION("SPLIT(D12, ""/"")
"),1.0)</f>
        <v>1</v>
      </c>
      <c r="F12" s="17">
        <f>IFERROR(__xludf.DUMMYFUNCTION("""COMPUTED_VALUE"""),12.0)</f>
        <v>12</v>
      </c>
      <c r="G12" s="17">
        <f>IFERROR(__xludf.DUMMYFUNCTION("""COMPUTED_VALUE"""),2024.0)</f>
        <v>2024</v>
      </c>
      <c r="H12" s="23" t="str">
        <f t="shared" si="2"/>
        <v>12/1/2024</v>
      </c>
      <c r="I12" s="23">
        <v>45303.0</v>
      </c>
    </row>
    <row r="13">
      <c r="A13" s="17">
        <v>15645.84</v>
      </c>
      <c r="B13" s="17">
        <v>15490.16</v>
      </c>
      <c r="C13" s="22" t="s">
        <v>137</v>
      </c>
      <c r="D13" s="17" t="str">
        <f t="shared" si="1"/>
        <v>1/11/2024</v>
      </c>
      <c r="E13" s="17">
        <f>IFERROR(__xludf.DUMMYFUNCTION("SPLIT(D13, ""/"")
"),1.0)</f>
        <v>1</v>
      </c>
      <c r="F13" s="17">
        <f>IFERROR(__xludf.DUMMYFUNCTION("""COMPUTED_VALUE"""),11.0)</f>
        <v>11</v>
      </c>
      <c r="G13" s="17">
        <f>IFERROR(__xludf.DUMMYFUNCTION("""COMPUTED_VALUE"""),2024.0)</f>
        <v>2024</v>
      </c>
      <c r="H13" s="23" t="str">
        <f t="shared" si="2"/>
        <v>11/1/2024</v>
      </c>
      <c r="I13" s="23">
        <v>45302.0</v>
      </c>
    </row>
    <row r="14">
      <c r="A14" s="17">
        <v>15595.59</v>
      </c>
      <c r="B14" s="17">
        <v>15440.41</v>
      </c>
      <c r="C14" s="22" t="s">
        <v>138</v>
      </c>
      <c r="D14" s="17" t="str">
        <f t="shared" si="1"/>
        <v>1/10/2024</v>
      </c>
      <c r="E14" s="17">
        <f>IFERROR(__xludf.DUMMYFUNCTION("SPLIT(D14, ""/"")
"),1.0)</f>
        <v>1</v>
      </c>
      <c r="F14" s="17">
        <f>IFERROR(__xludf.DUMMYFUNCTION("""COMPUTED_VALUE"""),10.0)</f>
        <v>10</v>
      </c>
      <c r="G14" s="17">
        <f>IFERROR(__xludf.DUMMYFUNCTION("""COMPUTED_VALUE"""),2024.0)</f>
        <v>2024</v>
      </c>
      <c r="H14" s="23" t="str">
        <f t="shared" si="2"/>
        <v>10/1/2024</v>
      </c>
      <c r="I14" s="23">
        <v>45301.0</v>
      </c>
    </row>
    <row r="15">
      <c r="A15" s="17">
        <v>15599.61</v>
      </c>
      <c r="B15" s="17">
        <v>15444.39</v>
      </c>
      <c r="C15" s="22" t="s">
        <v>139</v>
      </c>
      <c r="D15" s="17" t="str">
        <f t="shared" si="1"/>
        <v>1/9/2024</v>
      </c>
      <c r="E15" s="17">
        <f>IFERROR(__xludf.DUMMYFUNCTION("SPLIT(D15, ""/"")
"),1.0)</f>
        <v>1</v>
      </c>
      <c r="F15" s="17">
        <f>IFERROR(__xludf.DUMMYFUNCTION("""COMPUTED_VALUE"""),9.0)</f>
        <v>9</v>
      </c>
      <c r="G15" s="17">
        <f>IFERROR(__xludf.DUMMYFUNCTION("""COMPUTED_VALUE"""),2024.0)</f>
        <v>2024</v>
      </c>
      <c r="H15" s="23" t="str">
        <f t="shared" si="2"/>
        <v>9/1/2024</v>
      </c>
      <c r="I15" s="23">
        <v>45300.0</v>
      </c>
    </row>
    <row r="16">
      <c r="A16" s="17">
        <v>15595.59</v>
      </c>
      <c r="B16" s="17">
        <v>15440.41</v>
      </c>
      <c r="C16" s="22" t="s">
        <v>140</v>
      </c>
      <c r="D16" s="17" t="str">
        <f t="shared" si="1"/>
        <v>1/8/2024</v>
      </c>
      <c r="E16" s="17">
        <f>IFERROR(__xludf.DUMMYFUNCTION("SPLIT(D16, ""/"")
"),1.0)</f>
        <v>1</v>
      </c>
      <c r="F16" s="17">
        <f>IFERROR(__xludf.DUMMYFUNCTION("""COMPUTED_VALUE"""),8.0)</f>
        <v>8</v>
      </c>
      <c r="G16" s="17">
        <f>IFERROR(__xludf.DUMMYFUNCTION("""COMPUTED_VALUE"""),2024.0)</f>
        <v>2024</v>
      </c>
      <c r="H16" s="23" t="str">
        <f t="shared" si="2"/>
        <v>8/1/2024</v>
      </c>
      <c r="I16" s="23">
        <v>45299.0</v>
      </c>
    </row>
    <row r="17">
      <c r="A17" s="17">
        <v>15602.63</v>
      </c>
      <c r="B17" s="17">
        <v>15447.38</v>
      </c>
      <c r="C17" s="22" t="s">
        <v>141</v>
      </c>
      <c r="D17" s="17" t="str">
        <f t="shared" si="1"/>
        <v>1/5/2024</v>
      </c>
      <c r="E17" s="17">
        <f>IFERROR(__xludf.DUMMYFUNCTION("SPLIT(D17, ""/"")
"),1.0)</f>
        <v>1</v>
      </c>
      <c r="F17" s="17">
        <f>IFERROR(__xludf.DUMMYFUNCTION("""COMPUTED_VALUE"""),5.0)</f>
        <v>5</v>
      </c>
      <c r="G17" s="17">
        <f>IFERROR(__xludf.DUMMYFUNCTION("""COMPUTED_VALUE"""),2024.0)</f>
        <v>2024</v>
      </c>
      <c r="H17" s="23" t="str">
        <f t="shared" si="2"/>
        <v>5/1/2024</v>
      </c>
      <c r="I17" s="23">
        <v>45296.0</v>
      </c>
    </row>
    <row r="18">
      <c r="A18" s="17">
        <v>15572.48</v>
      </c>
      <c r="B18" s="17">
        <v>15417.52</v>
      </c>
      <c r="C18" s="22" t="s">
        <v>142</v>
      </c>
      <c r="D18" s="17" t="str">
        <f t="shared" si="1"/>
        <v>1/4/2024</v>
      </c>
      <c r="E18" s="17">
        <f>IFERROR(__xludf.DUMMYFUNCTION("SPLIT(D18, ""/"")
"),1.0)</f>
        <v>1</v>
      </c>
      <c r="F18" s="17">
        <f>IFERROR(__xludf.DUMMYFUNCTION("""COMPUTED_VALUE"""),4.0)</f>
        <v>4</v>
      </c>
      <c r="G18" s="17">
        <f>IFERROR(__xludf.DUMMYFUNCTION("""COMPUTED_VALUE"""),2024.0)</f>
        <v>2024</v>
      </c>
      <c r="H18" s="23" t="str">
        <f t="shared" si="2"/>
        <v>4/1/2024</v>
      </c>
      <c r="I18" s="23">
        <v>45295.0</v>
      </c>
    </row>
    <row r="19">
      <c r="A19" s="17">
        <v>15550.36</v>
      </c>
      <c r="B19" s="17">
        <v>15395.64</v>
      </c>
      <c r="C19" s="22" t="s">
        <v>143</v>
      </c>
      <c r="D19" s="17" t="str">
        <f t="shared" si="1"/>
        <v>1/3/2024</v>
      </c>
      <c r="E19" s="17">
        <f>IFERROR(__xludf.DUMMYFUNCTION("SPLIT(D19, ""/"")
"),1.0)</f>
        <v>1</v>
      </c>
      <c r="F19" s="17">
        <f>IFERROR(__xludf.DUMMYFUNCTION("""COMPUTED_VALUE"""),3.0)</f>
        <v>3</v>
      </c>
      <c r="G19" s="17">
        <f>IFERROR(__xludf.DUMMYFUNCTION("""COMPUTED_VALUE"""),2024.0)</f>
        <v>2024</v>
      </c>
      <c r="H19" s="23" t="str">
        <f t="shared" si="2"/>
        <v>3/1/2024</v>
      </c>
      <c r="I19" s="23">
        <v>45294.0</v>
      </c>
    </row>
    <row r="20">
      <c r="A20" s="17">
        <v>15516.19</v>
      </c>
      <c r="B20" s="17">
        <v>15361.81</v>
      </c>
      <c r="C20" s="22" t="s">
        <v>144</v>
      </c>
      <c r="D20" s="17" t="str">
        <f t="shared" si="1"/>
        <v>1/2/2024</v>
      </c>
      <c r="E20" s="17">
        <f>IFERROR(__xludf.DUMMYFUNCTION("SPLIT(D20, ""/"")
"),1.0)</f>
        <v>1</v>
      </c>
      <c r="F20" s="17">
        <f>IFERROR(__xludf.DUMMYFUNCTION("""COMPUTED_VALUE"""),2.0)</f>
        <v>2</v>
      </c>
      <c r="G20" s="17">
        <f>IFERROR(__xludf.DUMMYFUNCTION("""COMPUTED_VALUE"""),2024.0)</f>
        <v>2024</v>
      </c>
      <c r="H20" s="23" t="str">
        <f t="shared" si="2"/>
        <v>2/1/2024</v>
      </c>
      <c r="I20" s="23">
        <v>45293.0</v>
      </c>
    </row>
    <row r="21">
      <c r="A21" s="17">
        <v>15493.08</v>
      </c>
      <c r="B21" s="17">
        <v>15338.92</v>
      </c>
      <c r="C21" s="22" t="s">
        <v>145</v>
      </c>
      <c r="D21" s="17" t="str">
        <f t="shared" si="1"/>
        <v>12/29/2023</v>
      </c>
      <c r="E21" s="17">
        <f>IFERROR(__xludf.DUMMYFUNCTION("SPLIT(D21, ""/"")
"),12.0)</f>
        <v>12</v>
      </c>
      <c r="F21" s="17">
        <f>IFERROR(__xludf.DUMMYFUNCTION("""COMPUTED_VALUE"""),29.0)</f>
        <v>29</v>
      </c>
      <c r="G21" s="17">
        <f>IFERROR(__xludf.DUMMYFUNCTION("""COMPUTED_VALUE"""),2023.0)</f>
        <v>2023</v>
      </c>
      <c r="H21" s="23" t="str">
        <f t="shared" si="2"/>
        <v>29/12/2023</v>
      </c>
      <c r="I21" s="23">
        <v>45289.0</v>
      </c>
    </row>
    <row r="22">
      <c r="A22" s="17">
        <v>15491.07</v>
      </c>
      <c r="B22" s="17">
        <v>15336.93</v>
      </c>
      <c r="C22" s="22" t="s">
        <v>146</v>
      </c>
      <c r="D22" s="17" t="str">
        <f t="shared" si="1"/>
        <v>12/28/2023</v>
      </c>
      <c r="E22" s="17">
        <f>IFERROR(__xludf.DUMMYFUNCTION("SPLIT(D22, ""/"")
"),12.0)</f>
        <v>12</v>
      </c>
      <c r="F22" s="17">
        <f>IFERROR(__xludf.DUMMYFUNCTION("""COMPUTED_VALUE"""),28.0)</f>
        <v>28</v>
      </c>
      <c r="G22" s="17">
        <f>IFERROR(__xludf.DUMMYFUNCTION("""COMPUTED_VALUE"""),2023.0)</f>
        <v>2023</v>
      </c>
      <c r="H22" s="23" t="str">
        <f t="shared" si="2"/>
        <v>28/12/2023</v>
      </c>
      <c r="I22" s="23">
        <v>45288.0</v>
      </c>
    </row>
    <row r="23">
      <c r="A23" s="17">
        <v>15566.44</v>
      </c>
      <c r="B23" s="17">
        <v>15411.56</v>
      </c>
      <c r="C23" s="22" t="s">
        <v>147</v>
      </c>
      <c r="D23" s="17" t="str">
        <f t="shared" si="1"/>
        <v>12/27/2023</v>
      </c>
      <c r="E23" s="17">
        <f>IFERROR(__xludf.DUMMYFUNCTION("SPLIT(D23, ""/"")
"),12.0)</f>
        <v>12</v>
      </c>
      <c r="F23" s="17">
        <f>IFERROR(__xludf.DUMMYFUNCTION("""COMPUTED_VALUE"""),27.0)</f>
        <v>27</v>
      </c>
      <c r="G23" s="17">
        <f>IFERROR(__xludf.DUMMYFUNCTION("""COMPUTED_VALUE"""),2023.0)</f>
        <v>2023</v>
      </c>
      <c r="H23" s="23" t="str">
        <f t="shared" si="2"/>
        <v>27/12/2023</v>
      </c>
      <c r="I23" s="23">
        <v>45287.0</v>
      </c>
    </row>
    <row r="24">
      <c r="A24" s="17">
        <v>15610.67</v>
      </c>
      <c r="B24" s="17">
        <v>15455.33</v>
      </c>
      <c r="C24" s="22" t="s">
        <v>148</v>
      </c>
      <c r="D24" s="17" t="str">
        <f t="shared" si="1"/>
        <v>12/22/2023</v>
      </c>
      <c r="E24" s="17">
        <f>IFERROR(__xludf.DUMMYFUNCTION("SPLIT(D24, ""/"")
"),12.0)</f>
        <v>12</v>
      </c>
      <c r="F24" s="17">
        <f>IFERROR(__xludf.DUMMYFUNCTION("""COMPUTED_VALUE"""),22.0)</f>
        <v>22</v>
      </c>
      <c r="G24" s="17">
        <f>IFERROR(__xludf.DUMMYFUNCTION("""COMPUTED_VALUE"""),2023.0)</f>
        <v>2023</v>
      </c>
      <c r="H24" s="23" t="str">
        <f t="shared" si="2"/>
        <v>22/12/2023</v>
      </c>
      <c r="I24" s="23">
        <v>45282.0</v>
      </c>
    </row>
    <row r="25">
      <c r="A25" s="17">
        <v>15589.56</v>
      </c>
      <c r="B25" s="17">
        <v>15434.44</v>
      </c>
      <c r="C25" s="22" t="s">
        <v>149</v>
      </c>
      <c r="D25" s="17" t="str">
        <f t="shared" si="1"/>
        <v>12/21/2023</v>
      </c>
      <c r="E25" s="17">
        <f>IFERROR(__xludf.DUMMYFUNCTION("SPLIT(D25, ""/"")
"),12.0)</f>
        <v>12</v>
      </c>
      <c r="F25" s="17">
        <f>IFERROR(__xludf.DUMMYFUNCTION("""COMPUTED_VALUE"""),21.0)</f>
        <v>21</v>
      </c>
      <c r="G25" s="17">
        <f>IFERROR(__xludf.DUMMYFUNCTION("""COMPUTED_VALUE"""),2023.0)</f>
        <v>2023</v>
      </c>
      <c r="H25" s="23" t="str">
        <f t="shared" si="2"/>
        <v>21/12/2023</v>
      </c>
      <c r="I25" s="23">
        <v>45281.0</v>
      </c>
    </row>
    <row r="26">
      <c r="A26" s="17">
        <v>15583.53</v>
      </c>
      <c r="B26" s="17">
        <v>15428.47</v>
      </c>
      <c r="C26" s="22" t="s">
        <v>150</v>
      </c>
      <c r="D26" s="17" t="str">
        <f t="shared" si="1"/>
        <v>12/20/2023</v>
      </c>
      <c r="E26" s="17">
        <f>IFERROR(__xludf.DUMMYFUNCTION("SPLIT(D26, ""/"")
"),12.0)</f>
        <v>12</v>
      </c>
      <c r="F26" s="17">
        <f>IFERROR(__xludf.DUMMYFUNCTION("""COMPUTED_VALUE"""),20.0)</f>
        <v>20</v>
      </c>
      <c r="G26" s="17">
        <f>IFERROR(__xludf.DUMMYFUNCTION("""COMPUTED_VALUE"""),2023.0)</f>
        <v>2023</v>
      </c>
      <c r="H26" s="23" t="str">
        <f t="shared" si="2"/>
        <v>20/12/2023</v>
      </c>
      <c r="I26" s="23">
        <v>45280.0</v>
      </c>
    </row>
    <row r="27">
      <c r="A27" s="17">
        <v>15593.58</v>
      </c>
      <c r="B27" s="17">
        <v>15438.42</v>
      </c>
      <c r="C27" s="22" t="s">
        <v>151</v>
      </c>
      <c r="D27" s="17" t="str">
        <f t="shared" si="1"/>
        <v>12/19/2023</v>
      </c>
      <c r="E27" s="17">
        <f>IFERROR(__xludf.DUMMYFUNCTION("SPLIT(D27, ""/"")
"),12.0)</f>
        <v>12</v>
      </c>
      <c r="F27" s="17">
        <f>IFERROR(__xludf.DUMMYFUNCTION("""COMPUTED_VALUE"""),19.0)</f>
        <v>19</v>
      </c>
      <c r="G27" s="17">
        <f>IFERROR(__xludf.DUMMYFUNCTION("""COMPUTED_VALUE"""),2023.0)</f>
        <v>2023</v>
      </c>
      <c r="H27" s="23" t="str">
        <f t="shared" si="2"/>
        <v>19/12/2023</v>
      </c>
      <c r="I27" s="23">
        <v>45279.0</v>
      </c>
    </row>
    <row r="28">
      <c r="A28" s="17">
        <v>15580.51</v>
      </c>
      <c r="B28" s="17">
        <v>15425.49</v>
      </c>
      <c r="C28" s="22" t="s">
        <v>152</v>
      </c>
      <c r="D28" s="17" t="str">
        <f t="shared" si="1"/>
        <v>12/18/2023</v>
      </c>
      <c r="E28" s="17">
        <f>IFERROR(__xludf.DUMMYFUNCTION("SPLIT(D28, ""/"")
"),12.0)</f>
        <v>12</v>
      </c>
      <c r="F28" s="17">
        <f>IFERROR(__xludf.DUMMYFUNCTION("""COMPUTED_VALUE"""),18.0)</f>
        <v>18</v>
      </c>
      <c r="G28" s="17">
        <f>IFERROR(__xludf.DUMMYFUNCTION("""COMPUTED_VALUE"""),2023.0)</f>
        <v>2023</v>
      </c>
      <c r="H28" s="23" t="str">
        <f t="shared" si="2"/>
        <v>18/12/2023</v>
      </c>
      <c r="I28" s="23">
        <v>45278.0</v>
      </c>
    </row>
    <row r="29">
      <c r="A29" s="17">
        <v>15570.47</v>
      </c>
      <c r="B29" s="17">
        <v>15415.53</v>
      </c>
      <c r="C29" s="22" t="s">
        <v>153</v>
      </c>
      <c r="D29" s="17" t="str">
        <f t="shared" si="1"/>
        <v>12/15/2023</v>
      </c>
      <c r="E29" s="17">
        <f>IFERROR(__xludf.DUMMYFUNCTION("SPLIT(D29, ""/"")
"),12.0)</f>
        <v>12</v>
      </c>
      <c r="F29" s="17">
        <f>IFERROR(__xludf.DUMMYFUNCTION("""COMPUTED_VALUE"""),15.0)</f>
        <v>15</v>
      </c>
      <c r="G29" s="17">
        <f>IFERROR(__xludf.DUMMYFUNCTION("""COMPUTED_VALUE"""),2023.0)</f>
        <v>2023</v>
      </c>
      <c r="H29" s="23" t="str">
        <f t="shared" si="2"/>
        <v>15/12/2023</v>
      </c>
      <c r="I29" s="23">
        <v>45275.0</v>
      </c>
    </row>
    <row r="30">
      <c r="A30" s="17">
        <v>15707.15</v>
      </c>
      <c r="B30" s="17">
        <v>15550.85</v>
      </c>
      <c r="C30" s="22" t="s">
        <v>154</v>
      </c>
      <c r="D30" s="17" t="str">
        <f t="shared" si="1"/>
        <v>12/14/2023</v>
      </c>
      <c r="E30" s="17">
        <f>IFERROR(__xludf.DUMMYFUNCTION("SPLIT(D30, ""/"")
"),12.0)</f>
        <v>12</v>
      </c>
      <c r="F30" s="17">
        <f>IFERROR(__xludf.DUMMYFUNCTION("""COMPUTED_VALUE"""),14.0)</f>
        <v>14</v>
      </c>
      <c r="G30" s="17">
        <f>IFERROR(__xludf.DUMMYFUNCTION("""COMPUTED_VALUE"""),2023.0)</f>
        <v>2023</v>
      </c>
      <c r="H30" s="23" t="str">
        <f t="shared" si="2"/>
        <v>14/12/2023</v>
      </c>
      <c r="I30" s="23">
        <v>45274.0</v>
      </c>
    </row>
    <row r="31">
      <c r="A31" s="17">
        <v>15709.16</v>
      </c>
      <c r="B31" s="17">
        <v>15552.84</v>
      </c>
      <c r="C31" s="22" t="s">
        <v>155</v>
      </c>
      <c r="D31" s="17" t="str">
        <f t="shared" si="1"/>
        <v>12/13/2023</v>
      </c>
      <c r="E31" s="17">
        <f>IFERROR(__xludf.DUMMYFUNCTION("SPLIT(D31, ""/"")
"),12.0)</f>
        <v>12</v>
      </c>
      <c r="F31" s="17">
        <f>IFERROR(__xludf.DUMMYFUNCTION("""COMPUTED_VALUE"""),13.0)</f>
        <v>13</v>
      </c>
      <c r="G31" s="17">
        <f>IFERROR(__xludf.DUMMYFUNCTION("""COMPUTED_VALUE"""),2023.0)</f>
        <v>2023</v>
      </c>
      <c r="H31" s="23" t="str">
        <f t="shared" si="2"/>
        <v>13/12/2023</v>
      </c>
      <c r="I31" s="23">
        <v>45273.0</v>
      </c>
    </row>
    <row r="32">
      <c r="A32" s="17">
        <v>15692.07</v>
      </c>
      <c r="B32" s="17">
        <v>15535.93</v>
      </c>
      <c r="C32" s="22" t="s">
        <v>156</v>
      </c>
      <c r="D32" s="17" t="str">
        <f t="shared" si="1"/>
        <v>12/12/2023</v>
      </c>
      <c r="E32" s="17">
        <f>IFERROR(__xludf.DUMMYFUNCTION("SPLIT(D32, ""/"")
"),12.0)</f>
        <v>12</v>
      </c>
      <c r="F32" s="17">
        <f>IFERROR(__xludf.DUMMYFUNCTION("""COMPUTED_VALUE"""),12.0)</f>
        <v>12</v>
      </c>
      <c r="G32" s="17">
        <f>IFERROR(__xludf.DUMMYFUNCTION("""COMPUTED_VALUE"""),2023.0)</f>
        <v>2023</v>
      </c>
      <c r="H32" s="23" t="str">
        <f t="shared" si="2"/>
        <v>12/12/2023</v>
      </c>
      <c r="I32" s="23">
        <v>45272.0</v>
      </c>
    </row>
    <row r="33">
      <c r="A33" s="17">
        <v>15577.5</v>
      </c>
      <c r="B33" s="17">
        <v>15422.5</v>
      </c>
      <c r="C33" s="22" t="s">
        <v>157</v>
      </c>
      <c r="D33" s="17" t="str">
        <f t="shared" si="1"/>
        <v>12/11/2023</v>
      </c>
      <c r="E33" s="17">
        <f>IFERROR(__xludf.DUMMYFUNCTION("SPLIT(D33, ""/"")
"),12.0)</f>
        <v>12</v>
      </c>
      <c r="F33" s="17">
        <f>IFERROR(__xludf.DUMMYFUNCTION("""COMPUTED_VALUE"""),11.0)</f>
        <v>11</v>
      </c>
      <c r="G33" s="17">
        <f>IFERROR(__xludf.DUMMYFUNCTION("""COMPUTED_VALUE"""),2023.0)</f>
        <v>2023</v>
      </c>
      <c r="H33" s="23" t="str">
        <f t="shared" si="2"/>
        <v>11/12/2023</v>
      </c>
      <c r="I33" s="23">
        <v>45271.0</v>
      </c>
    </row>
    <row r="34">
      <c r="A34" s="17">
        <v>15613.68</v>
      </c>
      <c r="B34" s="17">
        <v>15458.32</v>
      </c>
      <c r="C34" s="22" t="s">
        <v>158</v>
      </c>
      <c r="D34" s="17" t="str">
        <f t="shared" si="1"/>
        <v>12/8/2023</v>
      </c>
      <c r="E34" s="17">
        <f>IFERROR(__xludf.DUMMYFUNCTION("SPLIT(D34, ""/"")
"),12.0)</f>
        <v>12</v>
      </c>
      <c r="F34" s="17">
        <f>IFERROR(__xludf.DUMMYFUNCTION("""COMPUTED_VALUE"""),8.0)</f>
        <v>8</v>
      </c>
      <c r="G34" s="17">
        <f>IFERROR(__xludf.DUMMYFUNCTION("""COMPUTED_VALUE"""),2023.0)</f>
        <v>2023</v>
      </c>
      <c r="H34" s="23" t="str">
        <f t="shared" si="2"/>
        <v>8/12/2023</v>
      </c>
      <c r="I34" s="23">
        <v>45268.0</v>
      </c>
    </row>
    <row r="35">
      <c r="A35" s="17">
        <v>15581.52</v>
      </c>
      <c r="B35" s="17">
        <v>15426.48</v>
      </c>
      <c r="C35" s="22" t="s">
        <v>159</v>
      </c>
      <c r="D35" s="17" t="str">
        <f t="shared" si="1"/>
        <v>12/7/2023</v>
      </c>
      <c r="E35" s="17">
        <f>IFERROR(__xludf.DUMMYFUNCTION("SPLIT(D35, ""/"")
"),12.0)</f>
        <v>12</v>
      </c>
      <c r="F35" s="17">
        <f>IFERROR(__xludf.DUMMYFUNCTION("""COMPUTED_VALUE"""),7.0)</f>
        <v>7</v>
      </c>
      <c r="G35" s="17">
        <f>IFERROR(__xludf.DUMMYFUNCTION("""COMPUTED_VALUE"""),2023.0)</f>
        <v>2023</v>
      </c>
      <c r="H35" s="23" t="str">
        <f t="shared" si="2"/>
        <v>7/12/2023</v>
      </c>
      <c r="I35" s="23">
        <v>45267.0</v>
      </c>
    </row>
    <row r="36">
      <c r="A36" s="17">
        <v>15581.52</v>
      </c>
      <c r="B36" s="17">
        <v>15426.48</v>
      </c>
      <c r="C36" s="22" t="s">
        <v>160</v>
      </c>
      <c r="D36" s="17" t="str">
        <f t="shared" si="1"/>
        <v>12/6/2023</v>
      </c>
      <c r="E36" s="17">
        <f>IFERROR(__xludf.DUMMYFUNCTION("SPLIT(D36, ""/"")
"),12.0)</f>
        <v>12</v>
      </c>
      <c r="F36" s="17">
        <f>IFERROR(__xludf.DUMMYFUNCTION("""COMPUTED_VALUE"""),6.0)</f>
        <v>6</v>
      </c>
      <c r="G36" s="17">
        <f>IFERROR(__xludf.DUMMYFUNCTION("""COMPUTED_VALUE"""),2023.0)</f>
        <v>2023</v>
      </c>
      <c r="H36" s="23" t="str">
        <f t="shared" si="2"/>
        <v>6/12/2023</v>
      </c>
      <c r="I36" s="23">
        <v>45266.0</v>
      </c>
    </row>
    <row r="37">
      <c r="A37" s="17">
        <v>15523.23</v>
      </c>
      <c r="B37" s="17">
        <v>15368.77</v>
      </c>
      <c r="C37" s="22" t="s">
        <v>161</v>
      </c>
      <c r="D37" s="17" t="str">
        <f t="shared" si="1"/>
        <v>12/5/2023</v>
      </c>
      <c r="E37" s="17">
        <f>IFERROR(__xludf.DUMMYFUNCTION("SPLIT(D37, ""/"")
"),12.0)</f>
        <v>12</v>
      </c>
      <c r="F37" s="17">
        <f>IFERROR(__xludf.DUMMYFUNCTION("""COMPUTED_VALUE"""),5.0)</f>
        <v>5</v>
      </c>
      <c r="G37" s="17">
        <f>IFERROR(__xludf.DUMMYFUNCTION("""COMPUTED_VALUE"""),2023.0)</f>
        <v>2023</v>
      </c>
      <c r="H37" s="23" t="str">
        <f t="shared" si="2"/>
        <v>5/12/2023</v>
      </c>
      <c r="I37" s="23">
        <v>45265.0</v>
      </c>
    </row>
    <row r="38">
      <c r="A38" s="17">
        <v>15601.62</v>
      </c>
      <c r="B38" s="17">
        <v>15446.38</v>
      </c>
      <c r="C38" s="22" t="s">
        <v>162</v>
      </c>
      <c r="D38" s="17" t="str">
        <f t="shared" si="1"/>
        <v>12/4/2023</v>
      </c>
      <c r="E38" s="17">
        <f>IFERROR(__xludf.DUMMYFUNCTION("SPLIT(D38, ""/"")
"),12.0)</f>
        <v>12</v>
      </c>
      <c r="F38" s="17">
        <f>IFERROR(__xludf.DUMMYFUNCTION("""COMPUTED_VALUE"""),4.0)</f>
        <v>4</v>
      </c>
      <c r="G38" s="17">
        <f>IFERROR(__xludf.DUMMYFUNCTION("""COMPUTED_VALUE"""),2023.0)</f>
        <v>2023</v>
      </c>
      <c r="H38" s="23" t="str">
        <f t="shared" si="2"/>
        <v>4/12/2023</v>
      </c>
      <c r="I38" s="23">
        <v>45264.0</v>
      </c>
    </row>
    <row r="39">
      <c r="A39" s="17">
        <v>15561.42</v>
      </c>
      <c r="B39" s="17">
        <v>15406.58</v>
      </c>
      <c r="C39" s="22" t="s">
        <v>163</v>
      </c>
      <c r="D39" s="17" t="str">
        <f t="shared" si="1"/>
        <v>12/1/2023</v>
      </c>
      <c r="E39" s="17">
        <f>IFERROR(__xludf.DUMMYFUNCTION("SPLIT(D39, ""/"")
"),12.0)</f>
        <v>12</v>
      </c>
      <c r="F39" s="17">
        <f>IFERROR(__xludf.DUMMYFUNCTION("""COMPUTED_VALUE"""),1.0)</f>
        <v>1</v>
      </c>
      <c r="G39" s="17">
        <f>IFERROR(__xludf.DUMMYFUNCTION("""COMPUTED_VALUE"""),2023.0)</f>
        <v>2023</v>
      </c>
      <c r="H39" s="23" t="str">
        <f t="shared" si="2"/>
        <v>1/12/2023</v>
      </c>
      <c r="I39" s="23">
        <v>45261.0</v>
      </c>
    </row>
    <row r="40">
      <c r="A40" s="17">
        <v>15460.92</v>
      </c>
      <c r="B40" s="17">
        <v>15307.08</v>
      </c>
      <c r="C40" s="22" t="s">
        <v>164</v>
      </c>
      <c r="D40" s="17" t="str">
        <f t="shared" si="1"/>
        <v>11/30/2023</v>
      </c>
      <c r="E40" s="17">
        <f>IFERROR(__xludf.DUMMYFUNCTION("SPLIT(D40, ""/"")
"),11.0)</f>
        <v>11</v>
      </c>
      <c r="F40" s="17">
        <f>IFERROR(__xludf.DUMMYFUNCTION("""COMPUTED_VALUE"""),30.0)</f>
        <v>30</v>
      </c>
      <c r="G40" s="17">
        <f>IFERROR(__xludf.DUMMYFUNCTION("""COMPUTED_VALUE"""),2023.0)</f>
        <v>2023</v>
      </c>
      <c r="H40" s="23" t="str">
        <f t="shared" si="2"/>
        <v>30/11/2023</v>
      </c>
      <c r="I40" s="23">
        <v>45260.0</v>
      </c>
    </row>
    <row r="41">
      <c r="A41" s="17">
        <v>15527.25</v>
      </c>
      <c r="B41" s="17">
        <v>15372.75</v>
      </c>
      <c r="C41" s="22" t="s">
        <v>165</v>
      </c>
      <c r="D41" s="17" t="str">
        <f t="shared" si="1"/>
        <v>11/29/2023</v>
      </c>
      <c r="E41" s="17">
        <f>IFERROR(__xludf.DUMMYFUNCTION("SPLIT(D41, ""/"")
"),11.0)</f>
        <v>11</v>
      </c>
      <c r="F41" s="17">
        <f>IFERROR(__xludf.DUMMYFUNCTION("""COMPUTED_VALUE"""),29.0)</f>
        <v>29</v>
      </c>
      <c r="G41" s="17">
        <f>IFERROR(__xludf.DUMMYFUNCTION("""COMPUTED_VALUE"""),2023.0)</f>
        <v>2023</v>
      </c>
      <c r="H41" s="23" t="str">
        <f t="shared" si="2"/>
        <v>29/11/2023</v>
      </c>
      <c r="I41" s="23">
        <v>45259.0</v>
      </c>
    </row>
    <row r="42">
      <c r="A42" s="17">
        <v>15604.64</v>
      </c>
      <c r="B42" s="17">
        <v>15449.36</v>
      </c>
      <c r="C42" s="22" t="s">
        <v>166</v>
      </c>
      <c r="D42" s="17" t="str">
        <f t="shared" si="1"/>
        <v>11/28/2023</v>
      </c>
      <c r="E42" s="17">
        <f>IFERROR(__xludf.DUMMYFUNCTION("SPLIT(D42, ""/"")
"),11.0)</f>
        <v>11</v>
      </c>
      <c r="F42" s="17">
        <f>IFERROR(__xludf.DUMMYFUNCTION("""COMPUTED_VALUE"""),28.0)</f>
        <v>28</v>
      </c>
      <c r="G42" s="17">
        <f>IFERROR(__xludf.DUMMYFUNCTION("""COMPUTED_VALUE"""),2023.0)</f>
        <v>2023</v>
      </c>
      <c r="H42" s="23" t="str">
        <f t="shared" si="2"/>
        <v>28/11/2023</v>
      </c>
      <c r="I42" s="23">
        <v>45258.0</v>
      </c>
    </row>
    <row r="43">
      <c r="A43" s="17">
        <v>15664.93</v>
      </c>
      <c r="B43" s="17">
        <v>15509.07</v>
      </c>
      <c r="C43" s="22" t="s">
        <v>167</v>
      </c>
      <c r="D43" s="17" t="str">
        <f t="shared" si="1"/>
        <v>11/27/2023</v>
      </c>
      <c r="E43" s="17">
        <f>IFERROR(__xludf.DUMMYFUNCTION("SPLIT(D43, ""/"")
"),11.0)</f>
        <v>11</v>
      </c>
      <c r="F43" s="17">
        <f>IFERROR(__xludf.DUMMYFUNCTION("""COMPUTED_VALUE"""),27.0)</f>
        <v>27</v>
      </c>
      <c r="G43" s="17">
        <f>IFERROR(__xludf.DUMMYFUNCTION("""COMPUTED_VALUE"""),2023.0)</f>
        <v>2023</v>
      </c>
      <c r="H43" s="23" t="str">
        <f t="shared" si="2"/>
        <v>27/11/2023</v>
      </c>
      <c r="I43" s="23">
        <v>45257.0</v>
      </c>
    </row>
    <row r="44">
      <c r="A44" s="17">
        <v>15670.97</v>
      </c>
      <c r="B44" s="17">
        <v>15515.03</v>
      </c>
      <c r="C44" s="22" t="s">
        <v>168</v>
      </c>
      <c r="D44" s="17" t="str">
        <f t="shared" si="1"/>
        <v>11/24/2023</v>
      </c>
      <c r="E44" s="17">
        <f>IFERROR(__xludf.DUMMYFUNCTION("SPLIT(D44, ""/"")
"),11.0)</f>
        <v>11</v>
      </c>
      <c r="F44" s="17">
        <f>IFERROR(__xludf.DUMMYFUNCTION("""COMPUTED_VALUE"""),24.0)</f>
        <v>24</v>
      </c>
      <c r="G44" s="17">
        <f>IFERROR(__xludf.DUMMYFUNCTION("""COMPUTED_VALUE"""),2023.0)</f>
        <v>2023</v>
      </c>
      <c r="H44" s="23" t="str">
        <f t="shared" si="2"/>
        <v>24/11/2023</v>
      </c>
      <c r="I44" s="23">
        <v>45254.0</v>
      </c>
    </row>
    <row r="45">
      <c r="A45" s="17">
        <v>15661.92</v>
      </c>
      <c r="B45" s="17">
        <v>15506.08</v>
      </c>
      <c r="C45" s="22" t="s">
        <v>169</v>
      </c>
      <c r="D45" s="17" t="str">
        <f t="shared" si="1"/>
        <v>11/23/2023</v>
      </c>
      <c r="E45" s="17">
        <f>IFERROR(__xludf.DUMMYFUNCTION("SPLIT(D45, ""/"")
"),11.0)</f>
        <v>11</v>
      </c>
      <c r="F45" s="17">
        <f>IFERROR(__xludf.DUMMYFUNCTION("""COMPUTED_VALUE"""),23.0)</f>
        <v>23</v>
      </c>
      <c r="G45" s="17">
        <f>IFERROR(__xludf.DUMMYFUNCTION("""COMPUTED_VALUE"""),2023.0)</f>
        <v>2023</v>
      </c>
      <c r="H45" s="23" t="str">
        <f t="shared" si="2"/>
        <v>23/11/2023</v>
      </c>
      <c r="I45" s="23">
        <v>45253.0</v>
      </c>
    </row>
    <row r="46">
      <c r="A46" s="17">
        <v>15513.18</v>
      </c>
      <c r="B46" s="17">
        <v>15358.82</v>
      </c>
      <c r="C46" s="22" t="s">
        <v>170</v>
      </c>
      <c r="D46" s="17" t="str">
        <f t="shared" si="1"/>
        <v>11/22/2023</v>
      </c>
      <c r="E46" s="17">
        <f>IFERROR(__xludf.DUMMYFUNCTION("SPLIT(D46, ""/"")
"),11.0)</f>
        <v>11</v>
      </c>
      <c r="F46" s="17">
        <f>IFERROR(__xludf.DUMMYFUNCTION("""COMPUTED_VALUE"""),22.0)</f>
        <v>22</v>
      </c>
      <c r="G46" s="17">
        <f>IFERROR(__xludf.DUMMYFUNCTION("""COMPUTED_VALUE"""),2023.0)</f>
        <v>2023</v>
      </c>
      <c r="H46" s="23" t="str">
        <f t="shared" si="2"/>
        <v>22/11/2023</v>
      </c>
      <c r="I46" s="23">
        <v>45252.0</v>
      </c>
    </row>
    <row r="47">
      <c r="A47" s="17">
        <v>15496.09</v>
      </c>
      <c r="B47" s="17">
        <v>15341.91</v>
      </c>
      <c r="C47" s="22" t="s">
        <v>171</v>
      </c>
      <c r="D47" s="17" t="str">
        <f t="shared" si="1"/>
        <v>11/21/2023</v>
      </c>
      <c r="E47" s="17">
        <f>IFERROR(__xludf.DUMMYFUNCTION("SPLIT(D47, ""/"")
"),11.0)</f>
        <v>11</v>
      </c>
      <c r="F47" s="17">
        <f>IFERROR(__xludf.DUMMYFUNCTION("""COMPUTED_VALUE"""),21.0)</f>
        <v>21</v>
      </c>
      <c r="G47" s="17">
        <f>IFERROR(__xludf.DUMMYFUNCTION("""COMPUTED_VALUE"""),2023.0)</f>
        <v>2023</v>
      </c>
      <c r="H47" s="23" t="str">
        <f t="shared" si="2"/>
        <v>21/11/2023</v>
      </c>
      <c r="I47" s="23">
        <v>45251.0</v>
      </c>
    </row>
    <row r="48">
      <c r="A48" s="17">
        <v>15581.52</v>
      </c>
      <c r="B48" s="17">
        <v>15426.48</v>
      </c>
      <c r="C48" s="22" t="s">
        <v>172</v>
      </c>
      <c r="D48" s="17" t="str">
        <f t="shared" si="1"/>
        <v>11/20/2023</v>
      </c>
      <c r="E48" s="17">
        <f>IFERROR(__xludf.DUMMYFUNCTION("SPLIT(D48, ""/"")
"),11.0)</f>
        <v>11</v>
      </c>
      <c r="F48" s="17">
        <f>IFERROR(__xludf.DUMMYFUNCTION("""COMPUTED_VALUE"""),20.0)</f>
        <v>20</v>
      </c>
      <c r="G48" s="17">
        <f>IFERROR(__xludf.DUMMYFUNCTION("""COMPUTED_VALUE"""),2023.0)</f>
        <v>2023</v>
      </c>
      <c r="H48" s="23" t="str">
        <f t="shared" si="2"/>
        <v>20/11/2023</v>
      </c>
      <c r="I48" s="23">
        <v>45250.0</v>
      </c>
    </row>
    <row r="49">
      <c r="A49" s="17">
        <v>15672.98</v>
      </c>
      <c r="B49" s="17">
        <v>15517.02</v>
      </c>
      <c r="C49" s="22" t="s">
        <v>173</v>
      </c>
      <c r="D49" s="17" t="str">
        <f t="shared" si="1"/>
        <v>11/17/2023</v>
      </c>
      <c r="E49" s="17">
        <f>IFERROR(__xludf.DUMMYFUNCTION("SPLIT(D49, ""/"")
"),11.0)</f>
        <v>11</v>
      </c>
      <c r="F49" s="17">
        <f>IFERROR(__xludf.DUMMYFUNCTION("""COMPUTED_VALUE"""),17.0)</f>
        <v>17</v>
      </c>
      <c r="G49" s="17">
        <f>IFERROR(__xludf.DUMMYFUNCTION("""COMPUTED_VALUE"""),2023.0)</f>
        <v>2023</v>
      </c>
      <c r="H49" s="23" t="str">
        <f t="shared" si="2"/>
        <v>17/11/2023</v>
      </c>
      <c r="I49" s="23">
        <v>45247.0</v>
      </c>
    </row>
    <row r="50">
      <c r="A50" s="17">
        <v>15580.51</v>
      </c>
      <c r="B50" s="17">
        <v>15425.49</v>
      </c>
      <c r="C50" s="22" t="s">
        <v>174</v>
      </c>
      <c r="D50" s="17" t="str">
        <f t="shared" si="1"/>
        <v>11/16/2023</v>
      </c>
      <c r="E50" s="17">
        <f>IFERROR(__xludf.DUMMYFUNCTION("SPLIT(D50, ""/"")
"),11.0)</f>
        <v>11</v>
      </c>
      <c r="F50" s="17">
        <f>IFERROR(__xludf.DUMMYFUNCTION("""COMPUTED_VALUE"""),16.0)</f>
        <v>16</v>
      </c>
      <c r="G50" s="17">
        <f>IFERROR(__xludf.DUMMYFUNCTION("""COMPUTED_VALUE"""),2023.0)</f>
        <v>2023</v>
      </c>
      <c r="H50" s="23" t="str">
        <f t="shared" si="2"/>
        <v>16/11/2023</v>
      </c>
      <c r="I50" s="23">
        <v>45246.0</v>
      </c>
    </row>
    <row r="51">
      <c r="A51" s="17">
        <v>15777.5</v>
      </c>
      <c r="B51" s="17">
        <v>15620.5</v>
      </c>
      <c r="C51" s="22" t="s">
        <v>175</v>
      </c>
      <c r="D51" s="17" t="str">
        <f t="shared" si="1"/>
        <v>11/15/2023</v>
      </c>
      <c r="E51" s="17">
        <f>IFERROR(__xludf.DUMMYFUNCTION("SPLIT(D51, ""/"")
"),11.0)</f>
        <v>11</v>
      </c>
      <c r="F51" s="17">
        <f>IFERROR(__xludf.DUMMYFUNCTION("""COMPUTED_VALUE"""),15.0)</f>
        <v>15</v>
      </c>
      <c r="G51" s="17">
        <f>IFERROR(__xludf.DUMMYFUNCTION("""COMPUTED_VALUE"""),2023.0)</f>
        <v>2023</v>
      </c>
      <c r="H51" s="23" t="str">
        <f t="shared" si="2"/>
        <v>15/11/2023</v>
      </c>
      <c r="I51" s="23">
        <v>45245.0</v>
      </c>
    </row>
    <row r="52">
      <c r="A52" s="17">
        <v>15791.57</v>
      </c>
      <c r="B52" s="17">
        <v>15634.43</v>
      </c>
      <c r="C52" s="22" t="s">
        <v>176</v>
      </c>
      <c r="D52" s="17" t="str">
        <f t="shared" si="1"/>
        <v>11/14/2023</v>
      </c>
      <c r="E52" s="17">
        <f>IFERROR(__xludf.DUMMYFUNCTION("SPLIT(D52, ""/"")
"),11.0)</f>
        <v>11</v>
      </c>
      <c r="F52" s="17">
        <f>IFERROR(__xludf.DUMMYFUNCTION("""COMPUTED_VALUE"""),14.0)</f>
        <v>14</v>
      </c>
      <c r="G52" s="17">
        <f>IFERROR(__xludf.DUMMYFUNCTION("""COMPUTED_VALUE"""),2023.0)</f>
        <v>2023</v>
      </c>
      <c r="H52" s="23" t="str">
        <f t="shared" si="2"/>
        <v>14/11/2023</v>
      </c>
      <c r="I52" s="23">
        <v>45244.0</v>
      </c>
    </row>
    <row r="53">
      <c r="A53" s="17">
        <v>15771.47</v>
      </c>
      <c r="B53" s="17">
        <v>15614.53</v>
      </c>
      <c r="C53" s="22" t="s">
        <v>177</v>
      </c>
      <c r="D53" s="17" t="str">
        <f t="shared" si="1"/>
        <v>11/13/2023</v>
      </c>
      <c r="E53" s="17">
        <f>IFERROR(__xludf.DUMMYFUNCTION("SPLIT(D53, ""/"")
"),11.0)</f>
        <v>11</v>
      </c>
      <c r="F53" s="17">
        <f>IFERROR(__xludf.DUMMYFUNCTION("""COMPUTED_VALUE"""),13.0)</f>
        <v>13</v>
      </c>
      <c r="G53" s="17">
        <f>IFERROR(__xludf.DUMMYFUNCTION("""COMPUTED_VALUE"""),2023.0)</f>
        <v>2023</v>
      </c>
      <c r="H53" s="23" t="str">
        <f t="shared" si="2"/>
        <v>13/11/2023</v>
      </c>
      <c r="I53" s="23">
        <v>45243.0</v>
      </c>
    </row>
    <row r="54">
      <c r="A54" s="17">
        <v>15727.25</v>
      </c>
      <c r="B54" s="17">
        <v>15570.75</v>
      </c>
      <c r="C54" s="22" t="s">
        <v>178</v>
      </c>
      <c r="D54" s="17" t="str">
        <f t="shared" si="1"/>
        <v>11/10/2023</v>
      </c>
      <c r="E54" s="17">
        <f>IFERROR(__xludf.DUMMYFUNCTION("SPLIT(D54, ""/"")
"),11.0)</f>
        <v>11</v>
      </c>
      <c r="F54" s="17">
        <f>IFERROR(__xludf.DUMMYFUNCTION("""COMPUTED_VALUE"""),10.0)</f>
        <v>10</v>
      </c>
      <c r="G54" s="17">
        <f>IFERROR(__xludf.DUMMYFUNCTION("""COMPUTED_VALUE"""),2023.0)</f>
        <v>2023</v>
      </c>
      <c r="H54" s="23" t="str">
        <f t="shared" si="2"/>
        <v>10/11/2023</v>
      </c>
      <c r="I54" s="23">
        <v>45240.0</v>
      </c>
    </row>
    <row r="55">
      <c r="A55" s="17">
        <v>15707.15</v>
      </c>
      <c r="B55" s="17">
        <v>15550.85</v>
      </c>
      <c r="C55" s="22" t="s">
        <v>179</v>
      </c>
      <c r="D55" s="17" t="str">
        <f t="shared" si="1"/>
        <v>11/9/2023</v>
      </c>
      <c r="E55" s="17">
        <f>IFERROR(__xludf.DUMMYFUNCTION("SPLIT(D55, ""/"")
"),11.0)</f>
        <v>11</v>
      </c>
      <c r="F55" s="17">
        <f>IFERROR(__xludf.DUMMYFUNCTION("""COMPUTED_VALUE"""),9.0)</f>
        <v>9</v>
      </c>
      <c r="G55" s="17">
        <f>IFERROR(__xludf.DUMMYFUNCTION("""COMPUTED_VALUE"""),2023.0)</f>
        <v>2023</v>
      </c>
      <c r="H55" s="23" t="str">
        <f t="shared" si="2"/>
        <v>9/11/2023</v>
      </c>
      <c r="I55" s="23">
        <v>45239.0</v>
      </c>
    </row>
    <row r="56">
      <c r="A56" s="17">
        <v>15670.97</v>
      </c>
      <c r="B56" s="17">
        <v>15515.03</v>
      </c>
      <c r="C56" s="22" t="s">
        <v>180</v>
      </c>
      <c r="D56" s="17" t="str">
        <f t="shared" si="1"/>
        <v>11/8/2023</v>
      </c>
      <c r="E56" s="17">
        <f>IFERROR(__xludf.DUMMYFUNCTION("SPLIT(D56, ""/"")
"),11.0)</f>
        <v>11</v>
      </c>
      <c r="F56" s="17">
        <f>IFERROR(__xludf.DUMMYFUNCTION("""COMPUTED_VALUE"""),8.0)</f>
        <v>8</v>
      </c>
      <c r="G56" s="17">
        <f>IFERROR(__xludf.DUMMYFUNCTION("""COMPUTED_VALUE"""),2023.0)</f>
        <v>2023</v>
      </c>
      <c r="H56" s="23" t="str">
        <f t="shared" si="2"/>
        <v>8/11/2023</v>
      </c>
      <c r="I56" s="23">
        <v>45238.0</v>
      </c>
    </row>
    <row r="57">
      <c r="A57" s="17">
        <v>15627.75</v>
      </c>
      <c r="B57" s="17">
        <v>15472.25</v>
      </c>
      <c r="C57" s="22" t="s">
        <v>181</v>
      </c>
      <c r="D57" s="17" t="str">
        <f t="shared" si="1"/>
        <v>11/7/2023</v>
      </c>
      <c r="E57" s="17">
        <f>IFERROR(__xludf.DUMMYFUNCTION("SPLIT(D57, ""/"")
"),11.0)</f>
        <v>11</v>
      </c>
      <c r="F57" s="17">
        <f>IFERROR(__xludf.DUMMYFUNCTION("""COMPUTED_VALUE"""),7.0)</f>
        <v>7</v>
      </c>
      <c r="G57" s="17">
        <f>IFERROR(__xludf.DUMMYFUNCTION("""COMPUTED_VALUE"""),2023.0)</f>
        <v>2023</v>
      </c>
      <c r="H57" s="23" t="str">
        <f t="shared" si="2"/>
        <v>7/11/2023</v>
      </c>
      <c r="I57" s="23">
        <v>45237.0</v>
      </c>
    </row>
    <row r="58">
      <c r="A58" s="17">
        <v>15849.85</v>
      </c>
      <c r="B58" s="17">
        <v>15692.15</v>
      </c>
      <c r="C58" s="22" t="s">
        <v>182</v>
      </c>
      <c r="D58" s="17" t="str">
        <f t="shared" si="1"/>
        <v>11/6/2023</v>
      </c>
      <c r="E58" s="17">
        <f>IFERROR(__xludf.DUMMYFUNCTION("SPLIT(D58, ""/"")
"),11.0)</f>
        <v>11</v>
      </c>
      <c r="F58" s="17">
        <f>IFERROR(__xludf.DUMMYFUNCTION("""COMPUTED_VALUE"""),6.0)</f>
        <v>6</v>
      </c>
      <c r="G58" s="17">
        <f>IFERROR(__xludf.DUMMYFUNCTION("""COMPUTED_VALUE"""),2023.0)</f>
        <v>2023</v>
      </c>
      <c r="H58" s="23" t="str">
        <f t="shared" si="2"/>
        <v>6/11/2023</v>
      </c>
      <c r="I58" s="23">
        <v>45236.0</v>
      </c>
    </row>
    <row r="59">
      <c r="A59" s="17">
        <v>15940.31</v>
      </c>
      <c r="B59" s="17">
        <v>15781.69</v>
      </c>
      <c r="C59" s="22" t="s">
        <v>183</v>
      </c>
      <c r="D59" s="17" t="str">
        <f t="shared" si="1"/>
        <v>11/3/2023</v>
      </c>
      <c r="E59" s="17">
        <f>IFERROR(__xludf.DUMMYFUNCTION("SPLIT(D59, ""/"")
"),11.0)</f>
        <v>11</v>
      </c>
      <c r="F59" s="17">
        <f>IFERROR(__xludf.DUMMYFUNCTION("""COMPUTED_VALUE"""),3.0)</f>
        <v>3</v>
      </c>
      <c r="G59" s="17">
        <f>IFERROR(__xludf.DUMMYFUNCTION("""COMPUTED_VALUE"""),2023.0)</f>
        <v>2023</v>
      </c>
      <c r="H59" s="23" t="str">
        <f t="shared" si="2"/>
        <v>3/11/2023</v>
      </c>
      <c r="I59" s="23">
        <v>45233.0</v>
      </c>
    </row>
    <row r="60">
      <c r="A60" s="17">
        <v>16025.73</v>
      </c>
      <c r="B60" s="17">
        <v>15866.27</v>
      </c>
      <c r="C60" s="22" t="s">
        <v>184</v>
      </c>
      <c r="D60" s="17" t="str">
        <f t="shared" si="1"/>
        <v>11/2/2023</v>
      </c>
      <c r="E60" s="17">
        <f>IFERROR(__xludf.DUMMYFUNCTION("SPLIT(D60, ""/"")
"),11.0)</f>
        <v>11</v>
      </c>
      <c r="F60" s="17">
        <f>IFERROR(__xludf.DUMMYFUNCTION("""COMPUTED_VALUE"""),2.0)</f>
        <v>2</v>
      </c>
      <c r="G60" s="17">
        <f>IFERROR(__xludf.DUMMYFUNCTION("""COMPUTED_VALUE"""),2023.0)</f>
        <v>2023</v>
      </c>
      <c r="H60" s="23" t="str">
        <f t="shared" si="2"/>
        <v>2/11/2023</v>
      </c>
      <c r="I60" s="23">
        <v>45232.0</v>
      </c>
    </row>
    <row r="61">
      <c r="A61" s="17">
        <v>15976.49</v>
      </c>
      <c r="B61" s="17">
        <v>15817.51</v>
      </c>
      <c r="C61" s="22" t="s">
        <v>185</v>
      </c>
      <c r="D61" s="17" t="str">
        <f t="shared" si="1"/>
        <v>11/1/2023</v>
      </c>
      <c r="E61" s="17">
        <f>IFERROR(__xludf.DUMMYFUNCTION("SPLIT(D61, ""/"")
"),11.0)</f>
        <v>11</v>
      </c>
      <c r="F61" s="17">
        <f>IFERROR(__xludf.DUMMYFUNCTION("""COMPUTED_VALUE"""),1.0)</f>
        <v>1</v>
      </c>
      <c r="G61" s="17">
        <f>IFERROR(__xludf.DUMMYFUNCTION("""COMPUTED_VALUE"""),2023.0)</f>
        <v>2023</v>
      </c>
      <c r="H61" s="23" t="str">
        <f t="shared" si="2"/>
        <v>1/11/2023</v>
      </c>
      <c r="I61" s="23">
        <v>45231.0</v>
      </c>
    </row>
    <row r="62">
      <c r="A62" s="17">
        <v>15995.58</v>
      </c>
      <c r="B62" s="17">
        <v>15836.42</v>
      </c>
      <c r="C62" s="22" t="s">
        <v>186</v>
      </c>
      <c r="D62" s="17" t="str">
        <f t="shared" si="1"/>
        <v>10/31/2023</v>
      </c>
      <c r="E62" s="17">
        <f>IFERROR(__xludf.DUMMYFUNCTION("SPLIT(D62, ""/"")
"),10.0)</f>
        <v>10</v>
      </c>
      <c r="F62" s="17">
        <f>IFERROR(__xludf.DUMMYFUNCTION("""COMPUTED_VALUE"""),31.0)</f>
        <v>31</v>
      </c>
      <c r="G62" s="17">
        <f>IFERROR(__xludf.DUMMYFUNCTION("""COMPUTED_VALUE"""),2023.0)</f>
        <v>2023</v>
      </c>
      <c r="H62" s="23" t="str">
        <f t="shared" si="2"/>
        <v>31/10/2023</v>
      </c>
      <c r="I62" s="23">
        <v>45230.0</v>
      </c>
    </row>
    <row r="63">
      <c r="A63" s="17">
        <v>16020.7</v>
      </c>
      <c r="B63" s="17">
        <v>15861.3</v>
      </c>
      <c r="C63" s="22" t="s">
        <v>187</v>
      </c>
      <c r="D63" s="17" t="str">
        <f t="shared" si="1"/>
        <v>10/30/2023</v>
      </c>
      <c r="E63" s="17">
        <f>IFERROR(__xludf.DUMMYFUNCTION("SPLIT(D63, ""/"")
"),10.0)</f>
        <v>10</v>
      </c>
      <c r="F63" s="17">
        <f>IFERROR(__xludf.DUMMYFUNCTION("""COMPUTED_VALUE"""),30.0)</f>
        <v>30</v>
      </c>
      <c r="G63" s="17">
        <f>IFERROR(__xludf.DUMMYFUNCTION("""COMPUTED_VALUE"""),2023.0)</f>
        <v>2023</v>
      </c>
      <c r="H63" s="23" t="str">
        <f t="shared" si="2"/>
        <v>30/10/2023</v>
      </c>
      <c r="I63" s="23">
        <v>45229.0</v>
      </c>
    </row>
    <row r="64">
      <c r="A64" s="17">
        <v>16012.67</v>
      </c>
      <c r="B64" s="17">
        <v>15853.33</v>
      </c>
      <c r="C64" s="22" t="s">
        <v>188</v>
      </c>
      <c r="D64" s="17" t="str">
        <f t="shared" si="1"/>
        <v>10/27/2023</v>
      </c>
      <c r="E64" s="17">
        <f>IFERROR(__xludf.DUMMYFUNCTION("SPLIT(D64, ""/"")
"),10.0)</f>
        <v>10</v>
      </c>
      <c r="F64" s="17">
        <f>IFERROR(__xludf.DUMMYFUNCTION("""COMPUTED_VALUE"""),27.0)</f>
        <v>27</v>
      </c>
      <c r="G64" s="17">
        <f>IFERROR(__xludf.DUMMYFUNCTION("""COMPUTED_VALUE"""),2023.0)</f>
        <v>2023</v>
      </c>
      <c r="H64" s="23" t="str">
        <f t="shared" si="2"/>
        <v>27/10/2023</v>
      </c>
      <c r="I64" s="23">
        <v>45226.0</v>
      </c>
    </row>
    <row r="65">
      <c r="A65" s="17">
        <v>15950.35</v>
      </c>
      <c r="B65" s="17">
        <v>15791.65</v>
      </c>
      <c r="C65" s="22" t="s">
        <v>189</v>
      </c>
      <c r="D65" s="17" t="str">
        <f t="shared" si="1"/>
        <v>10/26/2023</v>
      </c>
      <c r="E65" s="17">
        <f>IFERROR(__xludf.DUMMYFUNCTION("SPLIT(D65, ""/"")
"),10.0)</f>
        <v>10</v>
      </c>
      <c r="F65" s="17">
        <f>IFERROR(__xludf.DUMMYFUNCTION("""COMPUTED_VALUE"""),26.0)</f>
        <v>26</v>
      </c>
      <c r="G65" s="17">
        <f>IFERROR(__xludf.DUMMYFUNCTION("""COMPUTED_VALUE"""),2023.0)</f>
        <v>2023</v>
      </c>
      <c r="H65" s="23" t="str">
        <f t="shared" si="2"/>
        <v>26/10/2023</v>
      </c>
      <c r="I65" s="23">
        <v>45225.0</v>
      </c>
    </row>
    <row r="66">
      <c r="A66" s="17">
        <v>15948.34</v>
      </c>
      <c r="B66" s="17">
        <v>15789.66</v>
      </c>
      <c r="C66" s="22" t="s">
        <v>190</v>
      </c>
      <c r="D66" s="17" t="str">
        <f t="shared" si="1"/>
        <v>10/25/2023</v>
      </c>
      <c r="E66" s="17">
        <f>IFERROR(__xludf.DUMMYFUNCTION("SPLIT(D66, ""/"")
"),10.0)</f>
        <v>10</v>
      </c>
      <c r="F66" s="17">
        <f>IFERROR(__xludf.DUMMYFUNCTION("""COMPUTED_VALUE"""),25.0)</f>
        <v>25</v>
      </c>
      <c r="G66" s="17">
        <f>IFERROR(__xludf.DUMMYFUNCTION("""COMPUTED_VALUE"""),2023.0)</f>
        <v>2023</v>
      </c>
      <c r="H66" s="23" t="str">
        <f t="shared" si="2"/>
        <v>25/10/2023</v>
      </c>
      <c r="I66" s="23">
        <v>45224.0</v>
      </c>
    </row>
    <row r="67">
      <c r="A67" s="17">
        <v>16022.72</v>
      </c>
      <c r="B67" s="17">
        <v>15863.28</v>
      </c>
      <c r="C67" s="22" t="s">
        <v>191</v>
      </c>
      <c r="D67" s="17" t="str">
        <f t="shared" si="1"/>
        <v>10/24/2023</v>
      </c>
      <c r="E67" s="17">
        <f>IFERROR(__xludf.DUMMYFUNCTION("SPLIT(D67, ""/"")
"),10.0)</f>
        <v>10</v>
      </c>
      <c r="F67" s="17">
        <f>IFERROR(__xludf.DUMMYFUNCTION("""COMPUTED_VALUE"""),24.0)</f>
        <v>24</v>
      </c>
      <c r="G67" s="17">
        <f>IFERROR(__xludf.DUMMYFUNCTION("""COMPUTED_VALUE"""),2023.0)</f>
        <v>2023</v>
      </c>
      <c r="H67" s="23" t="str">
        <f t="shared" si="2"/>
        <v>24/10/2023</v>
      </c>
      <c r="I67" s="23">
        <v>45223.0</v>
      </c>
    </row>
    <row r="68">
      <c r="A68" s="17">
        <v>15935.28</v>
      </c>
      <c r="B68" s="17">
        <v>15776.72</v>
      </c>
      <c r="C68" s="22" t="s">
        <v>192</v>
      </c>
      <c r="D68" s="17" t="str">
        <f t="shared" si="1"/>
        <v>10/23/2023</v>
      </c>
      <c r="E68" s="17">
        <f>IFERROR(__xludf.DUMMYFUNCTION("SPLIT(D68, ""/"")
"),10.0)</f>
        <v>10</v>
      </c>
      <c r="F68" s="17">
        <f>IFERROR(__xludf.DUMMYFUNCTION("""COMPUTED_VALUE"""),23.0)</f>
        <v>23</v>
      </c>
      <c r="G68" s="17">
        <f>IFERROR(__xludf.DUMMYFUNCTION("""COMPUTED_VALUE"""),2023.0)</f>
        <v>2023</v>
      </c>
      <c r="H68" s="23" t="str">
        <f t="shared" si="2"/>
        <v>23/10/2023</v>
      </c>
      <c r="I68" s="23">
        <v>45222.0</v>
      </c>
    </row>
    <row r="69">
      <c r="A69" s="17">
        <v>15917.19</v>
      </c>
      <c r="B69" s="17">
        <v>15758.81</v>
      </c>
      <c r="C69" s="22" t="s">
        <v>193</v>
      </c>
      <c r="D69" s="17" t="str">
        <f t="shared" si="1"/>
        <v>10/20/2023</v>
      </c>
      <c r="E69" s="17">
        <f>IFERROR(__xludf.DUMMYFUNCTION("SPLIT(D69, ""/"")
"),10.0)</f>
        <v>10</v>
      </c>
      <c r="F69" s="17">
        <f>IFERROR(__xludf.DUMMYFUNCTION("""COMPUTED_VALUE"""),20.0)</f>
        <v>20</v>
      </c>
      <c r="G69" s="17">
        <f>IFERROR(__xludf.DUMMYFUNCTION("""COMPUTED_VALUE"""),2023.0)</f>
        <v>2023</v>
      </c>
      <c r="H69" s="23" t="str">
        <f t="shared" si="2"/>
        <v>20/10/2023</v>
      </c>
      <c r="I69" s="23">
        <v>45219.0</v>
      </c>
    </row>
    <row r="70">
      <c r="A70" s="17">
        <v>15809.66</v>
      </c>
      <c r="B70" s="17">
        <v>15652.34</v>
      </c>
      <c r="C70" s="22" t="s">
        <v>194</v>
      </c>
      <c r="D70" s="17" t="str">
        <f t="shared" si="1"/>
        <v>10/19/2023</v>
      </c>
      <c r="E70" s="17">
        <f>IFERROR(__xludf.DUMMYFUNCTION("SPLIT(D70, ""/"")
"),10.0)</f>
        <v>10</v>
      </c>
      <c r="F70" s="17">
        <f>IFERROR(__xludf.DUMMYFUNCTION("""COMPUTED_VALUE"""),19.0)</f>
        <v>19</v>
      </c>
      <c r="G70" s="17">
        <f>IFERROR(__xludf.DUMMYFUNCTION("""COMPUTED_VALUE"""),2023.0)</f>
        <v>2023</v>
      </c>
      <c r="H70" s="23" t="str">
        <f t="shared" si="2"/>
        <v>19/10/2023</v>
      </c>
      <c r="I70" s="23">
        <v>45218.0</v>
      </c>
    </row>
    <row r="71">
      <c r="A71" s="17">
        <v>15796.59</v>
      </c>
      <c r="B71" s="17">
        <v>15639.41</v>
      </c>
      <c r="C71" s="22" t="s">
        <v>195</v>
      </c>
      <c r="D71" s="17" t="str">
        <f t="shared" si="1"/>
        <v>10/18/2023</v>
      </c>
      <c r="E71" s="17">
        <f>IFERROR(__xludf.DUMMYFUNCTION("SPLIT(D71, ""/"")
"),10.0)</f>
        <v>10</v>
      </c>
      <c r="F71" s="17">
        <f>IFERROR(__xludf.DUMMYFUNCTION("""COMPUTED_VALUE"""),18.0)</f>
        <v>18</v>
      </c>
      <c r="G71" s="17">
        <f>IFERROR(__xludf.DUMMYFUNCTION("""COMPUTED_VALUE"""),2023.0)</f>
        <v>2023</v>
      </c>
      <c r="H71" s="23" t="str">
        <f t="shared" si="2"/>
        <v>18/10/2023</v>
      </c>
      <c r="I71" s="23">
        <v>45217.0</v>
      </c>
    </row>
    <row r="72">
      <c r="A72" s="17">
        <v>15794.58</v>
      </c>
      <c r="B72" s="17">
        <v>15637.42</v>
      </c>
      <c r="C72" s="22" t="s">
        <v>196</v>
      </c>
      <c r="D72" s="17" t="str">
        <f t="shared" si="1"/>
        <v>10/17/2023</v>
      </c>
      <c r="E72" s="17">
        <f>IFERROR(__xludf.DUMMYFUNCTION("SPLIT(D72, ""/"")
"),10.0)</f>
        <v>10</v>
      </c>
      <c r="F72" s="17">
        <f>IFERROR(__xludf.DUMMYFUNCTION("""COMPUTED_VALUE"""),17.0)</f>
        <v>17</v>
      </c>
      <c r="G72" s="17">
        <f>IFERROR(__xludf.DUMMYFUNCTION("""COMPUTED_VALUE"""),2023.0)</f>
        <v>2023</v>
      </c>
      <c r="H72" s="23" t="str">
        <f t="shared" si="2"/>
        <v>17/10/2023</v>
      </c>
      <c r="I72" s="23">
        <v>45216.0</v>
      </c>
    </row>
    <row r="73">
      <c r="A73" s="17">
        <v>15787.55</v>
      </c>
      <c r="B73" s="17">
        <v>15630.45</v>
      </c>
      <c r="C73" s="22" t="s">
        <v>197</v>
      </c>
      <c r="D73" s="17" t="str">
        <f t="shared" si="1"/>
        <v>10/16/2023</v>
      </c>
      <c r="E73" s="17">
        <f>IFERROR(__xludf.DUMMYFUNCTION("SPLIT(D73, ""/"")
"),10.0)</f>
        <v>10</v>
      </c>
      <c r="F73" s="17">
        <f>IFERROR(__xludf.DUMMYFUNCTION("""COMPUTED_VALUE"""),16.0)</f>
        <v>16</v>
      </c>
      <c r="G73" s="17">
        <f>IFERROR(__xludf.DUMMYFUNCTION("""COMPUTED_VALUE"""),2023.0)</f>
        <v>2023</v>
      </c>
      <c r="H73" s="23" t="str">
        <f t="shared" si="2"/>
        <v>16/10/2023</v>
      </c>
      <c r="I73" s="23">
        <v>45215.0</v>
      </c>
    </row>
    <row r="74">
      <c r="A74" s="17">
        <v>15780.51</v>
      </c>
      <c r="B74" s="17">
        <v>15623.49</v>
      </c>
      <c r="C74" s="22" t="s">
        <v>198</v>
      </c>
      <c r="D74" s="17" t="str">
        <f t="shared" si="1"/>
        <v>10/13/2023</v>
      </c>
      <c r="E74" s="17">
        <f>IFERROR(__xludf.DUMMYFUNCTION("SPLIT(D74, ""/"")
"),10.0)</f>
        <v>10</v>
      </c>
      <c r="F74" s="17">
        <f>IFERROR(__xludf.DUMMYFUNCTION("""COMPUTED_VALUE"""),13.0)</f>
        <v>13</v>
      </c>
      <c r="G74" s="17">
        <f>IFERROR(__xludf.DUMMYFUNCTION("""COMPUTED_VALUE"""),2023.0)</f>
        <v>2023</v>
      </c>
      <c r="H74" s="23" t="str">
        <f t="shared" si="2"/>
        <v>13/10/2023</v>
      </c>
      <c r="I74" s="23">
        <v>45212.0</v>
      </c>
    </row>
    <row r="75">
      <c r="A75" s="17">
        <v>15788.55</v>
      </c>
      <c r="B75" s="17">
        <v>15631.45</v>
      </c>
      <c r="C75" s="22" t="s">
        <v>199</v>
      </c>
      <c r="D75" s="17" t="str">
        <f t="shared" si="1"/>
        <v>10/12/2023</v>
      </c>
      <c r="E75" s="17">
        <f>IFERROR(__xludf.DUMMYFUNCTION("SPLIT(D75, ""/"")
"),10.0)</f>
        <v>10</v>
      </c>
      <c r="F75" s="17">
        <f>IFERROR(__xludf.DUMMYFUNCTION("""COMPUTED_VALUE"""),12.0)</f>
        <v>12</v>
      </c>
      <c r="G75" s="17">
        <f>IFERROR(__xludf.DUMMYFUNCTION("""COMPUTED_VALUE"""),2023.0)</f>
        <v>2023</v>
      </c>
      <c r="H75" s="23" t="str">
        <f t="shared" si="2"/>
        <v>12/10/2023</v>
      </c>
      <c r="I75" s="23">
        <v>45211.0</v>
      </c>
    </row>
    <row r="76">
      <c r="A76" s="17">
        <v>15786.54</v>
      </c>
      <c r="B76" s="17">
        <v>15629.46</v>
      </c>
      <c r="C76" s="22" t="s">
        <v>200</v>
      </c>
      <c r="D76" s="17" t="str">
        <f t="shared" si="1"/>
        <v>10/11/2023</v>
      </c>
      <c r="E76" s="17">
        <f>IFERROR(__xludf.DUMMYFUNCTION("SPLIT(D76, ""/"")
"),10.0)</f>
        <v>10</v>
      </c>
      <c r="F76" s="17">
        <f>IFERROR(__xludf.DUMMYFUNCTION("""COMPUTED_VALUE"""),11.0)</f>
        <v>11</v>
      </c>
      <c r="G76" s="17">
        <f>IFERROR(__xludf.DUMMYFUNCTION("""COMPUTED_VALUE"""),2023.0)</f>
        <v>2023</v>
      </c>
      <c r="H76" s="23" t="str">
        <f t="shared" si="2"/>
        <v>11/10/2023</v>
      </c>
      <c r="I76" s="23">
        <v>45210.0</v>
      </c>
    </row>
    <row r="77">
      <c r="A77" s="17">
        <v>15753.38</v>
      </c>
      <c r="B77" s="17">
        <v>15596.63</v>
      </c>
      <c r="C77" s="22" t="s">
        <v>201</v>
      </c>
      <c r="D77" s="17" t="str">
        <f t="shared" si="1"/>
        <v>10/10/2023</v>
      </c>
      <c r="E77" s="17">
        <f>IFERROR(__xludf.DUMMYFUNCTION("SPLIT(D77, ""/"")
"),10.0)</f>
        <v>10</v>
      </c>
      <c r="F77" s="17">
        <f>IFERROR(__xludf.DUMMYFUNCTION("""COMPUTED_VALUE"""),10.0)</f>
        <v>10</v>
      </c>
      <c r="G77" s="17">
        <f>IFERROR(__xludf.DUMMYFUNCTION("""COMPUTED_VALUE"""),2023.0)</f>
        <v>2023</v>
      </c>
      <c r="H77" s="23" t="str">
        <f t="shared" si="2"/>
        <v>10/10/2023</v>
      </c>
      <c r="I77" s="23">
        <v>45209.0</v>
      </c>
    </row>
    <row r="78">
      <c r="A78" s="17">
        <v>15706.14</v>
      </c>
      <c r="B78" s="17">
        <v>15549.86</v>
      </c>
      <c r="C78" s="22" t="s">
        <v>202</v>
      </c>
      <c r="D78" s="17" t="str">
        <f t="shared" si="1"/>
        <v>10/9/2023</v>
      </c>
      <c r="E78" s="17">
        <f>IFERROR(__xludf.DUMMYFUNCTION("SPLIT(D78, ""/"")
"),10.0)</f>
        <v>10</v>
      </c>
      <c r="F78" s="17">
        <f>IFERROR(__xludf.DUMMYFUNCTION("""COMPUTED_VALUE"""),9.0)</f>
        <v>9</v>
      </c>
      <c r="G78" s="17">
        <f>IFERROR(__xludf.DUMMYFUNCTION("""COMPUTED_VALUE"""),2023.0)</f>
        <v>2023</v>
      </c>
      <c r="H78" s="23" t="str">
        <f t="shared" si="2"/>
        <v>9/10/2023</v>
      </c>
      <c r="I78" s="23">
        <v>45208.0</v>
      </c>
    </row>
    <row r="79">
      <c r="A79" s="17">
        <v>15679.0</v>
      </c>
      <c r="B79" s="17">
        <v>15523.0</v>
      </c>
      <c r="C79" s="22" t="s">
        <v>203</v>
      </c>
      <c r="D79" s="17" t="str">
        <f t="shared" si="1"/>
        <v>10/6/2023</v>
      </c>
      <c r="E79" s="17">
        <f>IFERROR(__xludf.DUMMYFUNCTION("SPLIT(D79, ""/"")
"),10.0)</f>
        <v>10</v>
      </c>
      <c r="F79" s="17">
        <f>IFERROR(__xludf.DUMMYFUNCTION("""COMPUTED_VALUE"""),6.0)</f>
        <v>6</v>
      </c>
      <c r="G79" s="17">
        <f>IFERROR(__xludf.DUMMYFUNCTION("""COMPUTED_VALUE"""),2023.0)</f>
        <v>2023</v>
      </c>
      <c r="H79" s="23" t="str">
        <f t="shared" si="2"/>
        <v>6/10/2023</v>
      </c>
      <c r="I79" s="23">
        <v>45205.0</v>
      </c>
    </row>
    <row r="80">
      <c r="A80" s="17">
        <v>15714.18</v>
      </c>
      <c r="B80" s="17">
        <v>15557.82</v>
      </c>
      <c r="C80" s="22" t="s">
        <v>204</v>
      </c>
      <c r="D80" s="17" t="str">
        <f t="shared" si="1"/>
        <v>10/5/2023</v>
      </c>
      <c r="E80" s="17">
        <f>IFERROR(__xludf.DUMMYFUNCTION("SPLIT(D80, ""/"")
"),10.0)</f>
        <v>10</v>
      </c>
      <c r="F80" s="17">
        <f>IFERROR(__xludf.DUMMYFUNCTION("""COMPUTED_VALUE"""),5.0)</f>
        <v>5</v>
      </c>
      <c r="G80" s="17">
        <f>IFERROR(__xludf.DUMMYFUNCTION("""COMPUTED_VALUE"""),2023.0)</f>
        <v>2023</v>
      </c>
      <c r="H80" s="23" t="str">
        <f t="shared" si="2"/>
        <v>5/10/2023</v>
      </c>
      <c r="I80" s="23">
        <v>45204.0</v>
      </c>
    </row>
    <row r="81">
      <c r="A81" s="17">
        <v>15678.0</v>
      </c>
      <c r="B81" s="17">
        <v>15522.0</v>
      </c>
      <c r="C81" s="22" t="s">
        <v>205</v>
      </c>
      <c r="D81" s="17" t="str">
        <f t="shared" si="1"/>
        <v>10/4/2023</v>
      </c>
      <c r="E81" s="17">
        <f>IFERROR(__xludf.DUMMYFUNCTION("SPLIT(D81, ""/"")
"),10.0)</f>
        <v>10</v>
      </c>
      <c r="F81" s="17">
        <f>IFERROR(__xludf.DUMMYFUNCTION("""COMPUTED_VALUE"""),4.0)</f>
        <v>4</v>
      </c>
      <c r="G81" s="17">
        <f>IFERROR(__xludf.DUMMYFUNCTION("""COMPUTED_VALUE"""),2023.0)</f>
        <v>2023</v>
      </c>
      <c r="H81" s="23" t="str">
        <f t="shared" si="2"/>
        <v>4/10/2023</v>
      </c>
      <c r="I81" s="23">
        <v>45203.0</v>
      </c>
    </row>
    <row r="82">
      <c r="A82" s="17">
        <v>15596.59</v>
      </c>
      <c r="B82" s="17">
        <v>15441.41</v>
      </c>
      <c r="C82" s="22" t="s">
        <v>206</v>
      </c>
      <c r="D82" s="17" t="str">
        <f t="shared" si="1"/>
        <v>10/3/2023</v>
      </c>
      <c r="E82" s="17">
        <f>IFERROR(__xludf.DUMMYFUNCTION("SPLIT(D82, ""/"")
"),10.0)</f>
        <v>10</v>
      </c>
      <c r="F82" s="17">
        <f>IFERROR(__xludf.DUMMYFUNCTION("""COMPUTED_VALUE"""),3.0)</f>
        <v>3</v>
      </c>
      <c r="G82" s="17">
        <f>IFERROR(__xludf.DUMMYFUNCTION("""COMPUTED_VALUE"""),2023.0)</f>
        <v>2023</v>
      </c>
      <c r="H82" s="23" t="str">
        <f t="shared" si="2"/>
        <v>3/10/2023</v>
      </c>
      <c r="I82" s="23">
        <v>45202.0</v>
      </c>
    </row>
    <row r="83">
      <c r="A83" s="17">
        <v>15564.43</v>
      </c>
      <c r="B83" s="17">
        <v>15409.57</v>
      </c>
      <c r="C83" s="22" t="s">
        <v>207</v>
      </c>
      <c r="D83" s="17" t="str">
        <f t="shared" si="1"/>
        <v>10/2/2023</v>
      </c>
      <c r="E83" s="17">
        <f>IFERROR(__xludf.DUMMYFUNCTION("SPLIT(D83, ""/"")
"),10.0)</f>
        <v>10</v>
      </c>
      <c r="F83" s="17">
        <f>IFERROR(__xludf.DUMMYFUNCTION("""COMPUTED_VALUE"""),2.0)</f>
        <v>2</v>
      </c>
      <c r="G83" s="17">
        <f>IFERROR(__xludf.DUMMYFUNCTION("""COMPUTED_VALUE"""),2023.0)</f>
        <v>2023</v>
      </c>
      <c r="H83" s="23" t="str">
        <f t="shared" si="2"/>
        <v>2/10/2023</v>
      </c>
      <c r="I83" s="23">
        <v>45201.0</v>
      </c>
    </row>
    <row r="84">
      <c r="A84" s="17">
        <v>15603.63</v>
      </c>
      <c r="B84" s="17">
        <v>15448.37</v>
      </c>
      <c r="C84" s="22" t="s">
        <v>208</v>
      </c>
      <c r="D84" s="17" t="str">
        <f t="shared" si="1"/>
        <v>9/29/2023</v>
      </c>
      <c r="E84" s="17">
        <f>IFERROR(__xludf.DUMMYFUNCTION("SPLIT(D84, ""/"")
"),9.0)</f>
        <v>9</v>
      </c>
      <c r="F84" s="17">
        <f>IFERROR(__xludf.DUMMYFUNCTION("""COMPUTED_VALUE"""),29.0)</f>
        <v>29</v>
      </c>
      <c r="G84" s="17">
        <f>IFERROR(__xludf.DUMMYFUNCTION("""COMPUTED_VALUE"""),2023.0)</f>
        <v>2023</v>
      </c>
      <c r="H84" s="23" t="str">
        <f t="shared" si="2"/>
        <v>29/9/2023</v>
      </c>
      <c r="I84" s="23">
        <v>45198.0</v>
      </c>
    </row>
    <row r="85">
      <c r="A85" s="17">
        <v>15541.32</v>
      </c>
      <c r="B85" s="17">
        <v>15386.68</v>
      </c>
      <c r="C85" s="22" t="s">
        <v>209</v>
      </c>
      <c r="D85" s="17" t="str">
        <f t="shared" si="1"/>
        <v>9/27/2023</v>
      </c>
      <c r="E85" s="17">
        <f>IFERROR(__xludf.DUMMYFUNCTION("SPLIT(D85, ""/"")
"),9.0)</f>
        <v>9</v>
      </c>
      <c r="F85" s="17">
        <f>IFERROR(__xludf.DUMMYFUNCTION("""COMPUTED_VALUE"""),27.0)</f>
        <v>27</v>
      </c>
      <c r="G85" s="17">
        <f>IFERROR(__xludf.DUMMYFUNCTION("""COMPUTED_VALUE"""),2023.0)</f>
        <v>2023</v>
      </c>
      <c r="H85" s="23" t="str">
        <f t="shared" si="2"/>
        <v>27/9/2023</v>
      </c>
      <c r="I85" s="23">
        <v>45196.0</v>
      </c>
    </row>
    <row r="86">
      <c r="A86" s="17">
        <v>15476.0</v>
      </c>
      <c r="B86" s="17">
        <v>15322.0</v>
      </c>
      <c r="C86" s="22" t="s">
        <v>210</v>
      </c>
      <c r="D86" s="17" t="str">
        <f t="shared" si="1"/>
        <v>9/26/2023</v>
      </c>
      <c r="E86" s="17">
        <f>IFERROR(__xludf.DUMMYFUNCTION("SPLIT(D86, ""/"")
"),9.0)</f>
        <v>9</v>
      </c>
      <c r="F86" s="17">
        <f>IFERROR(__xludf.DUMMYFUNCTION("""COMPUTED_VALUE"""),26.0)</f>
        <v>26</v>
      </c>
      <c r="G86" s="17">
        <f>IFERROR(__xludf.DUMMYFUNCTION("""COMPUTED_VALUE"""),2023.0)</f>
        <v>2023</v>
      </c>
      <c r="H86" s="23" t="str">
        <f t="shared" si="2"/>
        <v>26/9/2023</v>
      </c>
      <c r="I86" s="23">
        <v>45195.0</v>
      </c>
    </row>
    <row r="87">
      <c r="A87" s="17">
        <v>15459.92</v>
      </c>
      <c r="B87" s="17">
        <v>15306.08</v>
      </c>
      <c r="C87" s="22" t="s">
        <v>211</v>
      </c>
      <c r="D87" s="17" t="str">
        <f t="shared" si="1"/>
        <v>9/25/2023</v>
      </c>
      <c r="E87" s="17">
        <f>IFERROR(__xludf.DUMMYFUNCTION("SPLIT(D87, ""/"")
"),9.0)</f>
        <v>9</v>
      </c>
      <c r="F87" s="17">
        <f>IFERROR(__xludf.DUMMYFUNCTION("""COMPUTED_VALUE"""),25.0)</f>
        <v>25</v>
      </c>
      <c r="G87" s="17">
        <f>IFERROR(__xludf.DUMMYFUNCTION("""COMPUTED_VALUE"""),2023.0)</f>
        <v>2023</v>
      </c>
      <c r="H87" s="23" t="str">
        <f t="shared" si="2"/>
        <v>25/9/2023</v>
      </c>
      <c r="I87" s="23">
        <v>45194.0</v>
      </c>
    </row>
    <row r="88">
      <c r="A88" s="17">
        <v>15473.99</v>
      </c>
      <c r="B88" s="17">
        <v>15320.01</v>
      </c>
      <c r="C88" s="22" t="s">
        <v>212</v>
      </c>
      <c r="D88" s="17" t="str">
        <f t="shared" si="1"/>
        <v>9/22/2023</v>
      </c>
      <c r="E88" s="17">
        <f>IFERROR(__xludf.DUMMYFUNCTION("SPLIT(D88, ""/"")
"),9.0)</f>
        <v>9</v>
      </c>
      <c r="F88" s="17">
        <f>IFERROR(__xludf.DUMMYFUNCTION("""COMPUTED_VALUE"""),22.0)</f>
        <v>22</v>
      </c>
      <c r="G88" s="17">
        <f>IFERROR(__xludf.DUMMYFUNCTION("""COMPUTED_VALUE"""),2023.0)</f>
        <v>2023</v>
      </c>
      <c r="H88" s="23" t="str">
        <f t="shared" si="2"/>
        <v>22/9/2023</v>
      </c>
      <c r="I88" s="23">
        <v>45191.0</v>
      </c>
    </row>
    <row r="89">
      <c r="A89" s="17">
        <v>15472.98</v>
      </c>
      <c r="B89" s="17">
        <v>15319.02</v>
      </c>
      <c r="C89" s="22" t="s">
        <v>213</v>
      </c>
      <c r="D89" s="17" t="str">
        <f t="shared" si="1"/>
        <v>9/21/2023</v>
      </c>
      <c r="E89" s="17">
        <f>IFERROR(__xludf.DUMMYFUNCTION("SPLIT(D89, ""/"")
"),9.0)</f>
        <v>9</v>
      </c>
      <c r="F89" s="17">
        <f>IFERROR(__xludf.DUMMYFUNCTION("""COMPUTED_VALUE"""),21.0)</f>
        <v>21</v>
      </c>
      <c r="G89" s="17">
        <f>IFERROR(__xludf.DUMMYFUNCTION("""COMPUTED_VALUE"""),2023.0)</f>
        <v>2023</v>
      </c>
      <c r="H89" s="23" t="str">
        <f t="shared" si="2"/>
        <v>21/9/2023</v>
      </c>
      <c r="I89" s="23">
        <v>45190.0</v>
      </c>
    </row>
    <row r="90">
      <c r="A90" s="17">
        <v>15457.91</v>
      </c>
      <c r="B90" s="17">
        <v>15304.09</v>
      </c>
      <c r="C90" s="22" t="s">
        <v>214</v>
      </c>
      <c r="D90" s="17" t="str">
        <f t="shared" si="1"/>
        <v>9/20/2023</v>
      </c>
      <c r="E90" s="17">
        <f>IFERROR(__xludf.DUMMYFUNCTION("SPLIT(D90, ""/"")
"),9.0)</f>
        <v>9</v>
      </c>
      <c r="F90" s="17">
        <f>IFERROR(__xludf.DUMMYFUNCTION("""COMPUTED_VALUE"""),20.0)</f>
        <v>20</v>
      </c>
      <c r="G90" s="17">
        <f>IFERROR(__xludf.DUMMYFUNCTION("""COMPUTED_VALUE"""),2023.0)</f>
        <v>2023</v>
      </c>
      <c r="H90" s="23" t="str">
        <f t="shared" si="2"/>
        <v>20/9/2023</v>
      </c>
      <c r="I90" s="23">
        <v>45189.0</v>
      </c>
    </row>
    <row r="91">
      <c r="A91" s="17">
        <v>15449.86</v>
      </c>
      <c r="B91" s="17">
        <v>15296.14</v>
      </c>
      <c r="C91" s="22" t="s">
        <v>215</v>
      </c>
      <c r="D91" s="17" t="str">
        <f t="shared" si="1"/>
        <v>9/19/2023</v>
      </c>
      <c r="E91" s="17">
        <f>IFERROR(__xludf.DUMMYFUNCTION("SPLIT(D91, ""/"")
"),9.0)</f>
        <v>9</v>
      </c>
      <c r="F91" s="17">
        <f>IFERROR(__xludf.DUMMYFUNCTION("""COMPUTED_VALUE"""),19.0)</f>
        <v>19</v>
      </c>
      <c r="G91" s="17">
        <f>IFERROR(__xludf.DUMMYFUNCTION("""COMPUTED_VALUE"""),2023.0)</f>
        <v>2023</v>
      </c>
      <c r="H91" s="23" t="str">
        <f t="shared" si="2"/>
        <v>19/9/2023</v>
      </c>
      <c r="I91" s="23">
        <v>45188.0</v>
      </c>
    </row>
    <row r="92">
      <c r="A92" s="17">
        <v>15443.83</v>
      </c>
      <c r="B92" s="17">
        <v>15290.17</v>
      </c>
      <c r="C92" s="22" t="s">
        <v>216</v>
      </c>
      <c r="D92" s="17" t="str">
        <f t="shared" si="1"/>
        <v>9/18/2023</v>
      </c>
      <c r="E92" s="17">
        <f>IFERROR(__xludf.DUMMYFUNCTION("SPLIT(D92, ""/"")
"),9.0)</f>
        <v>9</v>
      </c>
      <c r="F92" s="17">
        <f>IFERROR(__xludf.DUMMYFUNCTION("""COMPUTED_VALUE"""),18.0)</f>
        <v>18</v>
      </c>
      <c r="G92" s="17">
        <f>IFERROR(__xludf.DUMMYFUNCTION("""COMPUTED_VALUE"""),2023.0)</f>
        <v>2023</v>
      </c>
      <c r="H92" s="23" t="str">
        <f t="shared" si="2"/>
        <v>18/9/2023</v>
      </c>
      <c r="I92" s="23">
        <v>45187.0</v>
      </c>
    </row>
    <row r="93">
      <c r="A93" s="17">
        <v>15433.78</v>
      </c>
      <c r="B93" s="17">
        <v>15280.22</v>
      </c>
      <c r="C93" s="22" t="s">
        <v>217</v>
      </c>
      <c r="D93" s="17" t="str">
        <f t="shared" si="1"/>
        <v>9/15/2023</v>
      </c>
      <c r="E93" s="17">
        <f>IFERROR(__xludf.DUMMYFUNCTION("SPLIT(D93, ""/"")
"),9.0)</f>
        <v>9</v>
      </c>
      <c r="F93" s="17">
        <f>IFERROR(__xludf.DUMMYFUNCTION("""COMPUTED_VALUE"""),15.0)</f>
        <v>15</v>
      </c>
      <c r="G93" s="17">
        <f>IFERROR(__xludf.DUMMYFUNCTION("""COMPUTED_VALUE"""),2023.0)</f>
        <v>2023</v>
      </c>
      <c r="H93" s="23" t="str">
        <f t="shared" si="2"/>
        <v>15/9/2023</v>
      </c>
      <c r="I93" s="23">
        <v>45184.0</v>
      </c>
    </row>
    <row r="94">
      <c r="A94" s="17">
        <v>15443.83</v>
      </c>
      <c r="B94" s="17">
        <v>15290.17</v>
      </c>
      <c r="C94" s="22" t="s">
        <v>218</v>
      </c>
      <c r="D94" s="17" t="str">
        <f t="shared" si="1"/>
        <v>9/14/2023</v>
      </c>
      <c r="E94" s="17">
        <f>IFERROR(__xludf.DUMMYFUNCTION("SPLIT(D94, ""/"")
"),9.0)</f>
        <v>9</v>
      </c>
      <c r="F94" s="17">
        <f>IFERROR(__xludf.DUMMYFUNCTION("""COMPUTED_VALUE"""),14.0)</f>
        <v>14</v>
      </c>
      <c r="G94" s="17">
        <f>IFERROR(__xludf.DUMMYFUNCTION("""COMPUTED_VALUE"""),2023.0)</f>
        <v>2023</v>
      </c>
      <c r="H94" s="23" t="str">
        <f t="shared" si="2"/>
        <v>14/9/2023</v>
      </c>
      <c r="I94" s="23">
        <v>45183.0</v>
      </c>
    </row>
    <row r="95">
      <c r="A95" s="17">
        <v>15420.72</v>
      </c>
      <c r="B95" s="17">
        <v>15267.28</v>
      </c>
      <c r="C95" s="22" t="s">
        <v>219</v>
      </c>
      <c r="D95" s="17" t="str">
        <f t="shared" si="1"/>
        <v>9/13/2023</v>
      </c>
      <c r="E95" s="17">
        <f>IFERROR(__xludf.DUMMYFUNCTION("SPLIT(D95, ""/"")
"),9.0)</f>
        <v>9</v>
      </c>
      <c r="F95" s="17">
        <f>IFERROR(__xludf.DUMMYFUNCTION("""COMPUTED_VALUE"""),13.0)</f>
        <v>13</v>
      </c>
      <c r="G95" s="17">
        <f>IFERROR(__xludf.DUMMYFUNCTION("""COMPUTED_VALUE"""),2023.0)</f>
        <v>2023</v>
      </c>
      <c r="H95" s="23" t="str">
        <f t="shared" si="2"/>
        <v>13/9/2023</v>
      </c>
      <c r="I95" s="23">
        <v>45182.0</v>
      </c>
    </row>
    <row r="96">
      <c r="A96" s="17">
        <v>15428.76</v>
      </c>
      <c r="B96" s="17">
        <v>15275.24</v>
      </c>
      <c r="C96" s="22" t="s">
        <v>220</v>
      </c>
      <c r="D96" s="17" t="str">
        <f t="shared" si="1"/>
        <v>9/12/2023</v>
      </c>
      <c r="E96" s="17">
        <f>IFERROR(__xludf.DUMMYFUNCTION("SPLIT(D96, ""/"")
"),9.0)</f>
        <v>9</v>
      </c>
      <c r="F96" s="17">
        <f>IFERROR(__xludf.DUMMYFUNCTION("""COMPUTED_VALUE"""),12.0)</f>
        <v>12</v>
      </c>
      <c r="G96" s="17">
        <f>IFERROR(__xludf.DUMMYFUNCTION("""COMPUTED_VALUE"""),2023.0)</f>
        <v>2023</v>
      </c>
      <c r="H96" s="23" t="str">
        <f t="shared" si="2"/>
        <v>12/9/2023</v>
      </c>
      <c r="I96" s="23">
        <v>45181.0</v>
      </c>
    </row>
    <row r="97">
      <c r="A97" s="17">
        <v>15417.7</v>
      </c>
      <c r="B97" s="17">
        <v>15264.3</v>
      </c>
      <c r="C97" s="22" t="s">
        <v>221</v>
      </c>
      <c r="D97" s="17" t="str">
        <f t="shared" si="1"/>
        <v>9/11/2023</v>
      </c>
      <c r="E97" s="17">
        <f>IFERROR(__xludf.DUMMYFUNCTION("SPLIT(D97, ""/"")
"),9.0)</f>
        <v>9</v>
      </c>
      <c r="F97" s="17">
        <f>IFERROR(__xludf.DUMMYFUNCTION("""COMPUTED_VALUE"""),11.0)</f>
        <v>11</v>
      </c>
      <c r="G97" s="17">
        <f>IFERROR(__xludf.DUMMYFUNCTION("""COMPUTED_VALUE"""),2023.0)</f>
        <v>2023</v>
      </c>
      <c r="H97" s="23" t="str">
        <f t="shared" si="2"/>
        <v>11/9/2023</v>
      </c>
      <c r="I97" s="23">
        <v>45180.0</v>
      </c>
    </row>
    <row r="98">
      <c r="A98" s="17">
        <v>15410.67</v>
      </c>
      <c r="B98" s="17">
        <v>15257.33</v>
      </c>
      <c r="C98" s="22" t="s">
        <v>222</v>
      </c>
      <c r="D98" s="17" t="str">
        <f t="shared" si="1"/>
        <v>9/8/2023</v>
      </c>
      <c r="E98" s="17">
        <f>IFERROR(__xludf.DUMMYFUNCTION("SPLIT(D98, ""/"")
"),9.0)</f>
        <v>9</v>
      </c>
      <c r="F98" s="17">
        <f>IFERROR(__xludf.DUMMYFUNCTION("""COMPUTED_VALUE"""),8.0)</f>
        <v>8</v>
      </c>
      <c r="G98" s="17">
        <f>IFERROR(__xludf.DUMMYFUNCTION("""COMPUTED_VALUE"""),2023.0)</f>
        <v>2023</v>
      </c>
      <c r="H98" s="23" t="str">
        <f t="shared" si="2"/>
        <v>8/9/2023</v>
      </c>
      <c r="I98" s="23">
        <v>45177.0</v>
      </c>
    </row>
    <row r="99">
      <c r="A99" s="17">
        <v>15383.53</v>
      </c>
      <c r="B99" s="17">
        <v>15230.47</v>
      </c>
      <c r="C99" s="22" t="s">
        <v>223</v>
      </c>
      <c r="D99" s="17" t="str">
        <f t="shared" si="1"/>
        <v>9/7/2023</v>
      </c>
      <c r="E99" s="17">
        <f>IFERROR(__xludf.DUMMYFUNCTION("SPLIT(D99, ""/"")
"),9.0)</f>
        <v>9</v>
      </c>
      <c r="F99" s="17">
        <f>IFERROR(__xludf.DUMMYFUNCTION("""COMPUTED_VALUE"""),7.0)</f>
        <v>7</v>
      </c>
      <c r="G99" s="17">
        <f>IFERROR(__xludf.DUMMYFUNCTION("""COMPUTED_VALUE"""),2023.0)</f>
        <v>2023</v>
      </c>
      <c r="H99" s="23" t="str">
        <f t="shared" si="2"/>
        <v>7/9/2023</v>
      </c>
      <c r="I99" s="23">
        <v>45176.0</v>
      </c>
    </row>
    <row r="100">
      <c r="A100" s="17">
        <v>15336.3</v>
      </c>
      <c r="B100" s="17">
        <v>15183.7</v>
      </c>
      <c r="C100" s="22" t="s">
        <v>224</v>
      </c>
      <c r="D100" s="17" t="str">
        <f t="shared" si="1"/>
        <v>9/6/2023</v>
      </c>
      <c r="E100" s="17">
        <f>IFERROR(__xludf.DUMMYFUNCTION("SPLIT(D100, ""/"")
"),9.0)</f>
        <v>9</v>
      </c>
      <c r="F100" s="17">
        <f>IFERROR(__xludf.DUMMYFUNCTION("""COMPUTED_VALUE"""),6.0)</f>
        <v>6</v>
      </c>
      <c r="G100" s="17">
        <f>IFERROR(__xludf.DUMMYFUNCTION("""COMPUTED_VALUE"""),2023.0)</f>
        <v>2023</v>
      </c>
      <c r="H100" s="23" t="str">
        <f t="shared" si="2"/>
        <v>6/9/2023</v>
      </c>
      <c r="I100" s="23">
        <v>45175.0</v>
      </c>
    </row>
    <row r="101">
      <c r="A101" s="17">
        <v>15323.24</v>
      </c>
      <c r="B101" s="17">
        <v>15170.76</v>
      </c>
      <c r="C101" s="22" t="s">
        <v>225</v>
      </c>
      <c r="D101" s="17" t="str">
        <f t="shared" si="1"/>
        <v>9/5/2023</v>
      </c>
      <c r="E101" s="17">
        <f>IFERROR(__xludf.DUMMYFUNCTION("SPLIT(D101, ""/"")
"),9.0)</f>
        <v>9</v>
      </c>
      <c r="F101" s="17">
        <f>IFERROR(__xludf.DUMMYFUNCTION("""COMPUTED_VALUE"""),5.0)</f>
        <v>5</v>
      </c>
      <c r="G101" s="17">
        <f>IFERROR(__xludf.DUMMYFUNCTION("""COMPUTED_VALUE"""),2023.0)</f>
        <v>2023</v>
      </c>
      <c r="H101" s="23" t="str">
        <f t="shared" si="2"/>
        <v>5/9/2023</v>
      </c>
      <c r="I101" s="23">
        <v>45174.0</v>
      </c>
    </row>
    <row r="102">
      <c r="A102" s="17">
        <v>15328.26</v>
      </c>
      <c r="B102" s="17">
        <v>15175.74</v>
      </c>
      <c r="C102" s="22" t="s">
        <v>226</v>
      </c>
      <c r="D102" s="17" t="str">
        <f t="shared" si="1"/>
        <v>9/4/2023</v>
      </c>
      <c r="E102" s="17">
        <f>IFERROR(__xludf.DUMMYFUNCTION("SPLIT(D102, ""/"")
"),9.0)</f>
        <v>9</v>
      </c>
      <c r="F102" s="17">
        <f>IFERROR(__xludf.DUMMYFUNCTION("""COMPUTED_VALUE"""),4.0)</f>
        <v>4</v>
      </c>
      <c r="G102" s="17">
        <f>IFERROR(__xludf.DUMMYFUNCTION("""COMPUTED_VALUE"""),2023.0)</f>
        <v>2023</v>
      </c>
      <c r="H102" s="23" t="str">
        <f t="shared" si="2"/>
        <v>4/9/2023</v>
      </c>
      <c r="I102" s="23">
        <v>45173.0</v>
      </c>
    </row>
    <row r="103">
      <c r="A103" s="17">
        <v>15313.18</v>
      </c>
      <c r="B103" s="17">
        <v>15160.82</v>
      </c>
      <c r="C103" s="22" t="s">
        <v>227</v>
      </c>
      <c r="D103" s="17" t="str">
        <f t="shared" si="1"/>
        <v>9/1/2023</v>
      </c>
      <c r="E103" s="17">
        <f>IFERROR(__xludf.DUMMYFUNCTION("SPLIT(D103, ""/"")
"),9.0)</f>
        <v>9</v>
      </c>
      <c r="F103" s="17">
        <f>IFERROR(__xludf.DUMMYFUNCTION("""COMPUTED_VALUE"""),1.0)</f>
        <v>1</v>
      </c>
      <c r="G103" s="17">
        <f>IFERROR(__xludf.DUMMYFUNCTION("""COMPUTED_VALUE"""),2023.0)</f>
        <v>2023</v>
      </c>
      <c r="H103" s="23" t="str">
        <f t="shared" si="2"/>
        <v>1/9/2023</v>
      </c>
      <c r="I103" s="23">
        <v>45170.0</v>
      </c>
    </row>
    <row r="104">
      <c r="A104" s="17">
        <v>15315.19</v>
      </c>
      <c r="B104" s="17">
        <v>15162.81</v>
      </c>
      <c r="C104" s="22" t="s">
        <v>228</v>
      </c>
      <c r="D104" s="17" t="str">
        <f t="shared" si="1"/>
        <v>8/31/2023</v>
      </c>
      <c r="E104" s="17">
        <f>IFERROR(__xludf.DUMMYFUNCTION("SPLIT(D104, ""/"")
"),8.0)</f>
        <v>8</v>
      </c>
      <c r="F104" s="17">
        <f>IFERROR(__xludf.DUMMYFUNCTION("""COMPUTED_VALUE"""),31.0)</f>
        <v>31</v>
      </c>
      <c r="G104" s="17">
        <f>IFERROR(__xludf.DUMMYFUNCTION("""COMPUTED_VALUE"""),2023.0)</f>
        <v>2023</v>
      </c>
      <c r="H104" s="23" t="str">
        <f t="shared" si="2"/>
        <v>31/8/2023</v>
      </c>
      <c r="I104" s="23">
        <v>45169.0</v>
      </c>
    </row>
    <row r="105">
      <c r="A105" s="17">
        <v>15339.32</v>
      </c>
      <c r="B105" s="17">
        <v>15186.68</v>
      </c>
      <c r="C105" s="22" t="s">
        <v>229</v>
      </c>
      <c r="D105" s="17" t="str">
        <f t="shared" si="1"/>
        <v>8/30/2023</v>
      </c>
      <c r="E105" s="17">
        <f>IFERROR(__xludf.DUMMYFUNCTION("SPLIT(D105, ""/"")
"),8.0)</f>
        <v>8</v>
      </c>
      <c r="F105" s="17">
        <f>IFERROR(__xludf.DUMMYFUNCTION("""COMPUTED_VALUE"""),30.0)</f>
        <v>30</v>
      </c>
      <c r="G105" s="17">
        <f>IFERROR(__xludf.DUMMYFUNCTION("""COMPUTED_VALUE"""),2023.0)</f>
        <v>2023</v>
      </c>
      <c r="H105" s="23" t="str">
        <f t="shared" si="2"/>
        <v>30/8/2023</v>
      </c>
      <c r="I105" s="23">
        <v>45168.0</v>
      </c>
    </row>
    <row r="106">
      <c r="A106" s="17">
        <v>15370.47</v>
      </c>
      <c r="B106" s="17">
        <v>15217.53</v>
      </c>
      <c r="C106" s="22" t="s">
        <v>230</v>
      </c>
      <c r="D106" s="17" t="str">
        <f t="shared" si="1"/>
        <v>8/29/2023</v>
      </c>
      <c r="E106" s="17">
        <f>IFERROR(__xludf.DUMMYFUNCTION("SPLIT(D106, ""/"")
"),8.0)</f>
        <v>8</v>
      </c>
      <c r="F106" s="17">
        <f>IFERROR(__xludf.DUMMYFUNCTION("""COMPUTED_VALUE"""),29.0)</f>
        <v>29</v>
      </c>
      <c r="G106" s="17">
        <f>IFERROR(__xludf.DUMMYFUNCTION("""COMPUTED_VALUE"""),2023.0)</f>
        <v>2023</v>
      </c>
      <c r="H106" s="23" t="str">
        <f t="shared" si="2"/>
        <v>29/8/2023</v>
      </c>
      <c r="I106" s="23">
        <v>45167.0</v>
      </c>
    </row>
    <row r="107">
      <c r="A107" s="17">
        <v>15373.49</v>
      </c>
      <c r="B107" s="17">
        <v>15220.51</v>
      </c>
      <c r="C107" s="22" t="s">
        <v>231</v>
      </c>
      <c r="D107" s="17" t="str">
        <f t="shared" si="1"/>
        <v>8/28/2023</v>
      </c>
      <c r="E107" s="17">
        <f>IFERROR(__xludf.DUMMYFUNCTION("SPLIT(D107, ""/"")
"),8.0)</f>
        <v>8</v>
      </c>
      <c r="F107" s="17">
        <f>IFERROR(__xludf.DUMMYFUNCTION("""COMPUTED_VALUE"""),28.0)</f>
        <v>28</v>
      </c>
      <c r="G107" s="17">
        <f>IFERROR(__xludf.DUMMYFUNCTION("""COMPUTED_VALUE"""),2023.0)</f>
        <v>2023</v>
      </c>
      <c r="H107" s="23" t="str">
        <f t="shared" si="2"/>
        <v>28/8/2023</v>
      </c>
      <c r="I107" s="23">
        <v>45166.0</v>
      </c>
    </row>
    <row r="108">
      <c r="A108" s="17">
        <v>15329.26</v>
      </c>
      <c r="B108" s="17">
        <v>15176.74</v>
      </c>
      <c r="C108" s="22" t="s">
        <v>232</v>
      </c>
      <c r="D108" s="17" t="str">
        <f t="shared" si="1"/>
        <v>8/25/2023</v>
      </c>
      <c r="E108" s="17">
        <f>IFERROR(__xludf.DUMMYFUNCTION("SPLIT(D108, ""/"")
"),8.0)</f>
        <v>8</v>
      </c>
      <c r="F108" s="17">
        <f>IFERROR(__xludf.DUMMYFUNCTION("""COMPUTED_VALUE"""),25.0)</f>
        <v>25</v>
      </c>
      <c r="G108" s="17">
        <f>IFERROR(__xludf.DUMMYFUNCTION("""COMPUTED_VALUE"""),2023.0)</f>
        <v>2023</v>
      </c>
      <c r="H108" s="23" t="str">
        <f t="shared" si="2"/>
        <v>25/8/2023</v>
      </c>
      <c r="I108" s="23">
        <v>45163.0</v>
      </c>
    </row>
    <row r="109">
      <c r="A109" s="17">
        <v>15395.59</v>
      </c>
      <c r="B109" s="17">
        <v>15242.41</v>
      </c>
      <c r="C109" s="22" t="s">
        <v>233</v>
      </c>
      <c r="D109" s="17" t="str">
        <f t="shared" si="1"/>
        <v>8/24/2023</v>
      </c>
      <c r="E109" s="17">
        <f>IFERROR(__xludf.DUMMYFUNCTION("SPLIT(D109, ""/"")
"),8.0)</f>
        <v>8</v>
      </c>
      <c r="F109" s="17">
        <f>IFERROR(__xludf.DUMMYFUNCTION("""COMPUTED_VALUE"""),24.0)</f>
        <v>24</v>
      </c>
      <c r="G109" s="17">
        <f>IFERROR(__xludf.DUMMYFUNCTION("""COMPUTED_VALUE"""),2023.0)</f>
        <v>2023</v>
      </c>
      <c r="H109" s="23" t="str">
        <f t="shared" si="2"/>
        <v>24/8/2023</v>
      </c>
      <c r="I109" s="23">
        <v>45162.0</v>
      </c>
    </row>
    <row r="110">
      <c r="A110" s="17">
        <v>15402.63</v>
      </c>
      <c r="B110" s="17">
        <v>15249.37</v>
      </c>
      <c r="C110" s="22" t="s">
        <v>234</v>
      </c>
      <c r="D110" s="17" t="str">
        <f t="shared" si="1"/>
        <v>8/23/2023</v>
      </c>
      <c r="E110" s="17">
        <f>IFERROR(__xludf.DUMMYFUNCTION("SPLIT(D110, ""/"")
"),8.0)</f>
        <v>8</v>
      </c>
      <c r="F110" s="17">
        <f>IFERROR(__xludf.DUMMYFUNCTION("""COMPUTED_VALUE"""),23.0)</f>
        <v>23</v>
      </c>
      <c r="G110" s="17">
        <f>IFERROR(__xludf.DUMMYFUNCTION("""COMPUTED_VALUE"""),2023.0)</f>
        <v>2023</v>
      </c>
      <c r="H110" s="23" t="str">
        <f t="shared" si="2"/>
        <v>23/8/2023</v>
      </c>
      <c r="I110" s="23">
        <v>45161.0</v>
      </c>
    </row>
    <row r="111">
      <c r="A111" s="17">
        <v>15405.65</v>
      </c>
      <c r="B111" s="17">
        <v>15252.35</v>
      </c>
      <c r="C111" s="22" t="s">
        <v>235</v>
      </c>
      <c r="D111" s="17" t="str">
        <f t="shared" si="1"/>
        <v>8/22/2023</v>
      </c>
      <c r="E111" s="17">
        <f>IFERROR(__xludf.DUMMYFUNCTION("SPLIT(D111, ""/"")
"),8.0)</f>
        <v>8</v>
      </c>
      <c r="F111" s="17">
        <f>IFERROR(__xludf.DUMMYFUNCTION("""COMPUTED_VALUE"""),22.0)</f>
        <v>22</v>
      </c>
      <c r="G111" s="17">
        <f>IFERROR(__xludf.DUMMYFUNCTION("""COMPUTED_VALUE"""),2023.0)</f>
        <v>2023</v>
      </c>
      <c r="H111" s="23" t="str">
        <f t="shared" si="2"/>
        <v>22/8/2023</v>
      </c>
      <c r="I111" s="23">
        <v>45160.0</v>
      </c>
    </row>
    <row r="112">
      <c r="A112" s="17">
        <v>15384.54</v>
      </c>
      <c r="B112" s="17">
        <v>15231.46</v>
      </c>
      <c r="C112" s="22" t="s">
        <v>236</v>
      </c>
      <c r="D112" s="17" t="str">
        <f t="shared" si="1"/>
        <v>8/21/2023</v>
      </c>
      <c r="E112" s="17">
        <f>IFERROR(__xludf.DUMMYFUNCTION("SPLIT(D112, ""/"")
"),8.0)</f>
        <v>8</v>
      </c>
      <c r="F112" s="17">
        <f>IFERROR(__xludf.DUMMYFUNCTION("""COMPUTED_VALUE"""),21.0)</f>
        <v>21</v>
      </c>
      <c r="G112" s="17">
        <f>IFERROR(__xludf.DUMMYFUNCTION("""COMPUTED_VALUE"""),2023.0)</f>
        <v>2023</v>
      </c>
      <c r="H112" s="23" t="str">
        <f t="shared" si="2"/>
        <v>21/8/2023</v>
      </c>
      <c r="I112" s="23">
        <v>45159.0</v>
      </c>
    </row>
    <row r="113">
      <c r="A113" s="17">
        <v>15384.54</v>
      </c>
      <c r="B113" s="17">
        <v>15231.46</v>
      </c>
      <c r="C113" s="22" t="s">
        <v>237</v>
      </c>
      <c r="D113" s="17" t="str">
        <f t="shared" si="1"/>
        <v>8/18/2023</v>
      </c>
      <c r="E113" s="17">
        <f>IFERROR(__xludf.DUMMYFUNCTION("SPLIT(D113, ""/"")
"),8.0)</f>
        <v>8</v>
      </c>
      <c r="F113" s="17">
        <f>IFERROR(__xludf.DUMMYFUNCTION("""COMPUTED_VALUE"""),18.0)</f>
        <v>18</v>
      </c>
      <c r="G113" s="17">
        <f>IFERROR(__xludf.DUMMYFUNCTION("""COMPUTED_VALUE"""),2023.0)</f>
        <v>2023</v>
      </c>
      <c r="H113" s="23" t="str">
        <f t="shared" si="2"/>
        <v>18/8/2023</v>
      </c>
      <c r="I113" s="23">
        <v>45156.0</v>
      </c>
    </row>
    <row r="114">
      <c r="A114" s="17">
        <v>15422.73</v>
      </c>
      <c r="B114" s="17">
        <v>15269.27</v>
      </c>
      <c r="C114" s="22" t="s">
        <v>238</v>
      </c>
      <c r="D114" s="17" t="str">
        <f t="shared" si="1"/>
        <v>8/16/2023</v>
      </c>
      <c r="E114" s="17">
        <f>IFERROR(__xludf.DUMMYFUNCTION("SPLIT(D114, ""/"")
"),8.0)</f>
        <v>8</v>
      </c>
      <c r="F114" s="17">
        <f>IFERROR(__xludf.DUMMYFUNCTION("""COMPUTED_VALUE"""),16.0)</f>
        <v>16</v>
      </c>
      <c r="G114" s="17">
        <f>IFERROR(__xludf.DUMMYFUNCTION("""COMPUTED_VALUE"""),2023.0)</f>
        <v>2023</v>
      </c>
      <c r="H114" s="23" t="str">
        <f t="shared" si="2"/>
        <v>16/8/2023</v>
      </c>
      <c r="I114" s="23">
        <v>45154.0</v>
      </c>
    </row>
    <row r="115">
      <c r="A115" s="17">
        <v>15399.61</v>
      </c>
      <c r="B115" s="17">
        <v>15246.39</v>
      </c>
      <c r="C115" s="22" t="s">
        <v>239</v>
      </c>
      <c r="D115" s="17" t="str">
        <f t="shared" si="1"/>
        <v>8/15/2023</v>
      </c>
      <c r="E115" s="17">
        <f>IFERROR(__xludf.DUMMYFUNCTION("SPLIT(D115, ""/"")
"),8.0)</f>
        <v>8</v>
      </c>
      <c r="F115" s="17">
        <f>IFERROR(__xludf.DUMMYFUNCTION("""COMPUTED_VALUE"""),15.0)</f>
        <v>15</v>
      </c>
      <c r="G115" s="17">
        <f>IFERROR(__xludf.DUMMYFUNCTION("""COMPUTED_VALUE"""),2023.0)</f>
        <v>2023</v>
      </c>
      <c r="H115" s="23" t="str">
        <f t="shared" si="2"/>
        <v>15/8/2023</v>
      </c>
      <c r="I115" s="23">
        <v>45153.0</v>
      </c>
    </row>
    <row r="116">
      <c r="A116" s="17">
        <v>15301.13</v>
      </c>
      <c r="B116" s="17">
        <v>15148.88</v>
      </c>
      <c r="C116" s="22" t="s">
        <v>240</v>
      </c>
      <c r="D116" s="17" t="str">
        <f t="shared" si="1"/>
        <v>8/14/2023</v>
      </c>
      <c r="E116" s="17">
        <f>IFERROR(__xludf.DUMMYFUNCTION("SPLIT(D116, ""/"")
"),8.0)</f>
        <v>8</v>
      </c>
      <c r="F116" s="17">
        <f>IFERROR(__xludf.DUMMYFUNCTION("""COMPUTED_VALUE"""),14.0)</f>
        <v>14</v>
      </c>
      <c r="G116" s="17">
        <f>IFERROR(__xludf.DUMMYFUNCTION("""COMPUTED_VALUE"""),2023.0)</f>
        <v>2023</v>
      </c>
      <c r="H116" s="23" t="str">
        <f t="shared" si="2"/>
        <v>14/8/2023</v>
      </c>
      <c r="I116" s="23">
        <v>45152.0</v>
      </c>
    </row>
    <row r="117">
      <c r="A117" s="17">
        <v>15280.02</v>
      </c>
      <c r="B117" s="17">
        <v>15127.98</v>
      </c>
      <c r="C117" s="22" t="s">
        <v>241</v>
      </c>
      <c r="D117" s="17" t="str">
        <f t="shared" si="1"/>
        <v>8/11/2023</v>
      </c>
      <c r="E117" s="17">
        <f>IFERROR(__xludf.DUMMYFUNCTION("SPLIT(D117, ""/"")
"),8.0)</f>
        <v>8</v>
      </c>
      <c r="F117" s="17">
        <f>IFERROR(__xludf.DUMMYFUNCTION("""COMPUTED_VALUE"""),11.0)</f>
        <v>11</v>
      </c>
      <c r="G117" s="17">
        <f>IFERROR(__xludf.DUMMYFUNCTION("""COMPUTED_VALUE"""),2023.0)</f>
        <v>2023</v>
      </c>
      <c r="H117" s="23" t="str">
        <f t="shared" si="2"/>
        <v>11/8/2023</v>
      </c>
      <c r="I117" s="23">
        <v>45149.0</v>
      </c>
    </row>
    <row r="118">
      <c r="A118" s="17">
        <v>15282.03</v>
      </c>
      <c r="B118" s="17">
        <v>15129.97</v>
      </c>
      <c r="C118" s="22" t="s">
        <v>242</v>
      </c>
      <c r="D118" s="17" t="str">
        <f t="shared" si="1"/>
        <v>8/10/2023</v>
      </c>
      <c r="E118" s="17">
        <f>IFERROR(__xludf.DUMMYFUNCTION("SPLIT(D118, ""/"")
"),8.0)</f>
        <v>8</v>
      </c>
      <c r="F118" s="17">
        <f>IFERROR(__xludf.DUMMYFUNCTION("""COMPUTED_VALUE"""),10.0)</f>
        <v>10</v>
      </c>
      <c r="G118" s="17">
        <f>IFERROR(__xludf.DUMMYFUNCTION("""COMPUTED_VALUE"""),2023.0)</f>
        <v>2023</v>
      </c>
      <c r="H118" s="23" t="str">
        <f t="shared" si="2"/>
        <v>10/8/2023</v>
      </c>
      <c r="I118" s="23">
        <v>45148.0</v>
      </c>
    </row>
    <row r="119">
      <c r="A119" s="17">
        <v>15305.15</v>
      </c>
      <c r="B119" s="17">
        <v>15152.85</v>
      </c>
      <c r="C119" s="22" t="s">
        <v>243</v>
      </c>
      <c r="D119" s="17" t="str">
        <f t="shared" si="1"/>
        <v>8/9/2023</v>
      </c>
      <c r="E119" s="17">
        <f>IFERROR(__xludf.DUMMYFUNCTION("SPLIT(D119, ""/"")
"),8.0)</f>
        <v>8</v>
      </c>
      <c r="F119" s="17">
        <f>IFERROR(__xludf.DUMMYFUNCTION("""COMPUTED_VALUE"""),9.0)</f>
        <v>9</v>
      </c>
      <c r="G119" s="17">
        <f>IFERROR(__xludf.DUMMYFUNCTION("""COMPUTED_VALUE"""),2023.0)</f>
        <v>2023</v>
      </c>
      <c r="H119" s="23" t="str">
        <f t="shared" si="2"/>
        <v>9/8/2023</v>
      </c>
      <c r="I119" s="23">
        <v>45147.0</v>
      </c>
    </row>
    <row r="120">
      <c r="A120" s="17">
        <v>15253.89</v>
      </c>
      <c r="B120" s="17">
        <v>15102.11</v>
      </c>
      <c r="C120" s="22" t="s">
        <v>244</v>
      </c>
      <c r="D120" s="17" t="str">
        <f t="shared" si="1"/>
        <v>8/8/2023</v>
      </c>
      <c r="E120" s="17">
        <f>IFERROR(__xludf.DUMMYFUNCTION("SPLIT(D120, ""/"")
"),8.0)</f>
        <v>8</v>
      </c>
      <c r="F120" s="17">
        <f>IFERROR(__xludf.DUMMYFUNCTION("""COMPUTED_VALUE"""),8.0)</f>
        <v>8</v>
      </c>
      <c r="G120" s="17">
        <f>IFERROR(__xludf.DUMMYFUNCTION("""COMPUTED_VALUE"""),2023.0)</f>
        <v>2023</v>
      </c>
      <c r="H120" s="23" t="str">
        <f t="shared" si="2"/>
        <v>8/8/2023</v>
      </c>
      <c r="I120" s="23">
        <v>45146.0</v>
      </c>
    </row>
    <row r="121">
      <c r="A121" s="17">
        <v>15243.84</v>
      </c>
      <c r="B121" s="17">
        <v>15092.16</v>
      </c>
      <c r="C121" s="22" t="s">
        <v>245</v>
      </c>
      <c r="D121" s="17" t="str">
        <f t="shared" si="1"/>
        <v>8/7/2023</v>
      </c>
      <c r="E121" s="17">
        <f>IFERROR(__xludf.DUMMYFUNCTION("SPLIT(D121, ""/"")
"),8.0)</f>
        <v>8</v>
      </c>
      <c r="F121" s="17">
        <f>IFERROR(__xludf.DUMMYFUNCTION("""COMPUTED_VALUE"""),7.0)</f>
        <v>7</v>
      </c>
      <c r="G121" s="17">
        <f>IFERROR(__xludf.DUMMYFUNCTION("""COMPUTED_VALUE"""),2023.0)</f>
        <v>2023</v>
      </c>
      <c r="H121" s="23" t="str">
        <f t="shared" si="2"/>
        <v>7/8/2023</v>
      </c>
      <c r="I121" s="23">
        <v>45145.0</v>
      </c>
    </row>
    <row r="122">
      <c r="A122" s="17">
        <v>15273.99</v>
      </c>
      <c r="B122" s="17">
        <v>15122.01</v>
      </c>
      <c r="C122" s="22" t="s">
        <v>246</v>
      </c>
      <c r="D122" s="17" t="str">
        <f t="shared" si="1"/>
        <v>8/4/2023</v>
      </c>
      <c r="E122" s="17">
        <f>IFERROR(__xludf.DUMMYFUNCTION("SPLIT(D122, ""/"")
"),8.0)</f>
        <v>8</v>
      </c>
      <c r="F122" s="17">
        <f>IFERROR(__xludf.DUMMYFUNCTION("""COMPUTED_VALUE"""),4.0)</f>
        <v>4</v>
      </c>
      <c r="G122" s="17">
        <f>IFERROR(__xludf.DUMMYFUNCTION("""COMPUTED_VALUE"""),2023.0)</f>
        <v>2023</v>
      </c>
      <c r="H122" s="23" t="str">
        <f t="shared" si="2"/>
        <v>4/8/2023</v>
      </c>
      <c r="I122" s="23">
        <v>45142.0</v>
      </c>
    </row>
    <row r="123">
      <c r="A123" s="17">
        <v>15246.85</v>
      </c>
      <c r="B123" s="17">
        <v>15095.15</v>
      </c>
      <c r="C123" s="22" t="s">
        <v>247</v>
      </c>
      <c r="D123" s="17" t="str">
        <f t="shared" si="1"/>
        <v>8/3/2023</v>
      </c>
      <c r="E123" s="17">
        <f>IFERROR(__xludf.DUMMYFUNCTION("SPLIT(D123, ""/"")
"),8.0)</f>
        <v>8</v>
      </c>
      <c r="F123" s="17">
        <f>IFERROR(__xludf.DUMMYFUNCTION("""COMPUTED_VALUE"""),3.0)</f>
        <v>3</v>
      </c>
      <c r="G123" s="17">
        <f>IFERROR(__xludf.DUMMYFUNCTION("""COMPUTED_VALUE"""),2023.0)</f>
        <v>2023</v>
      </c>
      <c r="H123" s="23" t="str">
        <f t="shared" si="2"/>
        <v>3/8/2023</v>
      </c>
      <c r="I123" s="23">
        <v>45141.0</v>
      </c>
    </row>
    <row r="124">
      <c r="A124" s="17">
        <v>15192.58</v>
      </c>
      <c r="B124" s="17">
        <v>15041.42</v>
      </c>
      <c r="C124" s="22" t="s">
        <v>248</v>
      </c>
      <c r="D124" s="17" t="str">
        <f t="shared" si="1"/>
        <v>8/2/2023</v>
      </c>
      <c r="E124" s="17">
        <f>IFERROR(__xludf.DUMMYFUNCTION("SPLIT(D124, ""/"")
"),8.0)</f>
        <v>8</v>
      </c>
      <c r="F124" s="17">
        <f>IFERROR(__xludf.DUMMYFUNCTION("""COMPUTED_VALUE"""),2.0)</f>
        <v>2</v>
      </c>
      <c r="G124" s="17">
        <f>IFERROR(__xludf.DUMMYFUNCTION("""COMPUTED_VALUE"""),2023.0)</f>
        <v>2023</v>
      </c>
      <c r="H124" s="23" t="str">
        <f t="shared" si="2"/>
        <v>2/8/2023</v>
      </c>
      <c r="I124" s="23">
        <v>45140.0</v>
      </c>
    </row>
    <row r="125">
      <c r="A125" s="17">
        <v>15167.46</v>
      </c>
      <c r="B125" s="17">
        <v>15016.54</v>
      </c>
      <c r="C125" s="22" t="s">
        <v>249</v>
      </c>
      <c r="D125" s="17" t="str">
        <f t="shared" si="1"/>
        <v>8/1/2023</v>
      </c>
      <c r="E125" s="17">
        <f>IFERROR(__xludf.DUMMYFUNCTION("SPLIT(D125, ""/"")
"),8.0)</f>
        <v>8</v>
      </c>
      <c r="F125" s="17">
        <f>IFERROR(__xludf.DUMMYFUNCTION("""COMPUTED_VALUE"""),1.0)</f>
        <v>1</v>
      </c>
      <c r="G125" s="17">
        <f>IFERROR(__xludf.DUMMYFUNCTION("""COMPUTED_VALUE"""),2023.0)</f>
        <v>2023</v>
      </c>
      <c r="H125" s="23" t="str">
        <f t="shared" si="2"/>
        <v>1/8/2023</v>
      </c>
      <c r="I125" s="23">
        <v>45139.0</v>
      </c>
    </row>
    <row r="126">
      <c r="A126" s="17">
        <v>15158.42</v>
      </c>
      <c r="B126" s="17">
        <v>15007.58</v>
      </c>
      <c r="C126" s="22" t="s">
        <v>250</v>
      </c>
      <c r="D126" s="17" t="str">
        <f t="shared" si="1"/>
        <v>7/31/2023</v>
      </c>
      <c r="E126" s="17">
        <f>IFERROR(__xludf.DUMMYFUNCTION("SPLIT(D126, ""/"")
"),7.0)</f>
        <v>7</v>
      </c>
      <c r="F126" s="17">
        <f>IFERROR(__xludf.DUMMYFUNCTION("""COMPUTED_VALUE"""),31.0)</f>
        <v>31</v>
      </c>
      <c r="G126" s="17">
        <f>IFERROR(__xludf.DUMMYFUNCTION("""COMPUTED_VALUE"""),2023.0)</f>
        <v>2023</v>
      </c>
      <c r="H126" s="23" t="str">
        <f t="shared" si="2"/>
        <v>31/7/2023</v>
      </c>
      <c r="I126" s="23">
        <v>45138.0</v>
      </c>
    </row>
    <row r="127">
      <c r="A127" s="17">
        <v>15078.01</v>
      </c>
      <c r="B127" s="17">
        <v>14927.99</v>
      </c>
      <c r="C127" s="22" t="s">
        <v>251</v>
      </c>
      <c r="D127" s="17" t="str">
        <f t="shared" si="1"/>
        <v>7/28/2023</v>
      </c>
      <c r="E127" s="17">
        <f>IFERROR(__xludf.DUMMYFUNCTION("SPLIT(D127, ""/"")
"),7.0)</f>
        <v>7</v>
      </c>
      <c r="F127" s="17">
        <f>IFERROR(__xludf.DUMMYFUNCTION("""COMPUTED_VALUE"""),28.0)</f>
        <v>28</v>
      </c>
      <c r="G127" s="17">
        <f>IFERROR(__xludf.DUMMYFUNCTION("""COMPUTED_VALUE"""),2023.0)</f>
        <v>2023</v>
      </c>
      <c r="H127" s="23" t="str">
        <f t="shared" si="2"/>
        <v>28/7/2023</v>
      </c>
      <c r="I127" s="23">
        <v>45135.0</v>
      </c>
    </row>
    <row r="128">
      <c r="A128" s="17">
        <v>15107.16</v>
      </c>
      <c r="B128" s="17">
        <v>14956.84</v>
      </c>
      <c r="C128" s="22" t="s">
        <v>252</v>
      </c>
      <c r="D128" s="17" t="str">
        <f t="shared" si="1"/>
        <v>7/27/2023</v>
      </c>
      <c r="E128" s="17">
        <f>IFERROR(__xludf.DUMMYFUNCTION("SPLIT(D128, ""/"")
"),7.0)</f>
        <v>7</v>
      </c>
      <c r="F128" s="17">
        <f>IFERROR(__xludf.DUMMYFUNCTION("""COMPUTED_VALUE"""),27.0)</f>
        <v>27</v>
      </c>
      <c r="G128" s="17">
        <f>IFERROR(__xludf.DUMMYFUNCTION("""COMPUTED_VALUE"""),2023.0)</f>
        <v>2023</v>
      </c>
      <c r="H128" s="23" t="str">
        <f t="shared" si="2"/>
        <v>27/7/2023</v>
      </c>
      <c r="I128" s="23">
        <v>45134.0</v>
      </c>
    </row>
    <row r="129">
      <c r="A129" s="17">
        <v>15082.03</v>
      </c>
      <c r="B129" s="17">
        <v>14931.97</v>
      </c>
      <c r="C129" s="22" t="s">
        <v>253</v>
      </c>
      <c r="D129" s="17" t="str">
        <f t="shared" si="1"/>
        <v>7/26/2023</v>
      </c>
      <c r="E129" s="17">
        <f>IFERROR(__xludf.DUMMYFUNCTION("SPLIT(D129, ""/"")
"),7.0)</f>
        <v>7</v>
      </c>
      <c r="F129" s="17">
        <f>IFERROR(__xludf.DUMMYFUNCTION("""COMPUTED_VALUE"""),26.0)</f>
        <v>26</v>
      </c>
      <c r="G129" s="17">
        <f>IFERROR(__xludf.DUMMYFUNCTION("""COMPUTED_VALUE"""),2023.0)</f>
        <v>2023</v>
      </c>
      <c r="H129" s="23" t="str">
        <f t="shared" si="2"/>
        <v>26/7/2023</v>
      </c>
      <c r="I129" s="23">
        <v>45133.0</v>
      </c>
    </row>
    <row r="130">
      <c r="A130" s="17">
        <v>15103.14</v>
      </c>
      <c r="B130" s="17">
        <v>14952.86</v>
      </c>
      <c r="C130" s="22" t="s">
        <v>254</v>
      </c>
      <c r="D130" s="17" t="str">
        <f t="shared" si="1"/>
        <v>7/25/2023</v>
      </c>
      <c r="E130" s="17">
        <f>IFERROR(__xludf.DUMMYFUNCTION("SPLIT(D130, ""/"")
"),7.0)</f>
        <v>7</v>
      </c>
      <c r="F130" s="17">
        <f>IFERROR(__xludf.DUMMYFUNCTION("""COMPUTED_VALUE"""),25.0)</f>
        <v>25</v>
      </c>
      <c r="G130" s="17">
        <f>IFERROR(__xludf.DUMMYFUNCTION("""COMPUTED_VALUE"""),2023.0)</f>
        <v>2023</v>
      </c>
      <c r="H130" s="23" t="str">
        <f t="shared" si="2"/>
        <v>25/7/2023</v>
      </c>
      <c r="I130" s="23">
        <v>45132.0</v>
      </c>
    </row>
    <row r="131">
      <c r="A131" s="17">
        <v>15101.13</v>
      </c>
      <c r="B131" s="17">
        <v>14950.87</v>
      </c>
      <c r="C131" s="22" t="s">
        <v>255</v>
      </c>
      <c r="D131" s="17" t="str">
        <f t="shared" si="1"/>
        <v>7/24/2023</v>
      </c>
      <c r="E131" s="17">
        <f>IFERROR(__xludf.DUMMYFUNCTION("SPLIT(D131, ""/"")
"),7.0)</f>
        <v>7</v>
      </c>
      <c r="F131" s="17">
        <f>IFERROR(__xludf.DUMMYFUNCTION("""COMPUTED_VALUE"""),24.0)</f>
        <v>24</v>
      </c>
      <c r="G131" s="17">
        <f>IFERROR(__xludf.DUMMYFUNCTION("""COMPUTED_VALUE"""),2023.0)</f>
        <v>2023</v>
      </c>
      <c r="H131" s="23" t="str">
        <f t="shared" si="2"/>
        <v>24/7/2023</v>
      </c>
      <c r="I131" s="23">
        <v>45131.0</v>
      </c>
    </row>
    <row r="132">
      <c r="A132" s="17">
        <v>15065.95</v>
      </c>
      <c r="B132" s="17">
        <v>14916.05</v>
      </c>
      <c r="C132" s="22" t="s">
        <v>256</v>
      </c>
      <c r="D132" s="17" t="str">
        <f t="shared" si="1"/>
        <v>7/21/2023</v>
      </c>
      <c r="E132" s="17">
        <f>IFERROR(__xludf.DUMMYFUNCTION("SPLIT(D132, ""/"")
"),7.0)</f>
        <v>7</v>
      </c>
      <c r="F132" s="17">
        <f>IFERROR(__xludf.DUMMYFUNCTION("""COMPUTED_VALUE"""),21.0)</f>
        <v>21</v>
      </c>
      <c r="G132" s="17">
        <f>IFERROR(__xludf.DUMMYFUNCTION("""COMPUTED_VALUE"""),2023.0)</f>
        <v>2023</v>
      </c>
      <c r="H132" s="23" t="str">
        <f t="shared" si="2"/>
        <v>21/7/2023</v>
      </c>
      <c r="I132" s="23">
        <v>45128.0</v>
      </c>
    </row>
    <row r="133">
      <c r="A133" s="17">
        <v>15068.97</v>
      </c>
      <c r="B133" s="17">
        <v>14919.03</v>
      </c>
      <c r="C133" s="22" t="s">
        <v>257</v>
      </c>
      <c r="D133" s="17" t="str">
        <f t="shared" si="1"/>
        <v>7/20/2023</v>
      </c>
      <c r="E133" s="17">
        <f>IFERROR(__xludf.DUMMYFUNCTION("SPLIT(D133, ""/"")
"),7.0)</f>
        <v>7</v>
      </c>
      <c r="F133" s="17">
        <f>IFERROR(__xludf.DUMMYFUNCTION("""COMPUTED_VALUE"""),20.0)</f>
        <v>20</v>
      </c>
      <c r="G133" s="17">
        <f>IFERROR(__xludf.DUMMYFUNCTION("""COMPUTED_VALUE"""),2023.0)</f>
        <v>2023</v>
      </c>
      <c r="H133" s="23" t="str">
        <f t="shared" si="2"/>
        <v>20/7/2023</v>
      </c>
      <c r="I133" s="23">
        <v>45127.0</v>
      </c>
    </row>
    <row r="134">
      <c r="A134" s="17">
        <v>15082.03</v>
      </c>
      <c r="B134" s="17">
        <v>14931.97</v>
      </c>
      <c r="C134" s="22" t="s">
        <v>258</v>
      </c>
      <c r="D134" s="17" t="str">
        <f t="shared" si="1"/>
        <v>7/18/2023</v>
      </c>
      <c r="E134" s="17">
        <f>IFERROR(__xludf.DUMMYFUNCTION("SPLIT(D134, ""/"")
"),7.0)</f>
        <v>7</v>
      </c>
      <c r="F134" s="17">
        <f>IFERROR(__xludf.DUMMYFUNCTION("""COMPUTED_VALUE"""),18.0)</f>
        <v>18</v>
      </c>
      <c r="G134" s="17">
        <f>IFERROR(__xludf.DUMMYFUNCTION("""COMPUTED_VALUE"""),2023.0)</f>
        <v>2023</v>
      </c>
      <c r="H134" s="23" t="str">
        <f t="shared" si="2"/>
        <v>18/7/2023</v>
      </c>
      <c r="I134" s="23">
        <v>45125.0</v>
      </c>
    </row>
    <row r="135">
      <c r="A135" s="17">
        <v>15019.73</v>
      </c>
      <c r="B135" s="17">
        <v>14870.27</v>
      </c>
      <c r="C135" s="22" t="s">
        <v>259</v>
      </c>
      <c r="D135" s="17" t="str">
        <f t="shared" si="1"/>
        <v>7/17/2023</v>
      </c>
      <c r="E135" s="17">
        <f>IFERROR(__xludf.DUMMYFUNCTION("SPLIT(D135, ""/"")
"),7.0)</f>
        <v>7</v>
      </c>
      <c r="F135" s="17">
        <f>IFERROR(__xludf.DUMMYFUNCTION("""COMPUTED_VALUE"""),17.0)</f>
        <v>17</v>
      </c>
      <c r="G135" s="17">
        <f>IFERROR(__xludf.DUMMYFUNCTION("""COMPUTED_VALUE"""),2023.0)</f>
        <v>2023</v>
      </c>
      <c r="H135" s="23" t="str">
        <f t="shared" si="2"/>
        <v>17/7/2023</v>
      </c>
      <c r="I135" s="23">
        <v>45124.0</v>
      </c>
    </row>
    <row r="136">
      <c r="A136" s="17">
        <v>15052.89</v>
      </c>
      <c r="B136" s="17">
        <v>14903.11</v>
      </c>
      <c r="C136" s="22" t="s">
        <v>260</v>
      </c>
      <c r="D136" s="17" t="str">
        <f t="shared" si="1"/>
        <v>7/14/2023</v>
      </c>
      <c r="E136" s="17">
        <f>IFERROR(__xludf.DUMMYFUNCTION("SPLIT(D136, ""/"")
"),7.0)</f>
        <v>7</v>
      </c>
      <c r="F136" s="17">
        <f>IFERROR(__xludf.DUMMYFUNCTION("""COMPUTED_VALUE"""),14.0)</f>
        <v>14</v>
      </c>
      <c r="G136" s="17">
        <f>IFERROR(__xludf.DUMMYFUNCTION("""COMPUTED_VALUE"""),2023.0)</f>
        <v>2023</v>
      </c>
      <c r="H136" s="23" t="str">
        <f t="shared" si="2"/>
        <v>14/7/2023</v>
      </c>
      <c r="I136" s="23">
        <v>45121.0</v>
      </c>
    </row>
    <row r="137">
      <c r="A137" s="17">
        <v>15159.42</v>
      </c>
      <c r="B137" s="17">
        <v>15008.58</v>
      </c>
      <c r="C137" s="22" t="s">
        <v>261</v>
      </c>
      <c r="D137" s="17" t="str">
        <f t="shared" si="1"/>
        <v>7/13/2023</v>
      </c>
      <c r="E137" s="17">
        <f>IFERROR(__xludf.DUMMYFUNCTION("SPLIT(D137, ""/"")
"),7.0)</f>
        <v>7</v>
      </c>
      <c r="F137" s="17">
        <f>IFERROR(__xludf.DUMMYFUNCTION("""COMPUTED_VALUE"""),13.0)</f>
        <v>13</v>
      </c>
      <c r="G137" s="17">
        <f>IFERROR(__xludf.DUMMYFUNCTION("""COMPUTED_VALUE"""),2023.0)</f>
        <v>2023</v>
      </c>
      <c r="H137" s="23" t="str">
        <f t="shared" si="2"/>
        <v>13/7/2023</v>
      </c>
      <c r="I137" s="23">
        <v>45120.0</v>
      </c>
    </row>
    <row r="138">
      <c r="A138" s="17">
        <v>15237.81</v>
      </c>
      <c r="B138" s="17">
        <v>15086.19</v>
      </c>
      <c r="C138" s="22" t="s">
        <v>262</v>
      </c>
      <c r="D138" s="17" t="str">
        <f t="shared" si="1"/>
        <v>7/12/2023</v>
      </c>
      <c r="E138" s="17">
        <f>IFERROR(__xludf.DUMMYFUNCTION("SPLIT(D138, ""/"")
"),7.0)</f>
        <v>7</v>
      </c>
      <c r="F138" s="17">
        <f>IFERROR(__xludf.DUMMYFUNCTION("""COMPUTED_VALUE"""),12.0)</f>
        <v>12</v>
      </c>
      <c r="G138" s="17">
        <f>IFERROR(__xludf.DUMMYFUNCTION("""COMPUTED_VALUE"""),2023.0)</f>
        <v>2023</v>
      </c>
      <c r="H138" s="23" t="str">
        <f t="shared" si="2"/>
        <v>12/7/2023</v>
      </c>
      <c r="I138" s="23">
        <v>45119.0</v>
      </c>
    </row>
    <row r="139">
      <c r="A139" s="17">
        <v>15267.96</v>
      </c>
      <c r="B139" s="17">
        <v>15116.04</v>
      </c>
      <c r="C139" s="22" t="s">
        <v>263</v>
      </c>
      <c r="D139" s="17" t="str">
        <f t="shared" si="1"/>
        <v>7/11/2023</v>
      </c>
      <c r="E139" s="17">
        <f>IFERROR(__xludf.DUMMYFUNCTION("SPLIT(D139, ""/"")
"),7.0)</f>
        <v>7</v>
      </c>
      <c r="F139" s="17">
        <f>IFERROR(__xludf.DUMMYFUNCTION("""COMPUTED_VALUE"""),11.0)</f>
        <v>11</v>
      </c>
      <c r="G139" s="17">
        <f>IFERROR(__xludf.DUMMYFUNCTION("""COMPUTED_VALUE"""),2023.0)</f>
        <v>2023</v>
      </c>
      <c r="H139" s="23" t="str">
        <f t="shared" si="2"/>
        <v>11/7/2023</v>
      </c>
      <c r="I139" s="23">
        <v>45118.0</v>
      </c>
    </row>
    <row r="140">
      <c r="A140" s="17">
        <v>15211.68</v>
      </c>
      <c r="B140" s="17">
        <v>15060.32</v>
      </c>
      <c r="C140" s="22" t="s">
        <v>264</v>
      </c>
      <c r="D140" s="17" t="str">
        <f t="shared" si="1"/>
        <v>7/10/2023</v>
      </c>
      <c r="E140" s="17">
        <f>IFERROR(__xludf.DUMMYFUNCTION("SPLIT(D140, ""/"")
"),7.0)</f>
        <v>7</v>
      </c>
      <c r="F140" s="17">
        <f>IFERROR(__xludf.DUMMYFUNCTION("""COMPUTED_VALUE"""),10.0)</f>
        <v>10</v>
      </c>
      <c r="G140" s="17">
        <f>IFERROR(__xludf.DUMMYFUNCTION("""COMPUTED_VALUE"""),2023.0)</f>
        <v>2023</v>
      </c>
      <c r="H140" s="23" t="str">
        <f t="shared" si="2"/>
        <v>10/7/2023</v>
      </c>
      <c r="I140" s="23">
        <v>45117.0</v>
      </c>
    </row>
    <row r="141">
      <c r="A141" s="17">
        <v>15137.31</v>
      </c>
      <c r="B141" s="17">
        <v>14986.69</v>
      </c>
      <c r="C141" s="22" t="s">
        <v>265</v>
      </c>
      <c r="D141" s="17" t="str">
        <f t="shared" si="1"/>
        <v>7/7/2023</v>
      </c>
      <c r="E141" s="17">
        <f>IFERROR(__xludf.DUMMYFUNCTION("SPLIT(D141, ""/"")
"),7.0)</f>
        <v>7</v>
      </c>
      <c r="F141" s="17">
        <f>IFERROR(__xludf.DUMMYFUNCTION("""COMPUTED_VALUE"""),7.0)</f>
        <v>7</v>
      </c>
      <c r="G141" s="17">
        <f>IFERROR(__xludf.DUMMYFUNCTION("""COMPUTED_VALUE"""),2023.0)</f>
        <v>2023</v>
      </c>
      <c r="H141" s="23" t="str">
        <f t="shared" si="2"/>
        <v>7/7/2023</v>
      </c>
      <c r="I141" s="23">
        <v>45114.0</v>
      </c>
    </row>
    <row r="142">
      <c r="A142" s="17">
        <v>15088.07</v>
      </c>
      <c r="B142" s="17">
        <v>14937.93</v>
      </c>
      <c r="C142" s="22" t="s">
        <v>266</v>
      </c>
      <c r="D142" s="17" t="str">
        <f t="shared" si="1"/>
        <v>7/6/2023</v>
      </c>
      <c r="E142" s="17">
        <f>IFERROR(__xludf.DUMMYFUNCTION("SPLIT(D142, ""/"")
"),7.0)</f>
        <v>7</v>
      </c>
      <c r="F142" s="17">
        <f>IFERROR(__xludf.DUMMYFUNCTION("""COMPUTED_VALUE"""),6.0)</f>
        <v>6</v>
      </c>
      <c r="G142" s="17">
        <f>IFERROR(__xludf.DUMMYFUNCTION("""COMPUTED_VALUE"""),2023.0)</f>
        <v>2023</v>
      </c>
      <c r="H142" s="23" t="str">
        <f t="shared" si="2"/>
        <v>6/7/2023</v>
      </c>
      <c r="I142" s="23">
        <v>45113.0</v>
      </c>
    </row>
    <row r="143">
      <c r="A143" s="17">
        <v>15093.09</v>
      </c>
      <c r="B143" s="17">
        <v>14942.91</v>
      </c>
      <c r="C143" s="22" t="s">
        <v>267</v>
      </c>
      <c r="D143" s="17" t="str">
        <f t="shared" si="1"/>
        <v>7/5/2023</v>
      </c>
      <c r="E143" s="17">
        <f>IFERROR(__xludf.DUMMYFUNCTION("SPLIT(D143, ""/"")
"),7.0)</f>
        <v>7</v>
      </c>
      <c r="F143" s="17">
        <f>IFERROR(__xludf.DUMMYFUNCTION("""COMPUTED_VALUE"""),5.0)</f>
        <v>5</v>
      </c>
      <c r="G143" s="17">
        <f>IFERROR(__xludf.DUMMYFUNCTION("""COMPUTED_VALUE"""),2023.0)</f>
        <v>2023</v>
      </c>
      <c r="H143" s="23" t="str">
        <f t="shared" si="2"/>
        <v>5/7/2023</v>
      </c>
      <c r="I143" s="23">
        <v>45112.0</v>
      </c>
    </row>
    <row r="144">
      <c r="A144" s="17">
        <v>15109.17</v>
      </c>
      <c r="B144" s="17">
        <v>14958.83</v>
      </c>
      <c r="C144" s="22" t="s">
        <v>268</v>
      </c>
      <c r="D144" s="17" t="str">
        <f t="shared" si="1"/>
        <v>7/4/2023</v>
      </c>
      <c r="E144" s="17">
        <f>IFERROR(__xludf.DUMMYFUNCTION("SPLIT(D144, ""/"")
"),7.0)</f>
        <v>7</v>
      </c>
      <c r="F144" s="17">
        <f>IFERROR(__xludf.DUMMYFUNCTION("""COMPUTED_VALUE"""),4.0)</f>
        <v>4</v>
      </c>
      <c r="G144" s="17">
        <f>IFERROR(__xludf.DUMMYFUNCTION("""COMPUTED_VALUE"""),2023.0)</f>
        <v>2023</v>
      </c>
      <c r="H144" s="23" t="str">
        <f t="shared" si="2"/>
        <v>4/7/2023</v>
      </c>
      <c r="I144" s="23">
        <v>45111.0</v>
      </c>
    </row>
    <row r="145">
      <c r="A145" s="17">
        <v>15075.0</v>
      </c>
      <c r="B145" s="17">
        <v>14925.0</v>
      </c>
      <c r="C145" s="22" t="s">
        <v>269</v>
      </c>
      <c r="D145" s="17" t="str">
        <f t="shared" si="1"/>
        <v>7/3/2023</v>
      </c>
      <c r="E145" s="17">
        <f>IFERROR(__xludf.DUMMYFUNCTION("SPLIT(D145, ""/"")
"),7.0)</f>
        <v>7</v>
      </c>
      <c r="F145" s="17">
        <f>IFERROR(__xludf.DUMMYFUNCTION("""COMPUTED_VALUE"""),3.0)</f>
        <v>3</v>
      </c>
      <c r="G145" s="17">
        <f>IFERROR(__xludf.DUMMYFUNCTION("""COMPUTED_VALUE"""),2023.0)</f>
        <v>2023</v>
      </c>
      <c r="H145" s="23" t="str">
        <f t="shared" si="2"/>
        <v>3/7/2023</v>
      </c>
      <c r="I145" s="23">
        <v>45110.0</v>
      </c>
    </row>
    <row r="146">
      <c r="A146" s="17">
        <v>15101.13</v>
      </c>
      <c r="B146" s="17">
        <v>14950.87</v>
      </c>
      <c r="C146" s="22" t="s">
        <v>270</v>
      </c>
      <c r="D146" s="17" t="str">
        <f t="shared" si="1"/>
        <v>6/27/2023</v>
      </c>
      <c r="E146" s="17">
        <f>IFERROR(__xludf.DUMMYFUNCTION("SPLIT(D146, ""/"")
"),6.0)</f>
        <v>6</v>
      </c>
      <c r="F146" s="17">
        <f>IFERROR(__xludf.DUMMYFUNCTION("""COMPUTED_VALUE"""),27.0)</f>
        <v>27</v>
      </c>
      <c r="G146" s="17">
        <f>IFERROR(__xludf.DUMMYFUNCTION("""COMPUTED_VALUE"""),2023.0)</f>
        <v>2023</v>
      </c>
      <c r="H146" s="23" t="str">
        <f t="shared" si="2"/>
        <v>27/6/2023</v>
      </c>
      <c r="I146" s="23">
        <v>45104.0</v>
      </c>
    </row>
    <row r="147">
      <c r="A147" s="17">
        <v>15072.99</v>
      </c>
      <c r="B147" s="17">
        <v>14923.01</v>
      </c>
      <c r="C147" s="22" t="s">
        <v>271</v>
      </c>
      <c r="D147" s="17" t="str">
        <f t="shared" si="1"/>
        <v>6/26/2023</v>
      </c>
      <c r="E147" s="17">
        <f>IFERROR(__xludf.DUMMYFUNCTION("SPLIT(D147, ""/"")
"),6.0)</f>
        <v>6</v>
      </c>
      <c r="F147" s="17">
        <f>IFERROR(__xludf.DUMMYFUNCTION("""COMPUTED_VALUE"""),26.0)</f>
        <v>26</v>
      </c>
      <c r="G147" s="17">
        <f>IFERROR(__xludf.DUMMYFUNCTION("""COMPUTED_VALUE"""),2023.0)</f>
        <v>2023</v>
      </c>
      <c r="H147" s="23" t="str">
        <f t="shared" si="2"/>
        <v>26/6/2023</v>
      </c>
      <c r="I147" s="23">
        <v>45103.0</v>
      </c>
    </row>
    <row r="148">
      <c r="A148" s="17">
        <v>14992.59</v>
      </c>
      <c r="B148" s="17">
        <v>14843.41</v>
      </c>
      <c r="C148" s="22" t="s">
        <v>272</v>
      </c>
      <c r="D148" s="17" t="str">
        <f t="shared" si="1"/>
        <v>6/23/2023</v>
      </c>
      <c r="E148" s="17">
        <f>IFERROR(__xludf.DUMMYFUNCTION("SPLIT(D148, ""/"")
"),6.0)</f>
        <v>6</v>
      </c>
      <c r="F148" s="17">
        <f>IFERROR(__xludf.DUMMYFUNCTION("""COMPUTED_VALUE"""),23.0)</f>
        <v>23</v>
      </c>
      <c r="G148" s="17">
        <f>IFERROR(__xludf.DUMMYFUNCTION("""COMPUTED_VALUE"""),2023.0)</f>
        <v>2023</v>
      </c>
      <c r="H148" s="23" t="str">
        <f t="shared" si="2"/>
        <v>23/6/2023</v>
      </c>
      <c r="I148" s="23">
        <v>45100.0</v>
      </c>
    </row>
    <row r="149">
      <c r="A149" s="17">
        <v>15056.91</v>
      </c>
      <c r="B149" s="17">
        <v>14907.09</v>
      </c>
      <c r="C149" s="22" t="s">
        <v>273</v>
      </c>
      <c r="D149" s="17" t="str">
        <f t="shared" si="1"/>
        <v>6/22/2023</v>
      </c>
      <c r="E149" s="17">
        <f>IFERROR(__xludf.DUMMYFUNCTION("SPLIT(D149, ""/"")
"),6.0)</f>
        <v>6</v>
      </c>
      <c r="F149" s="17">
        <f>IFERROR(__xludf.DUMMYFUNCTION("""COMPUTED_VALUE"""),22.0)</f>
        <v>22</v>
      </c>
      <c r="G149" s="17">
        <f>IFERROR(__xludf.DUMMYFUNCTION("""COMPUTED_VALUE"""),2023.0)</f>
        <v>2023</v>
      </c>
      <c r="H149" s="23" t="str">
        <f t="shared" si="2"/>
        <v>22/6/2023</v>
      </c>
      <c r="I149" s="23">
        <v>45099.0</v>
      </c>
    </row>
    <row r="150">
      <c r="A150" s="17">
        <v>15115.2</v>
      </c>
      <c r="B150" s="17">
        <v>14964.8</v>
      </c>
      <c r="C150" s="22" t="s">
        <v>274</v>
      </c>
      <c r="D150" s="17" t="str">
        <f t="shared" si="1"/>
        <v>6/21/2023</v>
      </c>
      <c r="E150" s="17">
        <f>IFERROR(__xludf.DUMMYFUNCTION("SPLIT(D150, ""/"")
"),6.0)</f>
        <v>6</v>
      </c>
      <c r="F150" s="17">
        <f>IFERROR(__xludf.DUMMYFUNCTION("""COMPUTED_VALUE"""),21.0)</f>
        <v>21</v>
      </c>
      <c r="G150" s="17">
        <f>IFERROR(__xludf.DUMMYFUNCTION("""COMPUTED_VALUE"""),2023.0)</f>
        <v>2023</v>
      </c>
      <c r="H150" s="23" t="str">
        <f t="shared" si="2"/>
        <v>21/6/2023</v>
      </c>
      <c r="I150" s="23">
        <v>45098.0</v>
      </c>
    </row>
    <row r="151">
      <c r="A151" s="17">
        <v>15068.97</v>
      </c>
      <c r="B151" s="17">
        <v>14919.03</v>
      </c>
      <c r="C151" s="22" t="s">
        <v>275</v>
      </c>
      <c r="D151" s="17" t="str">
        <f t="shared" si="1"/>
        <v>6/20/2023</v>
      </c>
      <c r="E151" s="17">
        <f>IFERROR(__xludf.DUMMYFUNCTION("SPLIT(D151, ""/"")
"),6.0)</f>
        <v>6</v>
      </c>
      <c r="F151" s="17">
        <f>IFERROR(__xludf.DUMMYFUNCTION("""COMPUTED_VALUE"""),20.0)</f>
        <v>20</v>
      </c>
      <c r="G151" s="17">
        <f>IFERROR(__xludf.DUMMYFUNCTION("""COMPUTED_VALUE"""),2023.0)</f>
        <v>2023</v>
      </c>
      <c r="H151" s="23" t="str">
        <f t="shared" si="2"/>
        <v>20/6/2023</v>
      </c>
      <c r="I151" s="23">
        <v>45097.0</v>
      </c>
    </row>
    <row r="152">
      <c r="A152" s="17">
        <v>15019.73</v>
      </c>
      <c r="B152" s="17">
        <v>14870.27</v>
      </c>
      <c r="C152" s="22" t="s">
        <v>276</v>
      </c>
      <c r="D152" s="17" t="str">
        <f t="shared" si="1"/>
        <v>6/19/2023</v>
      </c>
      <c r="E152" s="17">
        <f>IFERROR(__xludf.DUMMYFUNCTION("SPLIT(D152, ""/"")
"),6.0)</f>
        <v>6</v>
      </c>
      <c r="F152" s="17">
        <f>IFERROR(__xludf.DUMMYFUNCTION("""COMPUTED_VALUE"""),19.0)</f>
        <v>19</v>
      </c>
      <c r="G152" s="17">
        <f>IFERROR(__xludf.DUMMYFUNCTION("""COMPUTED_VALUE"""),2023.0)</f>
        <v>2023</v>
      </c>
      <c r="H152" s="23" t="str">
        <f t="shared" si="2"/>
        <v>19/6/2023</v>
      </c>
      <c r="I152" s="23">
        <v>45096.0</v>
      </c>
    </row>
    <row r="153">
      <c r="A153" s="17">
        <v>15017.72</v>
      </c>
      <c r="B153" s="17">
        <v>14868.28</v>
      </c>
      <c r="C153" s="22" t="s">
        <v>277</v>
      </c>
      <c r="D153" s="17" t="str">
        <f t="shared" si="1"/>
        <v>6/16/2023</v>
      </c>
      <c r="E153" s="17">
        <f>IFERROR(__xludf.DUMMYFUNCTION("SPLIT(D153, ""/"")
"),6.0)</f>
        <v>6</v>
      </c>
      <c r="F153" s="17">
        <f>IFERROR(__xludf.DUMMYFUNCTION("""COMPUTED_VALUE"""),16.0)</f>
        <v>16</v>
      </c>
      <c r="G153" s="17">
        <f>IFERROR(__xludf.DUMMYFUNCTION("""COMPUTED_VALUE"""),2023.0)</f>
        <v>2023</v>
      </c>
      <c r="H153" s="23" t="str">
        <f t="shared" si="2"/>
        <v>16/6/2023</v>
      </c>
      <c r="I153" s="23">
        <v>45093.0</v>
      </c>
    </row>
    <row r="154">
      <c r="A154" s="17">
        <v>14969.48</v>
      </c>
      <c r="B154" s="17">
        <v>14820.52</v>
      </c>
      <c r="C154" s="22" t="s">
        <v>278</v>
      </c>
      <c r="D154" s="17" t="str">
        <f t="shared" si="1"/>
        <v>6/15/2023</v>
      </c>
      <c r="E154" s="17">
        <f>IFERROR(__xludf.DUMMYFUNCTION("SPLIT(D154, ""/"")
"),6.0)</f>
        <v>6</v>
      </c>
      <c r="F154" s="17">
        <f>IFERROR(__xludf.DUMMYFUNCTION("""COMPUTED_VALUE"""),15.0)</f>
        <v>15</v>
      </c>
      <c r="G154" s="17">
        <f>IFERROR(__xludf.DUMMYFUNCTION("""COMPUTED_VALUE"""),2023.0)</f>
        <v>2023</v>
      </c>
      <c r="H154" s="23" t="str">
        <f t="shared" si="2"/>
        <v>15/6/2023</v>
      </c>
      <c r="I154" s="23">
        <v>45092.0</v>
      </c>
    </row>
    <row r="155">
      <c r="A155" s="17">
        <v>14942.34</v>
      </c>
      <c r="B155" s="17">
        <v>14793.66</v>
      </c>
      <c r="C155" s="22" t="s">
        <v>279</v>
      </c>
      <c r="D155" s="17" t="str">
        <f t="shared" si="1"/>
        <v>6/14/2023</v>
      </c>
      <c r="E155" s="17">
        <f>IFERROR(__xludf.DUMMYFUNCTION("SPLIT(D155, ""/"")
"),6.0)</f>
        <v>6</v>
      </c>
      <c r="F155" s="17">
        <f>IFERROR(__xludf.DUMMYFUNCTION("""COMPUTED_VALUE"""),14.0)</f>
        <v>14</v>
      </c>
      <c r="G155" s="17">
        <f>IFERROR(__xludf.DUMMYFUNCTION("""COMPUTED_VALUE"""),2023.0)</f>
        <v>2023</v>
      </c>
      <c r="H155" s="23" t="str">
        <f t="shared" si="2"/>
        <v>14/6/2023</v>
      </c>
      <c r="I155" s="23">
        <v>45091.0</v>
      </c>
    </row>
    <row r="156">
      <c r="A156" s="17">
        <v>14948.37</v>
      </c>
      <c r="B156" s="17">
        <v>14799.63</v>
      </c>
      <c r="C156" s="22" t="s">
        <v>280</v>
      </c>
      <c r="D156" s="17" t="str">
        <f t="shared" si="1"/>
        <v>6/13/2023</v>
      </c>
      <c r="E156" s="17">
        <f>IFERROR(__xludf.DUMMYFUNCTION("SPLIT(D156, ""/"")
"),6.0)</f>
        <v>6</v>
      </c>
      <c r="F156" s="17">
        <f>IFERROR(__xludf.DUMMYFUNCTION("""COMPUTED_VALUE"""),13.0)</f>
        <v>13</v>
      </c>
      <c r="G156" s="17">
        <f>IFERROR(__xludf.DUMMYFUNCTION("""COMPUTED_VALUE"""),2023.0)</f>
        <v>2023</v>
      </c>
      <c r="H156" s="23" t="str">
        <f t="shared" si="2"/>
        <v>13/6/2023</v>
      </c>
      <c r="I156" s="23">
        <v>45090.0</v>
      </c>
    </row>
    <row r="157">
      <c r="A157" s="17">
        <v>14927.26</v>
      </c>
      <c r="B157" s="17">
        <v>14778.74</v>
      </c>
      <c r="C157" s="22" t="s">
        <v>281</v>
      </c>
      <c r="D157" s="17" t="str">
        <f t="shared" si="1"/>
        <v>6/12/2023</v>
      </c>
      <c r="E157" s="17">
        <f>IFERROR(__xludf.DUMMYFUNCTION("SPLIT(D157, ""/"")
"),6.0)</f>
        <v>6</v>
      </c>
      <c r="F157" s="17">
        <f>IFERROR(__xludf.DUMMYFUNCTION("""COMPUTED_VALUE"""),12.0)</f>
        <v>12</v>
      </c>
      <c r="G157" s="17">
        <f>IFERROR(__xludf.DUMMYFUNCTION("""COMPUTED_VALUE"""),2023.0)</f>
        <v>2023</v>
      </c>
      <c r="H157" s="23" t="str">
        <f t="shared" si="2"/>
        <v>12/6/2023</v>
      </c>
      <c r="I157" s="23">
        <v>45089.0</v>
      </c>
    </row>
    <row r="158">
      <c r="A158" s="17">
        <v>14977.51</v>
      </c>
      <c r="B158" s="17">
        <v>14828.49</v>
      </c>
      <c r="C158" s="22" t="s">
        <v>282</v>
      </c>
      <c r="D158" s="17" t="str">
        <f t="shared" si="1"/>
        <v>6/9/2023</v>
      </c>
      <c r="E158" s="17">
        <f>IFERROR(__xludf.DUMMYFUNCTION("SPLIT(D158, ""/"")
"),6.0)</f>
        <v>6</v>
      </c>
      <c r="F158" s="17">
        <f>IFERROR(__xludf.DUMMYFUNCTION("""COMPUTED_VALUE"""),9.0)</f>
        <v>9</v>
      </c>
      <c r="G158" s="17">
        <f>IFERROR(__xludf.DUMMYFUNCTION("""COMPUTED_VALUE"""),2023.0)</f>
        <v>2023</v>
      </c>
      <c r="H158" s="23" t="str">
        <f t="shared" si="2"/>
        <v>9/6/2023</v>
      </c>
      <c r="I158" s="23">
        <v>45086.0</v>
      </c>
    </row>
    <row r="159">
      <c r="A159" s="17">
        <v>14949.38</v>
      </c>
      <c r="B159" s="17">
        <v>14800.63</v>
      </c>
      <c r="C159" s="22" t="s">
        <v>283</v>
      </c>
      <c r="D159" s="17" t="str">
        <f t="shared" si="1"/>
        <v>6/8/2023</v>
      </c>
      <c r="E159" s="17">
        <f>IFERROR(__xludf.DUMMYFUNCTION("SPLIT(D159, ""/"")
"),6.0)</f>
        <v>6</v>
      </c>
      <c r="F159" s="17">
        <f>IFERROR(__xludf.DUMMYFUNCTION("""COMPUTED_VALUE"""),8.0)</f>
        <v>8</v>
      </c>
      <c r="G159" s="17">
        <f>IFERROR(__xludf.DUMMYFUNCTION("""COMPUTED_VALUE"""),2023.0)</f>
        <v>2023</v>
      </c>
      <c r="H159" s="23" t="str">
        <f t="shared" si="2"/>
        <v>8/6/2023</v>
      </c>
      <c r="I159" s="23">
        <v>45085.0</v>
      </c>
    </row>
    <row r="160">
      <c r="A160" s="17">
        <v>14913.19</v>
      </c>
      <c r="B160" s="17">
        <v>14764.81</v>
      </c>
      <c r="C160" s="22" t="s">
        <v>284</v>
      </c>
      <c r="D160" s="17" t="str">
        <f t="shared" si="1"/>
        <v>6/7/2023</v>
      </c>
      <c r="E160" s="17">
        <f>IFERROR(__xludf.DUMMYFUNCTION("SPLIT(D160, ""/"")
"),6.0)</f>
        <v>6</v>
      </c>
      <c r="F160" s="17">
        <f>IFERROR(__xludf.DUMMYFUNCTION("""COMPUTED_VALUE"""),7.0)</f>
        <v>7</v>
      </c>
      <c r="G160" s="17">
        <f>IFERROR(__xludf.DUMMYFUNCTION("""COMPUTED_VALUE"""),2023.0)</f>
        <v>2023</v>
      </c>
      <c r="H160" s="23" t="str">
        <f t="shared" si="2"/>
        <v>7/6/2023</v>
      </c>
      <c r="I160" s="23">
        <v>45084.0</v>
      </c>
    </row>
    <row r="161">
      <c r="A161" s="17">
        <v>14962.44</v>
      </c>
      <c r="B161" s="17">
        <v>14813.56</v>
      </c>
      <c r="C161" s="22" t="s">
        <v>285</v>
      </c>
      <c r="D161" s="17" t="str">
        <f t="shared" si="1"/>
        <v>6/6/2023</v>
      </c>
      <c r="E161" s="17">
        <f>IFERROR(__xludf.DUMMYFUNCTION("SPLIT(D161, ""/"")
"),6.0)</f>
        <v>6</v>
      </c>
      <c r="F161" s="17">
        <f>IFERROR(__xludf.DUMMYFUNCTION("""COMPUTED_VALUE"""),6.0)</f>
        <v>6</v>
      </c>
      <c r="G161" s="17">
        <f>IFERROR(__xludf.DUMMYFUNCTION("""COMPUTED_VALUE"""),2023.0)</f>
        <v>2023</v>
      </c>
      <c r="H161" s="23" t="str">
        <f t="shared" si="2"/>
        <v>6/6/2023</v>
      </c>
      <c r="I161" s="23">
        <v>45083.0</v>
      </c>
    </row>
    <row r="162">
      <c r="A162" s="17">
        <v>15078.01</v>
      </c>
      <c r="B162" s="17">
        <v>14927.99</v>
      </c>
      <c r="C162" s="22" t="s">
        <v>286</v>
      </c>
      <c r="D162" s="17" t="str">
        <f t="shared" si="1"/>
        <v>6/5/2023</v>
      </c>
      <c r="E162" s="17">
        <f>IFERROR(__xludf.DUMMYFUNCTION("SPLIT(D162, ""/"")
"),6.0)</f>
        <v>6</v>
      </c>
      <c r="F162" s="17">
        <f>IFERROR(__xludf.DUMMYFUNCTION("""COMPUTED_VALUE"""),5.0)</f>
        <v>5</v>
      </c>
      <c r="G162" s="17">
        <f>IFERROR(__xludf.DUMMYFUNCTION("""COMPUTED_VALUE"""),2023.0)</f>
        <v>2023</v>
      </c>
      <c r="H162" s="23" t="str">
        <f t="shared" si="2"/>
        <v>5/6/2023</v>
      </c>
      <c r="I162" s="23">
        <v>45082.0</v>
      </c>
    </row>
    <row r="163">
      <c r="A163" s="17">
        <v>15043.84</v>
      </c>
      <c r="B163" s="17">
        <v>14894.16</v>
      </c>
      <c r="C163" s="22" t="s">
        <v>287</v>
      </c>
      <c r="D163" s="17" t="str">
        <f t="shared" si="1"/>
        <v>5/31/2023</v>
      </c>
      <c r="E163" s="17">
        <f>IFERROR(__xludf.DUMMYFUNCTION("SPLIT(D163, ""/"")
"),5.0)</f>
        <v>5</v>
      </c>
      <c r="F163" s="17">
        <f>IFERROR(__xludf.DUMMYFUNCTION("""COMPUTED_VALUE"""),31.0)</f>
        <v>31</v>
      </c>
      <c r="G163" s="17">
        <f>IFERROR(__xludf.DUMMYFUNCTION("""COMPUTED_VALUE"""),2023.0)</f>
        <v>2023</v>
      </c>
      <c r="H163" s="23" t="str">
        <f t="shared" si="2"/>
        <v>31/5/2023</v>
      </c>
      <c r="I163" s="23">
        <v>45077.0</v>
      </c>
    </row>
    <row r="164">
      <c r="A164" s="17">
        <v>15047.86</v>
      </c>
      <c r="B164" s="17">
        <v>14898.14</v>
      </c>
      <c r="C164" s="22" t="s">
        <v>288</v>
      </c>
      <c r="D164" s="17" t="str">
        <f t="shared" si="1"/>
        <v>5/30/2023</v>
      </c>
      <c r="E164" s="17">
        <f>IFERROR(__xludf.DUMMYFUNCTION("SPLIT(D164, ""/"")
"),5.0)</f>
        <v>5</v>
      </c>
      <c r="F164" s="17">
        <f>IFERROR(__xludf.DUMMYFUNCTION("""COMPUTED_VALUE"""),30.0)</f>
        <v>30</v>
      </c>
      <c r="G164" s="17">
        <f>IFERROR(__xludf.DUMMYFUNCTION("""COMPUTED_VALUE"""),2023.0)</f>
        <v>2023</v>
      </c>
      <c r="H164" s="23" t="str">
        <f t="shared" si="2"/>
        <v>30/5/2023</v>
      </c>
      <c r="I164" s="23">
        <v>45076.0</v>
      </c>
    </row>
    <row r="165">
      <c r="A165" s="17">
        <v>15033.8</v>
      </c>
      <c r="B165" s="17">
        <v>14884.2</v>
      </c>
      <c r="C165" s="22" t="s">
        <v>289</v>
      </c>
      <c r="D165" s="17" t="str">
        <f t="shared" si="1"/>
        <v>5/29/2023</v>
      </c>
      <c r="E165" s="17">
        <f>IFERROR(__xludf.DUMMYFUNCTION("SPLIT(D165, ""/"")
"),5.0)</f>
        <v>5</v>
      </c>
      <c r="F165" s="17">
        <f>IFERROR(__xludf.DUMMYFUNCTION("""COMPUTED_VALUE"""),29.0)</f>
        <v>29</v>
      </c>
      <c r="G165" s="17">
        <f>IFERROR(__xludf.DUMMYFUNCTION("""COMPUTED_VALUE"""),2023.0)</f>
        <v>2023</v>
      </c>
      <c r="H165" s="23" t="str">
        <f t="shared" si="2"/>
        <v>29/5/2023</v>
      </c>
      <c r="I165" s="23">
        <v>45075.0</v>
      </c>
    </row>
    <row r="166">
      <c r="A166" s="17">
        <v>15026.76</v>
      </c>
      <c r="B166" s="17">
        <v>14877.24</v>
      </c>
      <c r="C166" s="22" t="s">
        <v>290</v>
      </c>
      <c r="D166" s="17" t="str">
        <f t="shared" si="1"/>
        <v>5/26/2023</v>
      </c>
      <c r="E166" s="17">
        <f>IFERROR(__xludf.DUMMYFUNCTION("SPLIT(D166, ""/"")
"),5.0)</f>
        <v>5</v>
      </c>
      <c r="F166" s="17">
        <f>IFERROR(__xludf.DUMMYFUNCTION("""COMPUTED_VALUE"""),26.0)</f>
        <v>26</v>
      </c>
      <c r="G166" s="17">
        <f>IFERROR(__xludf.DUMMYFUNCTION("""COMPUTED_VALUE"""),2023.0)</f>
        <v>2023</v>
      </c>
      <c r="H166" s="23" t="str">
        <f t="shared" si="2"/>
        <v>26/5/2023</v>
      </c>
      <c r="I166" s="23">
        <v>45072.0</v>
      </c>
    </row>
    <row r="167">
      <c r="A167" s="17">
        <v>14979.52</v>
      </c>
      <c r="B167" s="17">
        <v>14830.48</v>
      </c>
      <c r="C167" s="22" t="s">
        <v>291</v>
      </c>
      <c r="D167" s="17" t="str">
        <f t="shared" si="1"/>
        <v>5/25/2023</v>
      </c>
      <c r="E167" s="17">
        <f>IFERROR(__xludf.DUMMYFUNCTION("SPLIT(D167, ""/"")
"),5.0)</f>
        <v>5</v>
      </c>
      <c r="F167" s="17">
        <f>IFERROR(__xludf.DUMMYFUNCTION("""COMPUTED_VALUE"""),25.0)</f>
        <v>25</v>
      </c>
      <c r="G167" s="17">
        <f>IFERROR(__xludf.DUMMYFUNCTION("""COMPUTED_VALUE"""),2023.0)</f>
        <v>2023</v>
      </c>
      <c r="H167" s="23" t="str">
        <f t="shared" si="2"/>
        <v>25/5/2023</v>
      </c>
      <c r="I167" s="23">
        <v>45071.0</v>
      </c>
    </row>
    <row r="168">
      <c r="A168" s="17">
        <v>14952.39</v>
      </c>
      <c r="B168" s="17">
        <v>14803.61</v>
      </c>
      <c r="C168" s="22" t="s">
        <v>292</v>
      </c>
      <c r="D168" s="17" t="str">
        <f t="shared" si="1"/>
        <v>5/24/2023</v>
      </c>
      <c r="E168" s="17">
        <f>IFERROR(__xludf.DUMMYFUNCTION("SPLIT(D168, ""/"")
"),5.0)</f>
        <v>5</v>
      </c>
      <c r="F168" s="17">
        <f>IFERROR(__xludf.DUMMYFUNCTION("""COMPUTED_VALUE"""),24.0)</f>
        <v>24</v>
      </c>
      <c r="G168" s="17">
        <f>IFERROR(__xludf.DUMMYFUNCTION("""COMPUTED_VALUE"""),2023.0)</f>
        <v>2023</v>
      </c>
      <c r="H168" s="23" t="str">
        <f t="shared" si="2"/>
        <v>24/5/2023</v>
      </c>
      <c r="I168" s="23">
        <v>45070.0</v>
      </c>
    </row>
    <row r="169">
      <c r="A169" s="17">
        <v>14971.49</v>
      </c>
      <c r="B169" s="17">
        <v>14822.51</v>
      </c>
      <c r="C169" s="22" t="s">
        <v>293</v>
      </c>
      <c r="D169" s="17" t="str">
        <f t="shared" si="1"/>
        <v>5/23/2023</v>
      </c>
      <c r="E169" s="17">
        <f>IFERROR(__xludf.DUMMYFUNCTION("SPLIT(D169, ""/"")
"),5.0)</f>
        <v>5</v>
      </c>
      <c r="F169" s="17">
        <f>IFERROR(__xludf.DUMMYFUNCTION("""COMPUTED_VALUE"""),23.0)</f>
        <v>23</v>
      </c>
      <c r="G169" s="17">
        <f>IFERROR(__xludf.DUMMYFUNCTION("""COMPUTED_VALUE"""),2023.0)</f>
        <v>2023</v>
      </c>
      <c r="H169" s="23" t="str">
        <f t="shared" si="2"/>
        <v>23/5/2023</v>
      </c>
      <c r="I169" s="23">
        <v>45069.0</v>
      </c>
    </row>
    <row r="170">
      <c r="A170" s="17">
        <v>15010.68</v>
      </c>
      <c r="B170" s="17">
        <v>14861.32</v>
      </c>
      <c r="C170" s="22" t="s">
        <v>294</v>
      </c>
      <c r="D170" s="17" t="str">
        <f t="shared" si="1"/>
        <v>5/22/2023</v>
      </c>
      <c r="E170" s="17">
        <f>IFERROR(__xludf.DUMMYFUNCTION("SPLIT(D170, ""/"")
"),5.0)</f>
        <v>5</v>
      </c>
      <c r="F170" s="17">
        <f>IFERROR(__xludf.DUMMYFUNCTION("""COMPUTED_VALUE"""),22.0)</f>
        <v>22</v>
      </c>
      <c r="G170" s="17">
        <f>IFERROR(__xludf.DUMMYFUNCTION("""COMPUTED_VALUE"""),2023.0)</f>
        <v>2023</v>
      </c>
      <c r="H170" s="23" t="str">
        <f t="shared" si="2"/>
        <v>22/5/2023</v>
      </c>
      <c r="I170" s="23">
        <v>45068.0</v>
      </c>
    </row>
    <row r="171">
      <c r="A171" s="17">
        <v>14949.38</v>
      </c>
      <c r="B171" s="17">
        <v>14800.63</v>
      </c>
      <c r="C171" s="22" t="s">
        <v>295</v>
      </c>
      <c r="D171" s="17" t="str">
        <f t="shared" si="1"/>
        <v>5/19/2023</v>
      </c>
      <c r="E171" s="17">
        <f>IFERROR(__xludf.DUMMYFUNCTION("SPLIT(D171, ""/"")
"),5.0)</f>
        <v>5</v>
      </c>
      <c r="F171" s="17">
        <f>IFERROR(__xludf.DUMMYFUNCTION("""COMPUTED_VALUE"""),19.0)</f>
        <v>19</v>
      </c>
      <c r="G171" s="17">
        <f>IFERROR(__xludf.DUMMYFUNCTION("""COMPUTED_VALUE"""),2023.0)</f>
        <v>2023</v>
      </c>
      <c r="H171" s="23" t="str">
        <f t="shared" si="2"/>
        <v>19/5/2023</v>
      </c>
      <c r="I171" s="23">
        <v>45065.0</v>
      </c>
    </row>
    <row r="172">
      <c r="A172" s="17">
        <v>14884.05</v>
      </c>
      <c r="B172" s="17">
        <v>14735.95</v>
      </c>
      <c r="C172" s="22" t="s">
        <v>296</v>
      </c>
      <c r="D172" s="17" t="str">
        <f t="shared" si="1"/>
        <v>5/17/2023</v>
      </c>
      <c r="E172" s="17">
        <f>IFERROR(__xludf.DUMMYFUNCTION("SPLIT(D172, ""/"")
"),5.0)</f>
        <v>5</v>
      </c>
      <c r="F172" s="17">
        <f>IFERROR(__xludf.DUMMYFUNCTION("""COMPUTED_VALUE"""),17.0)</f>
        <v>17</v>
      </c>
      <c r="G172" s="17">
        <f>IFERROR(__xludf.DUMMYFUNCTION("""COMPUTED_VALUE"""),2023.0)</f>
        <v>2023</v>
      </c>
      <c r="H172" s="23" t="str">
        <f t="shared" si="2"/>
        <v>17/5/2023</v>
      </c>
      <c r="I172" s="23">
        <v>45063.0</v>
      </c>
    </row>
    <row r="173">
      <c r="A173" s="17">
        <v>14886.06</v>
      </c>
      <c r="B173" s="17">
        <v>14737.94</v>
      </c>
      <c r="C173" s="22" t="s">
        <v>297</v>
      </c>
      <c r="D173" s="17" t="str">
        <f t="shared" si="1"/>
        <v>5/16/2023</v>
      </c>
      <c r="E173" s="17">
        <f>IFERROR(__xludf.DUMMYFUNCTION("SPLIT(D173, ""/"")
"),5.0)</f>
        <v>5</v>
      </c>
      <c r="F173" s="17">
        <f>IFERROR(__xludf.DUMMYFUNCTION("""COMPUTED_VALUE"""),16.0)</f>
        <v>16</v>
      </c>
      <c r="G173" s="17">
        <f>IFERROR(__xludf.DUMMYFUNCTION("""COMPUTED_VALUE"""),2023.0)</f>
        <v>2023</v>
      </c>
      <c r="H173" s="23" t="str">
        <f t="shared" si="2"/>
        <v>16/5/2023</v>
      </c>
      <c r="I173" s="23">
        <v>45062.0</v>
      </c>
    </row>
    <row r="174">
      <c r="A174" s="17">
        <v>14825.76</v>
      </c>
      <c r="B174" s="17">
        <v>14678.24</v>
      </c>
      <c r="C174" s="22" t="s">
        <v>298</v>
      </c>
      <c r="D174" s="17" t="str">
        <f t="shared" si="1"/>
        <v>5/15/2023</v>
      </c>
      <c r="E174" s="17">
        <f>IFERROR(__xludf.DUMMYFUNCTION("SPLIT(D174, ""/"")
"),5.0)</f>
        <v>5</v>
      </c>
      <c r="F174" s="17">
        <f>IFERROR(__xludf.DUMMYFUNCTION("""COMPUTED_VALUE"""),15.0)</f>
        <v>15</v>
      </c>
      <c r="G174" s="17">
        <f>IFERROR(__xludf.DUMMYFUNCTION("""COMPUTED_VALUE"""),2023.0)</f>
        <v>2023</v>
      </c>
      <c r="H174" s="23" t="str">
        <f t="shared" si="2"/>
        <v>15/5/2023</v>
      </c>
      <c r="I174" s="23">
        <v>45061.0</v>
      </c>
    </row>
    <row r="175">
      <c r="A175" s="17">
        <v>14795.61</v>
      </c>
      <c r="B175" s="17">
        <v>14648.39</v>
      </c>
      <c r="C175" s="22" t="s">
        <v>299</v>
      </c>
      <c r="D175" s="17" t="str">
        <f t="shared" si="1"/>
        <v>5/12/2023</v>
      </c>
      <c r="E175" s="17">
        <f>IFERROR(__xludf.DUMMYFUNCTION("SPLIT(D175, ""/"")
"),5.0)</f>
        <v>5</v>
      </c>
      <c r="F175" s="17">
        <f>IFERROR(__xludf.DUMMYFUNCTION("""COMPUTED_VALUE"""),12.0)</f>
        <v>12</v>
      </c>
      <c r="G175" s="17">
        <f>IFERROR(__xludf.DUMMYFUNCTION("""COMPUTED_VALUE"""),2023.0)</f>
        <v>2023</v>
      </c>
      <c r="H175" s="23" t="str">
        <f t="shared" si="2"/>
        <v>12/5/2023</v>
      </c>
      <c r="I175" s="23">
        <v>45058.0</v>
      </c>
    </row>
    <row r="176">
      <c r="A176" s="17">
        <v>14819.73</v>
      </c>
      <c r="B176" s="17">
        <v>14672.27</v>
      </c>
      <c r="C176" s="22" t="s">
        <v>300</v>
      </c>
      <c r="D176" s="17" t="str">
        <f t="shared" si="1"/>
        <v>5/11/2023</v>
      </c>
      <c r="E176" s="17">
        <f>IFERROR(__xludf.DUMMYFUNCTION("SPLIT(D176, ""/"")
"),5.0)</f>
        <v>5</v>
      </c>
      <c r="F176" s="17">
        <f>IFERROR(__xludf.DUMMYFUNCTION("""COMPUTED_VALUE"""),11.0)</f>
        <v>11</v>
      </c>
      <c r="G176" s="17">
        <f>IFERROR(__xludf.DUMMYFUNCTION("""COMPUTED_VALUE"""),2023.0)</f>
        <v>2023</v>
      </c>
      <c r="H176" s="23" t="str">
        <f t="shared" si="2"/>
        <v>11/5/2023</v>
      </c>
      <c r="I176" s="23">
        <v>45057.0</v>
      </c>
    </row>
    <row r="177">
      <c r="A177" s="17">
        <v>14830.78</v>
      </c>
      <c r="B177" s="17">
        <v>14683.22</v>
      </c>
      <c r="C177" s="22" t="s">
        <v>301</v>
      </c>
      <c r="D177" s="17" t="str">
        <f t="shared" si="1"/>
        <v>5/10/2023</v>
      </c>
      <c r="E177" s="17">
        <f>IFERROR(__xludf.DUMMYFUNCTION("SPLIT(D177, ""/"")
"),5.0)</f>
        <v>5</v>
      </c>
      <c r="F177" s="17">
        <f>IFERROR(__xludf.DUMMYFUNCTION("""COMPUTED_VALUE"""),10.0)</f>
        <v>10</v>
      </c>
      <c r="G177" s="17">
        <f>IFERROR(__xludf.DUMMYFUNCTION("""COMPUTED_VALUE"""),2023.0)</f>
        <v>2023</v>
      </c>
      <c r="H177" s="23" t="str">
        <f t="shared" si="2"/>
        <v>10/5/2023</v>
      </c>
      <c r="I177" s="23">
        <v>45056.0</v>
      </c>
    </row>
    <row r="178">
      <c r="A178" s="17">
        <v>14782.55</v>
      </c>
      <c r="B178" s="17">
        <v>14635.45</v>
      </c>
      <c r="C178" s="22" t="s">
        <v>302</v>
      </c>
      <c r="D178" s="17" t="str">
        <f t="shared" si="1"/>
        <v>5/9/2023</v>
      </c>
      <c r="E178" s="17">
        <f>IFERROR(__xludf.DUMMYFUNCTION("SPLIT(D178, ""/"")
"),5.0)</f>
        <v>5</v>
      </c>
      <c r="F178" s="17">
        <f>IFERROR(__xludf.DUMMYFUNCTION("""COMPUTED_VALUE"""),9.0)</f>
        <v>9</v>
      </c>
      <c r="G178" s="17">
        <f>IFERROR(__xludf.DUMMYFUNCTION("""COMPUTED_VALUE"""),2023.0)</f>
        <v>2023</v>
      </c>
      <c r="H178" s="23" t="str">
        <f t="shared" si="2"/>
        <v>9/5/2023</v>
      </c>
      <c r="I178" s="23">
        <v>45055.0</v>
      </c>
    </row>
    <row r="179">
      <c r="A179" s="17">
        <v>14747.37</v>
      </c>
      <c r="B179" s="17">
        <v>14600.63</v>
      </c>
      <c r="C179" s="22" t="s">
        <v>303</v>
      </c>
      <c r="D179" s="17" t="str">
        <f t="shared" si="1"/>
        <v>5/8/2023</v>
      </c>
      <c r="E179" s="17">
        <f>IFERROR(__xludf.DUMMYFUNCTION("SPLIT(D179, ""/"")
"),5.0)</f>
        <v>5</v>
      </c>
      <c r="F179" s="17">
        <f>IFERROR(__xludf.DUMMYFUNCTION("""COMPUTED_VALUE"""),8.0)</f>
        <v>8</v>
      </c>
      <c r="G179" s="17">
        <f>IFERROR(__xludf.DUMMYFUNCTION("""COMPUTED_VALUE"""),2023.0)</f>
        <v>2023</v>
      </c>
      <c r="H179" s="23" t="str">
        <f t="shared" si="2"/>
        <v>8/5/2023</v>
      </c>
      <c r="I179" s="23">
        <v>45054.0</v>
      </c>
    </row>
    <row r="180">
      <c r="A180" s="17">
        <v>14705.16</v>
      </c>
      <c r="B180" s="17">
        <v>14558.84</v>
      </c>
      <c r="C180" s="22" t="s">
        <v>304</v>
      </c>
      <c r="D180" s="17" t="str">
        <f t="shared" si="1"/>
        <v>5/5/2023</v>
      </c>
      <c r="E180" s="17">
        <f>IFERROR(__xludf.DUMMYFUNCTION("SPLIT(D180, ""/"")
"),5.0)</f>
        <v>5</v>
      </c>
      <c r="F180" s="17">
        <f>IFERROR(__xludf.DUMMYFUNCTION("""COMPUTED_VALUE"""),5.0)</f>
        <v>5</v>
      </c>
      <c r="G180" s="17">
        <f>IFERROR(__xludf.DUMMYFUNCTION("""COMPUTED_VALUE"""),2023.0)</f>
        <v>2023</v>
      </c>
      <c r="H180" s="23" t="str">
        <f t="shared" si="2"/>
        <v>5/5/2023</v>
      </c>
      <c r="I180" s="23">
        <v>45051.0</v>
      </c>
    </row>
    <row r="181">
      <c r="A181" s="17">
        <v>14779.53</v>
      </c>
      <c r="B181" s="17">
        <v>14632.47</v>
      </c>
      <c r="C181" s="22" t="s">
        <v>305</v>
      </c>
      <c r="D181" s="17" t="str">
        <f t="shared" si="1"/>
        <v>5/4/2023</v>
      </c>
      <c r="E181" s="17">
        <f>IFERROR(__xludf.DUMMYFUNCTION("SPLIT(D181, ""/"")
"),5.0)</f>
        <v>5</v>
      </c>
      <c r="F181" s="17">
        <f>IFERROR(__xludf.DUMMYFUNCTION("""COMPUTED_VALUE"""),4.0)</f>
        <v>4</v>
      </c>
      <c r="G181" s="17">
        <f>IFERROR(__xludf.DUMMYFUNCTION("""COMPUTED_VALUE"""),2023.0)</f>
        <v>2023</v>
      </c>
      <c r="H181" s="23" t="str">
        <f t="shared" si="2"/>
        <v>4/5/2023</v>
      </c>
      <c r="I181" s="23">
        <v>45050.0</v>
      </c>
    </row>
    <row r="182">
      <c r="A182" s="17">
        <v>14776.51</v>
      </c>
      <c r="B182" s="17">
        <v>14629.49</v>
      </c>
      <c r="C182" s="22" t="s">
        <v>306</v>
      </c>
      <c r="D182" s="17" t="str">
        <f t="shared" si="1"/>
        <v>5/3/2023</v>
      </c>
      <c r="E182" s="17">
        <f>IFERROR(__xludf.DUMMYFUNCTION("SPLIT(D182, ""/"")
"),5.0)</f>
        <v>5</v>
      </c>
      <c r="F182" s="17">
        <f>IFERROR(__xludf.DUMMYFUNCTION("""COMPUTED_VALUE"""),3.0)</f>
        <v>3</v>
      </c>
      <c r="G182" s="17">
        <f>IFERROR(__xludf.DUMMYFUNCTION("""COMPUTED_VALUE"""),2023.0)</f>
        <v>2023</v>
      </c>
      <c r="H182" s="23" t="str">
        <f t="shared" si="2"/>
        <v>3/5/2023</v>
      </c>
      <c r="I182" s="23">
        <v>45049.0</v>
      </c>
    </row>
    <row r="183">
      <c r="A183" s="17">
        <v>14734.31</v>
      </c>
      <c r="B183" s="17">
        <v>14587.69</v>
      </c>
      <c r="C183" s="22" t="s">
        <v>307</v>
      </c>
      <c r="D183" s="17" t="str">
        <f t="shared" si="1"/>
        <v>5/2/2023</v>
      </c>
      <c r="E183" s="17">
        <f>IFERROR(__xludf.DUMMYFUNCTION("SPLIT(D183, ""/"")
"),5.0)</f>
        <v>5</v>
      </c>
      <c r="F183" s="17">
        <f>IFERROR(__xludf.DUMMYFUNCTION("""COMPUTED_VALUE"""),2.0)</f>
        <v>2</v>
      </c>
      <c r="G183" s="17">
        <f>IFERROR(__xludf.DUMMYFUNCTION("""COMPUTED_VALUE"""),2023.0)</f>
        <v>2023</v>
      </c>
      <c r="H183" s="23" t="str">
        <f t="shared" si="2"/>
        <v>2/5/2023</v>
      </c>
      <c r="I183" s="23">
        <v>45048.0</v>
      </c>
    </row>
    <row r="184">
      <c r="A184" s="17">
        <v>14824.75</v>
      </c>
      <c r="B184" s="17">
        <v>14677.25</v>
      </c>
      <c r="C184" s="22" t="s">
        <v>308</v>
      </c>
      <c r="D184" s="17" t="str">
        <f t="shared" si="1"/>
        <v>4/28/2023</v>
      </c>
      <c r="E184" s="17">
        <f>IFERROR(__xludf.DUMMYFUNCTION("SPLIT(D184, ""/"")
"),4.0)</f>
        <v>4</v>
      </c>
      <c r="F184" s="17">
        <f>IFERROR(__xludf.DUMMYFUNCTION("""COMPUTED_VALUE"""),28.0)</f>
        <v>28</v>
      </c>
      <c r="G184" s="17">
        <f>IFERROR(__xludf.DUMMYFUNCTION("""COMPUTED_VALUE"""),2023.0)</f>
        <v>2023</v>
      </c>
      <c r="H184" s="23" t="str">
        <f t="shared" si="2"/>
        <v>28/4/2023</v>
      </c>
      <c r="I184" s="23">
        <v>45044.0</v>
      </c>
    </row>
    <row r="185">
      <c r="A185" s="17">
        <v>14956.41</v>
      </c>
      <c r="B185" s="17">
        <v>14807.59</v>
      </c>
      <c r="C185" s="22" t="s">
        <v>309</v>
      </c>
      <c r="D185" s="17" t="str">
        <f t="shared" si="1"/>
        <v>4/27/2023</v>
      </c>
      <c r="E185" s="17">
        <f>IFERROR(__xludf.DUMMYFUNCTION("SPLIT(D185, ""/"")
"),4.0)</f>
        <v>4</v>
      </c>
      <c r="F185" s="17">
        <f>IFERROR(__xludf.DUMMYFUNCTION("""COMPUTED_VALUE"""),27.0)</f>
        <v>27</v>
      </c>
      <c r="G185" s="17">
        <f>IFERROR(__xludf.DUMMYFUNCTION("""COMPUTED_VALUE"""),2023.0)</f>
        <v>2023</v>
      </c>
      <c r="H185" s="23" t="str">
        <f t="shared" si="2"/>
        <v>27/4/2023</v>
      </c>
      <c r="I185" s="23">
        <v>45043.0</v>
      </c>
    </row>
    <row r="186">
      <c r="A186" s="17">
        <v>14929.27</v>
      </c>
      <c r="B186" s="17">
        <v>14780.73</v>
      </c>
      <c r="C186" s="22" t="s">
        <v>310</v>
      </c>
      <c r="D186" s="17" t="str">
        <f t="shared" si="1"/>
        <v>4/26/2023</v>
      </c>
      <c r="E186" s="17">
        <f>IFERROR(__xludf.DUMMYFUNCTION("SPLIT(D186, ""/"")
"),4.0)</f>
        <v>4</v>
      </c>
      <c r="F186" s="17">
        <f>IFERROR(__xludf.DUMMYFUNCTION("""COMPUTED_VALUE"""),26.0)</f>
        <v>26</v>
      </c>
      <c r="G186" s="17">
        <f>IFERROR(__xludf.DUMMYFUNCTION("""COMPUTED_VALUE"""),2023.0)</f>
        <v>2023</v>
      </c>
      <c r="H186" s="23" t="str">
        <f t="shared" si="2"/>
        <v>26/4/2023</v>
      </c>
      <c r="I186" s="23">
        <v>45042.0</v>
      </c>
    </row>
    <row r="187">
      <c r="A187" s="17">
        <v>14846.86</v>
      </c>
      <c r="B187" s="17">
        <v>14699.14</v>
      </c>
      <c r="C187" s="22" t="s">
        <v>311</v>
      </c>
      <c r="D187" s="17" t="str">
        <f t="shared" si="1"/>
        <v>4/18/2023</v>
      </c>
      <c r="E187" s="17">
        <f>IFERROR(__xludf.DUMMYFUNCTION("SPLIT(D187, ""/"")
"),4.0)</f>
        <v>4</v>
      </c>
      <c r="F187" s="17">
        <f>IFERROR(__xludf.DUMMYFUNCTION("""COMPUTED_VALUE"""),18.0)</f>
        <v>18</v>
      </c>
      <c r="G187" s="17">
        <f>IFERROR(__xludf.DUMMYFUNCTION("""COMPUTED_VALUE"""),2023.0)</f>
        <v>2023</v>
      </c>
      <c r="H187" s="23" t="str">
        <f t="shared" si="2"/>
        <v>18/4/2023</v>
      </c>
      <c r="I187" s="23">
        <v>45034.0</v>
      </c>
    </row>
    <row r="188">
      <c r="A188" s="17">
        <v>14739.33</v>
      </c>
      <c r="B188" s="17">
        <v>14592.67</v>
      </c>
      <c r="C188" s="22" t="s">
        <v>312</v>
      </c>
      <c r="D188" s="17" t="str">
        <f t="shared" si="1"/>
        <v>4/17/2023</v>
      </c>
      <c r="E188" s="17">
        <f>IFERROR(__xludf.DUMMYFUNCTION("SPLIT(D188, ""/"")
"),4.0)</f>
        <v>4</v>
      </c>
      <c r="F188" s="17">
        <f>IFERROR(__xludf.DUMMYFUNCTION("""COMPUTED_VALUE"""),17.0)</f>
        <v>17</v>
      </c>
      <c r="G188" s="17">
        <f>IFERROR(__xludf.DUMMYFUNCTION("""COMPUTED_VALUE"""),2023.0)</f>
        <v>2023</v>
      </c>
      <c r="H188" s="23" t="str">
        <f t="shared" si="2"/>
        <v>17/4/2023</v>
      </c>
      <c r="I188" s="23">
        <v>45033.0</v>
      </c>
    </row>
    <row r="189">
      <c r="A189" s="17">
        <v>14865.96</v>
      </c>
      <c r="B189" s="17">
        <v>14718.04</v>
      </c>
      <c r="C189" s="22" t="s">
        <v>313</v>
      </c>
      <c r="D189" s="17" t="str">
        <f t="shared" si="1"/>
        <v>4/14/2023</v>
      </c>
      <c r="E189" s="17">
        <f>IFERROR(__xludf.DUMMYFUNCTION("SPLIT(D189, ""/"")
"),4.0)</f>
        <v>4</v>
      </c>
      <c r="F189" s="17">
        <f>IFERROR(__xludf.DUMMYFUNCTION("""COMPUTED_VALUE"""),14.0)</f>
        <v>14</v>
      </c>
      <c r="G189" s="17">
        <f>IFERROR(__xludf.DUMMYFUNCTION("""COMPUTED_VALUE"""),2023.0)</f>
        <v>2023</v>
      </c>
      <c r="H189" s="23" t="str">
        <f t="shared" si="2"/>
        <v>14/4/2023</v>
      </c>
      <c r="I189" s="23">
        <v>45030.0</v>
      </c>
    </row>
    <row r="190">
      <c r="A190" s="17">
        <v>14940.33</v>
      </c>
      <c r="B190" s="17">
        <v>14791.67</v>
      </c>
      <c r="C190" s="22" t="s">
        <v>314</v>
      </c>
      <c r="D190" s="17" t="str">
        <f t="shared" si="1"/>
        <v>4/13/2023</v>
      </c>
      <c r="E190" s="17">
        <f>IFERROR(__xludf.DUMMYFUNCTION("SPLIT(D190, ""/"")
"),4.0)</f>
        <v>4</v>
      </c>
      <c r="F190" s="17">
        <f>IFERROR(__xludf.DUMMYFUNCTION("""COMPUTED_VALUE"""),13.0)</f>
        <v>13</v>
      </c>
      <c r="G190" s="17">
        <f>IFERROR(__xludf.DUMMYFUNCTION("""COMPUTED_VALUE"""),2023.0)</f>
        <v>2023</v>
      </c>
      <c r="H190" s="23" t="str">
        <f t="shared" si="2"/>
        <v>13/4/2023</v>
      </c>
      <c r="I190" s="23">
        <v>45029.0</v>
      </c>
    </row>
    <row r="191">
      <c r="A191" s="17">
        <v>14962.44</v>
      </c>
      <c r="B191" s="17">
        <v>14813.56</v>
      </c>
      <c r="C191" s="22" t="s">
        <v>315</v>
      </c>
      <c r="D191" s="17" t="str">
        <f t="shared" si="1"/>
        <v>4/12/2023</v>
      </c>
      <c r="E191" s="17">
        <f>IFERROR(__xludf.DUMMYFUNCTION("SPLIT(D191, ""/"")
"),4.0)</f>
        <v>4</v>
      </c>
      <c r="F191" s="17">
        <f>IFERROR(__xludf.DUMMYFUNCTION("""COMPUTED_VALUE"""),12.0)</f>
        <v>12</v>
      </c>
      <c r="G191" s="17">
        <f>IFERROR(__xludf.DUMMYFUNCTION("""COMPUTED_VALUE"""),2023.0)</f>
        <v>2023</v>
      </c>
      <c r="H191" s="23" t="str">
        <f t="shared" si="2"/>
        <v>12/4/2023</v>
      </c>
      <c r="I191" s="23">
        <v>45028.0</v>
      </c>
    </row>
    <row r="192">
      <c r="A192" s="17">
        <v>14979.52</v>
      </c>
      <c r="B192" s="17">
        <v>14830.48</v>
      </c>
      <c r="C192" s="22" t="s">
        <v>316</v>
      </c>
      <c r="D192" s="17" t="str">
        <f t="shared" si="1"/>
        <v>4/11/2023</v>
      </c>
      <c r="E192" s="17">
        <f>IFERROR(__xludf.DUMMYFUNCTION("SPLIT(D192, ""/"")
"),4.0)</f>
        <v>4</v>
      </c>
      <c r="F192" s="17">
        <f>IFERROR(__xludf.DUMMYFUNCTION("""COMPUTED_VALUE"""),11.0)</f>
        <v>11</v>
      </c>
      <c r="G192" s="17">
        <f>IFERROR(__xludf.DUMMYFUNCTION("""COMPUTED_VALUE"""),2023.0)</f>
        <v>2023</v>
      </c>
      <c r="H192" s="23" t="str">
        <f t="shared" si="2"/>
        <v>11/4/2023</v>
      </c>
      <c r="I192" s="23">
        <v>45027.0</v>
      </c>
    </row>
    <row r="193">
      <c r="A193" s="17">
        <v>15017.72</v>
      </c>
      <c r="B193" s="17">
        <v>14868.28</v>
      </c>
      <c r="C193" s="22" t="s">
        <v>317</v>
      </c>
      <c r="D193" s="17" t="str">
        <f t="shared" si="1"/>
        <v>4/10/2023</v>
      </c>
      <c r="E193" s="17">
        <f>IFERROR(__xludf.DUMMYFUNCTION("SPLIT(D193, ""/"")
"),4.0)</f>
        <v>4</v>
      </c>
      <c r="F193" s="17">
        <f>IFERROR(__xludf.DUMMYFUNCTION("""COMPUTED_VALUE"""),10.0)</f>
        <v>10</v>
      </c>
      <c r="G193" s="17">
        <f>IFERROR(__xludf.DUMMYFUNCTION("""COMPUTED_VALUE"""),2023.0)</f>
        <v>2023</v>
      </c>
      <c r="H193" s="23" t="str">
        <f t="shared" si="2"/>
        <v>10/4/2023</v>
      </c>
      <c r="I193" s="23">
        <v>45026.0</v>
      </c>
    </row>
    <row r="194">
      <c r="A194" s="17">
        <v>15007.67</v>
      </c>
      <c r="B194" s="17">
        <v>14858.33</v>
      </c>
      <c r="C194" s="22" t="s">
        <v>318</v>
      </c>
      <c r="D194" s="17" t="str">
        <f t="shared" si="1"/>
        <v>4/6/2023</v>
      </c>
      <c r="E194" s="17">
        <f>IFERROR(__xludf.DUMMYFUNCTION("SPLIT(D194, ""/"")
"),4.0)</f>
        <v>4</v>
      </c>
      <c r="F194" s="17">
        <f>IFERROR(__xludf.DUMMYFUNCTION("""COMPUTED_VALUE"""),6.0)</f>
        <v>6</v>
      </c>
      <c r="G194" s="17">
        <f>IFERROR(__xludf.DUMMYFUNCTION("""COMPUTED_VALUE"""),2023.0)</f>
        <v>2023</v>
      </c>
      <c r="H194" s="23" t="str">
        <f t="shared" si="2"/>
        <v>6/4/2023</v>
      </c>
      <c r="I194" s="23">
        <v>45022.0</v>
      </c>
    </row>
    <row r="195">
      <c r="A195" s="17">
        <v>14987.57</v>
      </c>
      <c r="B195" s="17">
        <v>14838.43</v>
      </c>
      <c r="C195" s="22" t="s">
        <v>319</v>
      </c>
      <c r="D195" s="17" t="str">
        <f t="shared" si="1"/>
        <v>4/5/2023</v>
      </c>
      <c r="E195" s="17">
        <f>IFERROR(__xludf.DUMMYFUNCTION("SPLIT(D195, ""/"")
"),4.0)</f>
        <v>4</v>
      </c>
      <c r="F195" s="17">
        <f>IFERROR(__xludf.DUMMYFUNCTION("""COMPUTED_VALUE"""),5.0)</f>
        <v>5</v>
      </c>
      <c r="G195" s="17">
        <f>IFERROR(__xludf.DUMMYFUNCTION("""COMPUTED_VALUE"""),2023.0)</f>
        <v>2023</v>
      </c>
      <c r="H195" s="23" t="str">
        <f t="shared" si="2"/>
        <v>5/4/2023</v>
      </c>
      <c r="I195" s="23">
        <v>45021.0</v>
      </c>
    </row>
    <row r="196">
      <c r="A196" s="17">
        <v>15064.95</v>
      </c>
      <c r="B196" s="17">
        <v>14915.05</v>
      </c>
      <c r="C196" s="22" t="s">
        <v>320</v>
      </c>
      <c r="D196" s="17" t="str">
        <f t="shared" si="1"/>
        <v>4/4/2023</v>
      </c>
      <c r="E196" s="17">
        <f>IFERROR(__xludf.DUMMYFUNCTION("SPLIT(D196, ""/"")
"),4.0)</f>
        <v>4</v>
      </c>
      <c r="F196" s="17">
        <f>IFERROR(__xludf.DUMMYFUNCTION("""COMPUTED_VALUE"""),4.0)</f>
        <v>4</v>
      </c>
      <c r="G196" s="17">
        <f>IFERROR(__xludf.DUMMYFUNCTION("""COMPUTED_VALUE"""),2023.0)</f>
        <v>2023</v>
      </c>
      <c r="H196" s="23" t="str">
        <f t="shared" si="2"/>
        <v>4/4/2023</v>
      </c>
      <c r="I196" s="23">
        <v>45020.0</v>
      </c>
    </row>
    <row r="197">
      <c r="A197" s="17">
        <v>15051.89</v>
      </c>
      <c r="B197" s="17">
        <v>14902.11</v>
      </c>
      <c r="C197" s="22" t="s">
        <v>321</v>
      </c>
      <c r="D197" s="17" t="str">
        <f t="shared" si="1"/>
        <v>4/3/2023</v>
      </c>
      <c r="E197" s="17">
        <f>IFERROR(__xludf.DUMMYFUNCTION("SPLIT(D197, ""/"")
"),4.0)</f>
        <v>4</v>
      </c>
      <c r="F197" s="17">
        <f>IFERROR(__xludf.DUMMYFUNCTION("""COMPUTED_VALUE"""),3.0)</f>
        <v>3</v>
      </c>
      <c r="G197" s="17">
        <f>IFERROR(__xludf.DUMMYFUNCTION("""COMPUTED_VALUE"""),2023.0)</f>
        <v>2023</v>
      </c>
      <c r="H197" s="23" t="str">
        <f t="shared" si="2"/>
        <v>3/4/2023</v>
      </c>
      <c r="I197" s="23">
        <v>45019.0</v>
      </c>
    </row>
    <row r="198">
      <c r="A198" s="17">
        <v>15137.31</v>
      </c>
      <c r="B198" s="17">
        <v>14986.69</v>
      </c>
      <c r="C198" s="22" t="s">
        <v>322</v>
      </c>
      <c r="D198" s="17" t="str">
        <f t="shared" si="1"/>
        <v>3/31/2023</v>
      </c>
      <c r="E198" s="17">
        <f>IFERROR(__xludf.DUMMYFUNCTION("SPLIT(D198, ""/"")
"),3.0)</f>
        <v>3</v>
      </c>
      <c r="F198" s="17">
        <f>IFERROR(__xludf.DUMMYFUNCTION("""COMPUTED_VALUE"""),31.0)</f>
        <v>31</v>
      </c>
      <c r="G198" s="17">
        <f>IFERROR(__xludf.DUMMYFUNCTION("""COMPUTED_VALUE"""),2023.0)</f>
        <v>2023</v>
      </c>
      <c r="H198" s="23" t="str">
        <f t="shared" si="2"/>
        <v>31/3/2023</v>
      </c>
      <c r="I198" s="23">
        <v>45016.0</v>
      </c>
    </row>
    <row r="199">
      <c r="A199" s="17">
        <v>15169.47</v>
      </c>
      <c r="B199" s="17">
        <v>15018.53</v>
      </c>
      <c r="C199" s="22" t="s">
        <v>323</v>
      </c>
      <c r="D199" s="17" t="str">
        <f t="shared" si="1"/>
        <v>3/30/2023</v>
      </c>
      <c r="E199" s="17">
        <f>IFERROR(__xludf.DUMMYFUNCTION("SPLIT(D199, ""/"")
"),3.0)</f>
        <v>3</v>
      </c>
      <c r="F199" s="17">
        <f>IFERROR(__xludf.DUMMYFUNCTION("""COMPUTED_VALUE"""),30.0)</f>
        <v>30</v>
      </c>
      <c r="G199" s="17">
        <f>IFERROR(__xludf.DUMMYFUNCTION("""COMPUTED_VALUE"""),2023.0)</f>
        <v>2023</v>
      </c>
      <c r="H199" s="23" t="str">
        <f t="shared" si="2"/>
        <v>30/3/2023</v>
      </c>
      <c r="I199" s="23">
        <v>45015.0</v>
      </c>
    </row>
    <row r="200">
      <c r="A200" s="17">
        <v>15163.44</v>
      </c>
      <c r="B200" s="17">
        <v>15012.56</v>
      </c>
      <c r="C200" s="22" t="s">
        <v>324</v>
      </c>
      <c r="D200" s="17" t="str">
        <f t="shared" si="1"/>
        <v>3/29/2023</v>
      </c>
      <c r="E200" s="17">
        <f>IFERROR(__xludf.DUMMYFUNCTION("SPLIT(D200, ""/"")
"),3.0)</f>
        <v>3</v>
      </c>
      <c r="F200" s="17">
        <f>IFERROR(__xludf.DUMMYFUNCTION("""COMPUTED_VALUE"""),29.0)</f>
        <v>29</v>
      </c>
      <c r="G200" s="17">
        <f>IFERROR(__xludf.DUMMYFUNCTION("""COMPUTED_VALUE"""),2023.0)</f>
        <v>2023</v>
      </c>
      <c r="H200" s="23" t="str">
        <f t="shared" si="2"/>
        <v>29/3/2023</v>
      </c>
      <c r="I200" s="23">
        <v>45014.0</v>
      </c>
    </row>
    <row r="201">
      <c r="A201" s="17">
        <v>15249.87</v>
      </c>
      <c r="B201" s="17">
        <v>15098.13</v>
      </c>
      <c r="C201" s="22" t="s">
        <v>325</v>
      </c>
      <c r="D201" s="17" t="str">
        <f t="shared" si="1"/>
        <v>3/28/2023</v>
      </c>
      <c r="E201" s="17">
        <f>IFERROR(__xludf.DUMMYFUNCTION("SPLIT(D201, ""/"")
"),3.0)</f>
        <v>3</v>
      </c>
      <c r="F201" s="17">
        <f>IFERROR(__xludf.DUMMYFUNCTION("""COMPUTED_VALUE"""),28.0)</f>
        <v>28</v>
      </c>
      <c r="G201" s="17">
        <f>IFERROR(__xludf.DUMMYFUNCTION("""COMPUTED_VALUE"""),2023.0)</f>
        <v>2023</v>
      </c>
      <c r="H201" s="23" t="str">
        <f t="shared" si="2"/>
        <v>28/3/2023</v>
      </c>
      <c r="I201" s="23">
        <v>45013.0</v>
      </c>
    </row>
    <row r="202">
      <c r="A202" s="17">
        <v>15264.94</v>
      </c>
      <c r="B202" s="17">
        <v>15113.06</v>
      </c>
      <c r="C202" s="22" t="s">
        <v>326</v>
      </c>
      <c r="D202" s="17" t="str">
        <f t="shared" si="1"/>
        <v>3/27/2023</v>
      </c>
      <c r="E202" s="17">
        <f>IFERROR(__xludf.DUMMYFUNCTION("SPLIT(D202, ""/"")
"),3.0)</f>
        <v>3</v>
      </c>
      <c r="F202" s="17">
        <f>IFERROR(__xludf.DUMMYFUNCTION("""COMPUTED_VALUE"""),27.0)</f>
        <v>27</v>
      </c>
      <c r="G202" s="17">
        <f>IFERROR(__xludf.DUMMYFUNCTION("""COMPUTED_VALUE"""),2023.0)</f>
        <v>2023</v>
      </c>
      <c r="H202" s="23" t="str">
        <f t="shared" si="2"/>
        <v>27/3/2023</v>
      </c>
      <c r="I202" s="23">
        <v>45012.0</v>
      </c>
    </row>
    <row r="203">
      <c r="A203" s="17">
        <v>15425.75</v>
      </c>
      <c r="B203" s="17">
        <v>15272.25</v>
      </c>
      <c r="C203" s="22" t="s">
        <v>327</v>
      </c>
      <c r="D203" s="17" t="str">
        <f t="shared" si="1"/>
        <v>3/24/2023</v>
      </c>
      <c r="E203" s="17">
        <f>IFERROR(__xludf.DUMMYFUNCTION("SPLIT(D203, ""/"")
"),3.0)</f>
        <v>3</v>
      </c>
      <c r="F203" s="17">
        <f>IFERROR(__xludf.DUMMYFUNCTION("""COMPUTED_VALUE"""),24.0)</f>
        <v>24</v>
      </c>
      <c r="G203" s="17">
        <f>IFERROR(__xludf.DUMMYFUNCTION("""COMPUTED_VALUE"""),2023.0)</f>
        <v>2023</v>
      </c>
      <c r="H203" s="23" t="str">
        <f t="shared" si="2"/>
        <v>24/3/2023</v>
      </c>
      <c r="I203" s="23">
        <v>45009.0</v>
      </c>
    </row>
    <row r="204">
      <c r="A204" s="17">
        <v>15448.86</v>
      </c>
      <c r="B204" s="17">
        <v>15295.14</v>
      </c>
      <c r="C204" s="22" t="s">
        <v>328</v>
      </c>
      <c r="D204" s="17" t="str">
        <f t="shared" si="1"/>
        <v>3/21/2023</v>
      </c>
      <c r="E204" s="17">
        <f>IFERROR(__xludf.DUMMYFUNCTION("SPLIT(D204, ""/"")
"),3.0)</f>
        <v>3</v>
      </c>
      <c r="F204" s="17">
        <f>IFERROR(__xludf.DUMMYFUNCTION("""COMPUTED_VALUE"""),21.0)</f>
        <v>21</v>
      </c>
      <c r="G204" s="17">
        <f>IFERROR(__xludf.DUMMYFUNCTION("""COMPUTED_VALUE"""),2023.0)</f>
        <v>2023</v>
      </c>
      <c r="H204" s="23" t="str">
        <f t="shared" si="2"/>
        <v>21/3/2023</v>
      </c>
      <c r="I204" s="23">
        <v>45006.0</v>
      </c>
    </row>
    <row r="205">
      <c r="A205" s="17">
        <v>15440.82</v>
      </c>
      <c r="B205" s="17">
        <v>15287.18</v>
      </c>
      <c r="C205" s="22" t="s">
        <v>329</v>
      </c>
      <c r="D205" s="17" t="str">
        <f t="shared" si="1"/>
        <v>3/20/2023</v>
      </c>
      <c r="E205" s="17">
        <f>IFERROR(__xludf.DUMMYFUNCTION("SPLIT(D205, ""/"")
"),3.0)</f>
        <v>3</v>
      </c>
      <c r="F205" s="17">
        <f>IFERROR(__xludf.DUMMYFUNCTION("""COMPUTED_VALUE"""),20.0)</f>
        <v>20</v>
      </c>
      <c r="G205" s="17">
        <f>IFERROR(__xludf.DUMMYFUNCTION("""COMPUTED_VALUE"""),2023.0)</f>
        <v>2023</v>
      </c>
      <c r="H205" s="23" t="str">
        <f t="shared" si="2"/>
        <v>20/3/2023</v>
      </c>
      <c r="I205" s="23">
        <v>45005.0</v>
      </c>
    </row>
    <row r="206">
      <c r="A206" s="17">
        <v>15495.09</v>
      </c>
      <c r="B206" s="17">
        <v>15340.91</v>
      </c>
      <c r="C206" s="22" t="s">
        <v>330</v>
      </c>
      <c r="D206" s="17" t="str">
        <f t="shared" si="1"/>
        <v>3/17/2023</v>
      </c>
      <c r="E206" s="17">
        <f>IFERROR(__xludf.DUMMYFUNCTION("SPLIT(D206, ""/"")
"),3.0)</f>
        <v>3</v>
      </c>
      <c r="F206" s="17">
        <f>IFERROR(__xludf.DUMMYFUNCTION("""COMPUTED_VALUE"""),17.0)</f>
        <v>17</v>
      </c>
      <c r="G206" s="17">
        <f>IFERROR(__xludf.DUMMYFUNCTION("""COMPUTED_VALUE"""),2023.0)</f>
        <v>2023</v>
      </c>
      <c r="H206" s="23" t="str">
        <f t="shared" si="2"/>
        <v>17/3/2023</v>
      </c>
      <c r="I206" s="23">
        <v>45002.0</v>
      </c>
    </row>
    <row r="207">
      <c r="A207" s="17">
        <v>15441.83</v>
      </c>
      <c r="B207" s="17">
        <v>15288.17</v>
      </c>
      <c r="C207" s="22" t="s">
        <v>331</v>
      </c>
      <c r="D207" s="17" t="str">
        <f t="shared" si="1"/>
        <v>3/16/2023</v>
      </c>
      <c r="E207" s="17">
        <f>IFERROR(__xludf.DUMMYFUNCTION("SPLIT(D207, ""/"")
"),3.0)</f>
        <v>3</v>
      </c>
      <c r="F207" s="17">
        <f>IFERROR(__xludf.DUMMYFUNCTION("""COMPUTED_VALUE"""),16.0)</f>
        <v>16</v>
      </c>
      <c r="G207" s="17">
        <f>IFERROR(__xludf.DUMMYFUNCTION("""COMPUTED_VALUE"""),2023.0)</f>
        <v>2023</v>
      </c>
      <c r="H207" s="23" t="str">
        <f t="shared" si="2"/>
        <v>16/3/2023</v>
      </c>
      <c r="I207" s="23">
        <v>45001.0</v>
      </c>
    </row>
    <row r="208">
      <c r="A208" s="17">
        <v>15456.9</v>
      </c>
      <c r="B208" s="17">
        <v>15303.1</v>
      </c>
      <c r="C208" s="22" t="s">
        <v>332</v>
      </c>
      <c r="D208" s="17" t="str">
        <f t="shared" si="1"/>
        <v>3/15/2023</v>
      </c>
      <c r="E208" s="17">
        <f>IFERROR(__xludf.DUMMYFUNCTION("SPLIT(D208, ""/"")
"),3.0)</f>
        <v>3</v>
      </c>
      <c r="F208" s="17">
        <f>IFERROR(__xludf.DUMMYFUNCTION("""COMPUTED_VALUE"""),15.0)</f>
        <v>15</v>
      </c>
      <c r="G208" s="17">
        <f>IFERROR(__xludf.DUMMYFUNCTION("""COMPUTED_VALUE"""),2023.0)</f>
        <v>2023</v>
      </c>
      <c r="H208" s="23" t="str">
        <f t="shared" si="2"/>
        <v>15/3/2023</v>
      </c>
      <c r="I208" s="23">
        <v>45000.0</v>
      </c>
    </row>
    <row r="209">
      <c r="A209" s="17">
        <v>15450.87</v>
      </c>
      <c r="B209" s="17">
        <v>15297.13</v>
      </c>
      <c r="C209" s="22" t="s">
        <v>333</v>
      </c>
      <c r="D209" s="17" t="str">
        <f t="shared" si="1"/>
        <v>3/14/2023</v>
      </c>
      <c r="E209" s="17">
        <f>IFERROR(__xludf.DUMMYFUNCTION("SPLIT(D209, ""/"")
"),3.0)</f>
        <v>3</v>
      </c>
      <c r="F209" s="17">
        <f>IFERROR(__xludf.DUMMYFUNCTION("""COMPUTED_VALUE"""),14.0)</f>
        <v>14</v>
      </c>
      <c r="G209" s="17">
        <f>IFERROR(__xludf.DUMMYFUNCTION("""COMPUTED_VALUE"""),2023.0)</f>
        <v>2023</v>
      </c>
      <c r="H209" s="23" t="str">
        <f t="shared" si="2"/>
        <v>14/3/2023</v>
      </c>
      <c r="I209" s="23">
        <v>44999.0</v>
      </c>
    </row>
    <row r="210">
      <c r="A210" s="17">
        <v>15545.34</v>
      </c>
      <c r="B210" s="17">
        <v>15390.66</v>
      </c>
      <c r="C210" s="22" t="s">
        <v>334</v>
      </c>
      <c r="D210" s="17" t="str">
        <f t="shared" si="1"/>
        <v>3/13/2023</v>
      </c>
      <c r="E210" s="17">
        <f>IFERROR(__xludf.DUMMYFUNCTION("SPLIT(D210, ""/"")
"),3.0)</f>
        <v>3</v>
      </c>
      <c r="F210" s="17">
        <f>IFERROR(__xludf.DUMMYFUNCTION("""COMPUTED_VALUE"""),13.0)</f>
        <v>13</v>
      </c>
      <c r="G210" s="17">
        <f>IFERROR(__xludf.DUMMYFUNCTION("""COMPUTED_VALUE"""),2023.0)</f>
        <v>2023</v>
      </c>
      <c r="H210" s="23" t="str">
        <f t="shared" si="2"/>
        <v>13/3/2023</v>
      </c>
      <c r="I210" s="23">
        <v>44998.0</v>
      </c>
    </row>
    <row r="211">
      <c r="A211" s="17">
        <v>15515.19</v>
      </c>
      <c r="B211" s="17">
        <v>15360.81</v>
      </c>
      <c r="C211" s="22" t="s">
        <v>335</v>
      </c>
      <c r="D211" s="17" t="str">
        <f t="shared" si="1"/>
        <v>3/10/2023</v>
      </c>
      <c r="E211" s="17">
        <f>IFERROR(__xludf.DUMMYFUNCTION("SPLIT(D211, ""/"")
"),3.0)</f>
        <v>3</v>
      </c>
      <c r="F211" s="17">
        <f>IFERROR(__xludf.DUMMYFUNCTION("""COMPUTED_VALUE"""),10.0)</f>
        <v>10</v>
      </c>
      <c r="G211" s="17">
        <f>IFERROR(__xludf.DUMMYFUNCTION("""COMPUTED_VALUE"""),2023.0)</f>
        <v>2023</v>
      </c>
      <c r="H211" s="23" t="str">
        <f t="shared" si="2"/>
        <v>10/3/2023</v>
      </c>
      <c r="I211" s="23">
        <v>44995.0</v>
      </c>
    </row>
    <row r="212">
      <c r="A212" s="17">
        <v>15528.25</v>
      </c>
      <c r="B212" s="17">
        <v>15373.75</v>
      </c>
      <c r="C212" s="22" t="s">
        <v>336</v>
      </c>
      <c r="D212" s="17" t="str">
        <f t="shared" si="1"/>
        <v>3/9/2023</v>
      </c>
      <c r="E212" s="17">
        <f>IFERROR(__xludf.DUMMYFUNCTION("SPLIT(D212, ""/"")
"),3.0)</f>
        <v>3</v>
      </c>
      <c r="F212" s="17">
        <f>IFERROR(__xludf.DUMMYFUNCTION("""COMPUTED_VALUE"""),9.0)</f>
        <v>9</v>
      </c>
      <c r="G212" s="17">
        <f>IFERROR(__xludf.DUMMYFUNCTION("""COMPUTED_VALUE"""),2023.0)</f>
        <v>2023</v>
      </c>
      <c r="H212" s="23" t="str">
        <f t="shared" si="2"/>
        <v>9/3/2023</v>
      </c>
      <c r="I212" s="23">
        <v>44994.0</v>
      </c>
    </row>
    <row r="213">
      <c r="A213" s="17">
        <v>15435.8</v>
      </c>
      <c r="B213" s="17">
        <v>15282.2</v>
      </c>
      <c r="C213" s="22" t="s">
        <v>337</v>
      </c>
      <c r="D213" s="17" t="str">
        <f t="shared" si="1"/>
        <v>3/8/2023</v>
      </c>
      <c r="E213" s="17">
        <f>IFERROR(__xludf.DUMMYFUNCTION("SPLIT(D213, ""/"")
"),3.0)</f>
        <v>3</v>
      </c>
      <c r="F213" s="17">
        <f>IFERROR(__xludf.DUMMYFUNCTION("""COMPUTED_VALUE"""),8.0)</f>
        <v>8</v>
      </c>
      <c r="G213" s="17">
        <f>IFERROR(__xludf.DUMMYFUNCTION("""COMPUTED_VALUE"""),2023.0)</f>
        <v>2023</v>
      </c>
      <c r="H213" s="23" t="str">
        <f t="shared" si="2"/>
        <v>8/3/2023</v>
      </c>
      <c r="I213" s="23">
        <v>44993.0</v>
      </c>
    </row>
    <row r="214">
      <c r="A214" s="17">
        <v>15377.5</v>
      </c>
      <c r="B214" s="17">
        <v>15224.5</v>
      </c>
      <c r="C214" s="22" t="s">
        <v>338</v>
      </c>
      <c r="D214" s="17" t="str">
        <f t="shared" si="1"/>
        <v>3/7/2023</v>
      </c>
      <c r="E214" s="17">
        <f>IFERROR(__xludf.DUMMYFUNCTION("SPLIT(D214, ""/"")
"),3.0)</f>
        <v>3</v>
      </c>
      <c r="F214" s="17">
        <f>IFERROR(__xludf.DUMMYFUNCTION("""COMPUTED_VALUE"""),7.0)</f>
        <v>7</v>
      </c>
      <c r="G214" s="17">
        <f>IFERROR(__xludf.DUMMYFUNCTION("""COMPUTED_VALUE"""),2023.0)</f>
        <v>2023</v>
      </c>
      <c r="H214" s="23" t="str">
        <f t="shared" si="2"/>
        <v>7/3/2023</v>
      </c>
      <c r="I214" s="23">
        <v>44992.0</v>
      </c>
    </row>
    <row r="215">
      <c r="A215" s="17">
        <v>15382.53</v>
      </c>
      <c r="B215" s="17">
        <v>15229.47</v>
      </c>
      <c r="C215" s="22" t="s">
        <v>339</v>
      </c>
      <c r="D215" s="17" t="str">
        <f t="shared" si="1"/>
        <v>3/6/2023</v>
      </c>
      <c r="E215" s="17">
        <f>IFERROR(__xludf.DUMMYFUNCTION("SPLIT(D215, ""/"")
"),3.0)</f>
        <v>3</v>
      </c>
      <c r="F215" s="17">
        <f>IFERROR(__xludf.DUMMYFUNCTION("""COMPUTED_VALUE"""),6.0)</f>
        <v>6</v>
      </c>
      <c r="G215" s="17">
        <f>IFERROR(__xludf.DUMMYFUNCTION("""COMPUTED_VALUE"""),2023.0)</f>
        <v>2023</v>
      </c>
      <c r="H215" s="23" t="str">
        <f t="shared" si="2"/>
        <v>6/3/2023</v>
      </c>
      <c r="I215" s="23">
        <v>44991.0</v>
      </c>
    </row>
    <row r="216">
      <c r="A216" s="17">
        <v>15349.36</v>
      </c>
      <c r="B216" s="17">
        <v>15196.64</v>
      </c>
      <c r="C216" s="22" t="s">
        <v>340</v>
      </c>
      <c r="D216" s="17" t="str">
        <f t="shared" si="1"/>
        <v>3/3/2023</v>
      </c>
      <c r="E216" s="17">
        <f>IFERROR(__xludf.DUMMYFUNCTION("SPLIT(D216, ""/"")
"),3.0)</f>
        <v>3</v>
      </c>
      <c r="F216" s="17">
        <f>IFERROR(__xludf.DUMMYFUNCTION("""COMPUTED_VALUE"""),3.0)</f>
        <v>3</v>
      </c>
      <c r="G216" s="17">
        <f>IFERROR(__xludf.DUMMYFUNCTION("""COMPUTED_VALUE"""),2023.0)</f>
        <v>2023</v>
      </c>
      <c r="H216" s="23" t="str">
        <f t="shared" si="2"/>
        <v>3/3/2023</v>
      </c>
      <c r="I216" s="23">
        <v>44988.0</v>
      </c>
    </row>
    <row r="217">
      <c r="A217" s="17">
        <v>15326.25</v>
      </c>
      <c r="B217" s="17">
        <v>15173.75</v>
      </c>
      <c r="C217" s="22" t="s">
        <v>341</v>
      </c>
      <c r="D217" s="17" t="str">
        <f t="shared" si="1"/>
        <v>3/2/2023</v>
      </c>
      <c r="E217" s="17">
        <f>IFERROR(__xludf.DUMMYFUNCTION("SPLIT(D217, ""/"")
"),3.0)</f>
        <v>3</v>
      </c>
      <c r="F217" s="17">
        <f>IFERROR(__xludf.DUMMYFUNCTION("""COMPUTED_VALUE"""),2.0)</f>
        <v>2</v>
      </c>
      <c r="G217" s="17">
        <f>IFERROR(__xludf.DUMMYFUNCTION("""COMPUTED_VALUE"""),2023.0)</f>
        <v>2023</v>
      </c>
      <c r="H217" s="23" t="str">
        <f t="shared" si="2"/>
        <v>2/3/2023</v>
      </c>
      <c r="I217" s="23">
        <v>44987.0</v>
      </c>
    </row>
    <row r="218">
      <c r="A218" s="17">
        <v>15316.2</v>
      </c>
      <c r="B218" s="17">
        <v>15163.8</v>
      </c>
      <c r="C218" s="22" t="s">
        <v>342</v>
      </c>
      <c r="D218" s="17" t="str">
        <f t="shared" si="1"/>
        <v>3/1/2023</v>
      </c>
      <c r="E218" s="17">
        <f>IFERROR(__xludf.DUMMYFUNCTION("SPLIT(D218, ""/"")
"),3.0)</f>
        <v>3</v>
      </c>
      <c r="F218" s="17">
        <f>IFERROR(__xludf.DUMMYFUNCTION("""COMPUTED_VALUE"""),1.0)</f>
        <v>1</v>
      </c>
      <c r="G218" s="17">
        <f>IFERROR(__xludf.DUMMYFUNCTION("""COMPUTED_VALUE"""),2023.0)</f>
        <v>2023</v>
      </c>
      <c r="H218" s="23" t="str">
        <f t="shared" si="2"/>
        <v>1/3/2023</v>
      </c>
      <c r="I218" s="23">
        <v>44986.0</v>
      </c>
    </row>
    <row r="219">
      <c r="A219" s="17">
        <v>15350.37</v>
      </c>
      <c r="B219" s="17">
        <v>15197.63</v>
      </c>
      <c r="C219" s="22" t="s">
        <v>343</v>
      </c>
      <c r="D219" s="17" t="str">
        <f t="shared" si="1"/>
        <v>2/28/2023</v>
      </c>
      <c r="E219" s="17">
        <f>IFERROR(__xludf.DUMMYFUNCTION("SPLIT(D219, ""/"")
"),2.0)</f>
        <v>2</v>
      </c>
      <c r="F219" s="17">
        <f>IFERROR(__xludf.DUMMYFUNCTION("""COMPUTED_VALUE"""),28.0)</f>
        <v>28</v>
      </c>
      <c r="G219" s="17">
        <f>IFERROR(__xludf.DUMMYFUNCTION("""COMPUTED_VALUE"""),2023.0)</f>
        <v>2023</v>
      </c>
      <c r="H219" s="23" t="str">
        <f t="shared" si="2"/>
        <v>28/2/2023</v>
      </c>
      <c r="I219" s="23">
        <v>44985.0</v>
      </c>
    </row>
    <row r="220">
      <c r="A220" s="17">
        <v>15292.08</v>
      </c>
      <c r="B220" s="17">
        <v>15139.92</v>
      </c>
      <c r="C220" s="22" t="s">
        <v>344</v>
      </c>
      <c r="D220" s="17" t="str">
        <f t="shared" si="1"/>
        <v>2/27/2023</v>
      </c>
      <c r="E220" s="17">
        <f>IFERROR(__xludf.DUMMYFUNCTION("SPLIT(D220, ""/"")
"),2.0)</f>
        <v>2</v>
      </c>
      <c r="F220" s="17">
        <f>IFERROR(__xludf.DUMMYFUNCTION("""COMPUTED_VALUE"""),27.0)</f>
        <v>27</v>
      </c>
      <c r="G220" s="17">
        <f>IFERROR(__xludf.DUMMYFUNCTION("""COMPUTED_VALUE"""),2023.0)</f>
        <v>2023</v>
      </c>
      <c r="H220" s="23" t="str">
        <f t="shared" si="2"/>
        <v>27/2/2023</v>
      </c>
      <c r="I220" s="23">
        <v>44984.0</v>
      </c>
    </row>
    <row r="221">
      <c r="A221" s="17">
        <v>15262.93</v>
      </c>
      <c r="B221" s="17">
        <v>15111.07</v>
      </c>
      <c r="C221" s="22" t="s">
        <v>345</v>
      </c>
      <c r="D221" s="17" t="str">
        <f t="shared" si="1"/>
        <v>2/24/2023</v>
      </c>
      <c r="E221" s="17">
        <f>IFERROR(__xludf.DUMMYFUNCTION("SPLIT(D221, ""/"")
"),2.0)</f>
        <v>2</v>
      </c>
      <c r="F221" s="17">
        <f>IFERROR(__xludf.DUMMYFUNCTION("""COMPUTED_VALUE"""),24.0)</f>
        <v>24</v>
      </c>
      <c r="G221" s="17">
        <f>IFERROR(__xludf.DUMMYFUNCTION("""COMPUTED_VALUE"""),2023.0)</f>
        <v>2023</v>
      </c>
      <c r="H221" s="23" t="str">
        <f t="shared" si="2"/>
        <v>24/2/2023</v>
      </c>
      <c r="I221" s="23">
        <v>44981.0</v>
      </c>
    </row>
    <row r="222">
      <c r="A222" s="17">
        <v>15294.09</v>
      </c>
      <c r="B222" s="17">
        <v>15141.91</v>
      </c>
      <c r="C222" s="22" t="s">
        <v>346</v>
      </c>
      <c r="D222" s="17" t="str">
        <f t="shared" si="1"/>
        <v>2/23/2023</v>
      </c>
      <c r="E222" s="17">
        <f>IFERROR(__xludf.DUMMYFUNCTION("SPLIT(D222, ""/"")
"),2.0)</f>
        <v>2</v>
      </c>
      <c r="F222" s="17">
        <f>IFERROR(__xludf.DUMMYFUNCTION("""COMPUTED_VALUE"""),23.0)</f>
        <v>23</v>
      </c>
      <c r="G222" s="17">
        <f>IFERROR(__xludf.DUMMYFUNCTION("""COMPUTED_VALUE"""),2023.0)</f>
        <v>2023</v>
      </c>
      <c r="H222" s="23" t="str">
        <f t="shared" si="2"/>
        <v>23/2/2023</v>
      </c>
      <c r="I222" s="23">
        <v>44980.0</v>
      </c>
    </row>
    <row r="223">
      <c r="A223" s="17">
        <v>15254.9</v>
      </c>
      <c r="B223" s="17">
        <v>15103.1</v>
      </c>
      <c r="C223" s="22" t="s">
        <v>347</v>
      </c>
      <c r="D223" s="17" t="str">
        <f t="shared" si="1"/>
        <v>2/22/2023</v>
      </c>
      <c r="E223" s="17">
        <f>IFERROR(__xludf.DUMMYFUNCTION("SPLIT(D223, ""/"")
"),2.0)</f>
        <v>2</v>
      </c>
      <c r="F223" s="17">
        <f>IFERROR(__xludf.DUMMYFUNCTION("""COMPUTED_VALUE"""),22.0)</f>
        <v>22</v>
      </c>
      <c r="G223" s="17">
        <f>IFERROR(__xludf.DUMMYFUNCTION("""COMPUTED_VALUE"""),2023.0)</f>
        <v>2023</v>
      </c>
      <c r="H223" s="23" t="str">
        <f t="shared" si="2"/>
        <v>22/2/2023</v>
      </c>
      <c r="I223" s="23">
        <v>44979.0</v>
      </c>
    </row>
    <row r="224">
      <c r="A224" s="17">
        <v>15243.84</v>
      </c>
      <c r="B224" s="17">
        <v>15092.16</v>
      </c>
      <c r="C224" s="22" t="s">
        <v>348</v>
      </c>
      <c r="D224" s="17" t="str">
        <f t="shared" si="1"/>
        <v>2/21/2023</v>
      </c>
      <c r="E224" s="17">
        <f>IFERROR(__xludf.DUMMYFUNCTION("SPLIT(D224, ""/"")
"),2.0)</f>
        <v>2</v>
      </c>
      <c r="F224" s="17">
        <f>IFERROR(__xludf.DUMMYFUNCTION("""COMPUTED_VALUE"""),21.0)</f>
        <v>21</v>
      </c>
      <c r="G224" s="17">
        <f>IFERROR(__xludf.DUMMYFUNCTION("""COMPUTED_VALUE"""),2023.0)</f>
        <v>2023</v>
      </c>
      <c r="H224" s="23" t="str">
        <f t="shared" si="2"/>
        <v>21/2/2023</v>
      </c>
      <c r="I224" s="23">
        <v>44978.0</v>
      </c>
    </row>
    <row r="225">
      <c r="A225" s="17">
        <v>15275.0</v>
      </c>
      <c r="B225" s="17">
        <v>15123.0</v>
      </c>
      <c r="C225" s="22" t="s">
        <v>349</v>
      </c>
      <c r="D225" s="17" t="str">
        <f t="shared" si="1"/>
        <v>2/20/2023</v>
      </c>
      <c r="E225" s="17">
        <f>IFERROR(__xludf.DUMMYFUNCTION("SPLIT(D225, ""/"")
"),2.0)</f>
        <v>2</v>
      </c>
      <c r="F225" s="17">
        <f>IFERROR(__xludf.DUMMYFUNCTION("""COMPUTED_VALUE"""),20.0)</f>
        <v>20</v>
      </c>
      <c r="G225" s="17">
        <f>IFERROR(__xludf.DUMMYFUNCTION("""COMPUTED_VALUE"""),2023.0)</f>
        <v>2023</v>
      </c>
      <c r="H225" s="23" t="str">
        <f t="shared" si="2"/>
        <v>20/2/2023</v>
      </c>
      <c r="I225" s="23">
        <v>44977.0</v>
      </c>
    </row>
    <row r="226">
      <c r="A226" s="17">
        <v>15251.88</v>
      </c>
      <c r="B226" s="17">
        <v>15100.12</v>
      </c>
      <c r="C226" s="22" t="s">
        <v>350</v>
      </c>
      <c r="D226" s="17" t="str">
        <f t="shared" si="1"/>
        <v>2/17/2023</v>
      </c>
      <c r="E226" s="17">
        <f>IFERROR(__xludf.DUMMYFUNCTION("SPLIT(D226, ""/"")
"),2.0)</f>
        <v>2</v>
      </c>
      <c r="F226" s="17">
        <f>IFERROR(__xludf.DUMMYFUNCTION("""COMPUTED_VALUE"""),17.0)</f>
        <v>17</v>
      </c>
      <c r="G226" s="17">
        <f>IFERROR(__xludf.DUMMYFUNCTION("""COMPUTED_VALUE"""),2023.0)</f>
        <v>2023</v>
      </c>
      <c r="H226" s="23" t="str">
        <f t="shared" si="2"/>
        <v>17/2/2023</v>
      </c>
      <c r="I226" s="23">
        <v>44974.0</v>
      </c>
    </row>
    <row r="227">
      <c r="A227" s="17">
        <v>15269.97</v>
      </c>
      <c r="B227" s="17">
        <v>15118.03</v>
      </c>
      <c r="C227" s="22" t="s">
        <v>351</v>
      </c>
      <c r="D227" s="17" t="str">
        <f t="shared" si="1"/>
        <v>2/16/2023</v>
      </c>
      <c r="E227" s="17">
        <f>IFERROR(__xludf.DUMMYFUNCTION("SPLIT(D227, ""/"")
"),2.0)</f>
        <v>2</v>
      </c>
      <c r="F227" s="17">
        <f>IFERROR(__xludf.DUMMYFUNCTION("""COMPUTED_VALUE"""),16.0)</f>
        <v>16</v>
      </c>
      <c r="G227" s="17">
        <f>IFERROR(__xludf.DUMMYFUNCTION("""COMPUTED_VALUE"""),2023.0)</f>
        <v>2023</v>
      </c>
      <c r="H227" s="23" t="str">
        <f t="shared" si="2"/>
        <v>16/2/2023</v>
      </c>
      <c r="I227" s="23">
        <v>44973.0</v>
      </c>
    </row>
    <row r="228">
      <c r="A228" s="17">
        <v>15243.84</v>
      </c>
      <c r="B228" s="17">
        <v>15092.16</v>
      </c>
      <c r="C228" s="22" t="s">
        <v>352</v>
      </c>
      <c r="D228" s="17" t="str">
        <f t="shared" si="1"/>
        <v>2/15/2023</v>
      </c>
      <c r="E228" s="17">
        <f>IFERROR(__xludf.DUMMYFUNCTION("SPLIT(D228, ""/"")
"),2.0)</f>
        <v>2</v>
      </c>
      <c r="F228" s="17">
        <f>IFERROR(__xludf.DUMMYFUNCTION("""COMPUTED_VALUE"""),15.0)</f>
        <v>15</v>
      </c>
      <c r="G228" s="17">
        <f>IFERROR(__xludf.DUMMYFUNCTION("""COMPUTED_VALUE"""),2023.0)</f>
        <v>2023</v>
      </c>
      <c r="H228" s="23" t="str">
        <f t="shared" si="2"/>
        <v>15/2/2023</v>
      </c>
      <c r="I228" s="23">
        <v>44972.0</v>
      </c>
    </row>
    <row r="229">
      <c r="A229" s="17">
        <v>15292.08</v>
      </c>
      <c r="B229" s="17">
        <v>15139.92</v>
      </c>
      <c r="C229" s="22" t="s">
        <v>353</v>
      </c>
      <c r="D229" s="17" t="str">
        <f t="shared" si="1"/>
        <v>2/14/2023</v>
      </c>
      <c r="E229" s="17">
        <f>IFERROR(__xludf.DUMMYFUNCTION("SPLIT(D229, ""/"")
"),2.0)</f>
        <v>2</v>
      </c>
      <c r="F229" s="17">
        <f>IFERROR(__xludf.DUMMYFUNCTION("""COMPUTED_VALUE"""),14.0)</f>
        <v>14</v>
      </c>
      <c r="G229" s="17">
        <f>IFERROR(__xludf.DUMMYFUNCTION("""COMPUTED_VALUE"""),2023.0)</f>
        <v>2023</v>
      </c>
      <c r="H229" s="23" t="str">
        <f t="shared" si="2"/>
        <v>14/2/2023</v>
      </c>
      <c r="I229" s="23">
        <v>44971.0</v>
      </c>
    </row>
    <row r="230">
      <c r="A230" s="17">
        <v>15215.7</v>
      </c>
      <c r="B230" s="17">
        <v>15064.3</v>
      </c>
      <c r="C230" s="22" t="s">
        <v>354</v>
      </c>
      <c r="D230" s="17" t="str">
        <f t="shared" si="1"/>
        <v>2/13/2023</v>
      </c>
      <c r="E230" s="17">
        <f>IFERROR(__xludf.DUMMYFUNCTION("SPLIT(D230, ""/"")
"),2.0)</f>
        <v>2</v>
      </c>
      <c r="F230" s="17">
        <f>IFERROR(__xludf.DUMMYFUNCTION("""COMPUTED_VALUE"""),13.0)</f>
        <v>13</v>
      </c>
      <c r="G230" s="17">
        <f>IFERROR(__xludf.DUMMYFUNCTION("""COMPUTED_VALUE"""),2023.0)</f>
        <v>2023</v>
      </c>
      <c r="H230" s="23" t="str">
        <f t="shared" si="2"/>
        <v>13/2/2023</v>
      </c>
      <c r="I230" s="23">
        <v>44970.0</v>
      </c>
    </row>
    <row r="231">
      <c r="A231" s="17">
        <v>15195.6</v>
      </c>
      <c r="B231" s="17">
        <v>15044.4</v>
      </c>
      <c r="C231" s="22" t="s">
        <v>355</v>
      </c>
      <c r="D231" s="17" t="str">
        <f t="shared" si="1"/>
        <v>2/10/2023</v>
      </c>
      <c r="E231" s="17">
        <f>IFERROR(__xludf.DUMMYFUNCTION("SPLIT(D231, ""/"")
"),2.0)</f>
        <v>2</v>
      </c>
      <c r="F231" s="17">
        <f>IFERROR(__xludf.DUMMYFUNCTION("""COMPUTED_VALUE"""),10.0)</f>
        <v>10</v>
      </c>
      <c r="G231" s="17">
        <f>IFERROR(__xludf.DUMMYFUNCTION("""COMPUTED_VALUE"""),2023.0)</f>
        <v>2023</v>
      </c>
      <c r="H231" s="23" t="str">
        <f t="shared" si="2"/>
        <v>10/2/2023</v>
      </c>
      <c r="I231" s="23">
        <v>44967.0</v>
      </c>
    </row>
    <row r="232">
      <c r="A232" s="17">
        <v>15197.61</v>
      </c>
      <c r="B232" s="17">
        <v>15046.39</v>
      </c>
      <c r="C232" s="22" t="s">
        <v>356</v>
      </c>
      <c r="D232" s="17" t="str">
        <f t="shared" si="1"/>
        <v>2/9/2023</v>
      </c>
      <c r="E232" s="17">
        <f>IFERROR(__xludf.DUMMYFUNCTION("SPLIT(D232, ""/"")
"),2.0)</f>
        <v>2</v>
      </c>
      <c r="F232" s="17">
        <f>IFERROR(__xludf.DUMMYFUNCTION("""COMPUTED_VALUE"""),9.0)</f>
        <v>9</v>
      </c>
      <c r="G232" s="17">
        <f>IFERROR(__xludf.DUMMYFUNCTION("""COMPUTED_VALUE"""),2023.0)</f>
        <v>2023</v>
      </c>
      <c r="H232" s="23" t="str">
        <f t="shared" si="2"/>
        <v>9/2/2023</v>
      </c>
      <c r="I232" s="23">
        <v>44966.0</v>
      </c>
    </row>
    <row r="233">
      <c r="A233" s="17">
        <v>15214.69</v>
      </c>
      <c r="B233" s="17">
        <v>15063.31</v>
      </c>
      <c r="C233" s="22" t="s">
        <v>357</v>
      </c>
      <c r="D233" s="17" t="str">
        <f t="shared" si="1"/>
        <v>2/8/2023</v>
      </c>
      <c r="E233" s="17">
        <f>IFERROR(__xludf.DUMMYFUNCTION("SPLIT(D233, ""/"")
"),2.0)</f>
        <v>2</v>
      </c>
      <c r="F233" s="17">
        <f>IFERROR(__xludf.DUMMYFUNCTION("""COMPUTED_VALUE"""),8.0)</f>
        <v>8</v>
      </c>
      <c r="G233" s="17">
        <f>IFERROR(__xludf.DUMMYFUNCTION("""COMPUTED_VALUE"""),2023.0)</f>
        <v>2023</v>
      </c>
      <c r="H233" s="23" t="str">
        <f t="shared" si="2"/>
        <v>8/2/2023</v>
      </c>
      <c r="I233" s="23">
        <v>44965.0</v>
      </c>
    </row>
    <row r="234">
      <c r="A234" s="17">
        <v>15130.27</v>
      </c>
      <c r="B234" s="17">
        <v>14979.73</v>
      </c>
      <c r="C234" s="22" t="s">
        <v>358</v>
      </c>
      <c r="D234" s="17" t="str">
        <f t="shared" si="1"/>
        <v>2/7/2023</v>
      </c>
      <c r="E234" s="17">
        <f>IFERROR(__xludf.DUMMYFUNCTION("SPLIT(D234, ""/"")
"),2.0)</f>
        <v>2</v>
      </c>
      <c r="F234" s="17">
        <f>IFERROR(__xludf.DUMMYFUNCTION("""COMPUTED_VALUE"""),7.0)</f>
        <v>7</v>
      </c>
      <c r="G234" s="17">
        <f>IFERROR(__xludf.DUMMYFUNCTION("""COMPUTED_VALUE"""),2023.0)</f>
        <v>2023</v>
      </c>
      <c r="H234" s="23" t="str">
        <f t="shared" si="2"/>
        <v>7/2/2023</v>
      </c>
      <c r="I234" s="23">
        <v>44964.0</v>
      </c>
    </row>
    <row r="235">
      <c r="A235" s="17">
        <v>14972.49</v>
      </c>
      <c r="B235" s="17">
        <v>14823.51</v>
      </c>
      <c r="C235" s="22" t="s">
        <v>359</v>
      </c>
      <c r="D235" s="17" t="str">
        <f t="shared" si="1"/>
        <v>2/6/2023</v>
      </c>
      <c r="E235" s="17">
        <f>IFERROR(__xludf.DUMMYFUNCTION("SPLIT(D235, ""/"")
"),2.0)</f>
        <v>2</v>
      </c>
      <c r="F235" s="17">
        <f>IFERROR(__xludf.DUMMYFUNCTION("""COMPUTED_VALUE"""),6.0)</f>
        <v>6</v>
      </c>
      <c r="G235" s="17">
        <f>IFERROR(__xludf.DUMMYFUNCTION("""COMPUTED_VALUE"""),2023.0)</f>
        <v>2023</v>
      </c>
      <c r="H235" s="23" t="str">
        <f t="shared" si="2"/>
        <v>6/2/2023</v>
      </c>
      <c r="I235" s="23">
        <v>44963.0</v>
      </c>
    </row>
    <row r="236">
      <c r="A236" s="17">
        <v>14942.34</v>
      </c>
      <c r="B236" s="17">
        <v>14793.66</v>
      </c>
      <c r="C236" s="22" t="s">
        <v>360</v>
      </c>
      <c r="D236" s="17" t="str">
        <f t="shared" si="1"/>
        <v>2/3/2023</v>
      </c>
      <c r="E236" s="17">
        <f>IFERROR(__xludf.DUMMYFUNCTION("SPLIT(D236, ""/"")
"),2.0)</f>
        <v>2</v>
      </c>
      <c r="F236" s="17">
        <f>IFERROR(__xludf.DUMMYFUNCTION("""COMPUTED_VALUE"""),3.0)</f>
        <v>3</v>
      </c>
      <c r="G236" s="17">
        <f>IFERROR(__xludf.DUMMYFUNCTION("""COMPUTED_VALUE"""),2023.0)</f>
        <v>2023</v>
      </c>
      <c r="H236" s="23" t="str">
        <f t="shared" si="2"/>
        <v>3/2/2023</v>
      </c>
      <c r="I236" s="23">
        <v>44960.0</v>
      </c>
    </row>
    <row r="237">
      <c r="A237" s="17">
        <v>15065.95</v>
      </c>
      <c r="B237" s="17">
        <v>14916.05</v>
      </c>
      <c r="C237" s="22" t="s">
        <v>361</v>
      </c>
      <c r="D237" s="17" t="str">
        <f t="shared" si="1"/>
        <v>2/2/2023</v>
      </c>
      <c r="E237" s="17">
        <f>IFERROR(__xludf.DUMMYFUNCTION("SPLIT(D237, ""/"")
"),2.0)</f>
        <v>2</v>
      </c>
      <c r="F237" s="17">
        <f>IFERROR(__xludf.DUMMYFUNCTION("""COMPUTED_VALUE"""),2.0)</f>
        <v>2</v>
      </c>
      <c r="G237" s="17">
        <f>IFERROR(__xludf.DUMMYFUNCTION("""COMPUTED_VALUE"""),2023.0)</f>
        <v>2023</v>
      </c>
      <c r="H237" s="23" t="str">
        <f t="shared" si="2"/>
        <v>2/2/2023</v>
      </c>
      <c r="I237" s="23">
        <v>44959.0</v>
      </c>
    </row>
    <row r="238">
      <c r="A238" s="17">
        <v>15066.96</v>
      </c>
      <c r="B238" s="17">
        <v>14917.04</v>
      </c>
      <c r="C238" s="22" t="s">
        <v>362</v>
      </c>
      <c r="D238" s="17" t="str">
        <f t="shared" si="1"/>
        <v>2/1/2023</v>
      </c>
      <c r="E238" s="17">
        <f>IFERROR(__xludf.DUMMYFUNCTION("SPLIT(D238, ""/"")
"),2.0)</f>
        <v>2</v>
      </c>
      <c r="F238" s="17">
        <f>IFERROR(__xludf.DUMMYFUNCTION("""COMPUTED_VALUE"""),1.0)</f>
        <v>1</v>
      </c>
      <c r="G238" s="17">
        <f>IFERROR(__xludf.DUMMYFUNCTION("""COMPUTED_VALUE"""),2023.0)</f>
        <v>2023</v>
      </c>
      <c r="H238" s="23" t="str">
        <f t="shared" si="2"/>
        <v>1/2/2023</v>
      </c>
      <c r="I238" s="23">
        <v>44958.0</v>
      </c>
    </row>
    <row r="239">
      <c r="A239" s="17">
        <v>15053.9</v>
      </c>
      <c r="B239" s="17">
        <v>14904.1</v>
      </c>
      <c r="C239" s="22" t="s">
        <v>363</v>
      </c>
      <c r="D239" s="17" t="str">
        <f t="shared" si="1"/>
        <v>1/31/2023</v>
      </c>
      <c r="E239" s="17">
        <f>IFERROR(__xludf.DUMMYFUNCTION("SPLIT(D239, ""/"")
"),1.0)</f>
        <v>1</v>
      </c>
      <c r="F239" s="17">
        <f>IFERROR(__xludf.DUMMYFUNCTION("""COMPUTED_VALUE"""),31.0)</f>
        <v>31</v>
      </c>
      <c r="G239" s="17">
        <f>IFERROR(__xludf.DUMMYFUNCTION("""COMPUTED_VALUE"""),2023.0)</f>
        <v>2023</v>
      </c>
      <c r="H239" s="23" t="str">
        <f t="shared" si="2"/>
        <v>31/1/2023</v>
      </c>
      <c r="I239" s="23">
        <v>44957.0</v>
      </c>
    </row>
    <row r="240">
      <c r="A240" s="17">
        <v>15052.89</v>
      </c>
      <c r="B240" s="17">
        <v>14903.11</v>
      </c>
      <c r="C240" s="22" t="s">
        <v>364</v>
      </c>
      <c r="D240" s="17" t="str">
        <f t="shared" si="1"/>
        <v>1/30/2023</v>
      </c>
      <c r="E240" s="17">
        <f>IFERROR(__xludf.DUMMYFUNCTION("SPLIT(D240, ""/"")
"),1.0)</f>
        <v>1</v>
      </c>
      <c r="F240" s="17">
        <f>IFERROR(__xludf.DUMMYFUNCTION("""COMPUTED_VALUE"""),30.0)</f>
        <v>30</v>
      </c>
      <c r="G240" s="17">
        <f>IFERROR(__xludf.DUMMYFUNCTION("""COMPUTED_VALUE"""),2023.0)</f>
        <v>2023</v>
      </c>
      <c r="H240" s="23" t="str">
        <f t="shared" si="2"/>
        <v>30/1/2023</v>
      </c>
      <c r="I240" s="23">
        <v>44956.0</v>
      </c>
    </row>
    <row r="241">
      <c r="A241" s="17">
        <v>15038.82</v>
      </c>
      <c r="B241" s="17">
        <v>14889.18</v>
      </c>
      <c r="C241" s="22" t="s">
        <v>365</v>
      </c>
      <c r="D241" s="17" t="str">
        <f t="shared" si="1"/>
        <v>1/27/2023</v>
      </c>
      <c r="E241" s="17">
        <f>IFERROR(__xludf.DUMMYFUNCTION("SPLIT(D241, ""/"")
"),1.0)</f>
        <v>1</v>
      </c>
      <c r="F241" s="17">
        <f>IFERROR(__xludf.DUMMYFUNCTION("""COMPUTED_VALUE"""),27.0)</f>
        <v>27</v>
      </c>
      <c r="G241" s="17">
        <f>IFERROR(__xludf.DUMMYFUNCTION("""COMPUTED_VALUE"""),2023.0)</f>
        <v>2023</v>
      </c>
      <c r="H241" s="23" t="str">
        <f t="shared" si="2"/>
        <v>27/1/2023</v>
      </c>
      <c r="I241" s="23">
        <v>44953.0</v>
      </c>
    </row>
    <row r="242">
      <c r="A242" s="17">
        <v>15032.79</v>
      </c>
      <c r="B242" s="17">
        <v>14883.21</v>
      </c>
      <c r="C242" s="22" t="s">
        <v>366</v>
      </c>
      <c r="D242" s="17" t="str">
        <f t="shared" si="1"/>
        <v>1/26/2023</v>
      </c>
      <c r="E242" s="17">
        <f>IFERROR(__xludf.DUMMYFUNCTION("SPLIT(D242, ""/"")
"),1.0)</f>
        <v>1</v>
      </c>
      <c r="F242" s="17">
        <f>IFERROR(__xludf.DUMMYFUNCTION("""COMPUTED_VALUE"""),26.0)</f>
        <v>26</v>
      </c>
      <c r="G242" s="17">
        <f>IFERROR(__xludf.DUMMYFUNCTION("""COMPUTED_VALUE"""),2023.0)</f>
        <v>2023</v>
      </c>
      <c r="H242" s="23" t="str">
        <f t="shared" si="2"/>
        <v>26/1/2023</v>
      </c>
      <c r="I242" s="23">
        <v>44952.0</v>
      </c>
    </row>
    <row r="243">
      <c r="A243" s="17">
        <v>15004.65</v>
      </c>
      <c r="B243" s="17">
        <v>14855.35</v>
      </c>
      <c r="C243" s="22" t="s">
        <v>367</v>
      </c>
      <c r="D243" s="17" t="str">
        <f t="shared" si="1"/>
        <v>1/25/2023</v>
      </c>
      <c r="E243" s="17">
        <f>IFERROR(__xludf.DUMMYFUNCTION("SPLIT(D243, ""/"")
"),1.0)</f>
        <v>1</v>
      </c>
      <c r="F243" s="17">
        <f>IFERROR(__xludf.DUMMYFUNCTION("""COMPUTED_VALUE"""),25.0)</f>
        <v>25</v>
      </c>
      <c r="G243" s="17">
        <f>IFERROR(__xludf.DUMMYFUNCTION("""COMPUTED_VALUE"""),2023.0)</f>
        <v>2023</v>
      </c>
      <c r="H243" s="23" t="str">
        <f t="shared" si="2"/>
        <v>25/1/2023</v>
      </c>
      <c r="I243" s="23">
        <v>44951.0</v>
      </c>
    </row>
    <row r="244">
      <c r="A244" s="17">
        <v>15196.6</v>
      </c>
      <c r="B244" s="17">
        <v>15045.4</v>
      </c>
      <c r="C244" s="22" t="s">
        <v>368</v>
      </c>
      <c r="D244" s="17" t="str">
        <f t="shared" si="1"/>
        <v>1/24/2023</v>
      </c>
      <c r="E244" s="17">
        <f>IFERROR(__xludf.DUMMYFUNCTION("SPLIT(D244, ""/"")
"),1.0)</f>
        <v>1</v>
      </c>
      <c r="F244" s="17">
        <f>IFERROR(__xludf.DUMMYFUNCTION("""COMPUTED_VALUE"""),24.0)</f>
        <v>24</v>
      </c>
      <c r="G244" s="17">
        <f>IFERROR(__xludf.DUMMYFUNCTION("""COMPUTED_VALUE"""),2023.0)</f>
        <v>2023</v>
      </c>
      <c r="H244" s="23" t="str">
        <f t="shared" si="2"/>
        <v>24/1/2023</v>
      </c>
      <c r="I244" s="23">
        <v>44950.0</v>
      </c>
    </row>
    <row r="245">
      <c r="A245" s="17">
        <v>15188.57</v>
      </c>
      <c r="B245" s="17">
        <v>15037.43</v>
      </c>
      <c r="C245" s="22" t="s">
        <v>369</v>
      </c>
      <c r="D245" s="17" t="str">
        <f t="shared" si="1"/>
        <v>1/20/2023</v>
      </c>
      <c r="E245" s="17">
        <f>IFERROR(__xludf.DUMMYFUNCTION("SPLIT(D245, ""/"")
"),1.0)</f>
        <v>1</v>
      </c>
      <c r="F245" s="17">
        <f>IFERROR(__xludf.DUMMYFUNCTION("""COMPUTED_VALUE"""),20.0)</f>
        <v>20</v>
      </c>
      <c r="G245" s="17">
        <f>IFERROR(__xludf.DUMMYFUNCTION("""COMPUTED_VALUE"""),2023.0)</f>
        <v>2023</v>
      </c>
      <c r="H245" s="23" t="str">
        <f t="shared" si="2"/>
        <v>20/1/2023</v>
      </c>
      <c r="I245" s="23">
        <v>44946.0</v>
      </c>
    </row>
    <row r="246">
      <c r="A246" s="17">
        <v>15212.68</v>
      </c>
      <c r="B246" s="17">
        <v>15061.32</v>
      </c>
      <c r="C246" s="22" t="s">
        <v>370</v>
      </c>
      <c r="D246" s="17" t="str">
        <f t="shared" si="1"/>
        <v>1/19/2023</v>
      </c>
      <c r="E246" s="17">
        <f>IFERROR(__xludf.DUMMYFUNCTION("SPLIT(D246, ""/"")
"),1.0)</f>
        <v>1</v>
      </c>
      <c r="F246" s="17">
        <f>IFERROR(__xludf.DUMMYFUNCTION("""COMPUTED_VALUE"""),19.0)</f>
        <v>19</v>
      </c>
      <c r="G246" s="17">
        <f>IFERROR(__xludf.DUMMYFUNCTION("""COMPUTED_VALUE"""),2023.0)</f>
        <v>2023</v>
      </c>
      <c r="H246" s="23" t="str">
        <f t="shared" si="2"/>
        <v>19/1/2023</v>
      </c>
      <c r="I246" s="23">
        <v>44945.0</v>
      </c>
    </row>
    <row r="247">
      <c r="A247" s="17">
        <v>15229.77</v>
      </c>
      <c r="B247" s="17">
        <v>15078.23</v>
      </c>
      <c r="C247" s="22" t="s">
        <v>371</v>
      </c>
      <c r="D247" s="17" t="str">
        <f t="shared" si="1"/>
        <v>1/18/2023</v>
      </c>
      <c r="E247" s="17">
        <f>IFERROR(__xludf.DUMMYFUNCTION("SPLIT(D247, ""/"")
"),1.0)</f>
        <v>1</v>
      </c>
      <c r="F247" s="17">
        <f>IFERROR(__xludf.DUMMYFUNCTION("""COMPUTED_VALUE"""),18.0)</f>
        <v>18</v>
      </c>
      <c r="G247" s="17">
        <f>IFERROR(__xludf.DUMMYFUNCTION("""COMPUTED_VALUE"""),2023.0)</f>
        <v>2023</v>
      </c>
      <c r="H247" s="23" t="str">
        <f t="shared" si="2"/>
        <v>18/1/2023</v>
      </c>
      <c r="I247" s="23">
        <v>44944.0</v>
      </c>
    </row>
    <row r="248">
      <c r="A248" s="17">
        <v>15094.09</v>
      </c>
      <c r="B248" s="17">
        <v>14943.91</v>
      </c>
      <c r="C248" s="22" t="s">
        <v>372</v>
      </c>
      <c r="D248" s="17" t="str">
        <f t="shared" si="1"/>
        <v>1/17/2023</v>
      </c>
      <c r="E248" s="17">
        <f>IFERROR(__xludf.DUMMYFUNCTION("SPLIT(D248, ""/"")
"),1.0)</f>
        <v>1</v>
      </c>
      <c r="F248" s="17">
        <f>IFERROR(__xludf.DUMMYFUNCTION("""COMPUTED_VALUE"""),17.0)</f>
        <v>17</v>
      </c>
      <c r="G248" s="17">
        <f>IFERROR(__xludf.DUMMYFUNCTION("""COMPUTED_VALUE"""),2023.0)</f>
        <v>2023</v>
      </c>
      <c r="H248" s="23" t="str">
        <f t="shared" si="2"/>
        <v>17/1/2023</v>
      </c>
      <c r="I248" s="23">
        <v>44943.0</v>
      </c>
    </row>
    <row r="249">
      <c r="A249" s="17">
        <v>15252.89</v>
      </c>
      <c r="B249" s="17">
        <v>15101.11</v>
      </c>
      <c r="C249" s="22" t="s">
        <v>373</v>
      </c>
      <c r="D249" s="17" t="str">
        <f t="shared" si="1"/>
        <v>1/16/2023</v>
      </c>
      <c r="E249" s="17">
        <f>IFERROR(__xludf.DUMMYFUNCTION("SPLIT(D249, ""/"")
"),1.0)</f>
        <v>1</v>
      </c>
      <c r="F249" s="17">
        <f>IFERROR(__xludf.DUMMYFUNCTION("""COMPUTED_VALUE"""),16.0)</f>
        <v>16</v>
      </c>
      <c r="G249" s="17">
        <f>IFERROR(__xludf.DUMMYFUNCTION("""COMPUTED_VALUE"""),2023.0)</f>
        <v>2023</v>
      </c>
      <c r="H249" s="23" t="str">
        <f t="shared" si="2"/>
        <v>16/1/2023</v>
      </c>
      <c r="I249" s="23">
        <v>44942.0</v>
      </c>
    </row>
    <row r="250">
      <c r="A250" s="17">
        <v>15442.83</v>
      </c>
      <c r="B250" s="17">
        <v>15289.17</v>
      </c>
      <c r="C250" s="22" t="s">
        <v>374</v>
      </c>
      <c r="D250" s="17" t="str">
        <f t="shared" si="1"/>
        <v>1/13/2023</v>
      </c>
      <c r="E250" s="17">
        <f>IFERROR(__xludf.DUMMYFUNCTION("SPLIT(D250, ""/"")
"),1.0)</f>
        <v>1</v>
      </c>
      <c r="F250" s="17">
        <f>IFERROR(__xludf.DUMMYFUNCTION("""COMPUTED_VALUE"""),13.0)</f>
        <v>13</v>
      </c>
      <c r="G250" s="17">
        <f>IFERROR(__xludf.DUMMYFUNCTION("""COMPUTED_VALUE"""),2023.0)</f>
        <v>2023</v>
      </c>
      <c r="H250" s="23" t="str">
        <f t="shared" si="2"/>
        <v>13/1/2023</v>
      </c>
      <c r="I250" s="23">
        <v>44939.0</v>
      </c>
    </row>
    <row r="251">
      <c r="A251" s="17">
        <v>15604.64</v>
      </c>
      <c r="B251" s="17">
        <v>15449.36</v>
      </c>
      <c r="C251" s="22" t="s">
        <v>375</v>
      </c>
      <c r="D251" s="17" t="str">
        <f t="shared" si="1"/>
        <v>1/12/2023</v>
      </c>
      <c r="E251" s="17">
        <f>IFERROR(__xludf.DUMMYFUNCTION("SPLIT(D251, ""/"")
"),1.0)</f>
        <v>1</v>
      </c>
      <c r="F251" s="17">
        <f>IFERROR(__xludf.DUMMYFUNCTION("""COMPUTED_VALUE"""),12.0)</f>
        <v>12</v>
      </c>
      <c r="G251" s="17">
        <f>IFERROR(__xludf.DUMMYFUNCTION("""COMPUTED_VALUE"""),2023.0)</f>
        <v>2023</v>
      </c>
      <c r="H251" s="23" t="str">
        <f t="shared" si="2"/>
        <v>12/1/2023</v>
      </c>
      <c r="I251" s="23">
        <v>44938.0</v>
      </c>
    </row>
    <row r="252">
      <c r="A252" s="17">
        <v>15666.94</v>
      </c>
      <c r="B252" s="17">
        <v>15511.06</v>
      </c>
      <c r="C252" s="22" t="s">
        <v>376</v>
      </c>
      <c r="D252" s="17" t="str">
        <f t="shared" si="1"/>
        <v>1/11/2023</v>
      </c>
      <c r="E252" s="17">
        <f>IFERROR(__xludf.DUMMYFUNCTION("SPLIT(D252, ""/"")
"),1.0)</f>
        <v>1</v>
      </c>
      <c r="F252" s="17">
        <f>IFERROR(__xludf.DUMMYFUNCTION("""COMPUTED_VALUE"""),11.0)</f>
        <v>11</v>
      </c>
      <c r="G252" s="17">
        <f>IFERROR(__xludf.DUMMYFUNCTION("""COMPUTED_VALUE"""),2023.0)</f>
        <v>2023</v>
      </c>
      <c r="H252" s="23" t="str">
        <f t="shared" si="2"/>
        <v>11/1/2023</v>
      </c>
      <c r="I252" s="23">
        <v>44937.0</v>
      </c>
    </row>
    <row r="253">
      <c r="A253" s="17">
        <v>15651.87</v>
      </c>
      <c r="B253" s="17">
        <v>15496.13</v>
      </c>
      <c r="C253" s="22" t="s">
        <v>377</v>
      </c>
      <c r="D253" s="17" t="str">
        <f t="shared" si="1"/>
        <v>1/10/2023</v>
      </c>
      <c r="E253" s="17">
        <f>IFERROR(__xludf.DUMMYFUNCTION("SPLIT(D253, ""/"")
"),1.0)</f>
        <v>1</v>
      </c>
      <c r="F253" s="17">
        <f>IFERROR(__xludf.DUMMYFUNCTION("""COMPUTED_VALUE"""),10.0)</f>
        <v>10</v>
      </c>
      <c r="G253" s="17">
        <f>IFERROR(__xludf.DUMMYFUNCTION("""COMPUTED_VALUE"""),2023.0)</f>
        <v>2023</v>
      </c>
      <c r="H253" s="23" t="str">
        <f t="shared" si="2"/>
        <v>10/1/2023</v>
      </c>
      <c r="I253" s="23">
        <v>44936.0</v>
      </c>
    </row>
    <row r="254">
      <c r="A254" s="17">
        <v>15713.17</v>
      </c>
      <c r="B254" s="17">
        <v>15556.83</v>
      </c>
      <c r="C254" s="22" t="s">
        <v>378</v>
      </c>
      <c r="D254" s="17" t="str">
        <f t="shared" si="1"/>
        <v>1/9/2023</v>
      </c>
      <c r="E254" s="17">
        <f>IFERROR(__xludf.DUMMYFUNCTION("SPLIT(D254, ""/"")
"),1.0)</f>
        <v>1</v>
      </c>
      <c r="F254" s="17">
        <f>IFERROR(__xludf.DUMMYFUNCTION("""COMPUTED_VALUE"""),9.0)</f>
        <v>9</v>
      </c>
      <c r="G254" s="17">
        <f>IFERROR(__xludf.DUMMYFUNCTION("""COMPUTED_VALUE"""),2023.0)</f>
        <v>2023</v>
      </c>
      <c r="H254" s="23" t="str">
        <f t="shared" si="2"/>
        <v>9/1/2023</v>
      </c>
      <c r="I254" s="23">
        <v>44935.0</v>
      </c>
    </row>
    <row r="255">
      <c r="A255" s="17">
        <v>15688.05</v>
      </c>
      <c r="B255" s="17">
        <v>15531.95</v>
      </c>
      <c r="C255" s="22" t="s">
        <v>379</v>
      </c>
      <c r="D255" s="17" t="str">
        <f t="shared" si="1"/>
        <v>1/6/2023</v>
      </c>
      <c r="E255" s="17">
        <f>IFERROR(__xludf.DUMMYFUNCTION("SPLIT(D255, ""/"")
"),1.0)</f>
        <v>1</v>
      </c>
      <c r="F255" s="17">
        <f>IFERROR(__xludf.DUMMYFUNCTION("""COMPUTED_VALUE"""),6.0)</f>
        <v>6</v>
      </c>
      <c r="G255" s="17">
        <f>IFERROR(__xludf.DUMMYFUNCTION("""COMPUTED_VALUE"""),2023.0)</f>
        <v>2023</v>
      </c>
      <c r="H255" s="23" t="str">
        <f t="shared" si="2"/>
        <v>6/1/2023</v>
      </c>
      <c r="I255" s="23">
        <v>44932.0</v>
      </c>
    </row>
    <row r="256">
      <c r="A256" s="17">
        <v>15693.08</v>
      </c>
      <c r="B256" s="17">
        <v>15536.92</v>
      </c>
      <c r="C256" s="22" t="s">
        <v>380</v>
      </c>
      <c r="D256" s="17" t="str">
        <f t="shared" si="1"/>
        <v>1/5/2023</v>
      </c>
      <c r="E256" s="17">
        <f>IFERROR(__xludf.DUMMYFUNCTION("SPLIT(D256, ""/"")
"),1.0)</f>
        <v>1</v>
      </c>
      <c r="F256" s="17">
        <f>IFERROR(__xludf.DUMMYFUNCTION("""COMPUTED_VALUE"""),5.0)</f>
        <v>5</v>
      </c>
      <c r="G256" s="17">
        <f>IFERROR(__xludf.DUMMYFUNCTION("""COMPUTED_VALUE"""),2023.0)</f>
        <v>2023</v>
      </c>
      <c r="H256" s="23" t="str">
        <f t="shared" si="2"/>
        <v>5/1/2023</v>
      </c>
      <c r="I256" s="23">
        <v>44931.0</v>
      </c>
    </row>
    <row r="257">
      <c r="A257" s="17">
        <v>15667.95</v>
      </c>
      <c r="B257" s="17">
        <v>15512.05</v>
      </c>
      <c r="C257" s="22" t="s">
        <v>381</v>
      </c>
      <c r="D257" s="17" t="str">
        <f t="shared" si="1"/>
        <v>1/4/2023</v>
      </c>
      <c r="E257" s="17">
        <f>IFERROR(__xludf.DUMMYFUNCTION("SPLIT(D257, ""/"")
"),1.0)</f>
        <v>1</v>
      </c>
      <c r="F257" s="17">
        <f>IFERROR(__xludf.DUMMYFUNCTION("""COMPUTED_VALUE"""),4.0)</f>
        <v>4</v>
      </c>
      <c r="G257" s="17">
        <f>IFERROR(__xludf.DUMMYFUNCTION("""COMPUTED_VALUE"""),2023.0)</f>
        <v>2023</v>
      </c>
      <c r="H257" s="23" t="str">
        <f t="shared" si="2"/>
        <v>4/1/2023</v>
      </c>
      <c r="I257" s="23">
        <v>44930.0</v>
      </c>
    </row>
    <row r="258">
      <c r="A258" s="17">
        <v>15649.86</v>
      </c>
      <c r="B258" s="17">
        <v>15494.14</v>
      </c>
      <c r="C258" s="22" t="s">
        <v>382</v>
      </c>
      <c r="D258" s="17" t="str">
        <f t="shared" si="1"/>
        <v>1/3/2023</v>
      </c>
      <c r="E258" s="17">
        <f>IFERROR(__xludf.DUMMYFUNCTION("SPLIT(D258, ""/"")
"),1.0)</f>
        <v>1</v>
      </c>
      <c r="F258" s="17">
        <f>IFERROR(__xludf.DUMMYFUNCTION("""COMPUTED_VALUE"""),3.0)</f>
        <v>3</v>
      </c>
      <c r="G258" s="17">
        <f>IFERROR(__xludf.DUMMYFUNCTION("""COMPUTED_VALUE"""),2023.0)</f>
        <v>2023</v>
      </c>
      <c r="H258" s="23" t="str">
        <f t="shared" si="2"/>
        <v>3/1/2023</v>
      </c>
      <c r="I258" s="23">
        <v>44929.0</v>
      </c>
    </row>
    <row r="259">
      <c r="A259" s="17">
        <v>15669.96</v>
      </c>
      <c r="B259" s="17">
        <v>15514.04</v>
      </c>
      <c r="C259" s="22" t="s">
        <v>383</v>
      </c>
      <c r="D259" s="17" t="str">
        <f t="shared" si="1"/>
        <v>1/2/2023</v>
      </c>
      <c r="E259" s="17">
        <f>IFERROR(__xludf.DUMMYFUNCTION("SPLIT(D259, ""/"")
"),1.0)</f>
        <v>1</v>
      </c>
      <c r="F259" s="17">
        <f>IFERROR(__xludf.DUMMYFUNCTION("""COMPUTED_VALUE"""),2.0)</f>
        <v>2</v>
      </c>
      <c r="G259" s="17">
        <f>IFERROR(__xludf.DUMMYFUNCTION("""COMPUTED_VALUE"""),2023.0)</f>
        <v>2023</v>
      </c>
      <c r="H259" s="23" t="str">
        <f t="shared" si="2"/>
        <v>2/1/2023</v>
      </c>
      <c r="I259" s="23">
        <v>44928.0</v>
      </c>
    </row>
    <row r="260">
      <c r="A260" s="17">
        <v>15809.66</v>
      </c>
      <c r="B260" s="17">
        <v>15652.34</v>
      </c>
      <c r="C260" s="22" t="s">
        <v>384</v>
      </c>
      <c r="D260" s="17" t="str">
        <f t="shared" si="1"/>
        <v>12/30/2022</v>
      </c>
      <c r="E260" s="17">
        <f>IFERROR(__xludf.DUMMYFUNCTION("SPLIT(D260, ""/"")
"),12.0)</f>
        <v>12</v>
      </c>
      <c r="F260" s="17">
        <f>IFERROR(__xludf.DUMMYFUNCTION("""COMPUTED_VALUE"""),30.0)</f>
        <v>30</v>
      </c>
      <c r="G260" s="17">
        <f>IFERROR(__xludf.DUMMYFUNCTION("""COMPUTED_VALUE"""),2022.0)</f>
        <v>2022</v>
      </c>
      <c r="H260" s="23" t="str">
        <f t="shared" si="2"/>
        <v>30/12/2022</v>
      </c>
      <c r="I260" s="23">
        <v>44925.0</v>
      </c>
    </row>
    <row r="261">
      <c r="A261" s="17">
        <v>15781.51</v>
      </c>
      <c r="B261" s="17">
        <v>15624.49</v>
      </c>
      <c r="C261" s="22" t="s">
        <v>385</v>
      </c>
      <c r="D261" s="17" t="str">
        <f t="shared" si="1"/>
        <v>12/29/2022</v>
      </c>
      <c r="E261" s="17">
        <f>IFERROR(__xludf.DUMMYFUNCTION("SPLIT(D261, ""/"")
"),12.0)</f>
        <v>12</v>
      </c>
      <c r="F261" s="17">
        <f>IFERROR(__xludf.DUMMYFUNCTION("""COMPUTED_VALUE"""),29.0)</f>
        <v>29</v>
      </c>
      <c r="G261" s="17">
        <f>IFERROR(__xludf.DUMMYFUNCTION("""COMPUTED_VALUE"""),2022.0)</f>
        <v>2022</v>
      </c>
      <c r="H261" s="23" t="str">
        <f t="shared" si="2"/>
        <v>29/12/2022</v>
      </c>
      <c r="I261" s="23">
        <v>44924.0</v>
      </c>
    </row>
    <row r="262">
      <c r="A262" s="17">
        <v>15737.3</v>
      </c>
      <c r="B262" s="17">
        <v>15580.7</v>
      </c>
      <c r="C262" s="22" t="s">
        <v>386</v>
      </c>
      <c r="D262" s="17" t="str">
        <f t="shared" si="1"/>
        <v>12/28/2022</v>
      </c>
      <c r="E262" s="17">
        <f>IFERROR(__xludf.DUMMYFUNCTION("SPLIT(D262, ""/"")
"),12.0)</f>
        <v>12</v>
      </c>
      <c r="F262" s="17">
        <f>IFERROR(__xludf.DUMMYFUNCTION("""COMPUTED_VALUE"""),28.0)</f>
        <v>28</v>
      </c>
      <c r="G262" s="17">
        <f>IFERROR(__xludf.DUMMYFUNCTION("""COMPUTED_VALUE"""),2022.0)</f>
        <v>2022</v>
      </c>
      <c r="H262" s="23" t="str">
        <f t="shared" si="2"/>
        <v>28/12/2022</v>
      </c>
      <c r="I262" s="23">
        <v>44923.0</v>
      </c>
    </row>
    <row r="263">
      <c r="A263" s="17">
        <v>15714.18</v>
      </c>
      <c r="B263" s="17">
        <v>15557.82</v>
      </c>
      <c r="C263" s="22" t="s">
        <v>387</v>
      </c>
      <c r="D263" s="17" t="str">
        <f t="shared" si="1"/>
        <v>12/27/2022</v>
      </c>
      <c r="E263" s="17">
        <f>IFERROR(__xludf.DUMMYFUNCTION("SPLIT(D263, ""/"")
"),12.0)</f>
        <v>12</v>
      </c>
      <c r="F263" s="17">
        <f>IFERROR(__xludf.DUMMYFUNCTION("""COMPUTED_VALUE"""),27.0)</f>
        <v>27</v>
      </c>
      <c r="G263" s="17">
        <f>IFERROR(__xludf.DUMMYFUNCTION("""COMPUTED_VALUE"""),2022.0)</f>
        <v>2022</v>
      </c>
      <c r="H263" s="23" t="str">
        <f t="shared" si="2"/>
        <v>27/12/2022</v>
      </c>
      <c r="I263" s="23">
        <v>44922.0</v>
      </c>
    </row>
    <row r="264">
      <c r="A264" s="17">
        <v>15683.02</v>
      </c>
      <c r="B264" s="17">
        <v>15526.98</v>
      </c>
      <c r="C264" s="22" t="s">
        <v>388</v>
      </c>
      <c r="D264" s="17" t="str">
        <f t="shared" si="1"/>
        <v>12/26/2022</v>
      </c>
      <c r="E264" s="17">
        <f>IFERROR(__xludf.DUMMYFUNCTION("SPLIT(D264, ""/"")
"),12.0)</f>
        <v>12</v>
      </c>
      <c r="F264" s="17">
        <f>IFERROR(__xludf.DUMMYFUNCTION("""COMPUTED_VALUE"""),26.0)</f>
        <v>26</v>
      </c>
      <c r="G264" s="17">
        <f>IFERROR(__xludf.DUMMYFUNCTION("""COMPUTED_VALUE"""),2022.0)</f>
        <v>2022</v>
      </c>
      <c r="H264" s="23" t="str">
        <f t="shared" si="2"/>
        <v>26/12/2022</v>
      </c>
      <c r="I264" s="23">
        <v>44921.0</v>
      </c>
    </row>
    <row r="265">
      <c r="A265" s="17">
        <v>15671.97</v>
      </c>
      <c r="B265" s="17">
        <v>15516.03</v>
      </c>
      <c r="C265" s="22" t="s">
        <v>389</v>
      </c>
      <c r="D265" s="17" t="str">
        <f t="shared" si="1"/>
        <v>12/23/2022</v>
      </c>
      <c r="E265" s="17">
        <f>IFERROR(__xludf.DUMMYFUNCTION("SPLIT(D265, ""/"")
"),12.0)</f>
        <v>12</v>
      </c>
      <c r="F265" s="17">
        <f>IFERROR(__xludf.DUMMYFUNCTION("""COMPUTED_VALUE"""),23.0)</f>
        <v>23</v>
      </c>
      <c r="G265" s="17">
        <f>IFERROR(__xludf.DUMMYFUNCTION("""COMPUTED_VALUE"""),2022.0)</f>
        <v>2022</v>
      </c>
      <c r="H265" s="23" t="str">
        <f t="shared" si="2"/>
        <v>23/12/2022</v>
      </c>
      <c r="I265" s="23">
        <v>44918.0</v>
      </c>
    </row>
    <row r="266">
      <c r="A266" s="17">
        <v>15679.0</v>
      </c>
      <c r="B266" s="17">
        <v>15523.0</v>
      </c>
      <c r="C266" s="22" t="s">
        <v>390</v>
      </c>
      <c r="D266" s="17" t="str">
        <f t="shared" si="1"/>
        <v>12/22/2022</v>
      </c>
      <c r="E266" s="17">
        <f>IFERROR(__xludf.DUMMYFUNCTION("SPLIT(D266, ""/"")
"),12.0)</f>
        <v>12</v>
      </c>
      <c r="F266" s="17">
        <f>IFERROR(__xludf.DUMMYFUNCTION("""COMPUTED_VALUE"""),22.0)</f>
        <v>22</v>
      </c>
      <c r="G266" s="17">
        <f>IFERROR(__xludf.DUMMYFUNCTION("""COMPUTED_VALUE"""),2022.0)</f>
        <v>2022</v>
      </c>
      <c r="H266" s="23" t="str">
        <f t="shared" si="2"/>
        <v>22/12/2022</v>
      </c>
      <c r="I266" s="23">
        <v>44917.0</v>
      </c>
    </row>
    <row r="267">
      <c r="A267" s="17">
        <v>15686.04</v>
      </c>
      <c r="B267" s="17">
        <v>15529.96</v>
      </c>
      <c r="C267" s="22" t="s">
        <v>391</v>
      </c>
      <c r="D267" s="17" t="str">
        <f t="shared" si="1"/>
        <v>12/21/2022</v>
      </c>
      <c r="E267" s="17">
        <f>IFERROR(__xludf.DUMMYFUNCTION("SPLIT(D267, ""/"")
"),12.0)</f>
        <v>12</v>
      </c>
      <c r="F267" s="17">
        <f>IFERROR(__xludf.DUMMYFUNCTION("""COMPUTED_VALUE"""),21.0)</f>
        <v>21</v>
      </c>
      <c r="G267" s="17">
        <f>IFERROR(__xludf.DUMMYFUNCTION("""COMPUTED_VALUE"""),2022.0)</f>
        <v>2022</v>
      </c>
      <c r="H267" s="23" t="str">
        <f t="shared" si="2"/>
        <v>21/12/2022</v>
      </c>
      <c r="I267" s="23">
        <v>44916.0</v>
      </c>
    </row>
    <row r="268">
      <c r="A268" s="17">
        <v>15699.1</v>
      </c>
      <c r="B268" s="17">
        <v>15542.9</v>
      </c>
      <c r="C268" s="22" t="s">
        <v>392</v>
      </c>
      <c r="D268" s="17" t="str">
        <f t="shared" si="1"/>
        <v>12/20/2022</v>
      </c>
      <c r="E268" s="17">
        <f>IFERROR(__xludf.DUMMYFUNCTION("SPLIT(D268, ""/"")
"),12.0)</f>
        <v>12</v>
      </c>
      <c r="F268" s="17">
        <f>IFERROR(__xludf.DUMMYFUNCTION("""COMPUTED_VALUE"""),20.0)</f>
        <v>20</v>
      </c>
      <c r="G268" s="17">
        <f>IFERROR(__xludf.DUMMYFUNCTION("""COMPUTED_VALUE"""),2022.0)</f>
        <v>2022</v>
      </c>
      <c r="H268" s="23" t="str">
        <f t="shared" si="2"/>
        <v>20/12/2022</v>
      </c>
      <c r="I268" s="23">
        <v>44915.0</v>
      </c>
    </row>
    <row r="269">
      <c r="A269" s="17">
        <v>15695.08</v>
      </c>
      <c r="B269" s="17">
        <v>15538.92</v>
      </c>
      <c r="C269" s="22" t="s">
        <v>393</v>
      </c>
      <c r="D269" s="17" t="str">
        <f t="shared" si="1"/>
        <v>12/19/2022</v>
      </c>
      <c r="E269" s="17">
        <f>IFERROR(__xludf.DUMMYFUNCTION("SPLIT(D269, ""/"")
"),12.0)</f>
        <v>12</v>
      </c>
      <c r="F269" s="17">
        <f>IFERROR(__xludf.DUMMYFUNCTION("""COMPUTED_VALUE"""),19.0)</f>
        <v>19</v>
      </c>
      <c r="G269" s="17">
        <f>IFERROR(__xludf.DUMMYFUNCTION("""COMPUTED_VALUE"""),2022.0)</f>
        <v>2022</v>
      </c>
      <c r="H269" s="23" t="str">
        <f t="shared" si="2"/>
        <v>19/12/2022</v>
      </c>
      <c r="I269" s="23">
        <v>44914.0</v>
      </c>
    </row>
    <row r="270">
      <c r="A270" s="17">
        <v>15708.15</v>
      </c>
      <c r="B270" s="17">
        <v>15551.85</v>
      </c>
      <c r="C270" s="22" t="s">
        <v>394</v>
      </c>
      <c r="D270" s="17" t="str">
        <f t="shared" si="1"/>
        <v>12/16/2022</v>
      </c>
      <c r="E270" s="17">
        <f>IFERROR(__xludf.DUMMYFUNCTION("SPLIT(D270, ""/"")
"),12.0)</f>
        <v>12</v>
      </c>
      <c r="F270" s="17">
        <f>IFERROR(__xludf.DUMMYFUNCTION("""COMPUTED_VALUE"""),16.0)</f>
        <v>16</v>
      </c>
      <c r="G270" s="17">
        <f>IFERROR(__xludf.DUMMYFUNCTION("""COMPUTED_VALUE"""),2022.0)</f>
        <v>2022</v>
      </c>
      <c r="H270" s="23" t="str">
        <f t="shared" si="2"/>
        <v>16/12/2022</v>
      </c>
      <c r="I270" s="23">
        <v>44911.0</v>
      </c>
    </row>
    <row r="271">
      <c r="A271" s="17">
        <v>15697.09</v>
      </c>
      <c r="B271" s="17">
        <v>15540.91</v>
      </c>
      <c r="C271" s="22" t="s">
        <v>395</v>
      </c>
      <c r="D271" s="17" t="str">
        <f t="shared" si="1"/>
        <v>12/15/2022</v>
      </c>
      <c r="E271" s="17">
        <f>IFERROR(__xludf.DUMMYFUNCTION("SPLIT(D271, ""/"")
"),12.0)</f>
        <v>12</v>
      </c>
      <c r="F271" s="17">
        <f>IFERROR(__xludf.DUMMYFUNCTION("""COMPUTED_VALUE"""),15.0)</f>
        <v>15</v>
      </c>
      <c r="G271" s="17">
        <f>IFERROR(__xludf.DUMMYFUNCTION("""COMPUTED_VALUE"""),2022.0)</f>
        <v>2022</v>
      </c>
      <c r="H271" s="23" t="str">
        <f t="shared" si="2"/>
        <v>15/12/2022</v>
      </c>
      <c r="I271" s="23">
        <v>44910.0</v>
      </c>
    </row>
    <row r="272">
      <c r="A272" s="17">
        <v>15739.31</v>
      </c>
      <c r="B272" s="17">
        <v>15582.69</v>
      </c>
      <c r="C272" s="22" t="s">
        <v>396</v>
      </c>
      <c r="D272" s="17" t="str">
        <f t="shared" si="1"/>
        <v>12/14/2022</v>
      </c>
      <c r="E272" s="17">
        <f>IFERROR(__xludf.DUMMYFUNCTION("SPLIT(D272, ""/"")
"),12.0)</f>
        <v>12</v>
      </c>
      <c r="F272" s="17">
        <f>IFERROR(__xludf.DUMMYFUNCTION("""COMPUTED_VALUE"""),14.0)</f>
        <v>14</v>
      </c>
      <c r="G272" s="17">
        <f>IFERROR(__xludf.DUMMYFUNCTION("""COMPUTED_VALUE"""),2022.0)</f>
        <v>2022</v>
      </c>
      <c r="H272" s="23" t="str">
        <f t="shared" si="2"/>
        <v>14/12/2022</v>
      </c>
      <c r="I272" s="23">
        <v>44909.0</v>
      </c>
    </row>
    <row r="273">
      <c r="A273" s="17">
        <v>15720.21</v>
      </c>
      <c r="B273" s="17">
        <v>15563.79</v>
      </c>
      <c r="C273" s="22" t="s">
        <v>397</v>
      </c>
      <c r="D273" s="17" t="str">
        <f t="shared" si="1"/>
        <v>12/13/2022</v>
      </c>
      <c r="E273" s="17">
        <f>IFERROR(__xludf.DUMMYFUNCTION("SPLIT(D273, ""/"")
"),12.0)</f>
        <v>12</v>
      </c>
      <c r="F273" s="17">
        <f>IFERROR(__xludf.DUMMYFUNCTION("""COMPUTED_VALUE"""),13.0)</f>
        <v>13</v>
      </c>
      <c r="G273" s="17">
        <f>IFERROR(__xludf.DUMMYFUNCTION("""COMPUTED_VALUE"""),2022.0)</f>
        <v>2022</v>
      </c>
      <c r="H273" s="23" t="str">
        <f t="shared" si="2"/>
        <v>13/12/2022</v>
      </c>
      <c r="I273" s="23">
        <v>44908.0</v>
      </c>
    </row>
    <row r="274">
      <c r="A274" s="17">
        <v>15664.93</v>
      </c>
      <c r="B274" s="17">
        <v>15509.07</v>
      </c>
      <c r="C274" s="22" t="s">
        <v>398</v>
      </c>
      <c r="D274" s="17" t="str">
        <f t="shared" si="1"/>
        <v>12/12/2022</v>
      </c>
      <c r="E274" s="17">
        <f>IFERROR(__xludf.DUMMYFUNCTION("SPLIT(D274, ""/"")
"),12.0)</f>
        <v>12</v>
      </c>
      <c r="F274" s="17">
        <f>IFERROR(__xludf.DUMMYFUNCTION("""COMPUTED_VALUE"""),12.0)</f>
        <v>12</v>
      </c>
      <c r="G274" s="17">
        <f>IFERROR(__xludf.DUMMYFUNCTION("""COMPUTED_VALUE"""),2022.0)</f>
        <v>2022</v>
      </c>
      <c r="H274" s="23" t="str">
        <f t="shared" si="2"/>
        <v>12/12/2022</v>
      </c>
      <c r="I274" s="23">
        <v>44907.0</v>
      </c>
    </row>
    <row r="275">
      <c r="A275" s="17">
        <v>15702.12</v>
      </c>
      <c r="B275" s="17">
        <v>15545.88</v>
      </c>
      <c r="C275" s="22" t="s">
        <v>399</v>
      </c>
      <c r="D275" s="17" t="str">
        <f t="shared" si="1"/>
        <v>12/9/2022</v>
      </c>
      <c r="E275" s="17">
        <f>IFERROR(__xludf.DUMMYFUNCTION("SPLIT(D275, ""/"")
"),12.0)</f>
        <v>12</v>
      </c>
      <c r="F275" s="17">
        <f>IFERROR(__xludf.DUMMYFUNCTION("""COMPUTED_VALUE"""),9.0)</f>
        <v>9</v>
      </c>
      <c r="G275" s="17">
        <f>IFERROR(__xludf.DUMMYFUNCTION("""COMPUTED_VALUE"""),2022.0)</f>
        <v>2022</v>
      </c>
      <c r="H275" s="23" t="str">
        <f t="shared" si="2"/>
        <v>9/12/2022</v>
      </c>
      <c r="I275" s="23">
        <v>44904.0</v>
      </c>
    </row>
    <row r="276">
      <c r="A276" s="17">
        <v>15697.09</v>
      </c>
      <c r="B276" s="17">
        <v>15540.91</v>
      </c>
      <c r="C276" s="22" t="s">
        <v>400</v>
      </c>
      <c r="D276" s="17" t="str">
        <f t="shared" si="1"/>
        <v>12/8/2022</v>
      </c>
      <c r="E276" s="17">
        <f>IFERROR(__xludf.DUMMYFUNCTION("SPLIT(D276, ""/"")
"),12.0)</f>
        <v>12</v>
      </c>
      <c r="F276" s="17">
        <f>IFERROR(__xludf.DUMMYFUNCTION("""COMPUTED_VALUE"""),8.0)</f>
        <v>8</v>
      </c>
      <c r="G276" s="17">
        <f>IFERROR(__xludf.DUMMYFUNCTION("""COMPUTED_VALUE"""),2022.0)</f>
        <v>2022</v>
      </c>
      <c r="H276" s="23" t="str">
        <f t="shared" si="2"/>
        <v>8/12/2022</v>
      </c>
      <c r="I276" s="23">
        <v>44903.0</v>
      </c>
    </row>
    <row r="277">
      <c r="A277" s="17">
        <v>15653.88</v>
      </c>
      <c r="B277" s="17">
        <v>15498.12</v>
      </c>
      <c r="C277" s="22" t="s">
        <v>401</v>
      </c>
      <c r="D277" s="17" t="str">
        <f t="shared" si="1"/>
        <v>12/7/2022</v>
      </c>
      <c r="E277" s="17">
        <f>IFERROR(__xludf.DUMMYFUNCTION("SPLIT(D277, ""/"")
"),12.0)</f>
        <v>12</v>
      </c>
      <c r="F277" s="17">
        <f>IFERROR(__xludf.DUMMYFUNCTION("""COMPUTED_VALUE"""),7.0)</f>
        <v>7</v>
      </c>
      <c r="G277" s="17">
        <f>IFERROR(__xludf.DUMMYFUNCTION("""COMPUTED_VALUE"""),2022.0)</f>
        <v>2022</v>
      </c>
      <c r="H277" s="23" t="str">
        <f t="shared" si="2"/>
        <v>7/12/2022</v>
      </c>
      <c r="I277" s="23">
        <v>44902.0</v>
      </c>
    </row>
    <row r="278">
      <c r="A278" s="17">
        <v>15486.05</v>
      </c>
      <c r="B278" s="17">
        <v>15331.95</v>
      </c>
      <c r="C278" s="22" t="s">
        <v>402</v>
      </c>
      <c r="D278" s="17" t="str">
        <f t="shared" si="1"/>
        <v>12/6/2022</v>
      </c>
      <c r="E278" s="17">
        <f>IFERROR(__xludf.DUMMYFUNCTION("SPLIT(D278, ""/"")
"),12.0)</f>
        <v>12</v>
      </c>
      <c r="F278" s="17">
        <f>IFERROR(__xludf.DUMMYFUNCTION("""COMPUTED_VALUE"""),6.0)</f>
        <v>6</v>
      </c>
      <c r="G278" s="17">
        <f>IFERROR(__xludf.DUMMYFUNCTION("""COMPUTED_VALUE"""),2022.0)</f>
        <v>2022</v>
      </c>
      <c r="H278" s="23" t="str">
        <f t="shared" si="2"/>
        <v>6/12/2022</v>
      </c>
      <c r="I278" s="23">
        <v>44901.0</v>
      </c>
    </row>
    <row r="279">
      <c r="A279" s="17">
        <v>15506.15</v>
      </c>
      <c r="B279" s="17">
        <v>15351.85</v>
      </c>
      <c r="C279" s="22" t="s">
        <v>403</v>
      </c>
      <c r="D279" s="17" t="str">
        <f t="shared" si="1"/>
        <v>12/5/2022</v>
      </c>
      <c r="E279" s="17">
        <f>IFERROR(__xludf.DUMMYFUNCTION("SPLIT(D279, ""/"")
"),12.0)</f>
        <v>12</v>
      </c>
      <c r="F279" s="17">
        <f>IFERROR(__xludf.DUMMYFUNCTION("""COMPUTED_VALUE"""),5.0)</f>
        <v>5</v>
      </c>
      <c r="G279" s="17">
        <f>IFERROR(__xludf.DUMMYFUNCTION("""COMPUTED_VALUE"""),2022.0)</f>
        <v>2022</v>
      </c>
      <c r="H279" s="23" t="str">
        <f t="shared" si="2"/>
        <v>5/12/2022</v>
      </c>
      <c r="I279" s="23">
        <v>44900.0</v>
      </c>
    </row>
    <row r="280">
      <c r="A280" s="17">
        <v>15695.08</v>
      </c>
      <c r="B280" s="17">
        <v>15538.92</v>
      </c>
      <c r="C280" s="22" t="s">
        <v>404</v>
      </c>
      <c r="D280" s="17" t="str">
        <f t="shared" si="1"/>
        <v>12/2/2022</v>
      </c>
      <c r="E280" s="17">
        <f>IFERROR(__xludf.DUMMYFUNCTION("SPLIT(D280, ""/"")
"),12.0)</f>
        <v>12</v>
      </c>
      <c r="F280" s="17">
        <f>IFERROR(__xludf.DUMMYFUNCTION("""COMPUTED_VALUE"""),2.0)</f>
        <v>2</v>
      </c>
      <c r="G280" s="17">
        <f>IFERROR(__xludf.DUMMYFUNCTION("""COMPUTED_VALUE"""),2022.0)</f>
        <v>2022</v>
      </c>
      <c r="H280" s="23" t="str">
        <f t="shared" si="2"/>
        <v>2/12/2022</v>
      </c>
      <c r="I280" s="23">
        <v>44897.0</v>
      </c>
    </row>
    <row r="281">
      <c r="A281" s="17">
        <v>15820.71</v>
      </c>
      <c r="B281" s="17">
        <v>15663.29</v>
      </c>
      <c r="C281" s="22" t="s">
        <v>405</v>
      </c>
      <c r="D281" s="17" t="str">
        <f t="shared" si="1"/>
        <v>12/1/2022</v>
      </c>
      <c r="E281" s="17">
        <f>IFERROR(__xludf.DUMMYFUNCTION("SPLIT(D281, ""/"")
"),12.0)</f>
        <v>12</v>
      </c>
      <c r="F281" s="17">
        <f>IFERROR(__xludf.DUMMYFUNCTION("""COMPUTED_VALUE"""),1.0)</f>
        <v>1</v>
      </c>
      <c r="G281" s="17">
        <f>IFERROR(__xludf.DUMMYFUNCTION("""COMPUTED_VALUE"""),2022.0)</f>
        <v>2022</v>
      </c>
      <c r="H281" s="23" t="str">
        <f t="shared" si="2"/>
        <v>1/12/2022</v>
      </c>
      <c r="I281" s="23">
        <v>44896.0</v>
      </c>
    </row>
    <row r="282">
      <c r="A282" s="17">
        <v>15815.68</v>
      </c>
      <c r="B282" s="17">
        <v>15658.32</v>
      </c>
      <c r="C282" s="22" t="s">
        <v>406</v>
      </c>
      <c r="D282" s="17" t="str">
        <f t="shared" si="1"/>
        <v>11/30/2022</v>
      </c>
      <c r="E282" s="17">
        <f>IFERROR(__xludf.DUMMYFUNCTION("SPLIT(D282, ""/"")
"),11.0)</f>
        <v>11</v>
      </c>
      <c r="F282" s="17">
        <f>IFERROR(__xludf.DUMMYFUNCTION("""COMPUTED_VALUE"""),30.0)</f>
        <v>30</v>
      </c>
      <c r="G282" s="17">
        <f>IFERROR(__xludf.DUMMYFUNCTION("""COMPUTED_VALUE"""),2022.0)</f>
        <v>2022</v>
      </c>
      <c r="H282" s="23" t="str">
        <f t="shared" si="2"/>
        <v>30/11/2022</v>
      </c>
      <c r="I282" s="23">
        <v>44895.0</v>
      </c>
    </row>
    <row r="283">
      <c r="A283" s="17">
        <v>15807.65</v>
      </c>
      <c r="B283" s="17">
        <v>15650.35</v>
      </c>
      <c r="C283" s="22" t="s">
        <v>407</v>
      </c>
      <c r="D283" s="17" t="str">
        <f t="shared" si="1"/>
        <v>11/29/2022</v>
      </c>
      <c r="E283" s="17">
        <f>IFERROR(__xludf.DUMMYFUNCTION("SPLIT(D283, ""/"")
"),11.0)</f>
        <v>11</v>
      </c>
      <c r="F283" s="17">
        <f>IFERROR(__xludf.DUMMYFUNCTION("""COMPUTED_VALUE"""),29.0)</f>
        <v>29</v>
      </c>
      <c r="G283" s="17">
        <f>IFERROR(__xludf.DUMMYFUNCTION("""COMPUTED_VALUE"""),2022.0)</f>
        <v>2022</v>
      </c>
      <c r="H283" s="23" t="str">
        <f t="shared" si="2"/>
        <v>29/11/2022</v>
      </c>
      <c r="I283" s="23">
        <v>44894.0</v>
      </c>
    </row>
    <row r="284">
      <c r="A284" s="17">
        <v>15746.34</v>
      </c>
      <c r="B284" s="17">
        <v>15589.66</v>
      </c>
      <c r="C284" s="22" t="s">
        <v>408</v>
      </c>
      <c r="D284" s="17" t="str">
        <f t="shared" si="1"/>
        <v>11/28/2022</v>
      </c>
      <c r="E284" s="17">
        <f>IFERROR(__xludf.DUMMYFUNCTION("SPLIT(D284, ""/"")
"),11.0)</f>
        <v>11</v>
      </c>
      <c r="F284" s="17">
        <f>IFERROR(__xludf.DUMMYFUNCTION("""COMPUTED_VALUE"""),28.0)</f>
        <v>28</v>
      </c>
      <c r="G284" s="17">
        <f>IFERROR(__xludf.DUMMYFUNCTION("""COMPUTED_VALUE"""),2022.0)</f>
        <v>2022</v>
      </c>
      <c r="H284" s="23" t="str">
        <f t="shared" si="2"/>
        <v>28/11/2022</v>
      </c>
      <c r="I284" s="23">
        <v>44893.0</v>
      </c>
    </row>
    <row r="285">
      <c r="A285" s="17">
        <v>15725.24</v>
      </c>
      <c r="B285" s="17">
        <v>15568.76</v>
      </c>
      <c r="C285" s="22" t="s">
        <v>409</v>
      </c>
      <c r="D285" s="17" t="str">
        <f t="shared" si="1"/>
        <v>11/25/2022</v>
      </c>
      <c r="E285" s="17">
        <f>IFERROR(__xludf.DUMMYFUNCTION("SPLIT(D285, ""/"")
"),11.0)</f>
        <v>11</v>
      </c>
      <c r="F285" s="17">
        <f>IFERROR(__xludf.DUMMYFUNCTION("""COMPUTED_VALUE"""),25.0)</f>
        <v>25</v>
      </c>
      <c r="G285" s="17">
        <f>IFERROR(__xludf.DUMMYFUNCTION("""COMPUTED_VALUE"""),2022.0)</f>
        <v>2022</v>
      </c>
      <c r="H285" s="23" t="str">
        <f t="shared" si="2"/>
        <v>25/11/2022</v>
      </c>
      <c r="I285" s="23">
        <v>44890.0</v>
      </c>
    </row>
    <row r="286">
      <c r="A286" s="17">
        <v>15778.5</v>
      </c>
      <c r="B286" s="17">
        <v>15621.5</v>
      </c>
      <c r="C286" s="22" t="s">
        <v>410</v>
      </c>
      <c r="D286" s="17" t="str">
        <f t="shared" si="1"/>
        <v>11/24/2022</v>
      </c>
      <c r="E286" s="17">
        <f>IFERROR(__xludf.DUMMYFUNCTION("SPLIT(D286, ""/"")
"),11.0)</f>
        <v>11</v>
      </c>
      <c r="F286" s="17">
        <f>IFERROR(__xludf.DUMMYFUNCTION("""COMPUTED_VALUE"""),24.0)</f>
        <v>24</v>
      </c>
      <c r="G286" s="17">
        <f>IFERROR(__xludf.DUMMYFUNCTION("""COMPUTED_VALUE"""),2022.0)</f>
        <v>2022</v>
      </c>
      <c r="H286" s="23" t="str">
        <f t="shared" si="2"/>
        <v>24/11/2022</v>
      </c>
      <c r="I286" s="23">
        <v>44889.0</v>
      </c>
    </row>
    <row r="287">
      <c r="A287" s="17">
        <v>15794.58</v>
      </c>
      <c r="B287" s="17">
        <v>15637.42</v>
      </c>
      <c r="C287" s="22" t="s">
        <v>411</v>
      </c>
      <c r="D287" s="17" t="str">
        <f t="shared" si="1"/>
        <v>11/23/2022</v>
      </c>
      <c r="E287" s="17">
        <f>IFERROR(__xludf.DUMMYFUNCTION("SPLIT(D287, ""/"")
"),11.0)</f>
        <v>11</v>
      </c>
      <c r="F287" s="17">
        <f>IFERROR(__xludf.DUMMYFUNCTION("""COMPUTED_VALUE"""),23.0)</f>
        <v>23</v>
      </c>
      <c r="G287" s="17">
        <f>IFERROR(__xludf.DUMMYFUNCTION("""COMPUTED_VALUE"""),2022.0)</f>
        <v>2022</v>
      </c>
      <c r="H287" s="23" t="str">
        <f t="shared" si="2"/>
        <v>23/11/2022</v>
      </c>
      <c r="I287" s="23">
        <v>44888.0</v>
      </c>
    </row>
    <row r="288">
      <c r="A288" s="17">
        <v>15785.53</v>
      </c>
      <c r="B288" s="17">
        <v>15628.47</v>
      </c>
      <c r="C288" s="22" t="s">
        <v>412</v>
      </c>
      <c r="D288" s="17" t="str">
        <f t="shared" si="1"/>
        <v>11/22/2022</v>
      </c>
      <c r="E288" s="17">
        <f>IFERROR(__xludf.DUMMYFUNCTION("SPLIT(D288, ""/"")
"),11.0)</f>
        <v>11</v>
      </c>
      <c r="F288" s="17">
        <f>IFERROR(__xludf.DUMMYFUNCTION("""COMPUTED_VALUE"""),22.0)</f>
        <v>22</v>
      </c>
      <c r="G288" s="17">
        <f>IFERROR(__xludf.DUMMYFUNCTION("""COMPUTED_VALUE"""),2022.0)</f>
        <v>2022</v>
      </c>
      <c r="H288" s="23" t="str">
        <f t="shared" si="2"/>
        <v>22/11/2022</v>
      </c>
      <c r="I288" s="23">
        <v>44887.0</v>
      </c>
    </row>
    <row r="289">
      <c r="A289" s="17">
        <v>15770.46</v>
      </c>
      <c r="B289" s="17">
        <v>15613.54</v>
      </c>
      <c r="C289" s="22" t="s">
        <v>413</v>
      </c>
      <c r="D289" s="17" t="str">
        <f t="shared" si="1"/>
        <v>11/21/2022</v>
      </c>
      <c r="E289" s="17">
        <f>IFERROR(__xludf.DUMMYFUNCTION("SPLIT(D289, ""/"")
"),11.0)</f>
        <v>11</v>
      </c>
      <c r="F289" s="17">
        <f>IFERROR(__xludf.DUMMYFUNCTION("""COMPUTED_VALUE"""),21.0)</f>
        <v>21</v>
      </c>
      <c r="G289" s="17">
        <f>IFERROR(__xludf.DUMMYFUNCTION("""COMPUTED_VALUE"""),2022.0)</f>
        <v>2022</v>
      </c>
      <c r="H289" s="23" t="str">
        <f t="shared" si="2"/>
        <v>21/11/2022</v>
      </c>
      <c r="I289" s="23">
        <v>44886.0</v>
      </c>
    </row>
    <row r="290">
      <c r="A290" s="17">
        <v>15765.43</v>
      </c>
      <c r="B290" s="17">
        <v>15608.57</v>
      </c>
      <c r="C290" s="22" t="s">
        <v>414</v>
      </c>
      <c r="D290" s="17" t="str">
        <f t="shared" si="1"/>
        <v>11/18/2022</v>
      </c>
      <c r="E290" s="17">
        <f>IFERROR(__xludf.DUMMYFUNCTION("SPLIT(D290, ""/"")
"),11.0)</f>
        <v>11</v>
      </c>
      <c r="F290" s="17">
        <f>IFERROR(__xludf.DUMMYFUNCTION("""COMPUTED_VALUE"""),18.0)</f>
        <v>18</v>
      </c>
      <c r="G290" s="17">
        <f>IFERROR(__xludf.DUMMYFUNCTION("""COMPUTED_VALUE"""),2022.0)</f>
        <v>2022</v>
      </c>
      <c r="H290" s="23" t="str">
        <f t="shared" si="2"/>
        <v>18/11/2022</v>
      </c>
      <c r="I290" s="23">
        <v>44883.0</v>
      </c>
    </row>
    <row r="291">
      <c r="A291" s="17">
        <v>15688.05</v>
      </c>
      <c r="B291" s="17">
        <v>15531.95</v>
      </c>
      <c r="C291" s="22" t="s">
        <v>415</v>
      </c>
      <c r="D291" s="17" t="str">
        <f t="shared" si="1"/>
        <v>11/17/2022</v>
      </c>
      <c r="E291" s="17">
        <f>IFERROR(__xludf.DUMMYFUNCTION("SPLIT(D291, ""/"")
"),11.0)</f>
        <v>11</v>
      </c>
      <c r="F291" s="17">
        <f>IFERROR(__xludf.DUMMYFUNCTION("""COMPUTED_VALUE"""),17.0)</f>
        <v>17</v>
      </c>
      <c r="G291" s="17">
        <f>IFERROR(__xludf.DUMMYFUNCTION("""COMPUTED_VALUE"""),2022.0)</f>
        <v>2022</v>
      </c>
      <c r="H291" s="23" t="str">
        <f t="shared" si="2"/>
        <v>17/11/2022</v>
      </c>
      <c r="I291" s="23">
        <v>44882.0</v>
      </c>
    </row>
    <row r="292">
      <c r="A292" s="17">
        <v>15641.82</v>
      </c>
      <c r="B292" s="17">
        <v>15486.18</v>
      </c>
      <c r="C292" s="22" t="s">
        <v>416</v>
      </c>
      <c r="D292" s="17" t="str">
        <f t="shared" si="1"/>
        <v>11/16/2022</v>
      </c>
      <c r="E292" s="17">
        <f>IFERROR(__xludf.DUMMYFUNCTION("SPLIT(D292, ""/"")
"),11.0)</f>
        <v>11</v>
      </c>
      <c r="F292" s="17">
        <f>IFERROR(__xludf.DUMMYFUNCTION("""COMPUTED_VALUE"""),16.0)</f>
        <v>16</v>
      </c>
      <c r="G292" s="17">
        <f>IFERROR(__xludf.DUMMYFUNCTION("""COMPUTED_VALUE"""),2022.0)</f>
        <v>2022</v>
      </c>
      <c r="H292" s="23" t="str">
        <f t="shared" si="2"/>
        <v>16/11/2022</v>
      </c>
      <c r="I292" s="23">
        <v>44881.0</v>
      </c>
    </row>
    <row r="293">
      <c r="A293" s="17">
        <v>15576.5</v>
      </c>
      <c r="B293" s="17">
        <v>15421.5</v>
      </c>
      <c r="C293" s="22" t="s">
        <v>417</v>
      </c>
      <c r="D293" s="17" t="str">
        <f t="shared" si="1"/>
        <v>11/15/2022</v>
      </c>
      <c r="E293" s="17">
        <f>IFERROR(__xludf.DUMMYFUNCTION("SPLIT(D293, ""/"")
"),11.0)</f>
        <v>11</v>
      </c>
      <c r="F293" s="17">
        <f>IFERROR(__xludf.DUMMYFUNCTION("""COMPUTED_VALUE"""),15.0)</f>
        <v>15</v>
      </c>
      <c r="G293" s="17">
        <f>IFERROR(__xludf.DUMMYFUNCTION("""COMPUTED_VALUE"""),2022.0)</f>
        <v>2022</v>
      </c>
      <c r="H293" s="23" t="str">
        <f t="shared" si="2"/>
        <v>15/11/2022</v>
      </c>
      <c r="I293" s="23">
        <v>44880.0</v>
      </c>
    </row>
    <row r="294">
      <c r="A294" s="17">
        <v>15570.47</v>
      </c>
      <c r="B294" s="17">
        <v>15415.53</v>
      </c>
      <c r="C294" s="22" t="s">
        <v>418</v>
      </c>
      <c r="D294" s="17" t="str">
        <f t="shared" si="1"/>
        <v>11/14/2022</v>
      </c>
      <c r="E294" s="17">
        <f>IFERROR(__xludf.DUMMYFUNCTION("SPLIT(D294, ""/"")
"),11.0)</f>
        <v>11</v>
      </c>
      <c r="F294" s="17">
        <f>IFERROR(__xludf.DUMMYFUNCTION("""COMPUTED_VALUE"""),14.0)</f>
        <v>14</v>
      </c>
      <c r="G294" s="17">
        <f>IFERROR(__xludf.DUMMYFUNCTION("""COMPUTED_VALUE"""),2022.0)</f>
        <v>2022</v>
      </c>
      <c r="H294" s="23" t="str">
        <f t="shared" si="2"/>
        <v>14/11/2022</v>
      </c>
      <c r="I294" s="23">
        <v>44879.0</v>
      </c>
    </row>
    <row r="295">
      <c r="A295" s="17">
        <v>15779.5</v>
      </c>
      <c r="B295" s="17">
        <v>15622.5</v>
      </c>
      <c r="C295" s="22" t="s">
        <v>419</v>
      </c>
      <c r="D295" s="17" t="str">
        <f t="shared" si="1"/>
        <v>11/11/2022</v>
      </c>
      <c r="E295" s="17">
        <f>IFERROR(__xludf.DUMMYFUNCTION("SPLIT(D295, ""/"")
"),11.0)</f>
        <v>11</v>
      </c>
      <c r="F295" s="17">
        <f>IFERROR(__xludf.DUMMYFUNCTION("""COMPUTED_VALUE"""),11.0)</f>
        <v>11</v>
      </c>
      <c r="G295" s="17">
        <f>IFERROR(__xludf.DUMMYFUNCTION("""COMPUTED_VALUE"""),2022.0)</f>
        <v>2022</v>
      </c>
      <c r="H295" s="23" t="str">
        <f t="shared" si="2"/>
        <v>11/11/2022</v>
      </c>
      <c r="I295" s="23">
        <v>44876.0</v>
      </c>
    </row>
    <row r="296">
      <c r="A296" s="17">
        <v>15732.27</v>
      </c>
      <c r="B296" s="17">
        <v>15575.73</v>
      </c>
      <c r="C296" s="22" t="s">
        <v>420</v>
      </c>
      <c r="D296" s="17" t="str">
        <f t="shared" si="1"/>
        <v>11/10/2022</v>
      </c>
      <c r="E296" s="17">
        <f>IFERROR(__xludf.DUMMYFUNCTION("SPLIT(D296, ""/"")
"),11.0)</f>
        <v>11</v>
      </c>
      <c r="F296" s="17">
        <f>IFERROR(__xludf.DUMMYFUNCTION("""COMPUTED_VALUE"""),10.0)</f>
        <v>10</v>
      </c>
      <c r="G296" s="17">
        <f>IFERROR(__xludf.DUMMYFUNCTION("""COMPUTED_VALUE"""),2022.0)</f>
        <v>2022</v>
      </c>
      <c r="H296" s="23" t="str">
        <f t="shared" si="2"/>
        <v>10/11/2022</v>
      </c>
      <c r="I296" s="23">
        <v>44875.0</v>
      </c>
    </row>
    <row r="297">
      <c r="A297" s="17">
        <v>15762.42</v>
      </c>
      <c r="B297" s="17">
        <v>15605.58</v>
      </c>
      <c r="C297" s="22" t="s">
        <v>421</v>
      </c>
      <c r="D297" s="17" t="str">
        <f t="shared" si="1"/>
        <v>11/9/2022</v>
      </c>
      <c r="E297" s="17">
        <f>IFERROR(__xludf.DUMMYFUNCTION("SPLIT(D297, ""/"")
"),11.0)</f>
        <v>11</v>
      </c>
      <c r="F297" s="17">
        <f>IFERROR(__xludf.DUMMYFUNCTION("""COMPUTED_VALUE"""),9.0)</f>
        <v>9</v>
      </c>
      <c r="G297" s="17">
        <f>IFERROR(__xludf.DUMMYFUNCTION("""COMPUTED_VALUE"""),2022.0)</f>
        <v>2022</v>
      </c>
      <c r="H297" s="23" t="str">
        <f t="shared" si="2"/>
        <v>9/11/2022</v>
      </c>
      <c r="I297" s="23">
        <v>44874.0</v>
      </c>
    </row>
    <row r="298">
      <c r="A298" s="17">
        <v>15770.46</v>
      </c>
      <c r="B298" s="17">
        <v>15613.54</v>
      </c>
      <c r="C298" s="22" t="s">
        <v>422</v>
      </c>
      <c r="D298" s="17" t="str">
        <f t="shared" si="1"/>
        <v>11/8/2022</v>
      </c>
      <c r="E298" s="17">
        <f>IFERROR(__xludf.DUMMYFUNCTION("SPLIT(D298, ""/"")
"),11.0)</f>
        <v>11</v>
      </c>
      <c r="F298" s="17">
        <f>IFERROR(__xludf.DUMMYFUNCTION("""COMPUTED_VALUE"""),8.0)</f>
        <v>8</v>
      </c>
      <c r="G298" s="17">
        <f>IFERROR(__xludf.DUMMYFUNCTION("""COMPUTED_VALUE"""),2022.0)</f>
        <v>2022</v>
      </c>
      <c r="H298" s="23" t="str">
        <f t="shared" si="2"/>
        <v>8/11/2022</v>
      </c>
      <c r="I298" s="23">
        <v>44873.0</v>
      </c>
    </row>
    <row r="299">
      <c r="A299" s="17">
        <v>15814.68</v>
      </c>
      <c r="B299" s="17">
        <v>15657.32</v>
      </c>
      <c r="C299" s="22" t="s">
        <v>423</v>
      </c>
      <c r="D299" s="17" t="str">
        <f t="shared" si="1"/>
        <v>11/7/2022</v>
      </c>
      <c r="E299" s="17">
        <f>IFERROR(__xludf.DUMMYFUNCTION("SPLIT(D299, ""/"")
"),11.0)</f>
        <v>11</v>
      </c>
      <c r="F299" s="17">
        <f>IFERROR(__xludf.DUMMYFUNCTION("""COMPUTED_VALUE"""),7.0)</f>
        <v>7</v>
      </c>
      <c r="G299" s="17">
        <f>IFERROR(__xludf.DUMMYFUNCTION("""COMPUTED_VALUE"""),2022.0)</f>
        <v>2022</v>
      </c>
      <c r="H299" s="23" t="str">
        <f t="shared" si="2"/>
        <v>7/11/2022</v>
      </c>
      <c r="I299" s="23">
        <v>44872.0</v>
      </c>
    </row>
    <row r="300">
      <c r="A300" s="17">
        <v>15759.41</v>
      </c>
      <c r="B300" s="17">
        <v>15602.59</v>
      </c>
      <c r="C300" s="22" t="s">
        <v>424</v>
      </c>
      <c r="D300" s="17" t="str">
        <f t="shared" si="1"/>
        <v>11/4/2022</v>
      </c>
      <c r="E300" s="17">
        <f>IFERROR(__xludf.DUMMYFUNCTION("SPLIT(D300, ""/"")
"),11.0)</f>
        <v>11</v>
      </c>
      <c r="F300" s="17">
        <f>IFERROR(__xludf.DUMMYFUNCTION("""COMPUTED_VALUE"""),4.0)</f>
        <v>4</v>
      </c>
      <c r="G300" s="17">
        <f>IFERROR(__xludf.DUMMYFUNCTION("""COMPUTED_VALUE"""),2022.0)</f>
        <v>2022</v>
      </c>
      <c r="H300" s="23" t="str">
        <f t="shared" si="2"/>
        <v>4/11/2022</v>
      </c>
      <c r="I300" s="23">
        <v>44869.0</v>
      </c>
    </row>
    <row r="301">
      <c r="A301" s="17">
        <v>15730.26</v>
      </c>
      <c r="B301" s="17">
        <v>15573.74</v>
      </c>
      <c r="C301" s="22" t="s">
        <v>425</v>
      </c>
      <c r="D301" s="17" t="str">
        <f t="shared" si="1"/>
        <v>11/3/2022</v>
      </c>
      <c r="E301" s="17">
        <f>IFERROR(__xludf.DUMMYFUNCTION("SPLIT(D301, ""/"")
"),11.0)</f>
        <v>11</v>
      </c>
      <c r="F301" s="17">
        <f>IFERROR(__xludf.DUMMYFUNCTION("""COMPUTED_VALUE"""),3.0)</f>
        <v>3</v>
      </c>
      <c r="G301" s="17">
        <f>IFERROR(__xludf.DUMMYFUNCTION("""COMPUTED_VALUE"""),2022.0)</f>
        <v>2022</v>
      </c>
      <c r="H301" s="23" t="str">
        <f t="shared" si="2"/>
        <v>3/11/2022</v>
      </c>
      <c r="I301" s="23">
        <v>44868.0</v>
      </c>
    </row>
    <row r="302">
      <c r="A302" s="17">
        <v>15725.24</v>
      </c>
      <c r="B302" s="17">
        <v>15568.76</v>
      </c>
      <c r="C302" s="22" t="s">
        <v>426</v>
      </c>
      <c r="D302" s="17" t="str">
        <f t="shared" si="1"/>
        <v>11/2/2022</v>
      </c>
      <c r="E302" s="17">
        <f>IFERROR(__xludf.DUMMYFUNCTION("SPLIT(D302, ""/"")
"),11.0)</f>
        <v>11</v>
      </c>
      <c r="F302" s="17">
        <f>IFERROR(__xludf.DUMMYFUNCTION("""COMPUTED_VALUE"""),2.0)</f>
        <v>2</v>
      </c>
      <c r="G302" s="17">
        <f>IFERROR(__xludf.DUMMYFUNCTION("""COMPUTED_VALUE"""),2022.0)</f>
        <v>2022</v>
      </c>
      <c r="H302" s="23" t="str">
        <f t="shared" si="2"/>
        <v>2/11/2022</v>
      </c>
      <c r="I302" s="23">
        <v>44867.0</v>
      </c>
    </row>
    <row r="303">
      <c r="A303" s="17">
        <v>15673.98</v>
      </c>
      <c r="B303" s="17">
        <v>15518.02</v>
      </c>
      <c r="C303" s="22" t="s">
        <v>427</v>
      </c>
      <c r="D303" s="17" t="str">
        <f t="shared" si="1"/>
        <v>11/1/2022</v>
      </c>
      <c r="E303" s="17">
        <f>IFERROR(__xludf.DUMMYFUNCTION("SPLIT(D303, ""/"")
"),11.0)</f>
        <v>11</v>
      </c>
      <c r="F303" s="17">
        <f>IFERROR(__xludf.DUMMYFUNCTION("""COMPUTED_VALUE"""),1.0)</f>
        <v>1</v>
      </c>
      <c r="G303" s="17">
        <f>IFERROR(__xludf.DUMMYFUNCTION("""COMPUTED_VALUE"""),2022.0)</f>
        <v>2022</v>
      </c>
      <c r="H303" s="23" t="str">
        <f t="shared" si="2"/>
        <v>1/11/2022</v>
      </c>
      <c r="I303" s="23">
        <v>44866.0</v>
      </c>
    </row>
    <row r="304">
      <c r="A304" s="17">
        <v>15619.71</v>
      </c>
      <c r="B304" s="17">
        <v>15464.29</v>
      </c>
      <c r="C304" s="22" t="s">
        <v>428</v>
      </c>
      <c r="D304" s="17" t="str">
        <f t="shared" si="1"/>
        <v>10/31/2022</v>
      </c>
      <c r="E304" s="17">
        <f>IFERROR(__xludf.DUMMYFUNCTION("SPLIT(D304, ""/"")
"),10.0)</f>
        <v>10</v>
      </c>
      <c r="F304" s="17">
        <f>IFERROR(__xludf.DUMMYFUNCTION("""COMPUTED_VALUE"""),31.0)</f>
        <v>31</v>
      </c>
      <c r="G304" s="17">
        <f>IFERROR(__xludf.DUMMYFUNCTION("""COMPUTED_VALUE"""),2022.0)</f>
        <v>2022</v>
      </c>
      <c r="H304" s="23" t="str">
        <f t="shared" si="2"/>
        <v>31/10/2022</v>
      </c>
      <c r="I304" s="23">
        <v>44865.0</v>
      </c>
    </row>
    <row r="305">
      <c r="A305" s="17">
        <v>15650.86</v>
      </c>
      <c r="B305" s="17">
        <v>15495.14</v>
      </c>
      <c r="C305" s="22" t="s">
        <v>429</v>
      </c>
      <c r="D305" s="17" t="str">
        <f t="shared" si="1"/>
        <v>10/28/2022</v>
      </c>
      <c r="E305" s="17">
        <f>IFERROR(__xludf.DUMMYFUNCTION("SPLIT(D305, ""/"")
"),10.0)</f>
        <v>10</v>
      </c>
      <c r="F305" s="17">
        <f>IFERROR(__xludf.DUMMYFUNCTION("""COMPUTED_VALUE"""),28.0)</f>
        <v>28</v>
      </c>
      <c r="G305" s="17">
        <f>IFERROR(__xludf.DUMMYFUNCTION("""COMPUTED_VALUE"""),2022.0)</f>
        <v>2022</v>
      </c>
      <c r="H305" s="23" t="str">
        <f t="shared" si="2"/>
        <v>28/10/2022</v>
      </c>
      <c r="I305" s="23">
        <v>44862.0</v>
      </c>
    </row>
    <row r="306">
      <c r="A306" s="17">
        <v>15673.98</v>
      </c>
      <c r="B306" s="17">
        <v>15518.02</v>
      </c>
      <c r="C306" s="22" t="s">
        <v>430</v>
      </c>
      <c r="D306" s="17" t="str">
        <f t="shared" si="1"/>
        <v>10/27/2022</v>
      </c>
      <c r="E306" s="17">
        <f>IFERROR(__xludf.DUMMYFUNCTION("SPLIT(D306, ""/"")
"),10.0)</f>
        <v>10</v>
      </c>
      <c r="F306" s="17">
        <f>IFERROR(__xludf.DUMMYFUNCTION("""COMPUTED_VALUE"""),27.0)</f>
        <v>27</v>
      </c>
      <c r="G306" s="17">
        <f>IFERROR(__xludf.DUMMYFUNCTION("""COMPUTED_VALUE"""),2022.0)</f>
        <v>2022</v>
      </c>
      <c r="H306" s="23" t="str">
        <f t="shared" si="2"/>
        <v>27/10/2022</v>
      </c>
      <c r="I306" s="23">
        <v>44861.0</v>
      </c>
    </row>
    <row r="307">
      <c r="A307" s="17">
        <v>15694.08</v>
      </c>
      <c r="B307" s="17">
        <v>15537.92</v>
      </c>
      <c r="C307" s="22" t="s">
        <v>431</v>
      </c>
      <c r="D307" s="17" t="str">
        <f t="shared" si="1"/>
        <v>10/26/2022</v>
      </c>
      <c r="E307" s="17">
        <f>IFERROR(__xludf.DUMMYFUNCTION("SPLIT(D307, ""/"")
"),10.0)</f>
        <v>10</v>
      </c>
      <c r="F307" s="17">
        <f>IFERROR(__xludf.DUMMYFUNCTION("""COMPUTED_VALUE"""),26.0)</f>
        <v>26</v>
      </c>
      <c r="G307" s="17">
        <f>IFERROR(__xludf.DUMMYFUNCTION("""COMPUTED_VALUE"""),2022.0)</f>
        <v>2022</v>
      </c>
      <c r="H307" s="23" t="str">
        <f t="shared" si="2"/>
        <v>26/10/2022</v>
      </c>
      <c r="I307" s="23">
        <v>44860.0</v>
      </c>
    </row>
    <row r="308">
      <c r="A308" s="17">
        <v>15667.95</v>
      </c>
      <c r="B308" s="17">
        <v>15512.05</v>
      </c>
      <c r="C308" s="22" t="s">
        <v>432</v>
      </c>
      <c r="D308" s="17" t="str">
        <f t="shared" si="1"/>
        <v>10/25/2022</v>
      </c>
      <c r="E308" s="17">
        <f>IFERROR(__xludf.DUMMYFUNCTION("SPLIT(D308, ""/"")
"),10.0)</f>
        <v>10</v>
      </c>
      <c r="F308" s="17">
        <f>IFERROR(__xludf.DUMMYFUNCTION("""COMPUTED_VALUE"""),25.0)</f>
        <v>25</v>
      </c>
      <c r="G308" s="17">
        <f>IFERROR(__xludf.DUMMYFUNCTION("""COMPUTED_VALUE"""),2022.0)</f>
        <v>2022</v>
      </c>
      <c r="H308" s="23" t="str">
        <f t="shared" si="2"/>
        <v>25/10/2022</v>
      </c>
      <c r="I308" s="23">
        <v>44859.0</v>
      </c>
    </row>
    <row r="309">
      <c r="A309" s="17">
        <v>15688.05</v>
      </c>
      <c r="B309" s="17">
        <v>15531.95</v>
      </c>
      <c r="C309" s="22" t="s">
        <v>433</v>
      </c>
      <c r="D309" s="17" t="str">
        <f t="shared" si="1"/>
        <v>10/24/2022</v>
      </c>
      <c r="E309" s="17">
        <f>IFERROR(__xludf.DUMMYFUNCTION("SPLIT(D309, ""/"")
"),10.0)</f>
        <v>10</v>
      </c>
      <c r="F309" s="17">
        <f>IFERROR(__xludf.DUMMYFUNCTION("""COMPUTED_VALUE"""),24.0)</f>
        <v>24</v>
      </c>
      <c r="G309" s="17">
        <f>IFERROR(__xludf.DUMMYFUNCTION("""COMPUTED_VALUE"""),2022.0)</f>
        <v>2022</v>
      </c>
      <c r="H309" s="23" t="str">
        <f t="shared" si="2"/>
        <v>24/10/2022</v>
      </c>
      <c r="I309" s="23">
        <v>44858.0</v>
      </c>
    </row>
    <row r="310">
      <c r="A310" s="17">
        <v>15656.9</v>
      </c>
      <c r="B310" s="17">
        <v>15501.1</v>
      </c>
      <c r="C310" s="22" t="s">
        <v>434</v>
      </c>
      <c r="D310" s="17" t="str">
        <f t="shared" si="1"/>
        <v>10/21/2022</v>
      </c>
      <c r="E310" s="17">
        <f>IFERROR(__xludf.DUMMYFUNCTION("SPLIT(D310, ""/"")
"),10.0)</f>
        <v>10</v>
      </c>
      <c r="F310" s="17">
        <f>IFERROR(__xludf.DUMMYFUNCTION("""COMPUTED_VALUE"""),21.0)</f>
        <v>21</v>
      </c>
      <c r="G310" s="17">
        <f>IFERROR(__xludf.DUMMYFUNCTION("""COMPUTED_VALUE"""),2022.0)</f>
        <v>2022</v>
      </c>
      <c r="H310" s="23" t="str">
        <f t="shared" si="2"/>
        <v>21/10/2022</v>
      </c>
      <c r="I310" s="23">
        <v>44855.0</v>
      </c>
    </row>
    <row r="311">
      <c r="A311" s="17">
        <v>15568.45</v>
      </c>
      <c r="B311" s="17">
        <v>15413.55</v>
      </c>
      <c r="C311" s="22" t="s">
        <v>435</v>
      </c>
      <c r="D311" s="17" t="str">
        <f t="shared" si="1"/>
        <v>10/20/2022</v>
      </c>
      <c r="E311" s="17">
        <f>IFERROR(__xludf.DUMMYFUNCTION("SPLIT(D311, ""/"")
"),10.0)</f>
        <v>10</v>
      </c>
      <c r="F311" s="17">
        <f>IFERROR(__xludf.DUMMYFUNCTION("""COMPUTED_VALUE"""),20.0)</f>
        <v>20</v>
      </c>
      <c r="G311" s="17">
        <f>IFERROR(__xludf.DUMMYFUNCTION("""COMPUTED_VALUE"""),2022.0)</f>
        <v>2022</v>
      </c>
      <c r="H311" s="23" t="str">
        <f t="shared" si="2"/>
        <v>20/10/2022</v>
      </c>
      <c r="I311" s="23">
        <v>44854.0</v>
      </c>
    </row>
    <row r="312">
      <c r="A312" s="17">
        <v>15546.34</v>
      </c>
      <c r="B312" s="17">
        <v>15391.66</v>
      </c>
      <c r="C312" s="22" t="s">
        <v>436</v>
      </c>
      <c r="D312" s="17" t="str">
        <f t="shared" si="1"/>
        <v>10/19/2022</v>
      </c>
      <c r="E312" s="17">
        <f>IFERROR(__xludf.DUMMYFUNCTION("SPLIT(D312, ""/"")
"),10.0)</f>
        <v>10</v>
      </c>
      <c r="F312" s="17">
        <f>IFERROR(__xludf.DUMMYFUNCTION("""COMPUTED_VALUE"""),19.0)</f>
        <v>19</v>
      </c>
      <c r="G312" s="17">
        <f>IFERROR(__xludf.DUMMYFUNCTION("""COMPUTED_VALUE"""),2022.0)</f>
        <v>2022</v>
      </c>
      <c r="H312" s="23" t="str">
        <f t="shared" si="2"/>
        <v>19/10/2022</v>
      </c>
      <c r="I312" s="23">
        <v>44853.0</v>
      </c>
    </row>
    <row r="313">
      <c r="A313" s="17">
        <v>15557.4</v>
      </c>
      <c r="B313" s="17">
        <v>15402.6</v>
      </c>
      <c r="C313" s="22" t="s">
        <v>437</v>
      </c>
      <c r="D313" s="17" t="str">
        <f t="shared" si="1"/>
        <v>10/18/2022</v>
      </c>
      <c r="E313" s="17">
        <f>IFERROR(__xludf.DUMMYFUNCTION("SPLIT(D313, ""/"")
"),10.0)</f>
        <v>10</v>
      </c>
      <c r="F313" s="17">
        <f>IFERROR(__xludf.DUMMYFUNCTION("""COMPUTED_VALUE"""),18.0)</f>
        <v>18</v>
      </c>
      <c r="G313" s="17">
        <f>IFERROR(__xludf.DUMMYFUNCTION("""COMPUTED_VALUE"""),2022.0)</f>
        <v>2022</v>
      </c>
      <c r="H313" s="23" t="str">
        <f t="shared" si="2"/>
        <v>18/10/2022</v>
      </c>
      <c r="I313" s="23">
        <v>44852.0</v>
      </c>
    </row>
    <row r="314">
      <c r="A314" s="17">
        <v>15466.95</v>
      </c>
      <c r="B314" s="17">
        <v>15313.05</v>
      </c>
      <c r="C314" s="22" t="s">
        <v>438</v>
      </c>
      <c r="D314" s="17" t="str">
        <f t="shared" si="1"/>
        <v>10/17/2022</v>
      </c>
      <c r="E314" s="17">
        <f>IFERROR(__xludf.DUMMYFUNCTION("SPLIT(D314, ""/"")
"),10.0)</f>
        <v>10</v>
      </c>
      <c r="F314" s="17">
        <f>IFERROR(__xludf.DUMMYFUNCTION("""COMPUTED_VALUE"""),17.0)</f>
        <v>17</v>
      </c>
      <c r="G314" s="17">
        <f>IFERROR(__xludf.DUMMYFUNCTION("""COMPUTED_VALUE"""),2022.0)</f>
        <v>2022</v>
      </c>
      <c r="H314" s="23" t="str">
        <f t="shared" si="2"/>
        <v>17/10/2022</v>
      </c>
      <c r="I314" s="23">
        <v>44851.0</v>
      </c>
    </row>
    <row r="315">
      <c r="A315" s="17">
        <v>15433.78</v>
      </c>
      <c r="B315" s="17">
        <v>15280.22</v>
      </c>
      <c r="C315" s="22" t="s">
        <v>439</v>
      </c>
      <c r="D315" s="17" t="str">
        <f t="shared" si="1"/>
        <v>10/14/2022</v>
      </c>
      <c r="E315" s="17">
        <f>IFERROR(__xludf.DUMMYFUNCTION("SPLIT(D315, ""/"")
"),10.0)</f>
        <v>10</v>
      </c>
      <c r="F315" s="17">
        <f>IFERROR(__xludf.DUMMYFUNCTION("""COMPUTED_VALUE"""),14.0)</f>
        <v>14</v>
      </c>
      <c r="G315" s="17">
        <f>IFERROR(__xludf.DUMMYFUNCTION("""COMPUTED_VALUE"""),2022.0)</f>
        <v>2022</v>
      </c>
      <c r="H315" s="23" t="str">
        <f t="shared" si="2"/>
        <v>14/10/2022</v>
      </c>
      <c r="I315" s="23">
        <v>44848.0</v>
      </c>
    </row>
    <row r="316">
      <c r="A316" s="17">
        <v>15449.86</v>
      </c>
      <c r="B316" s="17">
        <v>15296.14</v>
      </c>
      <c r="C316" s="22" t="s">
        <v>440</v>
      </c>
      <c r="D316" s="17" t="str">
        <f t="shared" si="1"/>
        <v>10/13/2022</v>
      </c>
      <c r="E316" s="17">
        <f>IFERROR(__xludf.DUMMYFUNCTION("SPLIT(D316, ""/"")
"),10.0)</f>
        <v>10</v>
      </c>
      <c r="F316" s="17">
        <f>IFERROR(__xludf.DUMMYFUNCTION("""COMPUTED_VALUE"""),13.0)</f>
        <v>13</v>
      </c>
      <c r="G316" s="17">
        <f>IFERROR(__xludf.DUMMYFUNCTION("""COMPUTED_VALUE"""),2022.0)</f>
        <v>2022</v>
      </c>
      <c r="H316" s="23" t="str">
        <f t="shared" si="2"/>
        <v>13/10/2022</v>
      </c>
      <c r="I316" s="23">
        <v>44847.0</v>
      </c>
    </row>
    <row r="317">
      <c r="A317" s="17">
        <v>15438.81</v>
      </c>
      <c r="B317" s="17">
        <v>15285.19</v>
      </c>
      <c r="C317" s="22" t="s">
        <v>441</v>
      </c>
      <c r="D317" s="17" t="str">
        <f t="shared" si="1"/>
        <v>10/12/2022</v>
      </c>
      <c r="E317" s="17">
        <f>IFERROR(__xludf.DUMMYFUNCTION("SPLIT(D317, ""/"")
"),10.0)</f>
        <v>10</v>
      </c>
      <c r="F317" s="17">
        <f>IFERROR(__xludf.DUMMYFUNCTION("""COMPUTED_VALUE"""),12.0)</f>
        <v>12</v>
      </c>
      <c r="G317" s="17">
        <f>IFERROR(__xludf.DUMMYFUNCTION("""COMPUTED_VALUE"""),2022.0)</f>
        <v>2022</v>
      </c>
      <c r="H317" s="23" t="str">
        <f t="shared" si="2"/>
        <v>12/10/2022</v>
      </c>
      <c r="I317" s="23">
        <v>44846.0</v>
      </c>
    </row>
    <row r="318">
      <c r="A318" s="17">
        <v>15375.5</v>
      </c>
      <c r="B318" s="17">
        <v>15222.5</v>
      </c>
      <c r="C318" s="22" t="s">
        <v>442</v>
      </c>
      <c r="D318" s="17" t="str">
        <f t="shared" si="1"/>
        <v>10/11/2022</v>
      </c>
      <c r="E318" s="17">
        <f>IFERROR(__xludf.DUMMYFUNCTION("SPLIT(D318, ""/"")
"),10.0)</f>
        <v>10</v>
      </c>
      <c r="F318" s="17">
        <f>IFERROR(__xludf.DUMMYFUNCTION("""COMPUTED_VALUE"""),11.0)</f>
        <v>11</v>
      </c>
      <c r="G318" s="17">
        <f>IFERROR(__xludf.DUMMYFUNCTION("""COMPUTED_VALUE"""),2022.0)</f>
        <v>2022</v>
      </c>
      <c r="H318" s="23" t="str">
        <f t="shared" si="2"/>
        <v>11/10/2022</v>
      </c>
      <c r="I318" s="23">
        <v>44845.0</v>
      </c>
    </row>
    <row r="319">
      <c r="A319" s="17">
        <v>15322.23</v>
      </c>
      <c r="B319" s="17">
        <v>15169.77</v>
      </c>
      <c r="C319" s="22" t="s">
        <v>443</v>
      </c>
      <c r="D319" s="17" t="str">
        <f t="shared" si="1"/>
        <v>10/10/2022</v>
      </c>
      <c r="E319" s="17">
        <f>IFERROR(__xludf.DUMMYFUNCTION("SPLIT(D319, ""/"")
"),10.0)</f>
        <v>10</v>
      </c>
      <c r="F319" s="17">
        <f>IFERROR(__xludf.DUMMYFUNCTION("""COMPUTED_VALUE"""),10.0)</f>
        <v>10</v>
      </c>
      <c r="G319" s="17">
        <f>IFERROR(__xludf.DUMMYFUNCTION("""COMPUTED_VALUE"""),2022.0)</f>
        <v>2022</v>
      </c>
      <c r="H319" s="23" t="str">
        <f t="shared" si="2"/>
        <v>10/10/2022</v>
      </c>
      <c r="I319" s="23">
        <v>44844.0</v>
      </c>
    </row>
    <row r="320">
      <c r="A320" s="17">
        <v>15272.99</v>
      </c>
      <c r="B320" s="17">
        <v>15121.01</v>
      </c>
      <c r="C320" s="22" t="s">
        <v>444</v>
      </c>
      <c r="D320" s="17" t="str">
        <f t="shared" si="1"/>
        <v>10/7/2022</v>
      </c>
      <c r="E320" s="17">
        <f>IFERROR(__xludf.DUMMYFUNCTION("SPLIT(D320, ""/"")
"),10.0)</f>
        <v>10</v>
      </c>
      <c r="F320" s="17">
        <f>IFERROR(__xludf.DUMMYFUNCTION("""COMPUTED_VALUE"""),7.0)</f>
        <v>7</v>
      </c>
      <c r="G320" s="17">
        <f>IFERROR(__xludf.DUMMYFUNCTION("""COMPUTED_VALUE"""),2022.0)</f>
        <v>2022</v>
      </c>
      <c r="H320" s="23" t="str">
        <f t="shared" si="2"/>
        <v>7/10/2022</v>
      </c>
      <c r="I320" s="23">
        <v>44841.0</v>
      </c>
    </row>
    <row r="321">
      <c r="A321" s="17">
        <v>15271.98</v>
      </c>
      <c r="B321" s="17">
        <v>15120.02</v>
      </c>
      <c r="C321" s="22" t="s">
        <v>445</v>
      </c>
      <c r="D321" s="17" t="str">
        <f t="shared" si="1"/>
        <v>10/6/2022</v>
      </c>
      <c r="E321" s="17">
        <f>IFERROR(__xludf.DUMMYFUNCTION("SPLIT(D321, ""/"")
"),10.0)</f>
        <v>10</v>
      </c>
      <c r="F321" s="17">
        <f>IFERROR(__xludf.DUMMYFUNCTION("""COMPUTED_VALUE"""),6.0)</f>
        <v>6</v>
      </c>
      <c r="G321" s="17">
        <f>IFERROR(__xludf.DUMMYFUNCTION("""COMPUTED_VALUE"""),2022.0)</f>
        <v>2022</v>
      </c>
      <c r="H321" s="23" t="str">
        <f t="shared" si="2"/>
        <v>6/10/2022</v>
      </c>
      <c r="I321" s="23">
        <v>44840.0</v>
      </c>
    </row>
    <row r="322">
      <c r="A322" s="17">
        <v>15352.38</v>
      </c>
      <c r="B322" s="17">
        <v>15199.62</v>
      </c>
      <c r="C322" s="22" t="s">
        <v>446</v>
      </c>
      <c r="D322" s="17" t="str">
        <f t="shared" si="1"/>
        <v>10/5/2022</v>
      </c>
      <c r="E322" s="17">
        <f>IFERROR(__xludf.DUMMYFUNCTION("SPLIT(D322, ""/"")
"),10.0)</f>
        <v>10</v>
      </c>
      <c r="F322" s="17">
        <f>IFERROR(__xludf.DUMMYFUNCTION("""COMPUTED_VALUE"""),5.0)</f>
        <v>5</v>
      </c>
      <c r="G322" s="17">
        <f>IFERROR(__xludf.DUMMYFUNCTION("""COMPUTED_VALUE"""),2022.0)</f>
        <v>2022</v>
      </c>
      <c r="H322" s="23" t="str">
        <f t="shared" si="2"/>
        <v>5/10/2022</v>
      </c>
      <c r="I322" s="23">
        <v>44839.0</v>
      </c>
    </row>
    <row r="323">
      <c r="A323" s="17">
        <v>15369.47</v>
      </c>
      <c r="B323" s="17">
        <v>15216.53</v>
      </c>
      <c r="C323" s="22" t="s">
        <v>447</v>
      </c>
      <c r="D323" s="17" t="str">
        <f t="shared" si="1"/>
        <v>10/4/2022</v>
      </c>
      <c r="E323" s="17">
        <f>IFERROR(__xludf.DUMMYFUNCTION("SPLIT(D323, ""/"")
"),10.0)</f>
        <v>10</v>
      </c>
      <c r="F323" s="17">
        <f>IFERROR(__xludf.DUMMYFUNCTION("""COMPUTED_VALUE"""),4.0)</f>
        <v>4</v>
      </c>
      <c r="G323" s="17">
        <f>IFERROR(__xludf.DUMMYFUNCTION("""COMPUTED_VALUE"""),2022.0)</f>
        <v>2022</v>
      </c>
      <c r="H323" s="23" t="str">
        <f t="shared" si="2"/>
        <v>4/10/2022</v>
      </c>
      <c r="I323" s="23">
        <v>44838.0</v>
      </c>
    </row>
    <row r="324">
      <c r="A324" s="17">
        <v>15308.16</v>
      </c>
      <c r="B324" s="17">
        <v>15155.84</v>
      </c>
      <c r="C324" s="22" t="s">
        <v>448</v>
      </c>
      <c r="D324" s="17" t="str">
        <f t="shared" si="1"/>
        <v>10/3/2022</v>
      </c>
      <c r="E324" s="17">
        <f>IFERROR(__xludf.DUMMYFUNCTION("SPLIT(D324, ""/"")
"),10.0)</f>
        <v>10</v>
      </c>
      <c r="F324" s="17">
        <f>IFERROR(__xludf.DUMMYFUNCTION("""COMPUTED_VALUE"""),3.0)</f>
        <v>3</v>
      </c>
      <c r="G324" s="17">
        <f>IFERROR(__xludf.DUMMYFUNCTION("""COMPUTED_VALUE"""),2022.0)</f>
        <v>2022</v>
      </c>
      <c r="H324" s="23" t="str">
        <f t="shared" si="2"/>
        <v>3/10/2022</v>
      </c>
      <c r="I324" s="23">
        <v>44837.0</v>
      </c>
    </row>
    <row r="325">
      <c r="A325" s="17">
        <v>15323.24</v>
      </c>
      <c r="B325" s="17">
        <v>15170.76</v>
      </c>
      <c r="C325" s="22" t="s">
        <v>449</v>
      </c>
      <c r="D325" s="17" t="str">
        <f t="shared" si="1"/>
        <v>9/30/2022</v>
      </c>
      <c r="E325" s="17">
        <f>IFERROR(__xludf.DUMMYFUNCTION("SPLIT(D325, ""/"")
"),9.0)</f>
        <v>9</v>
      </c>
      <c r="F325" s="17">
        <f>IFERROR(__xludf.DUMMYFUNCTION("""COMPUTED_VALUE"""),30.0)</f>
        <v>30</v>
      </c>
      <c r="G325" s="17">
        <f>IFERROR(__xludf.DUMMYFUNCTION("""COMPUTED_VALUE"""),2022.0)</f>
        <v>2022</v>
      </c>
      <c r="H325" s="23" t="str">
        <f t="shared" si="2"/>
        <v>30/9/2022</v>
      </c>
      <c r="I325" s="23">
        <v>44834.0</v>
      </c>
    </row>
    <row r="326">
      <c r="A326" s="17">
        <v>15319.22</v>
      </c>
      <c r="B326" s="17">
        <v>15166.78</v>
      </c>
      <c r="C326" s="22" t="s">
        <v>450</v>
      </c>
      <c r="D326" s="17" t="str">
        <f t="shared" si="1"/>
        <v>9/29/2022</v>
      </c>
      <c r="E326" s="17">
        <f>IFERROR(__xludf.DUMMYFUNCTION("SPLIT(D326, ""/"")
"),9.0)</f>
        <v>9</v>
      </c>
      <c r="F326" s="17">
        <f>IFERROR(__xludf.DUMMYFUNCTION("""COMPUTED_VALUE"""),29.0)</f>
        <v>29</v>
      </c>
      <c r="G326" s="17">
        <f>IFERROR(__xludf.DUMMYFUNCTION("""COMPUTED_VALUE"""),2022.0)</f>
        <v>2022</v>
      </c>
      <c r="H326" s="23" t="str">
        <f t="shared" si="2"/>
        <v>29/9/2022</v>
      </c>
      <c r="I326" s="23">
        <v>44833.0</v>
      </c>
    </row>
    <row r="327">
      <c r="A327" s="17">
        <v>15230.77</v>
      </c>
      <c r="B327" s="17">
        <v>15079.23</v>
      </c>
      <c r="C327" s="22" t="s">
        <v>451</v>
      </c>
      <c r="D327" s="17" t="str">
        <f t="shared" si="1"/>
        <v>9/28/2022</v>
      </c>
      <c r="E327" s="17">
        <f>IFERROR(__xludf.DUMMYFUNCTION("SPLIT(D327, ""/"")
"),9.0)</f>
        <v>9</v>
      </c>
      <c r="F327" s="17">
        <f>IFERROR(__xludf.DUMMYFUNCTION("""COMPUTED_VALUE"""),28.0)</f>
        <v>28</v>
      </c>
      <c r="G327" s="17">
        <f>IFERROR(__xludf.DUMMYFUNCTION("""COMPUTED_VALUE"""),2022.0)</f>
        <v>2022</v>
      </c>
      <c r="H327" s="23" t="str">
        <f t="shared" si="2"/>
        <v>28/9/2022</v>
      </c>
      <c r="I327" s="23">
        <v>44832.0</v>
      </c>
    </row>
    <row r="328">
      <c r="A328" s="17">
        <v>15194.59</v>
      </c>
      <c r="B328" s="17">
        <v>15043.41</v>
      </c>
      <c r="C328" s="22" t="s">
        <v>452</v>
      </c>
      <c r="D328" s="17" t="str">
        <f t="shared" si="1"/>
        <v>9/27/2022</v>
      </c>
      <c r="E328" s="17">
        <f>IFERROR(__xludf.DUMMYFUNCTION("SPLIT(D328, ""/"")
"),9.0)</f>
        <v>9</v>
      </c>
      <c r="F328" s="17">
        <f>IFERROR(__xludf.DUMMYFUNCTION("""COMPUTED_VALUE"""),27.0)</f>
        <v>27</v>
      </c>
      <c r="G328" s="17">
        <f>IFERROR(__xludf.DUMMYFUNCTION("""COMPUTED_VALUE"""),2022.0)</f>
        <v>2022</v>
      </c>
      <c r="H328" s="23" t="str">
        <f t="shared" si="2"/>
        <v>27/9/2022</v>
      </c>
      <c r="I328" s="23">
        <v>44831.0</v>
      </c>
    </row>
    <row r="329">
      <c r="A329" s="17">
        <v>15110.17</v>
      </c>
      <c r="B329" s="17">
        <v>14959.83</v>
      </c>
      <c r="C329" s="22" t="s">
        <v>453</v>
      </c>
      <c r="D329" s="17" t="str">
        <f t="shared" si="1"/>
        <v>9/26/2022</v>
      </c>
      <c r="E329" s="17">
        <f>IFERROR(__xludf.DUMMYFUNCTION("SPLIT(D329, ""/"")
"),9.0)</f>
        <v>9</v>
      </c>
      <c r="F329" s="17">
        <f>IFERROR(__xludf.DUMMYFUNCTION("""COMPUTED_VALUE"""),26.0)</f>
        <v>26</v>
      </c>
      <c r="G329" s="17">
        <f>IFERROR(__xludf.DUMMYFUNCTION("""COMPUTED_VALUE"""),2022.0)</f>
        <v>2022</v>
      </c>
      <c r="H329" s="23" t="str">
        <f t="shared" si="2"/>
        <v>26/9/2022</v>
      </c>
      <c r="I329" s="23">
        <v>44830.0</v>
      </c>
    </row>
    <row r="330">
      <c r="A330" s="17">
        <v>15108.17</v>
      </c>
      <c r="B330" s="17">
        <v>14957.83</v>
      </c>
      <c r="C330" s="22" t="s">
        <v>454</v>
      </c>
      <c r="D330" s="17" t="str">
        <f t="shared" si="1"/>
        <v>9/23/2022</v>
      </c>
      <c r="E330" s="17">
        <f>IFERROR(__xludf.DUMMYFUNCTION("SPLIT(D330, ""/"")
"),9.0)</f>
        <v>9</v>
      </c>
      <c r="F330" s="17">
        <f>IFERROR(__xludf.DUMMYFUNCTION("""COMPUTED_VALUE"""),23.0)</f>
        <v>23</v>
      </c>
      <c r="G330" s="17">
        <f>IFERROR(__xludf.DUMMYFUNCTION("""COMPUTED_VALUE"""),2022.0)</f>
        <v>2022</v>
      </c>
      <c r="H330" s="23" t="str">
        <f t="shared" si="2"/>
        <v>23/9/2022</v>
      </c>
      <c r="I330" s="23">
        <v>44827.0</v>
      </c>
    </row>
    <row r="331">
      <c r="A331" s="17">
        <v>15086.06</v>
      </c>
      <c r="B331" s="17">
        <v>14935.94</v>
      </c>
      <c r="C331" s="22" t="s">
        <v>455</v>
      </c>
      <c r="D331" s="17" t="str">
        <f t="shared" si="1"/>
        <v>9/22/2022</v>
      </c>
      <c r="E331" s="17">
        <f>IFERROR(__xludf.DUMMYFUNCTION("SPLIT(D331, ""/"")
"),9.0)</f>
        <v>9</v>
      </c>
      <c r="F331" s="17">
        <f>IFERROR(__xludf.DUMMYFUNCTION("""COMPUTED_VALUE"""),22.0)</f>
        <v>22</v>
      </c>
      <c r="G331" s="17">
        <f>IFERROR(__xludf.DUMMYFUNCTION("""COMPUTED_VALUE"""),2022.0)</f>
        <v>2022</v>
      </c>
      <c r="H331" s="23" t="str">
        <f t="shared" si="2"/>
        <v>22/9/2022</v>
      </c>
      <c r="I331" s="23">
        <v>44826.0</v>
      </c>
    </row>
    <row r="332">
      <c r="A332" s="17">
        <v>15049.88</v>
      </c>
      <c r="B332" s="17">
        <v>14900.13</v>
      </c>
      <c r="C332" s="22" t="s">
        <v>456</v>
      </c>
      <c r="D332" s="17" t="str">
        <f t="shared" si="1"/>
        <v>9/21/2022</v>
      </c>
      <c r="E332" s="17">
        <f>IFERROR(__xludf.DUMMYFUNCTION("SPLIT(D332, ""/"")
"),9.0)</f>
        <v>9</v>
      </c>
      <c r="F332" s="17">
        <f>IFERROR(__xludf.DUMMYFUNCTION("""COMPUTED_VALUE"""),21.0)</f>
        <v>21</v>
      </c>
      <c r="G332" s="17">
        <f>IFERROR(__xludf.DUMMYFUNCTION("""COMPUTED_VALUE"""),2022.0)</f>
        <v>2022</v>
      </c>
      <c r="H332" s="23" t="str">
        <f t="shared" si="2"/>
        <v>21/9/2022</v>
      </c>
      <c r="I332" s="23">
        <v>44825.0</v>
      </c>
    </row>
    <row r="333">
      <c r="A333" s="17">
        <v>15054.9</v>
      </c>
      <c r="B333" s="17">
        <v>14905.1</v>
      </c>
      <c r="C333" s="22" t="s">
        <v>457</v>
      </c>
      <c r="D333" s="17" t="str">
        <f t="shared" si="1"/>
        <v>9/20/2022</v>
      </c>
      <c r="E333" s="17">
        <f>IFERROR(__xludf.DUMMYFUNCTION("SPLIT(D333, ""/"")
"),9.0)</f>
        <v>9</v>
      </c>
      <c r="F333" s="17">
        <f>IFERROR(__xludf.DUMMYFUNCTION("""COMPUTED_VALUE"""),20.0)</f>
        <v>20</v>
      </c>
      <c r="G333" s="17">
        <f>IFERROR(__xludf.DUMMYFUNCTION("""COMPUTED_VALUE"""),2022.0)</f>
        <v>2022</v>
      </c>
      <c r="H333" s="23" t="str">
        <f t="shared" si="2"/>
        <v>20/9/2022</v>
      </c>
      <c r="I333" s="23">
        <v>44824.0</v>
      </c>
    </row>
    <row r="334">
      <c r="A334" s="17">
        <v>15013.69</v>
      </c>
      <c r="B334" s="17">
        <v>14864.31</v>
      </c>
      <c r="C334" s="22" t="s">
        <v>458</v>
      </c>
      <c r="D334" s="17" t="str">
        <f t="shared" si="1"/>
        <v>9/19/2022</v>
      </c>
      <c r="E334" s="17">
        <f>IFERROR(__xludf.DUMMYFUNCTION("SPLIT(D334, ""/"")
"),9.0)</f>
        <v>9</v>
      </c>
      <c r="F334" s="17">
        <f>IFERROR(__xludf.DUMMYFUNCTION("""COMPUTED_VALUE"""),19.0)</f>
        <v>19</v>
      </c>
      <c r="G334" s="17">
        <f>IFERROR(__xludf.DUMMYFUNCTION("""COMPUTED_VALUE"""),2022.0)</f>
        <v>2022</v>
      </c>
      <c r="H334" s="23" t="str">
        <f t="shared" si="2"/>
        <v>19/9/2022</v>
      </c>
      <c r="I334" s="23">
        <v>44823.0</v>
      </c>
    </row>
    <row r="335">
      <c r="A335" s="17">
        <v>14973.5</v>
      </c>
      <c r="B335" s="17">
        <v>14824.5</v>
      </c>
      <c r="C335" s="22" t="s">
        <v>459</v>
      </c>
      <c r="D335" s="17" t="str">
        <f t="shared" si="1"/>
        <v>9/16/2022</v>
      </c>
      <c r="E335" s="17">
        <f>IFERROR(__xludf.DUMMYFUNCTION("SPLIT(D335, ""/"")
"),9.0)</f>
        <v>9</v>
      </c>
      <c r="F335" s="17">
        <f>IFERROR(__xludf.DUMMYFUNCTION("""COMPUTED_VALUE"""),16.0)</f>
        <v>16</v>
      </c>
      <c r="G335" s="17">
        <f>IFERROR(__xludf.DUMMYFUNCTION("""COMPUTED_VALUE"""),2022.0)</f>
        <v>2022</v>
      </c>
      <c r="H335" s="23" t="str">
        <f t="shared" si="2"/>
        <v>16/9/2022</v>
      </c>
      <c r="I335" s="23">
        <v>44820.0</v>
      </c>
    </row>
    <row r="336">
      <c r="A336" s="17">
        <v>14997.61</v>
      </c>
      <c r="B336" s="17">
        <v>14848.39</v>
      </c>
      <c r="C336" s="22" t="s">
        <v>460</v>
      </c>
      <c r="D336" s="17" t="str">
        <f t="shared" si="1"/>
        <v>9/15/2022</v>
      </c>
      <c r="E336" s="17">
        <f>IFERROR(__xludf.DUMMYFUNCTION("SPLIT(D336, ""/"")
"),9.0)</f>
        <v>9</v>
      </c>
      <c r="F336" s="17">
        <f>IFERROR(__xludf.DUMMYFUNCTION("""COMPUTED_VALUE"""),15.0)</f>
        <v>15</v>
      </c>
      <c r="G336" s="17">
        <f>IFERROR(__xludf.DUMMYFUNCTION("""COMPUTED_VALUE"""),2022.0)</f>
        <v>2022</v>
      </c>
      <c r="H336" s="23" t="str">
        <f t="shared" si="2"/>
        <v>15/9/2022</v>
      </c>
      <c r="I336" s="23">
        <v>44819.0</v>
      </c>
    </row>
    <row r="337">
      <c r="A337" s="17">
        <v>14935.31</v>
      </c>
      <c r="B337" s="17">
        <v>14786.69</v>
      </c>
      <c r="C337" s="22" t="s">
        <v>461</v>
      </c>
      <c r="D337" s="17" t="str">
        <f t="shared" si="1"/>
        <v>9/14/2022</v>
      </c>
      <c r="E337" s="17">
        <f>IFERROR(__xludf.DUMMYFUNCTION("SPLIT(D337, ""/"")
"),9.0)</f>
        <v>9</v>
      </c>
      <c r="F337" s="17">
        <f>IFERROR(__xludf.DUMMYFUNCTION("""COMPUTED_VALUE"""),14.0)</f>
        <v>14</v>
      </c>
      <c r="G337" s="17">
        <f>IFERROR(__xludf.DUMMYFUNCTION("""COMPUTED_VALUE"""),2022.0)</f>
        <v>2022</v>
      </c>
      <c r="H337" s="23" t="str">
        <f t="shared" si="2"/>
        <v>14/9/2022</v>
      </c>
      <c r="I337" s="23">
        <v>44818.0</v>
      </c>
    </row>
    <row r="338">
      <c r="A338" s="17">
        <v>14913.19</v>
      </c>
      <c r="B338" s="17">
        <v>14764.81</v>
      </c>
      <c r="C338" s="22" t="s">
        <v>462</v>
      </c>
      <c r="D338" s="17" t="str">
        <f t="shared" si="1"/>
        <v>9/13/2022</v>
      </c>
      <c r="E338" s="17">
        <f>IFERROR(__xludf.DUMMYFUNCTION("SPLIT(D338, ""/"")
"),9.0)</f>
        <v>9</v>
      </c>
      <c r="F338" s="17">
        <f>IFERROR(__xludf.DUMMYFUNCTION("""COMPUTED_VALUE"""),13.0)</f>
        <v>13</v>
      </c>
      <c r="G338" s="17">
        <f>IFERROR(__xludf.DUMMYFUNCTION("""COMPUTED_VALUE"""),2022.0)</f>
        <v>2022</v>
      </c>
      <c r="H338" s="23" t="str">
        <f t="shared" si="2"/>
        <v>13/9/2022</v>
      </c>
      <c r="I338" s="23">
        <v>44817.0</v>
      </c>
    </row>
    <row r="339">
      <c r="A339" s="17">
        <v>14920.23</v>
      </c>
      <c r="B339" s="17">
        <v>14771.77</v>
      </c>
      <c r="C339" s="22" t="s">
        <v>463</v>
      </c>
      <c r="D339" s="17" t="str">
        <f t="shared" si="1"/>
        <v>9/12/2022</v>
      </c>
      <c r="E339" s="17">
        <f>IFERROR(__xludf.DUMMYFUNCTION("SPLIT(D339, ""/"")
"),9.0)</f>
        <v>9</v>
      </c>
      <c r="F339" s="17">
        <f>IFERROR(__xludf.DUMMYFUNCTION("""COMPUTED_VALUE"""),12.0)</f>
        <v>12</v>
      </c>
      <c r="G339" s="17">
        <f>IFERROR(__xludf.DUMMYFUNCTION("""COMPUTED_VALUE"""),2022.0)</f>
        <v>2022</v>
      </c>
      <c r="H339" s="23" t="str">
        <f t="shared" si="2"/>
        <v>12/9/2022</v>
      </c>
      <c r="I339" s="23">
        <v>44816.0</v>
      </c>
    </row>
    <row r="340">
      <c r="A340" s="17">
        <v>14979.52</v>
      </c>
      <c r="B340" s="17">
        <v>14830.48</v>
      </c>
      <c r="C340" s="22" t="s">
        <v>464</v>
      </c>
      <c r="D340" s="17" t="str">
        <f t="shared" si="1"/>
        <v>9/9/2022</v>
      </c>
      <c r="E340" s="17">
        <f>IFERROR(__xludf.DUMMYFUNCTION("SPLIT(D340, ""/"")
"),9.0)</f>
        <v>9</v>
      </c>
      <c r="F340" s="17">
        <f>IFERROR(__xludf.DUMMYFUNCTION("""COMPUTED_VALUE"""),9.0)</f>
        <v>9</v>
      </c>
      <c r="G340" s="17">
        <f>IFERROR(__xludf.DUMMYFUNCTION("""COMPUTED_VALUE"""),2022.0)</f>
        <v>2022</v>
      </c>
      <c r="H340" s="23" t="str">
        <f t="shared" si="2"/>
        <v>9/9/2022</v>
      </c>
      <c r="I340" s="23">
        <v>44813.0</v>
      </c>
    </row>
    <row r="341">
      <c r="A341" s="17">
        <v>15001.64</v>
      </c>
      <c r="B341" s="17">
        <v>14852.36</v>
      </c>
      <c r="C341" s="22" t="s">
        <v>465</v>
      </c>
      <c r="D341" s="17" t="str">
        <f t="shared" si="1"/>
        <v>9/8/2022</v>
      </c>
      <c r="E341" s="17">
        <f>IFERROR(__xludf.DUMMYFUNCTION("SPLIT(D341, ""/"")
"),9.0)</f>
        <v>9</v>
      </c>
      <c r="F341" s="17">
        <f>IFERROR(__xludf.DUMMYFUNCTION("""COMPUTED_VALUE"""),8.0)</f>
        <v>8</v>
      </c>
      <c r="G341" s="17">
        <f>IFERROR(__xludf.DUMMYFUNCTION("""COMPUTED_VALUE"""),2022.0)</f>
        <v>2022</v>
      </c>
      <c r="H341" s="23" t="str">
        <f t="shared" si="2"/>
        <v>8/9/2022</v>
      </c>
      <c r="I341" s="23">
        <v>44812.0</v>
      </c>
    </row>
    <row r="342">
      <c r="A342" s="17">
        <v>14959.42</v>
      </c>
      <c r="B342" s="17">
        <v>14810.58</v>
      </c>
      <c r="C342" s="22" t="s">
        <v>466</v>
      </c>
      <c r="D342" s="17" t="str">
        <f t="shared" si="1"/>
        <v>9/7/2022</v>
      </c>
      <c r="E342" s="17">
        <f>IFERROR(__xludf.DUMMYFUNCTION("SPLIT(D342, ""/"")
"),9.0)</f>
        <v>9</v>
      </c>
      <c r="F342" s="17">
        <f>IFERROR(__xludf.DUMMYFUNCTION("""COMPUTED_VALUE"""),7.0)</f>
        <v>7</v>
      </c>
      <c r="G342" s="17">
        <f>IFERROR(__xludf.DUMMYFUNCTION("""COMPUTED_VALUE"""),2022.0)</f>
        <v>2022</v>
      </c>
      <c r="H342" s="23" t="str">
        <f t="shared" si="2"/>
        <v>7/9/2022</v>
      </c>
      <c r="I342" s="23">
        <v>44811.0</v>
      </c>
    </row>
    <row r="343">
      <c r="A343" s="17">
        <v>14994.6</v>
      </c>
      <c r="B343" s="17">
        <v>14845.4</v>
      </c>
      <c r="C343" s="22" t="s">
        <v>467</v>
      </c>
      <c r="D343" s="17" t="str">
        <f t="shared" si="1"/>
        <v>9/6/2022</v>
      </c>
      <c r="E343" s="17">
        <f>IFERROR(__xludf.DUMMYFUNCTION("SPLIT(D343, ""/"")
"),9.0)</f>
        <v>9</v>
      </c>
      <c r="F343" s="17">
        <f>IFERROR(__xludf.DUMMYFUNCTION("""COMPUTED_VALUE"""),6.0)</f>
        <v>6</v>
      </c>
      <c r="G343" s="17">
        <f>IFERROR(__xludf.DUMMYFUNCTION("""COMPUTED_VALUE"""),2022.0)</f>
        <v>2022</v>
      </c>
      <c r="H343" s="23" t="str">
        <f t="shared" si="2"/>
        <v>6/9/2022</v>
      </c>
      <c r="I343" s="23">
        <v>44810.0</v>
      </c>
    </row>
    <row r="344">
      <c r="A344" s="17">
        <v>14974.5</v>
      </c>
      <c r="B344" s="17">
        <v>14825.5</v>
      </c>
      <c r="C344" s="22" t="s">
        <v>468</v>
      </c>
      <c r="D344" s="17" t="str">
        <f t="shared" si="1"/>
        <v>9/5/2022</v>
      </c>
      <c r="E344" s="17">
        <f>IFERROR(__xludf.DUMMYFUNCTION("SPLIT(D344, ""/"")
"),9.0)</f>
        <v>9</v>
      </c>
      <c r="F344" s="17">
        <f>IFERROR(__xludf.DUMMYFUNCTION("""COMPUTED_VALUE"""),5.0)</f>
        <v>5</v>
      </c>
      <c r="G344" s="17">
        <f>IFERROR(__xludf.DUMMYFUNCTION("""COMPUTED_VALUE"""),2022.0)</f>
        <v>2022</v>
      </c>
      <c r="H344" s="23" t="str">
        <f t="shared" si="2"/>
        <v>5/9/2022</v>
      </c>
      <c r="I344" s="23">
        <v>44809.0</v>
      </c>
    </row>
    <row r="345">
      <c r="A345" s="17">
        <v>14958.42</v>
      </c>
      <c r="B345" s="17">
        <v>14809.58</v>
      </c>
      <c r="C345" s="22" t="s">
        <v>469</v>
      </c>
      <c r="D345" s="17" t="str">
        <f t="shared" si="1"/>
        <v>9/2/2022</v>
      </c>
      <c r="E345" s="17">
        <f>IFERROR(__xludf.DUMMYFUNCTION("SPLIT(D345, ""/"")
"),9.0)</f>
        <v>9</v>
      </c>
      <c r="F345" s="17">
        <f>IFERROR(__xludf.DUMMYFUNCTION("""COMPUTED_VALUE"""),2.0)</f>
        <v>2</v>
      </c>
      <c r="G345" s="17">
        <f>IFERROR(__xludf.DUMMYFUNCTION("""COMPUTED_VALUE"""),2022.0)</f>
        <v>2022</v>
      </c>
      <c r="H345" s="23" t="str">
        <f t="shared" si="2"/>
        <v>2/9/2022</v>
      </c>
      <c r="I345" s="23">
        <v>44806.0</v>
      </c>
    </row>
    <row r="346">
      <c r="A346" s="17">
        <v>14927.26</v>
      </c>
      <c r="B346" s="17">
        <v>14778.74</v>
      </c>
      <c r="C346" s="22" t="s">
        <v>470</v>
      </c>
      <c r="D346" s="17" t="str">
        <f t="shared" si="1"/>
        <v>9/1/2022</v>
      </c>
      <c r="E346" s="17">
        <f>IFERROR(__xludf.DUMMYFUNCTION("SPLIT(D346, ""/"")
"),9.0)</f>
        <v>9</v>
      </c>
      <c r="F346" s="17">
        <f>IFERROR(__xludf.DUMMYFUNCTION("""COMPUTED_VALUE"""),1.0)</f>
        <v>1</v>
      </c>
      <c r="G346" s="17">
        <f>IFERROR(__xludf.DUMMYFUNCTION("""COMPUTED_VALUE"""),2022.0)</f>
        <v>2022</v>
      </c>
      <c r="H346" s="23" t="str">
        <f t="shared" si="2"/>
        <v>1/9/2022</v>
      </c>
      <c r="I346" s="23">
        <v>44805.0</v>
      </c>
    </row>
    <row r="347">
      <c r="A347" s="17">
        <v>14949.38</v>
      </c>
      <c r="B347" s="17">
        <v>14800.63</v>
      </c>
      <c r="C347" s="22" t="s">
        <v>471</v>
      </c>
      <c r="D347" s="17" t="str">
        <f t="shared" si="1"/>
        <v>8/31/2022</v>
      </c>
      <c r="E347" s="17">
        <f>IFERROR(__xludf.DUMMYFUNCTION("SPLIT(D347, ""/"")
"),8.0)</f>
        <v>8</v>
      </c>
      <c r="F347" s="17">
        <f>IFERROR(__xludf.DUMMYFUNCTION("""COMPUTED_VALUE"""),31.0)</f>
        <v>31</v>
      </c>
      <c r="G347" s="17">
        <f>IFERROR(__xludf.DUMMYFUNCTION("""COMPUTED_VALUE"""),2022.0)</f>
        <v>2022</v>
      </c>
      <c r="H347" s="23" t="str">
        <f t="shared" si="2"/>
        <v>31/8/2022</v>
      </c>
      <c r="I347" s="23">
        <v>44804.0</v>
      </c>
    </row>
    <row r="348">
      <c r="A348" s="17">
        <v>14961.43</v>
      </c>
      <c r="B348" s="17">
        <v>14812.57</v>
      </c>
      <c r="C348" s="22" t="s">
        <v>472</v>
      </c>
      <c r="D348" s="17" t="str">
        <f t="shared" si="1"/>
        <v>8/30/2022</v>
      </c>
      <c r="E348" s="17">
        <f>IFERROR(__xludf.DUMMYFUNCTION("SPLIT(D348, ""/"")
"),8.0)</f>
        <v>8</v>
      </c>
      <c r="F348" s="17">
        <f>IFERROR(__xludf.DUMMYFUNCTION("""COMPUTED_VALUE"""),30.0)</f>
        <v>30</v>
      </c>
      <c r="G348" s="17">
        <f>IFERROR(__xludf.DUMMYFUNCTION("""COMPUTED_VALUE"""),2022.0)</f>
        <v>2022</v>
      </c>
      <c r="H348" s="23" t="str">
        <f t="shared" si="2"/>
        <v>30/8/2022</v>
      </c>
      <c r="I348" s="23">
        <v>44803.0</v>
      </c>
    </row>
    <row r="349">
      <c r="A349" s="17">
        <v>14888.07</v>
      </c>
      <c r="B349" s="17">
        <v>14739.93</v>
      </c>
      <c r="C349" s="22" t="s">
        <v>473</v>
      </c>
      <c r="D349" s="17" t="str">
        <f t="shared" si="1"/>
        <v>8/29/2022</v>
      </c>
      <c r="E349" s="17">
        <f>IFERROR(__xludf.DUMMYFUNCTION("SPLIT(D349, ""/"")
"),8.0)</f>
        <v>8</v>
      </c>
      <c r="F349" s="17">
        <f>IFERROR(__xludf.DUMMYFUNCTION("""COMPUTED_VALUE"""),29.0)</f>
        <v>29</v>
      </c>
      <c r="G349" s="17">
        <f>IFERROR(__xludf.DUMMYFUNCTION("""COMPUTED_VALUE"""),2022.0)</f>
        <v>2022</v>
      </c>
      <c r="H349" s="23" t="str">
        <f t="shared" si="2"/>
        <v>29/8/2022</v>
      </c>
      <c r="I349" s="23">
        <v>44802.0</v>
      </c>
    </row>
    <row r="350">
      <c r="A350" s="17">
        <v>14901.14</v>
      </c>
      <c r="B350" s="17">
        <v>14752.86</v>
      </c>
      <c r="C350" s="22" t="s">
        <v>474</v>
      </c>
      <c r="D350" s="17" t="str">
        <f t="shared" si="1"/>
        <v>8/26/2022</v>
      </c>
      <c r="E350" s="17">
        <f>IFERROR(__xludf.DUMMYFUNCTION("SPLIT(D350, ""/"")
"),8.0)</f>
        <v>8</v>
      </c>
      <c r="F350" s="17">
        <f>IFERROR(__xludf.DUMMYFUNCTION("""COMPUTED_VALUE"""),26.0)</f>
        <v>26</v>
      </c>
      <c r="G350" s="17">
        <f>IFERROR(__xludf.DUMMYFUNCTION("""COMPUTED_VALUE"""),2022.0)</f>
        <v>2022</v>
      </c>
      <c r="H350" s="23" t="str">
        <f t="shared" si="2"/>
        <v>26/8/2022</v>
      </c>
      <c r="I350" s="23">
        <v>44799.0</v>
      </c>
    </row>
    <row r="351">
      <c r="A351" s="17">
        <v>14925.25</v>
      </c>
      <c r="B351" s="17">
        <v>14776.75</v>
      </c>
      <c r="C351" s="22" t="s">
        <v>475</v>
      </c>
      <c r="D351" s="17" t="str">
        <f t="shared" si="1"/>
        <v>8/25/2022</v>
      </c>
      <c r="E351" s="17">
        <f>IFERROR(__xludf.DUMMYFUNCTION("SPLIT(D351, ""/"")
"),8.0)</f>
        <v>8</v>
      </c>
      <c r="F351" s="17">
        <f>IFERROR(__xludf.DUMMYFUNCTION("""COMPUTED_VALUE"""),25.0)</f>
        <v>25</v>
      </c>
      <c r="G351" s="17">
        <f>IFERROR(__xludf.DUMMYFUNCTION("""COMPUTED_VALUE"""),2022.0)</f>
        <v>2022</v>
      </c>
      <c r="H351" s="23" t="str">
        <f t="shared" si="2"/>
        <v>25/8/2022</v>
      </c>
      <c r="I351" s="23">
        <v>44798.0</v>
      </c>
    </row>
    <row r="352">
      <c r="A352" s="17">
        <v>14967.47</v>
      </c>
      <c r="B352" s="17">
        <v>14818.53</v>
      </c>
      <c r="C352" s="22" t="s">
        <v>476</v>
      </c>
      <c r="D352" s="17" t="str">
        <f t="shared" si="1"/>
        <v>8/24/2022</v>
      </c>
      <c r="E352" s="17">
        <f>IFERROR(__xludf.DUMMYFUNCTION("SPLIT(D352, ""/"")
"),8.0)</f>
        <v>8</v>
      </c>
      <c r="F352" s="17">
        <f>IFERROR(__xludf.DUMMYFUNCTION("""COMPUTED_VALUE"""),24.0)</f>
        <v>24</v>
      </c>
      <c r="G352" s="17">
        <f>IFERROR(__xludf.DUMMYFUNCTION("""COMPUTED_VALUE"""),2022.0)</f>
        <v>2022</v>
      </c>
      <c r="H352" s="23" t="str">
        <f t="shared" si="2"/>
        <v>24/8/2022</v>
      </c>
      <c r="I352" s="23">
        <v>44797.0</v>
      </c>
    </row>
    <row r="353">
      <c r="A353" s="17">
        <v>14956.41</v>
      </c>
      <c r="B353" s="17">
        <v>14807.59</v>
      </c>
      <c r="C353" s="22" t="s">
        <v>477</v>
      </c>
      <c r="D353" s="17" t="str">
        <f t="shared" si="1"/>
        <v>8/23/2022</v>
      </c>
      <c r="E353" s="17">
        <f>IFERROR(__xludf.DUMMYFUNCTION("SPLIT(D353, ""/"")
"),8.0)</f>
        <v>8</v>
      </c>
      <c r="F353" s="17">
        <f>IFERROR(__xludf.DUMMYFUNCTION("""COMPUTED_VALUE"""),23.0)</f>
        <v>23</v>
      </c>
      <c r="G353" s="17">
        <f>IFERROR(__xludf.DUMMYFUNCTION("""COMPUTED_VALUE"""),2022.0)</f>
        <v>2022</v>
      </c>
      <c r="H353" s="23" t="str">
        <f t="shared" si="2"/>
        <v>23/8/2022</v>
      </c>
      <c r="I353" s="23">
        <v>44796.0</v>
      </c>
    </row>
    <row r="354">
      <c r="A354" s="17">
        <v>14932.29</v>
      </c>
      <c r="B354" s="17">
        <v>14783.71</v>
      </c>
      <c r="C354" s="22" t="s">
        <v>478</v>
      </c>
      <c r="D354" s="17" t="str">
        <f t="shared" si="1"/>
        <v>8/22/2022</v>
      </c>
      <c r="E354" s="17">
        <f>IFERROR(__xludf.DUMMYFUNCTION("SPLIT(D354, ""/"")
"),8.0)</f>
        <v>8</v>
      </c>
      <c r="F354" s="17">
        <f>IFERROR(__xludf.DUMMYFUNCTION("""COMPUTED_VALUE"""),22.0)</f>
        <v>22</v>
      </c>
      <c r="G354" s="17">
        <f>IFERROR(__xludf.DUMMYFUNCTION("""COMPUTED_VALUE"""),2022.0)</f>
        <v>2022</v>
      </c>
      <c r="H354" s="23" t="str">
        <f t="shared" si="2"/>
        <v>22/8/2022</v>
      </c>
      <c r="I354" s="23">
        <v>44795.0</v>
      </c>
    </row>
    <row r="355">
      <c r="A355" s="17">
        <v>14896.11</v>
      </c>
      <c r="B355" s="17">
        <v>14747.89</v>
      </c>
      <c r="C355" s="22" t="s">
        <v>479</v>
      </c>
      <c r="D355" s="17" t="str">
        <f t="shared" si="1"/>
        <v>8/19/2022</v>
      </c>
      <c r="E355" s="17">
        <f>IFERROR(__xludf.DUMMYFUNCTION("SPLIT(D355, ""/"")
"),8.0)</f>
        <v>8</v>
      </c>
      <c r="F355" s="17">
        <f>IFERROR(__xludf.DUMMYFUNCTION("""COMPUTED_VALUE"""),19.0)</f>
        <v>19</v>
      </c>
      <c r="G355" s="17">
        <f>IFERROR(__xludf.DUMMYFUNCTION("""COMPUTED_VALUE"""),2022.0)</f>
        <v>2022</v>
      </c>
      <c r="H355" s="23" t="str">
        <f t="shared" si="2"/>
        <v>19/8/2022</v>
      </c>
      <c r="I355" s="23">
        <v>44792.0</v>
      </c>
    </row>
    <row r="356">
      <c r="A356" s="17">
        <v>14840.83</v>
      </c>
      <c r="B356" s="17">
        <v>14693.17</v>
      </c>
      <c r="C356" s="22" t="s">
        <v>480</v>
      </c>
      <c r="D356" s="17" t="str">
        <f t="shared" si="1"/>
        <v>8/18/2022</v>
      </c>
      <c r="E356" s="17">
        <f>IFERROR(__xludf.DUMMYFUNCTION("SPLIT(D356, ""/"")
"),8.0)</f>
        <v>8</v>
      </c>
      <c r="F356" s="17">
        <f>IFERROR(__xludf.DUMMYFUNCTION("""COMPUTED_VALUE"""),18.0)</f>
        <v>18</v>
      </c>
      <c r="G356" s="17">
        <f>IFERROR(__xludf.DUMMYFUNCTION("""COMPUTED_VALUE"""),2022.0)</f>
        <v>2022</v>
      </c>
      <c r="H356" s="23" t="str">
        <f t="shared" si="2"/>
        <v>18/8/2022</v>
      </c>
      <c r="I356" s="23">
        <v>44791.0</v>
      </c>
    </row>
    <row r="357">
      <c r="A357" s="17">
        <v>14800.64</v>
      </c>
      <c r="B357" s="17">
        <v>14653.36</v>
      </c>
      <c r="C357" s="22" t="s">
        <v>481</v>
      </c>
      <c r="D357" s="17" t="str">
        <f t="shared" si="1"/>
        <v>8/16/2022</v>
      </c>
      <c r="E357" s="17">
        <f>IFERROR(__xludf.DUMMYFUNCTION("SPLIT(D357, ""/"")
"),8.0)</f>
        <v>8</v>
      </c>
      <c r="F357" s="17">
        <f>IFERROR(__xludf.DUMMYFUNCTION("""COMPUTED_VALUE"""),16.0)</f>
        <v>16</v>
      </c>
      <c r="G357" s="17">
        <f>IFERROR(__xludf.DUMMYFUNCTION("""COMPUTED_VALUE"""),2022.0)</f>
        <v>2022</v>
      </c>
      <c r="H357" s="23" t="str">
        <f t="shared" si="2"/>
        <v>16/8/2022</v>
      </c>
      <c r="I357" s="23">
        <v>44789.0</v>
      </c>
    </row>
    <row r="358">
      <c r="A358" s="17">
        <v>14761.44</v>
      </c>
      <c r="B358" s="17">
        <v>14614.56</v>
      </c>
      <c r="C358" s="22" t="s">
        <v>482</v>
      </c>
      <c r="D358" s="17" t="str">
        <f t="shared" si="1"/>
        <v>8/15/2022</v>
      </c>
      <c r="E358" s="17">
        <f>IFERROR(__xludf.DUMMYFUNCTION("SPLIT(D358, ""/"")
"),8.0)</f>
        <v>8</v>
      </c>
      <c r="F358" s="17">
        <f>IFERROR(__xludf.DUMMYFUNCTION("""COMPUTED_VALUE"""),15.0)</f>
        <v>15</v>
      </c>
      <c r="G358" s="17">
        <f>IFERROR(__xludf.DUMMYFUNCTION("""COMPUTED_VALUE"""),2022.0)</f>
        <v>2022</v>
      </c>
      <c r="H358" s="23" t="str">
        <f t="shared" si="2"/>
        <v>15/8/2022</v>
      </c>
      <c r="I358" s="23">
        <v>44788.0</v>
      </c>
    </row>
    <row r="359">
      <c r="A359" s="17">
        <v>14873.0</v>
      </c>
      <c r="B359" s="17">
        <v>14725.0</v>
      </c>
      <c r="C359" s="22" t="s">
        <v>483</v>
      </c>
      <c r="D359" s="17" t="str">
        <f t="shared" si="1"/>
        <v>8/12/2022</v>
      </c>
      <c r="E359" s="17">
        <f>IFERROR(__xludf.DUMMYFUNCTION("SPLIT(D359, ""/"")
"),8.0)</f>
        <v>8</v>
      </c>
      <c r="F359" s="17">
        <f>IFERROR(__xludf.DUMMYFUNCTION("""COMPUTED_VALUE"""),12.0)</f>
        <v>12</v>
      </c>
      <c r="G359" s="17">
        <f>IFERROR(__xludf.DUMMYFUNCTION("""COMPUTED_VALUE"""),2022.0)</f>
        <v>2022</v>
      </c>
      <c r="H359" s="23" t="str">
        <f t="shared" si="2"/>
        <v>12/8/2022</v>
      </c>
      <c r="I359" s="23">
        <v>44785.0</v>
      </c>
    </row>
    <row r="360">
      <c r="A360" s="17">
        <v>14949.38</v>
      </c>
      <c r="B360" s="17">
        <v>14800.63</v>
      </c>
      <c r="C360" s="22" t="s">
        <v>484</v>
      </c>
      <c r="D360" s="17" t="str">
        <f t="shared" si="1"/>
        <v>8/11/2022</v>
      </c>
      <c r="E360" s="17">
        <f>IFERROR(__xludf.DUMMYFUNCTION("SPLIT(D360, ""/"")
"),8.0)</f>
        <v>8</v>
      </c>
      <c r="F360" s="17">
        <f>IFERROR(__xludf.DUMMYFUNCTION("""COMPUTED_VALUE"""),11.0)</f>
        <v>11</v>
      </c>
      <c r="G360" s="17">
        <f>IFERROR(__xludf.DUMMYFUNCTION("""COMPUTED_VALUE"""),2022.0)</f>
        <v>2022</v>
      </c>
      <c r="H360" s="23" t="str">
        <f t="shared" si="2"/>
        <v>11/8/2022</v>
      </c>
      <c r="I360" s="23">
        <v>44784.0</v>
      </c>
    </row>
    <row r="361">
      <c r="A361" s="17">
        <v>14936.31</v>
      </c>
      <c r="B361" s="17">
        <v>14787.69</v>
      </c>
      <c r="C361" s="22" t="s">
        <v>485</v>
      </c>
      <c r="D361" s="17" t="str">
        <f t="shared" si="1"/>
        <v>8/10/2022</v>
      </c>
      <c r="E361" s="17">
        <f>IFERROR(__xludf.DUMMYFUNCTION("SPLIT(D361, ""/"")
"),8.0)</f>
        <v>8</v>
      </c>
      <c r="F361" s="17">
        <f>IFERROR(__xludf.DUMMYFUNCTION("""COMPUTED_VALUE"""),10.0)</f>
        <v>10</v>
      </c>
      <c r="G361" s="17">
        <f>IFERROR(__xludf.DUMMYFUNCTION("""COMPUTED_VALUE"""),2022.0)</f>
        <v>2022</v>
      </c>
      <c r="H361" s="23" t="str">
        <f t="shared" si="2"/>
        <v>10/8/2022</v>
      </c>
      <c r="I361" s="23">
        <v>44783.0</v>
      </c>
    </row>
    <row r="362">
      <c r="A362" s="17">
        <v>14989.58</v>
      </c>
      <c r="B362" s="17">
        <v>14840.42</v>
      </c>
      <c r="C362" s="22" t="s">
        <v>486</v>
      </c>
      <c r="D362" s="17" t="str">
        <f t="shared" si="1"/>
        <v>8/9/2022</v>
      </c>
      <c r="E362" s="17">
        <f>IFERROR(__xludf.DUMMYFUNCTION("SPLIT(D362, ""/"")
"),8.0)</f>
        <v>8</v>
      </c>
      <c r="F362" s="17">
        <f>IFERROR(__xludf.DUMMYFUNCTION("""COMPUTED_VALUE"""),9.0)</f>
        <v>9</v>
      </c>
      <c r="G362" s="17">
        <f>IFERROR(__xludf.DUMMYFUNCTION("""COMPUTED_VALUE"""),2022.0)</f>
        <v>2022</v>
      </c>
      <c r="H362" s="23" t="str">
        <f t="shared" si="2"/>
        <v>9/8/2022</v>
      </c>
      <c r="I362" s="23">
        <v>44782.0</v>
      </c>
    </row>
    <row r="363">
      <c r="A363" s="17">
        <v>14978.52</v>
      </c>
      <c r="B363" s="17">
        <v>14829.48</v>
      </c>
      <c r="C363" s="22" t="s">
        <v>487</v>
      </c>
      <c r="D363" s="17" t="str">
        <f t="shared" si="1"/>
        <v>8/8/2022</v>
      </c>
      <c r="E363" s="17">
        <f>IFERROR(__xludf.DUMMYFUNCTION("SPLIT(D363, ""/"")
"),8.0)</f>
        <v>8</v>
      </c>
      <c r="F363" s="17">
        <f>IFERROR(__xludf.DUMMYFUNCTION("""COMPUTED_VALUE"""),8.0)</f>
        <v>8</v>
      </c>
      <c r="G363" s="17">
        <f>IFERROR(__xludf.DUMMYFUNCTION("""COMPUTED_VALUE"""),2022.0)</f>
        <v>2022</v>
      </c>
      <c r="H363" s="23" t="str">
        <f t="shared" si="2"/>
        <v>8/8/2022</v>
      </c>
      <c r="I363" s="23">
        <v>44781.0</v>
      </c>
    </row>
    <row r="364">
      <c r="A364" s="17">
        <v>15003.65</v>
      </c>
      <c r="B364" s="17">
        <v>14854.35</v>
      </c>
      <c r="C364" s="22" t="s">
        <v>488</v>
      </c>
      <c r="D364" s="17" t="str">
        <f t="shared" si="1"/>
        <v>8/5/2022</v>
      </c>
      <c r="E364" s="17">
        <f>IFERROR(__xludf.DUMMYFUNCTION("SPLIT(D364, ""/"")
"),8.0)</f>
        <v>8</v>
      </c>
      <c r="F364" s="17">
        <f>IFERROR(__xludf.DUMMYFUNCTION("""COMPUTED_VALUE"""),5.0)</f>
        <v>5</v>
      </c>
      <c r="G364" s="17">
        <f>IFERROR(__xludf.DUMMYFUNCTION("""COMPUTED_VALUE"""),2022.0)</f>
        <v>2022</v>
      </c>
      <c r="H364" s="23" t="str">
        <f t="shared" si="2"/>
        <v>5/8/2022</v>
      </c>
      <c r="I364" s="23">
        <v>44778.0</v>
      </c>
    </row>
    <row r="365">
      <c r="A365" s="17">
        <v>14991.58</v>
      </c>
      <c r="B365" s="17">
        <v>14842.42</v>
      </c>
      <c r="C365" s="22" t="s">
        <v>489</v>
      </c>
      <c r="D365" s="17" t="str">
        <f t="shared" si="1"/>
        <v>8/4/2022</v>
      </c>
      <c r="E365" s="17">
        <f>IFERROR(__xludf.DUMMYFUNCTION("SPLIT(D365, ""/"")
"),8.0)</f>
        <v>8</v>
      </c>
      <c r="F365" s="17">
        <f>IFERROR(__xludf.DUMMYFUNCTION("""COMPUTED_VALUE"""),4.0)</f>
        <v>4</v>
      </c>
      <c r="G365" s="17">
        <f>IFERROR(__xludf.DUMMYFUNCTION("""COMPUTED_VALUE"""),2022.0)</f>
        <v>2022</v>
      </c>
      <c r="H365" s="23" t="str">
        <f t="shared" si="2"/>
        <v>4/8/2022</v>
      </c>
      <c r="I365" s="23">
        <v>44777.0</v>
      </c>
    </row>
    <row r="366">
      <c r="A366" s="17">
        <v>14962.44</v>
      </c>
      <c r="B366" s="17">
        <v>14813.56</v>
      </c>
      <c r="C366" s="22" t="s">
        <v>490</v>
      </c>
      <c r="D366" s="17" t="str">
        <f t="shared" si="1"/>
        <v>8/3/2022</v>
      </c>
      <c r="E366" s="17">
        <f>IFERROR(__xludf.DUMMYFUNCTION("SPLIT(D366, ""/"")
"),8.0)</f>
        <v>8</v>
      </c>
      <c r="F366" s="17">
        <f>IFERROR(__xludf.DUMMYFUNCTION("""COMPUTED_VALUE"""),3.0)</f>
        <v>3</v>
      </c>
      <c r="G366" s="17">
        <f>IFERROR(__xludf.DUMMYFUNCTION("""COMPUTED_VALUE"""),2022.0)</f>
        <v>2022</v>
      </c>
      <c r="H366" s="23" t="str">
        <f t="shared" si="2"/>
        <v>3/8/2022</v>
      </c>
      <c r="I366" s="23">
        <v>44776.0</v>
      </c>
    </row>
    <row r="367">
      <c r="A367" s="17">
        <v>14948.37</v>
      </c>
      <c r="B367" s="17">
        <v>14799.63</v>
      </c>
      <c r="C367" s="22" t="s">
        <v>491</v>
      </c>
      <c r="D367" s="17" t="str">
        <f t="shared" si="1"/>
        <v>8/2/2022</v>
      </c>
      <c r="E367" s="17">
        <f>IFERROR(__xludf.DUMMYFUNCTION("SPLIT(D367, ""/"")
"),8.0)</f>
        <v>8</v>
      </c>
      <c r="F367" s="17">
        <f>IFERROR(__xludf.DUMMYFUNCTION("""COMPUTED_VALUE"""),2.0)</f>
        <v>2</v>
      </c>
      <c r="G367" s="17">
        <f>IFERROR(__xludf.DUMMYFUNCTION("""COMPUTED_VALUE"""),2022.0)</f>
        <v>2022</v>
      </c>
      <c r="H367" s="23" t="str">
        <f t="shared" si="2"/>
        <v>2/8/2022</v>
      </c>
      <c r="I367" s="23">
        <v>44775.0</v>
      </c>
    </row>
    <row r="368">
      <c r="A368" s="17">
        <v>14934.3</v>
      </c>
      <c r="B368" s="17">
        <v>14785.7</v>
      </c>
      <c r="C368" s="22" t="s">
        <v>492</v>
      </c>
      <c r="D368" s="17" t="str">
        <f t="shared" si="1"/>
        <v>8/1/2022</v>
      </c>
      <c r="E368" s="17">
        <f>IFERROR(__xludf.DUMMYFUNCTION("SPLIT(D368, ""/"")
"),8.0)</f>
        <v>8</v>
      </c>
      <c r="F368" s="17">
        <f>IFERROR(__xludf.DUMMYFUNCTION("""COMPUTED_VALUE"""),1.0)</f>
        <v>1</v>
      </c>
      <c r="G368" s="17">
        <f>IFERROR(__xludf.DUMMYFUNCTION("""COMPUTED_VALUE"""),2022.0)</f>
        <v>2022</v>
      </c>
      <c r="H368" s="23" t="str">
        <f t="shared" si="2"/>
        <v>1/8/2022</v>
      </c>
      <c r="I368" s="23">
        <v>44774.0</v>
      </c>
    </row>
    <row r="369">
      <c r="A369" s="17">
        <v>15032.79</v>
      </c>
      <c r="B369" s="17">
        <v>14883.21</v>
      </c>
      <c r="C369" s="22" t="s">
        <v>493</v>
      </c>
      <c r="D369" s="17" t="str">
        <f t="shared" si="1"/>
        <v>7/29/2022</v>
      </c>
      <c r="E369" s="17">
        <f>IFERROR(__xludf.DUMMYFUNCTION("SPLIT(D369, ""/"")
"),7.0)</f>
        <v>7</v>
      </c>
      <c r="F369" s="17">
        <f>IFERROR(__xludf.DUMMYFUNCTION("""COMPUTED_VALUE"""),29.0)</f>
        <v>29</v>
      </c>
      <c r="G369" s="17">
        <f>IFERROR(__xludf.DUMMYFUNCTION("""COMPUTED_VALUE"""),2022.0)</f>
        <v>2022</v>
      </c>
      <c r="H369" s="23" t="str">
        <f t="shared" si="2"/>
        <v>29/7/2022</v>
      </c>
      <c r="I369" s="23">
        <v>44771.0</v>
      </c>
    </row>
    <row r="370">
      <c r="A370" s="17">
        <v>15095.1</v>
      </c>
      <c r="B370" s="17">
        <v>14944.9</v>
      </c>
      <c r="C370" s="22" t="s">
        <v>494</v>
      </c>
      <c r="D370" s="17" t="str">
        <f t="shared" si="1"/>
        <v>7/28/2022</v>
      </c>
      <c r="E370" s="17">
        <f>IFERROR(__xludf.DUMMYFUNCTION("SPLIT(D370, ""/"")
"),7.0)</f>
        <v>7</v>
      </c>
      <c r="F370" s="17">
        <f>IFERROR(__xludf.DUMMYFUNCTION("""COMPUTED_VALUE"""),28.0)</f>
        <v>28</v>
      </c>
      <c r="G370" s="17">
        <f>IFERROR(__xludf.DUMMYFUNCTION("""COMPUTED_VALUE"""),2022.0)</f>
        <v>2022</v>
      </c>
      <c r="H370" s="23" t="str">
        <f t="shared" si="2"/>
        <v>28/7/2022</v>
      </c>
      <c r="I370" s="23">
        <v>44770.0</v>
      </c>
    </row>
    <row r="371">
      <c r="A371" s="17">
        <v>15058.92</v>
      </c>
      <c r="B371" s="17">
        <v>14909.08</v>
      </c>
      <c r="C371" s="22" t="s">
        <v>495</v>
      </c>
      <c r="D371" s="17" t="str">
        <f t="shared" si="1"/>
        <v>7/27/2022</v>
      </c>
      <c r="E371" s="17">
        <f>IFERROR(__xludf.DUMMYFUNCTION("SPLIT(D371, ""/"")
"),7.0)</f>
        <v>7</v>
      </c>
      <c r="F371" s="17">
        <f>IFERROR(__xludf.DUMMYFUNCTION("""COMPUTED_VALUE"""),27.0)</f>
        <v>27</v>
      </c>
      <c r="G371" s="17">
        <f>IFERROR(__xludf.DUMMYFUNCTION("""COMPUTED_VALUE"""),2022.0)</f>
        <v>2022</v>
      </c>
      <c r="H371" s="23" t="str">
        <f t="shared" si="2"/>
        <v>27/7/2022</v>
      </c>
      <c r="I371" s="23">
        <v>44769.0</v>
      </c>
    </row>
    <row r="372">
      <c r="A372" s="17">
        <v>15066.96</v>
      </c>
      <c r="B372" s="17">
        <v>14917.04</v>
      </c>
      <c r="C372" s="22" t="s">
        <v>496</v>
      </c>
      <c r="D372" s="17" t="str">
        <f t="shared" si="1"/>
        <v>7/26/2022</v>
      </c>
      <c r="E372" s="17">
        <f>IFERROR(__xludf.DUMMYFUNCTION("SPLIT(D372, ""/"")
"),7.0)</f>
        <v>7</v>
      </c>
      <c r="F372" s="17">
        <f>IFERROR(__xludf.DUMMYFUNCTION("""COMPUTED_VALUE"""),26.0)</f>
        <v>26</v>
      </c>
      <c r="G372" s="17">
        <f>IFERROR(__xludf.DUMMYFUNCTION("""COMPUTED_VALUE"""),2022.0)</f>
        <v>2022</v>
      </c>
      <c r="H372" s="23" t="str">
        <f t="shared" si="2"/>
        <v>26/7/2022</v>
      </c>
      <c r="I372" s="23">
        <v>44768.0</v>
      </c>
    </row>
    <row r="373">
      <c r="A373" s="17">
        <v>15099.12</v>
      </c>
      <c r="B373" s="17">
        <v>14948.88</v>
      </c>
      <c r="C373" s="22" t="s">
        <v>497</v>
      </c>
      <c r="D373" s="17" t="str">
        <f t="shared" si="1"/>
        <v>7/25/2022</v>
      </c>
      <c r="E373" s="17">
        <f>IFERROR(__xludf.DUMMYFUNCTION("SPLIT(D373, ""/"")
"),7.0)</f>
        <v>7</v>
      </c>
      <c r="F373" s="17">
        <f>IFERROR(__xludf.DUMMYFUNCTION("""COMPUTED_VALUE"""),25.0)</f>
        <v>25</v>
      </c>
      <c r="G373" s="17">
        <f>IFERROR(__xludf.DUMMYFUNCTION("""COMPUTED_VALUE"""),2022.0)</f>
        <v>2022</v>
      </c>
      <c r="H373" s="23" t="str">
        <f t="shared" si="2"/>
        <v>25/7/2022</v>
      </c>
      <c r="I373" s="23">
        <v>44767.0</v>
      </c>
    </row>
    <row r="374">
      <c r="A374" s="17">
        <v>15092.08</v>
      </c>
      <c r="B374" s="17">
        <v>14941.92</v>
      </c>
      <c r="C374" s="22" t="s">
        <v>498</v>
      </c>
      <c r="D374" s="17" t="str">
        <f t="shared" si="1"/>
        <v>7/22/2022</v>
      </c>
      <c r="E374" s="17">
        <f>IFERROR(__xludf.DUMMYFUNCTION("SPLIT(D374, ""/"")
"),7.0)</f>
        <v>7</v>
      </c>
      <c r="F374" s="17">
        <f>IFERROR(__xludf.DUMMYFUNCTION("""COMPUTED_VALUE"""),22.0)</f>
        <v>22</v>
      </c>
      <c r="G374" s="17">
        <f>IFERROR(__xludf.DUMMYFUNCTION("""COMPUTED_VALUE"""),2022.0)</f>
        <v>2022</v>
      </c>
      <c r="H374" s="23" t="str">
        <f t="shared" si="2"/>
        <v>22/7/2022</v>
      </c>
      <c r="I374" s="23">
        <v>44764.0</v>
      </c>
    </row>
    <row r="375">
      <c r="A375" s="17">
        <v>15058.92</v>
      </c>
      <c r="B375" s="17">
        <v>14909.08</v>
      </c>
      <c r="C375" s="22" t="s">
        <v>499</v>
      </c>
      <c r="D375" s="17" t="str">
        <f t="shared" si="1"/>
        <v>7/21/2022</v>
      </c>
      <c r="E375" s="17">
        <f>IFERROR(__xludf.DUMMYFUNCTION("SPLIT(D375, ""/"")
"),7.0)</f>
        <v>7</v>
      </c>
      <c r="F375" s="17">
        <f>IFERROR(__xludf.DUMMYFUNCTION("""COMPUTED_VALUE"""),21.0)</f>
        <v>21</v>
      </c>
      <c r="G375" s="17">
        <f>IFERROR(__xludf.DUMMYFUNCTION("""COMPUTED_VALUE"""),2022.0)</f>
        <v>2022</v>
      </c>
      <c r="H375" s="23" t="str">
        <f t="shared" si="2"/>
        <v>21/7/2022</v>
      </c>
      <c r="I375" s="23">
        <v>44763.0</v>
      </c>
    </row>
    <row r="376">
      <c r="A376" s="17">
        <v>15066.96</v>
      </c>
      <c r="B376" s="17">
        <v>14917.04</v>
      </c>
      <c r="C376" s="22" t="s">
        <v>500</v>
      </c>
      <c r="D376" s="17" t="str">
        <f t="shared" si="1"/>
        <v>7/20/2022</v>
      </c>
      <c r="E376" s="17">
        <f>IFERROR(__xludf.DUMMYFUNCTION("SPLIT(D376, ""/"")
"),7.0)</f>
        <v>7</v>
      </c>
      <c r="F376" s="17">
        <f>IFERROR(__xludf.DUMMYFUNCTION("""COMPUTED_VALUE"""),20.0)</f>
        <v>20</v>
      </c>
      <c r="G376" s="17">
        <f>IFERROR(__xludf.DUMMYFUNCTION("""COMPUTED_VALUE"""),2022.0)</f>
        <v>2022</v>
      </c>
      <c r="H376" s="23" t="str">
        <f t="shared" si="2"/>
        <v>20/7/2022</v>
      </c>
      <c r="I376" s="23">
        <v>44762.0</v>
      </c>
    </row>
    <row r="377">
      <c r="A377" s="17">
        <v>15060.93</v>
      </c>
      <c r="B377" s="17">
        <v>14911.07</v>
      </c>
      <c r="C377" s="22" t="s">
        <v>501</v>
      </c>
      <c r="D377" s="17" t="str">
        <f t="shared" si="1"/>
        <v>7/19/2022</v>
      </c>
      <c r="E377" s="17">
        <f>IFERROR(__xludf.DUMMYFUNCTION("SPLIT(D377, ""/"")
"),7.0)</f>
        <v>7</v>
      </c>
      <c r="F377" s="17">
        <f>IFERROR(__xludf.DUMMYFUNCTION("""COMPUTED_VALUE"""),19.0)</f>
        <v>19</v>
      </c>
      <c r="G377" s="17">
        <f>IFERROR(__xludf.DUMMYFUNCTION("""COMPUTED_VALUE"""),2022.0)</f>
        <v>2022</v>
      </c>
      <c r="H377" s="23" t="str">
        <f t="shared" si="2"/>
        <v>19/7/2022</v>
      </c>
      <c r="I377" s="23">
        <v>44761.0</v>
      </c>
    </row>
    <row r="378">
      <c r="A378" s="17">
        <v>15074.0</v>
      </c>
      <c r="B378" s="17">
        <v>14924.0</v>
      </c>
      <c r="C378" s="22" t="s">
        <v>502</v>
      </c>
      <c r="D378" s="17" t="str">
        <f t="shared" si="1"/>
        <v>7/18/2022</v>
      </c>
      <c r="E378" s="17">
        <f>IFERROR(__xludf.DUMMYFUNCTION("SPLIT(D378, ""/"")
"),7.0)</f>
        <v>7</v>
      </c>
      <c r="F378" s="17">
        <f>IFERROR(__xludf.DUMMYFUNCTION("""COMPUTED_VALUE"""),18.0)</f>
        <v>18</v>
      </c>
      <c r="G378" s="17">
        <f>IFERROR(__xludf.DUMMYFUNCTION("""COMPUTED_VALUE"""),2022.0)</f>
        <v>2022</v>
      </c>
      <c r="H378" s="23" t="str">
        <f t="shared" si="2"/>
        <v>18/7/2022</v>
      </c>
      <c r="I378" s="23">
        <v>44760.0</v>
      </c>
    </row>
    <row r="379">
      <c r="A379" s="17">
        <v>15074.0</v>
      </c>
      <c r="B379" s="17">
        <v>14924.0</v>
      </c>
      <c r="C379" s="22" t="s">
        <v>503</v>
      </c>
      <c r="D379" s="17" t="str">
        <f t="shared" si="1"/>
        <v>7/15/2022</v>
      </c>
      <c r="E379" s="17">
        <f>IFERROR(__xludf.DUMMYFUNCTION("SPLIT(D379, ""/"")
"),7.0)</f>
        <v>7</v>
      </c>
      <c r="F379" s="17">
        <f>IFERROR(__xludf.DUMMYFUNCTION("""COMPUTED_VALUE"""),15.0)</f>
        <v>15</v>
      </c>
      <c r="G379" s="17">
        <f>IFERROR(__xludf.DUMMYFUNCTION("""COMPUTED_VALUE"""),2022.0)</f>
        <v>2022</v>
      </c>
      <c r="H379" s="23" t="str">
        <f t="shared" si="2"/>
        <v>15/7/2022</v>
      </c>
      <c r="I379" s="23">
        <v>44757.0</v>
      </c>
    </row>
    <row r="380">
      <c r="A380" s="17">
        <v>15059.92</v>
      </c>
      <c r="B380" s="17">
        <v>14910.08</v>
      </c>
      <c r="C380" s="22" t="s">
        <v>504</v>
      </c>
      <c r="D380" s="17" t="str">
        <f t="shared" si="1"/>
        <v>7/14/2022</v>
      </c>
      <c r="E380" s="17">
        <f>IFERROR(__xludf.DUMMYFUNCTION("SPLIT(D380, ""/"")
"),7.0)</f>
        <v>7</v>
      </c>
      <c r="F380" s="17">
        <f>IFERROR(__xludf.DUMMYFUNCTION("""COMPUTED_VALUE"""),14.0)</f>
        <v>14</v>
      </c>
      <c r="G380" s="17">
        <f>IFERROR(__xludf.DUMMYFUNCTION("""COMPUTED_VALUE"""),2022.0)</f>
        <v>2022</v>
      </c>
      <c r="H380" s="23" t="str">
        <f t="shared" si="2"/>
        <v>14/7/2022</v>
      </c>
      <c r="I380" s="23">
        <v>44756.0</v>
      </c>
    </row>
    <row r="381">
      <c r="A381" s="17">
        <v>15067.97</v>
      </c>
      <c r="B381" s="17">
        <v>14918.03</v>
      </c>
      <c r="C381" s="22" t="s">
        <v>505</v>
      </c>
      <c r="D381" s="17" t="str">
        <f t="shared" si="1"/>
        <v>7/13/2022</v>
      </c>
      <c r="E381" s="17">
        <f>IFERROR(__xludf.DUMMYFUNCTION("SPLIT(D381, ""/"")
"),7.0)</f>
        <v>7</v>
      </c>
      <c r="F381" s="17">
        <f>IFERROR(__xludf.DUMMYFUNCTION("""COMPUTED_VALUE"""),13.0)</f>
        <v>13</v>
      </c>
      <c r="G381" s="17">
        <f>IFERROR(__xludf.DUMMYFUNCTION("""COMPUTED_VALUE"""),2022.0)</f>
        <v>2022</v>
      </c>
      <c r="H381" s="23" t="str">
        <f t="shared" si="2"/>
        <v>13/7/2022</v>
      </c>
      <c r="I381" s="23">
        <v>44755.0</v>
      </c>
    </row>
    <row r="382">
      <c r="A382" s="17">
        <v>15043.84</v>
      </c>
      <c r="B382" s="17">
        <v>14894.16</v>
      </c>
      <c r="C382" s="22" t="s">
        <v>506</v>
      </c>
      <c r="D382" s="17" t="str">
        <f t="shared" si="1"/>
        <v>7/12/2022</v>
      </c>
      <c r="E382" s="17">
        <f>IFERROR(__xludf.DUMMYFUNCTION("SPLIT(D382, ""/"")
"),7.0)</f>
        <v>7</v>
      </c>
      <c r="F382" s="17">
        <f>IFERROR(__xludf.DUMMYFUNCTION("""COMPUTED_VALUE"""),12.0)</f>
        <v>12</v>
      </c>
      <c r="G382" s="17">
        <f>IFERROR(__xludf.DUMMYFUNCTION("""COMPUTED_VALUE"""),2022.0)</f>
        <v>2022</v>
      </c>
      <c r="H382" s="23" t="str">
        <f t="shared" si="2"/>
        <v>12/7/2022</v>
      </c>
      <c r="I382" s="23">
        <v>44754.0</v>
      </c>
    </row>
    <row r="383">
      <c r="A383" s="17">
        <v>15055.91</v>
      </c>
      <c r="B383" s="17">
        <v>14906.1</v>
      </c>
      <c r="C383" s="22" t="s">
        <v>507</v>
      </c>
      <c r="D383" s="17" t="str">
        <f t="shared" si="1"/>
        <v>7/11/2022</v>
      </c>
      <c r="E383" s="17">
        <f>IFERROR(__xludf.DUMMYFUNCTION("SPLIT(D383, ""/"")
"),7.0)</f>
        <v>7</v>
      </c>
      <c r="F383" s="17">
        <f>IFERROR(__xludf.DUMMYFUNCTION("""COMPUTED_VALUE"""),11.0)</f>
        <v>11</v>
      </c>
      <c r="G383" s="17">
        <f>IFERROR(__xludf.DUMMYFUNCTION("""COMPUTED_VALUE"""),2022.0)</f>
        <v>2022</v>
      </c>
      <c r="H383" s="23" t="str">
        <f t="shared" si="2"/>
        <v>11/7/2022</v>
      </c>
      <c r="I383" s="23">
        <v>44753.0</v>
      </c>
    </row>
    <row r="384">
      <c r="A384" s="17">
        <v>15060.93</v>
      </c>
      <c r="B384" s="17">
        <v>14911.07</v>
      </c>
      <c r="C384" s="22" t="s">
        <v>508</v>
      </c>
      <c r="D384" s="17" t="str">
        <f t="shared" si="1"/>
        <v>7/8/2022</v>
      </c>
      <c r="E384" s="17">
        <f>IFERROR(__xludf.DUMMYFUNCTION("SPLIT(D384, ""/"")
"),7.0)</f>
        <v>7</v>
      </c>
      <c r="F384" s="17">
        <f>IFERROR(__xludf.DUMMYFUNCTION("""COMPUTED_VALUE"""),8.0)</f>
        <v>8</v>
      </c>
      <c r="G384" s="17">
        <f>IFERROR(__xludf.DUMMYFUNCTION("""COMPUTED_VALUE"""),2022.0)</f>
        <v>2022</v>
      </c>
      <c r="H384" s="23" t="str">
        <f t="shared" si="2"/>
        <v>8/7/2022</v>
      </c>
      <c r="I384" s="23">
        <v>44750.0</v>
      </c>
    </row>
    <row r="385">
      <c r="A385" s="17">
        <v>15090.08</v>
      </c>
      <c r="B385" s="17">
        <v>14939.93</v>
      </c>
      <c r="C385" s="22" t="s">
        <v>509</v>
      </c>
      <c r="D385" s="17" t="str">
        <f t="shared" si="1"/>
        <v>7/7/2022</v>
      </c>
      <c r="E385" s="17">
        <f>IFERROR(__xludf.DUMMYFUNCTION("SPLIT(D385, ""/"")
"),7.0)</f>
        <v>7</v>
      </c>
      <c r="F385" s="17">
        <f>IFERROR(__xludf.DUMMYFUNCTION("""COMPUTED_VALUE"""),7.0)</f>
        <v>7</v>
      </c>
      <c r="G385" s="17">
        <f>IFERROR(__xludf.DUMMYFUNCTION("""COMPUTED_VALUE"""),2022.0)</f>
        <v>2022</v>
      </c>
      <c r="H385" s="23" t="str">
        <f t="shared" si="2"/>
        <v>7/7/2022</v>
      </c>
      <c r="I385" s="23">
        <v>44749.0</v>
      </c>
    </row>
    <row r="386">
      <c r="A386" s="17">
        <v>15064.95</v>
      </c>
      <c r="B386" s="17">
        <v>14915.05</v>
      </c>
      <c r="C386" s="22" t="s">
        <v>510</v>
      </c>
      <c r="D386" s="17" t="str">
        <f t="shared" si="1"/>
        <v>7/6/2022</v>
      </c>
      <c r="E386" s="17">
        <f>IFERROR(__xludf.DUMMYFUNCTION("SPLIT(D386, ""/"")
"),7.0)</f>
        <v>7</v>
      </c>
      <c r="F386" s="17">
        <f>IFERROR(__xludf.DUMMYFUNCTION("""COMPUTED_VALUE"""),6.0)</f>
        <v>6</v>
      </c>
      <c r="G386" s="17">
        <f>IFERROR(__xludf.DUMMYFUNCTION("""COMPUTED_VALUE"""),2022.0)</f>
        <v>2022</v>
      </c>
      <c r="H386" s="23" t="str">
        <f t="shared" si="2"/>
        <v>6/7/2022</v>
      </c>
      <c r="I386" s="23">
        <v>44748.0</v>
      </c>
    </row>
    <row r="387">
      <c r="A387" s="17">
        <v>15034.8</v>
      </c>
      <c r="B387" s="17">
        <v>14885.2</v>
      </c>
      <c r="C387" s="22" t="s">
        <v>511</v>
      </c>
      <c r="D387" s="17" t="str">
        <f t="shared" si="1"/>
        <v>7/5/2022</v>
      </c>
      <c r="E387" s="17">
        <f>IFERROR(__xludf.DUMMYFUNCTION("SPLIT(D387, ""/"")
"),7.0)</f>
        <v>7</v>
      </c>
      <c r="F387" s="17">
        <f>IFERROR(__xludf.DUMMYFUNCTION("""COMPUTED_VALUE"""),5.0)</f>
        <v>5</v>
      </c>
      <c r="G387" s="17">
        <f>IFERROR(__xludf.DUMMYFUNCTION("""COMPUTED_VALUE"""),2022.0)</f>
        <v>2022</v>
      </c>
      <c r="H387" s="23" t="str">
        <f t="shared" si="2"/>
        <v>5/7/2022</v>
      </c>
      <c r="I387" s="23">
        <v>44747.0</v>
      </c>
    </row>
    <row r="388">
      <c r="A388" s="17">
        <v>15030.78</v>
      </c>
      <c r="B388" s="17">
        <v>14881.22</v>
      </c>
      <c r="C388" s="22" t="s">
        <v>512</v>
      </c>
      <c r="D388" s="17" t="str">
        <f t="shared" si="1"/>
        <v>7/4/2022</v>
      </c>
      <c r="E388" s="17">
        <f>IFERROR(__xludf.DUMMYFUNCTION("SPLIT(D388, ""/"")
"),7.0)</f>
        <v>7</v>
      </c>
      <c r="F388" s="17">
        <f>IFERROR(__xludf.DUMMYFUNCTION("""COMPUTED_VALUE"""),4.0)</f>
        <v>4</v>
      </c>
      <c r="G388" s="17">
        <f>IFERROR(__xludf.DUMMYFUNCTION("""COMPUTED_VALUE"""),2022.0)</f>
        <v>2022</v>
      </c>
      <c r="H388" s="23" t="str">
        <f t="shared" si="2"/>
        <v>4/7/2022</v>
      </c>
      <c r="I388" s="23">
        <v>44746.0</v>
      </c>
    </row>
    <row r="389">
      <c r="A389" s="17">
        <v>14956.41</v>
      </c>
      <c r="B389" s="17">
        <v>14807.59</v>
      </c>
      <c r="C389" s="22" t="s">
        <v>513</v>
      </c>
      <c r="D389" s="17" t="str">
        <f t="shared" si="1"/>
        <v>7/1/2022</v>
      </c>
      <c r="E389" s="17">
        <f>IFERROR(__xludf.DUMMYFUNCTION("SPLIT(D389, ""/"")
"),7.0)</f>
        <v>7</v>
      </c>
      <c r="F389" s="17">
        <f>IFERROR(__xludf.DUMMYFUNCTION("""COMPUTED_VALUE"""),1.0)</f>
        <v>1</v>
      </c>
      <c r="G389" s="17">
        <f>IFERROR(__xludf.DUMMYFUNCTION("""COMPUTED_VALUE"""),2022.0)</f>
        <v>2022</v>
      </c>
      <c r="H389" s="23" t="str">
        <f t="shared" si="2"/>
        <v>1/7/2022</v>
      </c>
      <c r="I389" s="23">
        <v>44743.0</v>
      </c>
    </row>
    <row r="390">
      <c r="A390" s="17">
        <v>14922.24</v>
      </c>
      <c r="B390" s="17">
        <v>14773.76</v>
      </c>
      <c r="C390" s="22" t="s">
        <v>514</v>
      </c>
      <c r="D390" s="17" t="str">
        <f t="shared" si="1"/>
        <v>6/30/2022</v>
      </c>
      <c r="E390" s="17">
        <f>IFERROR(__xludf.DUMMYFUNCTION("SPLIT(D390, ""/"")
"),6.0)</f>
        <v>6</v>
      </c>
      <c r="F390" s="17">
        <f>IFERROR(__xludf.DUMMYFUNCTION("""COMPUTED_VALUE"""),30.0)</f>
        <v>30</v>
      </c>
      <c r="G390" s="17">
        <f>IFERROR(__xludf.DUMMYFUNCTION("""COMPUTED_VALUE"""),2022.0)</f>
        <v>2022</v>
      </c>
      <c r="H390" s="23" t="str">
        <f t="shared" si="2"/>
        <v>30/6/2022</v>
      </c>
      <c r="I390" s="23">
        <v>44742.0</v>
      </c>
    </row>
    <row r="391">
      <c r="A391" s="17">
        <v>14911.19</v>
      </c>
      <c r="B391" s="17">
        <v>14762.82</v>
      </c>
      <c r="C391" s="22" t="s">
        <v>515</v>
      </c>
      <c r="D391" s="17" t="str">
        <f t="shared" si="1"/>
        <v>6/29/2022</v>
      </c>
      <c r="E391" s="17">
        <f>IFERROR(__xludf.DUMMYFUNCTION("SPLIT(D391, ""/"")
"),6.0)</f>
        <v>6</v>
      </c>
      <c r="F391" s="17">
        <f>IFERROR(__xludf.DUMMYFUNCTION("""COMPUTED_VALUE"""),29.0)</f>
        <v>29</v>
      </c>
      <c r="G391" s="17">
        <f>IFERROR(__xludf.DUMMYFUNCTION("""COMPUTED_VALUE"""),2022.0)</f>
        <v>2022</v>
      </c>
      <c r="H391" s="23" t="str">
        <f t="shared" si="2"/>
        <v>29/6/2022</v>
      </c>
      <c r="I391" s="23">
        <v>44741.0</v>
      </c>
    </row>
    <row r="392">
      <c r="A392" s="17">
        <v>14876.01</v>
      </c>
      <c r="B392" s="17">
        <v>14727.99</v>
      </c>
      <c r="C392" s="22" t="s">
        <v>516</v>
      </c>
      <c r="D392" s="17" t="str">
        <f t="shared" si="1"/>
        <v>6/28/2022</v>
      </c>
      <c r="E392" s="17">
        <f>IFERROR(__xludf.DUMMYFUNCTION("SPLIT(D392, ""/"")
"),6.0)</f>
        <v>6</v>
      </c>
      <c r="F392" s="17">
        <f>IFERROR(__xludf.DUMMYFUNCTION("""COMPUTED_VALUE"""),28.0)</f>
        <v>28</v>
      </c>
      <c r="G392" s="17">
        <f>IFERROR(__xludf.DUMMYFUNCTION("""COMPUTED_VALUE"""),2022.0)</f>
        <v>2022</v>
      </c>
      <c r="H392" s="23" t="str">
        <f t="shared" si="2"/>
        <v>28/6/2022</v>
      </c>
      <c r="I392" s="23">
        <v>44740.0</v>
      </c>
    </row>
    <row r="393">
      <c r="A393" s="17">
        <v>14920.23</v>
      </c>
      <c r="B393" s="17">
        <v>14771.77</v>
      </c>
      <c r="C393" s="22" t="s">
        <v>517</v>
      </c>
      <c r="D393" s="17" t="str">
        <f t="shared" si="1"/>
        <v>6/27/2022</v>
      </c>
      <c r="E393" s="17">
        <f>IFERROR(__xludf.DUMMYFUNCTION("SPLIT(D393, ""/"")
"),6.0)</f>
        <v>6</v>
      </c>
      <c r="F393" s="17">
        <f>IFERROR(__xludf.DUMMYFUNCTION("""COMPUTED_VALUE"""),27.0)</f>
        <v>27</v>
      </c>
      <c r="G393" s="17">
        <f>IFERROR(__xludf.DUMMYFUNCTION("""COMPUTED_VALUE"""),2022.0)</f>
        <v>2022</v>
      </c>
      <c r="H393" s="23" t="str">
        <f t="shared" si="2"/>
        <v>27/6/2022</v>
      </c>
      <c r="I393" s="23">
        <v>44739.0</v>
      </c>
    </row>
    <row r="394">
      <c r="A394" s="17">
        <v>14909.18</v>
      </c>
      <c r="B394" s="17">
        <v>14760.83</v>
      </c>
      <c r="C394" s="22" t="s">
        <v>518</v>
      </c>
      <c r="D394" s="17" t="str">
        <f t="shared" si="1"/>
        <v>6/24/2022</v>
      </c>
      <c r="E394" s="17">
        <f>IFERROR(__xludf.DUMMYFUNCTION("SPLIT(D394, ""/"")
"),6.0)</f>
        <v>6</v>
      </c>
      <c r="F394" s="17">
        <f>IFERROR(__xludf.DUMMYFUNCTION("""COMPUTED_VALUE"""),24.0)</f>
        <v>24</v>
      </c>
      <c r="G394" s="17">
        <f>IFERROR(__xludf.DUMMYFUNCTION("""COMPUTED_VALUE"""),2022.0)</f>
        <v>2022</v>
      </c>
      <c r="H394" s="23" t="str">
        <f t="shared" si="2"/>
        <v>24/6/2022</v>
      </c>
      <c r="I394" s="23">
        <v>44736.0</v>
      </c>
    </row>
    <row r="395">
      <c r="A395" s="17">
        <v>14934.3</v>
      </c>
      <c r="B395" s="17">
        <v>14785.7</v>
      </c>
      <c r="C395" s="22" t="s">
        <v>519</v>
      </c>
      <c r="D395" s="17" t="str">
        <f t="shared" si="1"/>
        <v>6/23/2022</v>
      </c>
      <c r="E395" s="17">
        <f>IFERROR(__xludf.DUMMYFUNCTION("SPLIT(D395, ""/"")
"),6.0)</f>
        <v>6</v>
      </c>
      <c r="F395" s="17">
        <f>IFERROR(__xludf.DUMMYFUNCTION("""COMPUTED_VALUE"""),23.0)</f>
        <v>23</v>
      </c>
      <c r="G395" s="17">
        <f>IFERROR(__xludf.DUMMYFUNCTION("""COMPUTED_VALUE"""),2022.0)</f>
        <v>2022</v>
      </c>
      <c r="H395" s="23" t="str">
        <f t="shared" si="2"/>
        <v>23/6/2022</v>
      </c>
      <c r="I395" s="23">
        <v>44735.0</v>
      </c>
    </row>
    <row r="396">
      <c r="A396" s="17">
        <v>14878.02</v>
      </c>
      <c r="B396" s="17">
        <v>14729.98</v>
      </c>
      <c r="C396" s="22" t="s">
        <v>520</v>
      </c>
      <c r="D396" s="17" t="str">
        <f t="shared" si="1"/>
        <v>6/22/2022</v>
      </c>
      <c r="E396" s="17">
        <f>IFERROR(__xludf.DUMMYFUNCTION("SPLIT(D396, ""/"")
"),6.0)</f>
        <v>6</v>
      </c>
      <c r="F396" s="17">
        <f>IFERROR(__xludf.DUMMYFUNCTION("""COMPUTED_VALUE"""),22.0)</f>
        <v>22</v>
      </c>
      <c r="G396" s="17">
        <f>IFERROR(__xludf.DUMMYFUNCTION("""COMPUTED_VALUE"""),2022.0)</f>
        <v>2022</v>
      </c>
      <c r="H396" s="23" t="str">
        <f t="shared" si="2"/>
        <v>22/6/2022</v>
      </c>
      <c r="I396" s="23">
        <v>44734.0</v>
      </c>
    </row>
    <row r="397">
      <c r="A397" s="17">
        <v>14910.18</v>
      </c>
      <c r="B397" s="17">
        <v>14761.82</v>
      </c>
      <c r="C397" s="22" t="s">
        <v>521</v>
      </c>
      <c r="D397" s="17" t="str">
        <f t="shared" si="1"/>
        <v>6/21/2022</v>
      </c>
      <c r="E397" s="17">
        <f>IFERROR(__xludf.DUMMYFUNCTION("SPLIT(D397, ""/"")
"),6.0)</f>
        <v>6</v>
      </c>
      <c r="F397" s="17">
        <f>IFERROR(__xludf.DUMMYFUNCTION("""COMPUTED_VALUE"""),21.0)</f>
        <v>21</v>
      </c>
      <c r="G397" s="17">
        <f>IFERROR(__xludf.DUMMYFUNCTION("""COMPUTED_VALUE"""),2022.0)</f>
        <v>2022</v>
      </c>
      <c r="H397" s="23" t="str">
        <f t="shared" si="2"/>
        <v>21/6/2022</v>
      </c>
      <c r="I397" s="23">
        <v>44733.0</v>
      </c>
    </row>
    <row r="398">
      <c r="A398" s="17">
        <v>14902.14</v>
      </c>
      <c r="B398" s="17">
        <v>14753.86</v>
      </c>
      <c r="C398" s="22" t="s">
        <v>522</v>
      </c>
      <c r="D398" s="17" t="str">
        <f t="shared" si="1"/>
        <v>6/20/2022</v>
      </c>
      <c r="E398" s="17">
        <f>IFERROR(__xludf.DUMMYFUNCTION("SPLIT(D398, ""/"")
"),6.0)</f>
        <v>6</v>
      </c>
      <c r="F398" s="17">
        <f>IFERROR(__xludf.DUMMYFUNCTION("""COMPUTED_VALUE"""),20.0)</f>
        <v>20</v>
      </c>
      <c r="G398" s="17">
        <f>IFERROR(__xludf.DUMMYFUNCTION("""COMPUTED_VALUE"""),2022.0)</f>
        <v>2022</v>
      </c>
      <c r="H398" s="23" t="str">
        <f t="shared" si="2"/>
        <v>20/6/2022</v>
      </c>
      <c r="I398" s="23">
        <v>44732.0</v>
      </c>
    </row>
    <row r="399">
      <c r="A399" s="17">
        <v>14814.71</v>
      </c>
      <c r="B399" s="17">
        <v>14667.3</v>
      </c>
      <c r="C399" s="22" t="s">
        <v>523</v>
      </c>
      <c r="D399" s="17" t="str">
        <f t="shared" si="1"/>
        <v>6/17/2022</v>
      </c>
      <c r="E399" s="17">
        <f>IFERROR(__xludf.DUMMYFUNCTION("SPLIT(D399, ""/"")
"),6.0)</f>
        <v>6</v>
      </c>
      <c r="F399" s="17">
        <f>IFERROR(__xludf.DUMMYFUNCTION("""COMPUTED_VALUE"""),17.0)</f>
        <v>17</v>
      </c>
      <c r="G399" s="17">
        <f>IFERROR(__xludf.DUMMYFUNCTION("""COMPUTED_VALUE"""),2022.0)</f>
        <v>2022</v>
      </c>
      <c r="H399" s="23" t="str">
        <f t="shared" si="2"/>
        <v>17/6/2022</v>
      </c>
      <c r="I399" s="23">
        <v>44729.0</v>
      </c>
    </row>
    <row r="400">
      <c r="A400" s="17">
        <v>14819.73</v>
      </c>
      <c r="B400" s="17">
        <v>14672.27</v>
      </c>
      <c r="C400" s="22" t="s">
        <v>524</v>
      </c>
      <c r="D400" s="17" t="str">
        <f t="shared" si="1"/>
        <v>6/16/2022</v>
      </c>
      <c r="E400" s="17">
        <f>IFERROR(__xludf.DUMMYFUNCTION("SPLIT(D400, ""/"")
"),6.0)</f>
        <v>6</v>
      </c>
      <c r="F400" s="17">
        <f>IFERROR(__xludf.DUMMYFUNCTION("""COMPUTED_VALUE"""),16.0)</f>
        <v>16</v>
      </c>
      <c r="G400" s="17">
        <f>IFERROR(__xludf.DUMMYFUNCTION("""COMPUTED_VALUE"""),2022.0)</f>
        <v>2022</v>
      </c>
      <c r="H400" s="23" t="str">
        <f t="shared" si="2"/>
        <v>16/6/2022</v>
      </c>
      <c r="I400" s="23">
        <v>44728.0</v>
      </c>
    </row>
    <row r="401">
      <c r="A401" s="17">
        <v>14802.65</v>
      </c>
      <c r="B401" s="17">
        <v>14655.36</v>
      </c>
      <c r="C401" s="22" t="s">
        <v>525</v>
      </c>
      <c r="D401" s="17" t="str">
        <f t="shared" si="1"/>
        <v>6/15/2022</v>
      </c>
      <c r="E401" s="17">
        <f>IFERROR(__xludf.DUMMYFUNCTION("SPLIT(D401, ""/"")
"),6.0)</f>
        <v>6</v>
      </c>
      <c r="F401" s="17">
        <f>IFERROR(__xludf.DUMMYFUNCTION("""COMPUTED_VALUE"""),15.0)</f>
        <v>15</v>
      </c>
      <c r="G401" s="17">
        <f>IFERROR(__xludf.DUMMYFUNCTION("""COMPUTED_VALUE"""),2022.0)</f>
        <v>2022</v>
      </c>
      <c r="H401" s="23" t="str">
        <f t="shared" si="2"/>
        <v>15/6/2022</v>
      </c>
      <c r="I401" s="23">
        <v>44727.0</v>
      </c>
    </row>
    <row r="402">
      <c r="A402" s="17">
        <v>14745.36</v>
      </c>
      <c r="B402" s="17">
        <v>14598.64</v>
      </c>
      <c r="C402" s="22" t="s">
        <v>526</v>
      </c>
      <c r="D402" s="17" t="str">
        <f t="shared" si="1"/>
        <v>6/14/2022</v>
      </c>
      <c r="E402" s="17">
        <f>IFERROR(__xludf.DUMMYFUNCTION("SPLIT(D402, ""/"")
"),6.0)</f>
        <v>6</v>
      </c>
      <c r="F402" s="17">
        <f>IFERROR(__xludf.DUMMYFUNCTION("""COMPUTED_VALUE"""),14.0)</f>
        <v>14</v>
      </c>
      <c r="G402" s="17">
        <f>IFERROR(__xludf.DUMMYFUNCTION("""COMPUTED_VALUE"""),2022.0)</f>
        <v>2022</v>
      </c>
      <c r="H402" s="23" t="str">
        <f t="shared" si="2"/>
        <v>14/6/2022</v>
      </c>
      <c r="I402" s="23">
        <v>44726.0</v>
      </c>
    </row>
    <row r="403">
      <c r="A403" s="17">
        <v>14641.85</v>
      </c>
      <c r="B403" s="17">
        <v>14496.16</v>
      </c>
      <c r="C403" s="22" t="s">
        <v>527</v>
      </c>
      <c r="D403" s="17" t="str">
        <f t="shared" si="1"/>
        <v>6/13/2022</v>
      </c>
      <c r="E403" s="17">
        <f>IFERROR(__xludf.DUMMYFUNCTION("SPLIT(D403, ""/"")
"),6.0)</f>
        <v>6</v>
      </c>
      <c r="F403" s="17">
        <f>IFERROR(__xludf.DUMMYFUNCTION("""COMPUTED_VALUE"""),13.0)</f>
        <v>13</v>
      </c>
      <c r="G403" s="17">
        <f>IFERROR(__xludf.DUMMYFUNCTION("""COMPUTED_VALUE"""),2022.0)</f>
        <v>2022</v>
      </c>
      <c r="H403" s="23" t="str">
        <f t="shared" si="2"/>
        <v>13/6/2022</v>
      </c>
      <c r="I403" s="23">
        <v>44725.0</v>
      </c>
    </row>
    <row r="404">
      <c r="A404" s="17">
        <v>14627.78</v>
      </c>
      <c r="B404" s="17">
        <v>14482.23</v>
      </c>
      <c r="C404" s="22" t="s">
        <v>528</v>
      </c>
      <c r="D404" s="17" t="str">
        <f t="shared" si="1"/>
        <v>6/10/2022</v>
      </c>
      <c r="E404" s="17">
        <f>IFERROR(__xludf.DUMMYFUNCTION("SPLIT(D404, ""/"")
"),6.0)</f>
        <v>6</v>
      </c>
      <c r="F404" s="17">
        <f>IFERROR(__xludf.DUMMYFUNCTION("""COMPUTED_VALUE"""),10.0)</f>
        <v>10</v>
      </c>
      <c r="G404" s="17">
        <f>IFERROR(__xludf.DUMMYFUNCTION("""COMPUTED_VALUE"""),2022.0)</f>
        <v>2022</v>
      </c>
      <c r="H404" s="23" t="str">
        <f t="shared" si="2"/>
        <v>10/6/2022</v>
      </c>
      <c r="I404" s="23">
        <v>44722.0</v>
      </c>
    </row>
    <row r="405">
      <c r="A405" s="17">
        <v>14549.39</v>
      </c>
      <c r="B405" s="17">
        <v>14404.62</v>
      </c>
      <c r="C405" s="22" t="s">
        <v>529</v>
      </c>
      <c r="D405" s="17" t="str">
        <f t="shared" si="1"/>
        <v>6/9/2022</v>
      </c>
      <c r="E405" s="17">
        <f>IFERROR(__xludf.DUMMYFUNCTION("SPLIT(D405, ""/"")
"),6.0)</f>
        <v>6</v>
      </c>
      <c r="F405" s="17">
        <f>IFERROR(__xludf.DUMMYFUNCTION("""COMPUTED_VALUE"""),9.0)</f>
        <v>9</v>
      </c>
      <c r="G405" s="17">
        <f>IFERROR(__xludf.DUMMYFUNCTION("""COMPUTED_VALUE"""),2022.0)</f>
        <v>2022</v>
      </c>
      <c r="H405" s="23" t="str">
        <f t="shared" si="2"/>
        <v>9/6/2022</v>
      </c>
      <c r="I405" s="23">
        <v>44721.0</v>
      </c>
    </row>
    <row r="406">
      <c r="A406" s="17">
        <v>14536.32</v>
      </c>
      <c r="B406" s="17">
        <v>14391.68</v>
      </c>
      <c r="C406" s="22" t="s">
        <v>530</v>
      </c>
      <c r="D406" s="17" t="str">
        <f t="shared" si="1"/>
        <v>6/8/2022</v>
      </c>
      <c r="E406" s="17">
        <f>IFERROR(__xludf.DUMMYFUNCTION("SPLIT(D406, ""/"")
"),6.0)</f>
        <v>6</v>
      </c>
      <c r="F406" s="17">
        <f>IFERROR(__xludf.DUMMYFUNCTION("""COMPUTED_VALUE"""),8.0)</f>
        <v>8</v>
      </c>
      <c r="G406" s="17">
        <f>IFERROR(__xludf.DUMMYFUNCTION("""COMPUTED_VALUE"""),2022.0)</f>
        <v>2022</v>
      </c>
      <c r="H406" s="23" t="str">
        <f t="shared" si="2"/>
        <v>8/6/2022</v>
      </c>
      <c r="I406" s="23">
        <v>44720.0</v>
      </c>
    </row>
    <row r="407">
      <c r="A407" s="17">
        <v>14534.31</v>
      </c>
      <c r="B407" s="17">
        <v>14389.69</v>
      </c>
      <c r="C407" s="22" t="s">
        <v>531</v>
      </c>
      <c r="D407" s="17" t="str">
        <f t="shared" si="1"/>
        <v>6/7/2022</v>
      </c>
      <c r="E407" s="17">
        <f>IFERROR(__xludf.DUMMYFUNCTION("SPLIT(D407, ""/"")
"),6.0)</f>
        <v>6</v>
      </c>
      <c r="F407" s="17">
        <f>IFERROR(__xludf.DUMMYFUNCTION("""COMPUTED_VALUE"""),7.0)</f>
        <v>7</v>
      </c>
      <c r="G407" s="17">
        <f>IFERROR(__xludf.DUMMYFUNCTION("""COMPUTED_VALUE"""),2022.0)</f>
        <v>2022</v>
      </c>
      <c r="H407" s="23" t="str">
        <f t="shared" si="2"/>
        <v>7/6/2022</v>
      </c>
      <c r="I407" s="23">
        <v>44719.0</v>
      </c>
    </row>
    <row r="408">
      <c r="A408" s="17">
        <v>14503.16</v>
      </c>
      <c r="B408" s="17">
        <v>14358.85</v>
      </c>
      <c r="C408" s="22" t="s">
        <v>532</v>
      </c>
      <c r="D408" s="17" t="str">
        <f t="shared" si="1"/>
        <v>6/6/2022</v>
      </c>
      <c r="E408" s="17">
        <f>IFERROR(__xludf.DUMMYFUNCTION("SPLIT(D408, ""/"")
"),6.0)</f>
        <v>6</v>
      </c>
      <c r="F408" s="17">
        <f>IFERROR(__xludf.DUMMYFUNCTION("""COMPUTED_VALUE"""),6.0)</f>
        <v>6</v>
      </c>
      <c r="G408" s="17">
        <f>IFERROR(__xludf.DUMMYFUNCTION("""COMPUTED_VALUE"""),2022.0)</f>
        <v>2022</v>
      </c>
      <c r="H408" s="23" t="str">
        <f t="shared" si="2"/>
        <v>6/6/2022</v>
      </c>
      <c r="I408" s="23">
        <v>44718.0</v>
      </c>
    </row>
    <row r="409">
      <c r="A409" s="17">
        <v>14598.63</v>
      </c>
      <c r="B409" s="17">
        <v>14453.37</v>
      </c>
      <c r="C409" s="22" t="s">
        <v>533</v>
      </c>
      <c r="D409" s="17" t="str">
        <f t="shared" si="1"/>
        <v>6/3/2022</v>
      </c>
      <c r="E409" s="17">
        <f>IFERROR(__xludf.DUMMYFUNCTION("SPLIT(D409, ""/"")
"),6.0)</f>
        <v>6</v>
      </c>
      <c r="F409" s="17">
        <f>IFERROR(__xludf.DUMMYFUNCTION("""COMPUTED_VALUE"""),3.0)</f>
        <v>3</v>
      </c>
      <c r="G409" s="17">
        <f>IFERROR(__xludf.DUMMYFUNCTION("""COMPUTED_VALUE"""),2022.0)</f>
        <v>2022</v>
      </c>
      <c r="H409" s="23" t="str">
        <f t="shared" si="2"/>
        <v>3/6/2022</v>
      </c>
      <c r="I409" s="23">
        <v>44715.0</v>
      </c>
    </row>
    <row r="410">
      <c r="A410" s="17">
        <v>14664.96</v>
      </c>
      <c r="B410" s="17">
        <v>14519.04</v>
      </c>
      <c r="C410" s="22" t="s">
        <v>534</v>
      </c>
      <c r="D410" s="17" t="str">
        <f t="shared" si="1"/>
        <v>6/2/2022</v>
      </c>
      <c r="E410" s="17">
        <f>IFERROR(__xludf.DUMMYFUNCTION("SPLIT(D410, ""/"")
"),6.0)</f>
        <v>6</v>
      </c>
      <c r="F410" s="17">
        <f>IFERROR(__xludf.DUMMYFUNCTION("""COMPUTED_VALUE"""),2.0)</f>
        <v>2</v>
      </c>
      <c r="G410" s="17">
        <f>IFERROR(__xludf.DUMMYFUNCTION("""COMPUTED_VALUE"""),2022.0)</f>
        <v>2022</v>
      </c>
      <c r="H410" s="23" t="str">
        <f t="shared" si="2"/>
        <v>2/6/2022</v>
      </c>
      <c r="I410" s="23">
        <v>44714.0</v>
      </c>
    </row>
    <row r="411">
      <c r="A411" s="17">
        <v>14616.72</v>
      </c>
      <c r="B411" s="17">
        <v>14471.28</v>
      </c>
      <c r="C411" s="22" t="s">
        <v>535</v>
      </c>
      <c r="D411" s="17" t="str">
        <f t="shared" si="1"/>
        <v>5/31/2022</v>
      </c>
      <c r="E411" s="17">
        <f>IFERROR(__xludf.DUMMYFUNCTION("SPLIT(D411, ""/"")
"),5.0)</f>
        <v>5</v>
      </c>
      <c r="F411" s="17">
        <f>IFERROR(__xludf.DUMMYFUNCTION("""COMPUTED_VALUE"""),31.0)</f>
        <v>31</v>
      </c>
      <c r="G411" s="17">
        <f>IFERROR(__xludf.DUMMYFUNCTION("""COMPUTED_VALUE"""),2022.0)</f>
        <v>2022</v>
      </c>
      <c r="H411" s="23" t="str">
        <f t="shared" si="2"/>
        <v>31/5/2022</v>
      </c>
      <c r="I411" s="23">
        <v>44712.0</v>
      </c>
    </row>
    <row r="412">
      <c r="A412" s="17">
        <v>14650.89</v>
      </c>
      <c r="B412" s="17">
        <v>14505.11</v>
      </c>
      <c r="C412" s="22" t="s">
        <v>536</v>
      </c>
      <c r="D412" s="17" t="str">
        <f t="shared" si="1"/>
        <v>5/30/2022</v>
      </c>
      <c r="E412" s="17">
        <f>IFERROR(__xludf.DUMMYFUNCTION("SPLIT(D412, ""/"")
"),5.0)</f>
        <v>5</v>
      </c>
      <c r="F412" s="17">
        <f>IFERROR(__xludf.DUMMYFUNCTION("""COMPUTED_VALUE"""),30.0)</f>
        <v>30</v>
      </c>
      <c r="G412" s="17">
        <f>IFERROR(__xludf.DUMMYFUNCTION("""COMPUTED_VALUE"""),2022.0)</f>
        <v>2022</v>
      </c>
      <c r="H412" s="23" t="str">
        <f t="shared" si="2"/>
        <v>30/5/2022</v>
      </c>
      <c r="I412" s="23">
        <v>44711.0</v>
      </c>
    </row>
    <row r="413">
      <c r="A413" s="17">
        <v>14718.23</v>
      </c>
      <c r="B413" s="17">
        <v>14571.78</v>
      </c>
      <c r="C413" s="22" t="s">
        <v>537</v>
      </c>
      <c r="D413" s="17" t="str">
        <f t="shared" si="1"/>
        <v>5/27/2022</v>
      </c>
      <c r="E413" s="17">
        <f>IFERROR(__xludf.DUMMYFUNCTION("SPLIT(D413, ""/"")
"),5.0)</f>
        <v>5</v>
      </c>
      <c r="F413" s="17">
        <f>IFERROR(__xludf.DUMMYFUNCTION("""COMPUTED_VALUE"""),27.0)</f>
        <v>27</v>
      </c>
      <c r="G413" s="17">
        <f>IFERROR(__xludf.DUMMYFUNCTION("""COMPUTED_VALUE"""),2022.0)</f>
        <v>2022</v>
      </c>
      <c r="H413" s="23" t="str">
        <f t="shared" si="2"/>
        <v>27/5/2022</v>
      </c>
      <c r="I413" s="23">
        <v>44708.0</v>
      </c>
    </row>
    <row r="414">
      <c r="A414" s="17">
        <v>14726.27</v>
      </c>
      <c r="B414" s="17">
        <v>14579.74</v>
      </c>
      <c r="C414" s="22" t="s">
        <v>538</v>
      </c>
      <c r="D414" s="17" t="str">
        <f t="shared" si="1"/>
        <v>5/25/2022</v>
      </c>
      <c r="E414" s="17">
        <f>IFERROR(__xludf.DUMMYFUNCTION("SPLIT(D414, ""/"")
"),5.0)</f>
        <v>5</v>
      </c>
      <c r="F414" s="17">
        <f>IFERROR(__xludf.DUMMYFUNCTION("""COMPUTED_VALUE"""),25.0)</f>
        <v>25</v>
      </c>
      <c r="G414" s="17">
        <f>IFERROR(__xludf.DUMMYFUNCTION("""COMPUTED_VALUE"""),2022.0)</f>
        <v>2022</v>
      </c>
      <c r="H414" s="23" t="str">
        <f t="shared" si="2"/>
        <v>25/5/2022</v>
      </c>
      <c r="I414" s="23">
        <v>44706.0</v>
      </c>
    </row>
    <row r="415">
      <c r="A415" s="17">
        <v>14738.33</v>
      </c>
      <c r="B415" s="17">
        <v>14591.68</v>
      </c>
      <c r="C415" s="22" t="s">
        <v>539</v>
      </c>
      <c r="D415" s="17" t="str">
        <f t="shared" si="1"/>
        <v>5/24/2022</v>
      </c>
      <c r="E415" s="17">
        <f>IFERROR(__xludf.DUMMYFUNCTION("SPLIT(D415, ""/"")
"),5.0)</f>
        <v>5</v>
      </c>
      <c r="F415" s="17">
        <f>IFERROR(__xludf.DUMMYFUNCTION("""COMPUTED_VALUE"""),24.0)</f>
        <v>24</v>
      </c>
      <c r="G415" s="17">
        <f>IFERROR(__xludf.DUMMYFUNCTION("""COMPUTED_VALUE"""),2022.0)</f>
        <v>2022</v>
      </c>
      <c r="H415" s="23" t="str">
        <f t="shared" si="2"/>
        <v>24/5/2022</v>
      </c>
      <c r="I415" s="23">
        <v>44705.0</v>
      </c>
    </row>
    <row r="416">
      <c r="A416" s="17">
        <v>14734.31</v>
      </c>
      <c r="B416" s="17">
        <v>14587.7</v>
      </c>
      <c r="C416" s="22" t="s">
        <v>540</v>
      </c>
      <c r="D416" s="17" t="str">
        <f t="shared" si="1"/>
        <v>5/23/2022</v>
      </c>
      <c r="E416" s="17">
        <f>IFERROR(__xludf.DUMMYFUNCTION("SPLIT(D416, ""/"")
"),5.0)</f>
        <v>5</v>
      </c>
      <c r="F416" s="17">
        <f>IFERROR(__xludf.DUMMYFUNCTION("""COMPUTED_VALUE"""),23.0)</f>
        <v>23</v>
      </c>
      <c r="G416" s="17">
        <f>IFERROR(__xludf.DUMMYFUNCTION("""COMPUTED_VALUE"""),2022.0)</f>
        <v>2022</v>
      </c>
      <c r="H416" s="23" t="str">
        <f t="shared" si="2"/>
        <v>23/5/2022</v>
      </c>
      <c r="I416" s="23">
        <v>44704.0</v>
      </c>
    </row>
    <row r="417">
      <c r="A417" s="17">
        <v>14804.66</v>
      </c>
      <c r="B417" s="17">
        <v>14657.35</v>
      </c>
      <c r="C417" s="22" t="s">
        <v>541</v>
      </c>
      <c r="D417" s="17" t="str">
        <f t="shared" si="1"/>
        <v>5/20/2022</v>
      </c>
      <c r="E417" s="17">
        <f>IFERROR(__xludf.DUMMYFUNCTION("SPLIT(D417, ""/"")
"),5.0)</f>
        <v>5</v>
      </c>
      <c r="F417" s="17">
        <f>IFERROR(__xludf.DUMMYFUNCTION("""COMPUTED_VALUE"""),20.0)</f>
        <v>20</v>
      </c>
      <c r="G417" s="17">
        <f>IFERROR(__xludf.DUMMYFUNCTION("""COMPUTED_VALUE"""),2022.0)</f>
        <v>2022</v>
      </c>
      <c r="H417" s="23" t="str">
        <f t="shared" si="2"/>
        <v>20/5/2022</v>
      </c>
      <c r="I417" s="23">
        <v>44701.0</v>
      </c>
    </row>
    <row r="418">
      <c r="A418" s="17">
        <v>14755.41</v>
      </c>
      <c r="B418" s="17">
        <v>14608.59</v>
      </c>
      <c r="C418" s="22" t="s">
        <v>542</v>
      </c>
      <c r="D418" s="17" t="str">
        <f t="shared" si="1"/>
        <v>5/19/2022</v>
      </c>
      <c r="E418" s="17">
        <f>IFERROR(__xludf.DUMMYFUNCTION("SPLIT(D418, ""/"")
"),5.0)</f>
        <v>5</v>
      </c>
      <c r="F418" s="17">
        <f>IFERROR(__xludf.DUMMYFUNCTION("""COMPUTED_VALUE"""),19.0)</f>
        <v>19</v>
      </c>
      <c r="G418" s="17">
        <f>IFERROR(__xludf.DUMMYFUNCTION("""COMPUTED_VALUE"""),2022.0)</f>
        <v>2022</v>
      </c>
      <c r="H418" s="23" t="str">
        <f t="shared" si="2"/>
        <v>19/5/2022</v>
      </c>
      <c r="I418" s="23">
        <v>44700.0</v>
      </c>
    </row>
    <row r="419">
      <c r="A419" s="17">
        <v>14724.26</v>
      </c>
      <c r="B419" s="17">
        <v>14577.75</v>
      </c>
      <c r="C419" s="22" t="s">
        <v>543</v>
      </c>
      <c r="D419" s="17" t="str">
        <f t="shared" si="1"/>
        <v>5/18/2022</v>
      </c>
      <c r="E419" s="17">
        <f>IFERROR(__xludf.DUMMYFUNCTION("SPLIT(D419, ""/"")
"),5.0)</f>
        <v>5</v>
      </c>
      <c r="F419" s="17">
        <f>IFERROR(__xludf.DUMMYFUNCTION("""COMPUTED_VALUE"""),18.0)</f>
        <v>18</v>
      </c>
      <c r="G419" s="17">
        <f>IFERROR(__xludf.DUMMYFUNCTION("""COMPUTED_VALUE"""),2022.0)</f>
        <v>2022</v>
      </c>
      <c r="H419" s="23" t="str">
        <f t="shared" si="2"/>
        <v>18/5/2022</v>
      </c>
      <c r="I419" s="23">
        <v>44699.0</v>
      </c>
    </row>
    <row r="420">
      <c r="A420" s="17">
        <v>14692.1</v>
      </c>
      <c r="B420" s="17">
        <v>14545.91</v>
      </c>
      <c r="C420" s="22" t="s">
        <v>544</v>
      </c>
      <c r="D420" s="17" t="str">
        <f t="shared" si="1"/>
        <v>5/17/2022</v>
      </c>
      <c r="E420" s="17">
        <f>IFERROR(__xludf.DUMMYFUNCTION("SPLIT(D420, ""/"")
"),5.0)</f>
        <v>5</v>
      </c>
      <c r="F420" s="17">
        <f>IFERROR(__xludf.DUMMYFUNCTION("""COMPUTED_VALUE"""),17.0)</f>
        <v>17</v>
      </c>
      <c r="G420" s="17">
        <f>IFERROR(__xludf.DUMMYFUNCTION("""COMPUTED_VALUE"""),2022.0)</f>
        <v>2022</v>
      </c>
      <c r="H420" s="23" t="str">
        <f t="shared" si="2"/>
        <v>17/5/2022</v>
      </c>
      <c r="I420" s="23">
        <v>44698.0</v>
      </c>
    </row>
    <row r="421">
      <c r="A421" s="17">
        <v>14657.93</v>
      </c>
      <c r="B421" s="17">
        <v>14512.08</v>
      </c>
      <c r="C421" s="22" t="s">
        <v>545</v>
      </c>
      <c r="D421" s="17" t="str">
        <f t="shared" si="1"/>
        <v>5/13/2022</v>
      </c>
      <c r="E421" s="17">
        <f>IFERROR(__xludf.DUMMYFUNCTION("SPLIT(D421, ""/"")
"),5.0)</f>
        <v>5</v>
      </c>
      <c r="F421" s="17">
        <f>IFERROR(__xludf.DUMMYFUNCTION("""COMPUTED_VALUE"""),13.0)</f>
        <v>13</v>
      </c>
      <c r="G421" s="17">
        <f>IFERROR(__xludf.DUMMYFUNCTION("""COMPUTED_VALUE"""),2022.0)</f>
        <v>2022</v>
      </c>
      <c r="H421" s="23" t="str">
        <f t="shared" si="2"/>
        <v>13/5/2022</v>
      </c>
      <c r="I421" s="23">
        <v>44694.0</v>
      </c>
    </row>
    <row r="422">
      <c r="A422" s="17">
        <v>14618.73</v>
      </c>
      <c r="B422" s="17">
        <v>14473.27</v>
      </c>
      <c r="C422" s="22" t="s">
        <v>546</v>
      </c>
      <c r="D422" s="17" t="str">
        <f t="shared" si="1"/>
        <v>5/12/2022</v>
      </c>
      <c r="E422" s="17">
        <f>IFERROR(__xludf.DUMMYFUNCTION("SPLIT(D422, ""/"")
"),5.0)</f>
        <v>5</v>
      </c>
      <c r="F422" s="17">
        <f>IFERROR(__xludf.DUMMYFUNCTION("""COMPUTED_VALUE"""),12.0)</f>
        <v>12</v>
      </c>
      <c r="G422" s="17">
        <f>IFERROR(__xludf.DUMMYFUNCTION("""COMPUTED_VALUE"""),2022.0)</f>
        <v>2022</v>
      </c>
      <c r="H422" s="23" t="str">
        <f t="shared" si="2"/>
        <v>12/5/2022</v>
      </c>
      <c r="I422" s="23">
        <v>44693.0</v>
      </c>
    </row>
    <row r="423">
      <c r="A423" s="17">
        <v>14618.73</v>
      </c>
      <c r="B423" s="17">
        <v>14473.27</v>
      </c>
      <c r="C423" s="22" t="s">
        <v>547</v>
      </c>
      <c r="D423" s="17" t="str">
        <f t="shared" si="1"/>
        <v>5/11/2022</v>
      </c>
      <c r="E423" s="17">
        <f>IFERROR(__xludf.DUMMYFUNCTION("SPLIT(D423, ""/"")
"),5.0)</f>
        <v>5</v>
      </c>
      <c r="F423" s="17">
        <f>IFERROR(__xludf.DUMMYFUNCTION("""COMPUTED_VALUE"""),11.0)</f>
        <v>11</v>
      </c>
      <c r="G423" s="17">
        <f>IFERROR(__xludf.DUMMYFUNCTION("""COMPUTED_VALUE"""),2022.0)</f>
        <v>2022</v>
      </c>
      <c r="H423" s="23" t="str">
        <f t="shared" si="2"/>
        <v>11/5/2022</v>
      </c>
      <c r="I423" s="23">
        <v>44692.0</v>
      </c>
    </row>
    <row r="424">
      <c r="A424" s="17">
        <v>14606.67</v>
      </c>
      <c r="B424" s="17">
        <v>14461.33</v>
      </c>
      <c r="C424" s="22" t="s">
        <v>548</v>
      </c>
      <c r="D424" s="17" t="str">
        <f t="shared" si="1"/>
        <v>5/10/2022</v>
      </c>
      <c r="E424" s="17">
        <f>IFERROR(__xludf.DUMMYFUNCTION("SPLIT(D424, ""/"")
"),5.0)</f>
        <v>5</v>
      </c>
      <c r="F424" s="17">
        <f>IFERROR(__xludf.DUMMYFUNCTION("""COMPUTED_VALUE"""),10.0)</f>
        <v>10</v>
      </c>
      <c r="G424" s="17">
        <f>IFERROR(__xludf.DUMMYFUNCTION("""COMPUTED_VALUE"""),2022.0)</f>
        <v>2022</v>
      </c>
      <c r="H424" s="23" t="str">
        <f t="shared" si="2"/>
        <v>10/5/2022</v>
      </c>
      <c r="I424" s="23">
        <v>44691.0</v>
      </c>
    </row>
    <row r="425">
      <c r="A425" s="17">
        <v>14552.4</v>
      </c>
      <c r="B425" s="17">
        <v>14407.6</v>
      </c>
      <c r="C425" s="22" t="s">
        <v>549</v>
      </c>
      <c r="D425" s="17" t="str">
        <f t="shared" si="1"/>
        <v>5/9/2022</v>
      </c>
      <c r="E425" s="17">
        <f>IFERROR(__xludf.DUMMYFUNCTION("SPLIT(D425, ""/"")
"),5.0)</f>
        <v>5</v>
      </c>
      <c r="F425" s="17">
        <f>IFERROR(__xludf.DUMMYFUNCTION("""COMPUTED_VALUE"""),9.0)</f>
        <v>9</v>
      </c>
      <c r="G425" s="17">
        <f>IFERROR(__xludf.DUMMYFUNCTION("""COMPUTED_VALUE"""),2022.0)</f>
        <v>2022</v>
      </c>
      <c r="H425" s="23" t="str">
        <f t="shared" si="2"/>
        <v>9/5/2022</v>
      </c>
      <c r="I425" s="23">
        <v>44690.0</v>
      </c>
    </row>
    <row r="426">
      <c r="A426" s="17">
        <v>14490.09</v>
      </c>
      <c r="B426" s="17">
        <v>14345.91</v>
      </c>
      <c r="C426" s="22" t="s">
        <v>550</v>
      </c>
      <c r="D426" s="17" t="str">
        <f t="shared" si="1"/>
        <v>4/28/2022</v>
      </c>
      <c r="E426" s="17">
        <f>IFERROR(__xludf.DUMMYFUNCTION("SPLIT(D426, ""/"")
"),4.0)</f>
        <v>4</v>
      </c>
      <c r="F426" s="17">
        <f>IFERROR(__xludf.DUMMYFUNCTION("""COMPUTED_VALUE"""),28.0)</f>
        <v>28</v>
      </c>
      <c r="G426" s="17">
        <f>IFERROR(__xludf.DUMMYFUNCTION("""COMPUTED_VALUE"""),2022.0)</f>
        <v>2022</v>
      </c>
      <c r="H426" s="23" t="str">
        <f t="shared" si="2"/>
        <v>28/4/2022</v>
      </c>
      <c r="I426" s="23">
        <v>44679.0</v>
      </c>
    </row>
    <row r="427">
      <c r="A427" s="17">
        <v>14484.06</v>
      </c>
      <c r="B427" s="17">
        <v>14339.94</v>
      </c>
      <c r="C427" s="22" t="s">
        <v>551</v>
      </c>
      <c r="D427" s="17" t="str">
        <f t="shared" si="1"/>
        <v>4/27/2022</v>
      </c>
      <c r="E427" s="17">
        <f>IFERROR(__xludf.DUMMYFUNCTION("SPLIT(D427, ""/"")
"),4.0)</f>
        <v>4</v>
      </c>
      <c r="F427" s="17">
        <f>IFERROR(__xludf.DUMMYFUNCTION("""COMPUTED_VALUE"""),27.0)</f>
        <v>27</v>
      </c>
      <c r="G427" s="17">
        <f>IFERROR(__xludf.DUMMYFUNCTION("""COMPUTED_VALUE"""),2022.0)</f>
        <v>2022</v>
      </c>
      <c r="H427" s="23" t="str">
        <f t="shared" si="2"/>
        <v>27/4/2022</v>
      </c>
      <c r="I427" s="23">
        <v>44678.0</v>
      </c>
    </row>
    <row r="428">
      <c r="A428" s="17">
        <v>14524.26</v>
      </c>
      <c r="B428" s="17">
        <v>14379.74</v>
      </c>
      <c r="C428" s="22" t="s">
        <v>552</v>
      </c>
      <c r="D428" s="17" t="str">
        <f t="shared" si="1"/>
        <v>4/26/2022</v>
      </c>
      <c r="E428" s="17">
        <f>IFERROR(__xludf.DUMMYFUNCTION("SPLIT(D428, ""/"")
"),4.0)</f>
        <v>4</v>
      </c>
      <c r="F428" s="17">
        <f>IFERROR(__xludf.DUMMYFUNCTION("""COMPUTED_VALUE"""),26.0)</f>
        <v>26</v>
      </c>
      <c r="G428" s="17">
        <f>IFERROR(__xludf.DUMMYFUNCTION("""COMPUTED_VALUE"""),2022.0)</f>
        <v>2022</v>
      </c>
      <c r="H428" s="23" t="str">
        <f t="shared" si="2"/>
        <v>26/4/2022</v>
      </c>
      <c r="I428" s="23">
        <v>44677.0</v>
      </c>
    </row>
    <row r="429">
      <c r="A429" s="17">
        <v>14432.81</v>
      </c>
      <c r="B429" s="17">
        <v>14289.2</v>
      </c>
      <c r="C429" s="22" t="s">
        <v>553</v>
      </c>
      <c r="D429" s="17" t="str">
        <f t="shared" si="1"/>
        <v>4/25/2022</v>
      </c>
      <c r="E429" s="17">
        <f>IFERROR(__xludf.DUMMYFUNCTION("SPLIT(D429, ""/"")
"),4.0)</f>
        <v>4</v>
      </c>
      <c r="F429" s="17">
        <f>IFERROR(__xludf.DUMMYFUNCTION("""COMPUTED_VALUE"""),25.0)</f>
        <v>25</v>
      </c>
      <c r="G429" s="17">
        <f>IFERROR(__xludf.DUMMYFUNCTION("""COMPUTED_VALUE"""),2022.0)</f>
        <v>2022</v>
      </c>
      <c r="H429" s="23" t="str">
        <f t="shared" si="2"/>
        <v>25/4/2022</v>
      </c>
      <c r="I429" s="23">
        <v>44676.0</v>
      </c>
    </row>
    <row r="430">
      <c r="A430" s="17">
        <v>14419.74</v>
      </c>
      <c r="B430" s="17">
        <v>14276.26</v>
      </c>
      <c r="C430" s="22" t="s">
        <v>554</v>
      </c>
      <c r="D430" s="17" t="str">
        <f t="shared" si="1"/>
        <v>4/22/2022</v>
      </c>
      <c r="E430" s="17">
        <f>IFERROR(__xludf.DUMMYFUNCTION("SPLIT(D430, ""/"")
"),4.0)</f>
        <v>4</v>
      </c>
      <c r="F430" s="17">
        <f>IFERROR(__xludf.DUMMYFUNCTION("""COMPUTED_VALUE"""),22.0)</f>
        <v>22</v>
      </c>
      <c r="G430" s="17">
        <f>IFERROR(__xludf.DUMMYFUNCTION("""COMPUTED_VALUE"""),2022.0)</f>
        <v>2022</v>
      </c>
      <c r="H430" s="23" t="str">
        <f t="shared" si="2"/>
        <v>22/4/2022</v>
      </c>
      <c r="I430" s="23">
        <v>44673.0</v>
      </c>
    </row>
    <row r="431">
      <c r="A431" s="17">
        <v>14422.76</v>
      </c>
      <c r="B431" s="17">
        <v>14279.25</v>
      </c>
      <c r="C431" s="22" t="s">
        <v>555</v>
      </c>
      <c r="D431" s="17" t="str">
        <f t="shared" si="1"/>
        <v>4/21/2022</v>
      </c>
      <c r="E431" s="17">
        <f>IFERROR(__xludf.DUMMYFUNCTION("SPLIT(D431, ""/"")
"),4.0)</f>
        <v>4</v>
      </c>
      <c r="F431" s="17">
        <f>IFERROR(__xludf.DUMMYFUNCTION("""COMPUTED_VALUE"""),21.0)</f>
        <v>21</v>
      </c>
      <c r="G431" s="17">
        <f>IFERROR(__xludf.DUMMYFUNCTION("""COMPUTED_VALUE"""),2022.0)</f>
        <v>2022</v>
      </c>
      <c r="H431" s="23" t="str">
        <f t="shared" si="2"/>
        <v>21/4/2022</v>
      </c>
      <c r="I431" s="23">
        <v>44672.0</v>
      </c>
    </row>
    <row r="432">
      <c r="A432" s="17">
        <v>14418.74</v>
      </c>
      <c r="B432" s="17">
        <v>14275.27</v>
      </c>
      <c r="C432" s="22" t="s">
        <v>556</v>
      </c>
      <c r="D432" s="17" t="str">
        <f t="shared" si="1"/>
        <v>4/20/2022</v>
      </c>
      <c r="E432" s="17">
        <f>IFERROR(__xludf.DUMMYFUNCTION("SPLIT(D432, ""/"")
"),4.0)</f>
        <v>4</v>
      </c>
      <c r="F432" s="17">
        <f>IFERROR(__xludf.DUMMYFUNCTION("""COMPUTED_VALUE"""),20.0)</f>
        <v>20</v>
      </c>
      <c r="G432" s="17">
        <f>IFERROR(__xludf.DUMMYFUNCTION("""COMPUTED_VALUE"""),2022.0)</f>
        <v>2022</v>
      </c>
      <c r="H432" s="23" t="str">
        <f t="shared" si="2"/>
        <v>20/4/2022</v>
      </c>
      <c r="I432" s="23">
        <v>44671.0</v>
      </c>
    </row>
    <row r="433">
      <c r="A433" s="17">
        <v>14427.78</v>
      </c>
      <c r="B433" s="17">
        <v>14284.22</v>
      </c>
      <c r="C433" s="22" t="s">
        <v>557</v>
      </c>
      <c r="D433" s="17" t="str">
        <f t="shared" si="1"/>
        <v>4/19/2022</v>
      </c>
      <c r="E433" s="17">
        <f>IFERROR(__xludf.DUMMYFUNCTION("SPLIT(D433, ""/"")
"),4.0)</f>
        <v>4</v>
      </c>
      <c r="F433" s="17">
        <f>IFERROR(__xludf.DUMMYFUNCTION("""COMPUTED_VALUE"""),19.0)</f>
        <v>19</v>
      </c>
      <c r="G433" s="17">
        <f>IFERROR(__xludf.DUMMYFUNCTION("""COMPUTED_VALUE"""),2022.0)</f>
        <v>2022</v>
      </c>
      <c r="H433" s="23" t="str">
        <f t="shared" si="2"/>
        <v>19/4/2022</v>
      </c>
      <c r="I433" s="23">
        <v>44670.0</v>
      </c>
    </row>
    <row r="434">
      <c r="A434" s="17">
        <v>14420.75</v>
      </c>
      <c r="B434" s="17">
        <v>14277.26</v>
      </c>
      <c r="C434" s="22" t="s">
        <v>558</v>
      </c>
      <c r="D434" s="17" t="str">
        <f t="shared" si="1"/>
        <v>4/18/2022</v>
      </c>
      <c r="E434" s="17">
        <f>IFERROR(__xludf.DUMMYFUNCTION("SPLIT(D434, ""/"")
"),4.0)</f>
        <v>4</v>
      </c>
      <c r="F434" s="17">
        <f>IFERROR(__xludf.DUMMYFUNCTION("""COMPUTED_VALUE"""),18.0)</f>
        <v>18</v>
      </c>
      <c r="G434" s="17">
        <f>IFERROR(__xludf.DUMMYFUNCTION("""COMPUTED_VALUE"""),2022.0)</f>
        <v>2022</v>
      </c>
      <c r="H434" s="23" t="str">
        <f t="shared" si="2"/>
        <v>18/4/2022</v>
      </c>
      <c r="I434" s="23">
        <v>44669.0</v>
      </c>
    </row>
    <row r="435">
      <c r="A435" s="17">
        <v>14430.8</v>
      </c>
      <c r="B435" s="17">
        <v>14287.21</v>
      </c>
      <c r="C435" s="22" t="s">
        <v>559</v>
      </c>
      <c r="D435" s="17" t="str">
        <f t="shared" si="1"/>
        <v>4/14/2022</v>
      </c>
      <c r="E435" s="17">
        <f>IFERROR(__xludf.DUMMYFUNCTION("SPLIT(D435, ""/"")
"),4.0)</f>
        <v>4</v>
      </c>
      <c r="F435" s="17">
        <f>IFERROR(__xludf.DUMMYFUNCTION("""COMPUTED_VALUE"""),14.0)</f>
        <v>14</v>
      </c>
      <c r="G435" s="17">
        <f>IFERROR(__xludf.DUMMYFUNCTION("""COMPUTED_VALUE"""),2022.0)</f>
        <v>2022</v>
      </c>
      <c r="H435" s="23" t="str">
        <f t="shared" si="2"/>
        <v>14/4/2022</v>
      </c>
      <c r="I435" s="23">
        <v>44665.0</v>
      </c>
    </row>
    <row r="436">
      <c r="A436" s="17">
        <v>14435.82</v>
      </c>
      <c r="B436" s="17">
        <v>14292.18</v>
      </c>
      <c r="C436" s="22" t="s">
        <v>560</v>
      </c>
      <c r="D436" s="17" t="str">
        <f t="shared" si="1"/>
        <v>4/13/2022</v>
      </c>
      <c r="E436" s="17">
        <f>IFERROR(__xludf.DUMMYFUNCTION("SPLIT(D436, ""/"")
"),4.0)</f>
        <v>4</v>
      </c>
      <c r="F436" s="17">
        <f>IFERROR(__xludf.DUMMYFUNCTION("""COMPUTED_VALUE"""),13.0)</f>
        <v>13</v>
      </c>
      <c r="G436" s="17">
        <f>IFERROR(__xludf.DUMMYFUNCTION("""COMPUTED_VALUE"""),2022.0)</f>
        <v>2022</v>
      </c>
      <c r="H436" s="23" t="str">
        <f t="shared" si="2"/>
        <v>13/4/2022</v>
      </c>
      <c r="I436" s="23">
        <v>44664.0</v>
      </c>
    </row>
    <row r="437">
      <c r="A437" s="17">
        <v>14441.85</v>
      </c>
      <c r="B437" s="17">
        <v>14298.15</v>
      </c>
      <c r="C437" s="22" t="s">
        <v>561</v>
      </c>
      <c r="D437" s="17" t="str">
        <f t="shared" si="1"/>
        <v>4/12/2022</v>
      </c>
      <c r="E437" s="17">
        <f>IFERROR(__xludf.DUMMYFUNCTION("SPLIT(D437, ""/"")
"),4.0)</f>
        <v>4</v>
      </c>
      <c r="F437" s="17">
        <f>IFERROR(__xludf.DUMMYFUNCTION("""COMPUTED_VALUE"""),12.0)</f>
        <v>12</v>
      </c>
      <c r="G437" s="17">
        <f>IFERROR(__xludf.DUMMYFUNCTION("""COMPUTED_VALUE"""),2022.0)</f>
        <v>2022</v>
      </c>
      <c r="H437" s="23" t="str">
        <f t="shared" si="2"/>
        <v>12/4/2022</v>
      </c>
      <c r="I437" s="23">
        <v>44663.0</v>
      </c>
    </row>
    <row r="438">
      <c r="A438" s="17">
        <v>14436.83</v>
      </c>
      <c r="B438" s="17">
        <v>14293.18</v>
      </c>
      <c r="C438" s="22" t="s">
        <v>562</v>
      </c>
      <c r="D438" s="17" t="str">
        <f t="shared" si="1"/>
        <v>4/11/2022</v>
      </c>
      <c r="E438" s="17">
        <f>IFERROR(__xludf.DUMMYFUNCTION("SPLIT(D438, ""/"")
"),4.0)</f>
        <v>4</v>
      </c>
      <c r="F438" s="17">
        <f>IFERROR(__xludf.DUMMYFUNCTION("""COMPUTED_VALUE"""),11.0)</f>
        <v>11</v>
      </c>
      <c r="G438" s="17">
        <f>IFERROR(__xludf.DUMMYFUNCTION("""COMPUTED_VALUE"""),2022.0)</f>
        <v>2022</v>
      </c>
      <c r="H438" s="23" t="str">
        <f t="shared" si="2"/>
        <v>11/4/2022</v>
      </c>
      <c r="I438" s="23">
        <v>44662.0</v>
      </c>
    </row>
    <row r="439">
      <c r="A439" s="17">
        <v>14430.8</v>
      </c>
      <c r="B439" s="17">
        <v>14287.21</v>
      </c>
      <c r="C439" s="22" t="s">
        <v>563</v>
      </c>
      <c r="D439" s="17" t="str">
        <f t="shared" si="1"/>
        <v>4/8/2022</v>
      </c>
      <c r="E439" s="17">
        <f>IFERROR(__xludf.DUMMYFUNCTION("SPLIT(D439, ""/"")
"),4.0)</f>
        <v>4</v>
      </c>
      <c r="F439" s="17">
        <f>IFERROR(__xludf.DUMMYFUNCTION("""COMPUTED_VALUE"""),8.0)</f>
        <v>8</v>
      </c>
      <c r="G439" s="17">
        <f>IFERROR(__xludf.DUMMYFUNCTION("""COMPUTED_VALUE"""),2022.0)</f>
        <v>2022</v>
      </c>
      <c r="H439" s="23" t="str">
        <f t="shared" si="2"/>
        <v>8/4/2022</v>
      </c>
      <c r="I439" s="23">
        <v>44659.0</v>
      </c>
    </row>
    <row r="440">
      <c r="A440" s="17">
        <v>14435.82</v>
      </c>
      <c r="B440" s="17">
        <v>14292.18</v>
      </c>
      <c r="C440" s="22" t="s">
        <v>564</v>
      </c>
      <c r="D440" s="17" t="str">
        <f t="shared" si="1"/>
        <v>4/7/2022</v>
      </c>
      <c r="E440" s="17">
        <f>IFERROR(__xludf.DUMMYFUNCTION("SPLIT(D440, ""/"")
"),4.0)</f>
        <v>4</v>
      </c>
      <c r="F440" s="17">
        <f>IFERROR(__xludf.DUMMYFUNCTION("""COMPUTED_VALUE"""),7.0)</f>
        <v>7</v>
      </c>
      <c r="G440" s="17">
        <f>IFERROR(__xludf.DUMMYFUNCTION("""COMPUTED_VALUE"""),2022.0)</f>
        <v>2022</v>
      </c>
      <c r="H440" s="23" t="str">
        <f t="shared" si="2"/>
        <v>7/4/2022</v>
      </c>
      <c r="I440" s="23">
        <v>44658.0</v>
      </c>
    </row>
    <row r="441">
      <c r="A441" s="17">
        <v>14419.74</v>
      </c>
      <c r="B441" s="17">
        <v>14276.26</v>
      </c>
      <c r="C441" s="22" t="s">
        <v>565</v>
      </c>
      <c r="D441" s="17" t="str">
        <f t="shared" si="1"/>
        <v>4/6/2022</v>
      </c>
      <c r="E441" s="17">
        <f>IFERROR(__xludf.DUMMYFUNCTION("SPLIT(D441, ""/"")
"),4.0)</f>
        <v>4</v>
      </c>
      <c r="F441" s="17">
        <f>IFERROR(__xludf.DUMMYFUNCTION("""COMPUTED_VALUE"""),6.0)</f>
        <v>6</v>
      </c>
      <c r="G441" s="17">
        <f>IFERROR(__xludf.DUMMYFUNCTION("""COMPUTED_VALUE"""),2022.0)</f>
        <v>2022</v>
      </c>
      <c r="H441" s="23" t="str">
        <f t="shared" si="2"/>
        <v>6/4/2022</v>
      </c>
      <c r="I441" s="23">
        <v>44657.0</v>
      </c>
    </row>
    <row r="442">
      <c r="A442" s="17">
        <v>14433.81</v>
      </c>
      <c r="B442" s="17">
        <v>14290.19</v>
      </c>
      <c r="C442" s="22" t="s">
        <v>566</v>
      </c>
      <c r="D442" s="17" t="str">
        <f t="shared" si="1"/>
        <v>4/5/2022</v>
      </c>
      <c r="E442" s="17">
        <f>IFERROR(__xludf.DUMMYFUNCTION("SPLIT(D442, ""/"")
"),4.0)</f>
        <v>4</v>
      </c>
      <c r="F442" s="17">
        <f>IFERROR(__xludf.DUMMYFUNCTION("""COMPUTED_VALUE"""),5.0)</f>
        <v>5</v>
      </c>
      <c r="G442" s="17">
        <f>IFERROR(__xludf.DUMMYFUNCTION("""COMPUTED_VALUE"""),2022.0)</f>
        <v>2022</v>
      </c>
      <c r="H442" s="23" t="str">
        <f t="shared" si="2"/>
        <v>5/4/2022</v>
      </c>
      <c r="I442" s="23">
        <v>44656.0</v>
      </c>
    </row>
    <row r="443">
      <c r="A443" s="17">
        <v>14435.82</v>
      </c>
      <c r="B443" s="17">
        <v>14292.18</v>
      </c>
      <c r="C443" s="22" t="s">
        <v>567</v>
      </c>
      <c r="D443" s="17" t="str">
        <f t="shared" si="1"/>
        <v>4/4/2022</v>
      </c>
      <c r="E443" s="17">
        <f>IFERROR(__xludf.DUMMYFUNCTION("SPLIT(D443, ""/"")
"),4.0)</f>
        <v>4</v>
      </c>
      <c r="F443" s="17">
        <f>IFERROR(__xludf.DUMMYFUNCTION("""COMPUTED_VALUE"""),4.0)</f>
        <v>4</v>
      </c>
      <c r="G443" s="17">
        <f>IFERROR(__xludf.DUMMYFUNCTION("""COMPUTED_VALUE"""),2022.0)</f>
        <v>2022</v>
      </c>
      <c r="H443" s="23" t="str">
        <f t="shared" si="2"/>
        <v>4/4/2022</v>
      </c>
      <c r="I443" s="23">
        <v>44655.0</v>
      </c>
    </row>
    <row r="444">
      <c r="A444" s="17">
        <v>14428.79</v>
      </c>
      <c r="B444" s="17">
        <v>14285.22</v>
      </c>
      <c r="C444" s="22" t="s">
        <v>568</v>
      </c>
      <c r="D444" s="17" t="str">
        <f t="shared" si="1"/>
        <v>4/1/2022</v>
      </c>
      <c r="E444" s="17">
        <f>IFERROR(__xludf.DUMMYFUNCTION("SPLIT(D444, ""/"")
"),4.0)</f>
        <v>4</v>
      </c>
      <c r="F444" s="17">
        <f>IFERROR(__xludf.DUMMYFUNCTION("""COMPUTED_VALUE"""),1.0)</f>
        <v>1</v>
      </c>
      <c r="G444" s="17">
        <f>IFERROR(__xludf.DUMMYFUNCTION("""COMPUTED_VALUE"""),2022.0)</f>
        <v>2022</v>
      </c>
      <c r="H444" s="23" t="str">
        <f t="shared" si="2"/>
        <v>1/4/2022</v>
      </c>
      <c r="I444" s="23">
        <v>44652.0</v>
      </c>
    </row>
    <row r="445">
      <c r="A445" s="17">
        <v>14420.75</v>
      </c>
      <c r="B445" s="17">
        <v>14277.26</v>
      </c>
      <c r="C445" s="22" t="s">
        <v>569</v>
      </c>
      <c r="D445" s="17" t="str">
        <f t="shared" si="1"/>
        <v>3/31/2022</v>
      </c>
      <c r="E445" s="17">
        <f>IFERROR(__xludf.DUMMYFUNCTION("SPLIT(D445, ""/"")
"),3.0)</f>
        <v>3</v>
      </c>
      <c r="F445" s="17">
        <f>IFERROR(__xludf.DUMMYFUNCTION("""COMPUTED_VALUE"""),31.0)</f>
        <v>31</v>
      </c>
      <c r="G445" s="17">
        <f>IFERROR(__xludf.DUMMYFUNCTION("""COMPUTED_VALUE"""),2022.0)</f>
        <v>2022</v>
      </c>
      <c r="H445" s="23" t="str">
        <f t="shared" si="2"/>
        <v>31/3/2022</v>
      </c>
      <c r="I445" s="23">
        <v>44651.0</v>
      </c>
    </row>
    <row r="446">
      <c r="A446" s="17">
        <v>14435.82</v>
      </c>
      <c r="B446" s="17">
        <v>14292.18</v>
      </c>
      <c r="C446" s="22" t="s">
        <v>570</v>
      </c>
      <c r="D446" s="17" t="str">
        <f t="shared" si="1"/>
        <v>3/30/2022</v>
      </c>
      <c r="E446" s="17">
        <f>IFERROR(__xludf.DUMMYFUNCTION("SPLIT(D446, ""/"")
"),3.0)</f>
        <v>3</v>
      </c>
      <c r="F446" s="17">
        <f>IFERROR(__xludf.DUMMYFUNCTION("""COMPUTED_VALUE"""),30.0)</f>
        <v>30</v>
      </c>
      <c r="G446" s="17">
        <f>IFERROR(__xludf.DUMMYFUNCTION("""COMPUTED_VALUE"""),2022.0)</f>
        <v>2022</v>
      </c>
      <c r="H446" s="23" t="str">
        <f t="shared" si="2"/>
        <v>30/3/2022</v>
      </c>
      <c r="I446" s="23">
        <v>44650.0</v>
      </c>
    </row>
    <row r="447">
      <c r="A447" s="17">
        <v>14431.8</v>
      </c>
      <c r="B447" s="17">
        <v>14288.2</v>
      </c>
      <c r="C447" s="22" t="s">
        <v>571</v>
      </c>
      <c r="D447" s="17" t="str">
        <f t="shared" si="1"/>
        <v>3/29/2022</v>
      </c>
      <c r="E447" s="17">
        <f>IFERROR(__xludf.DUMMYFUNCTION("SPLIT(D447, ""/"")
"),3.0)</f>
        <v>3</v>
      </c>
      <c r="F447" s="17">
        <f>IFERROR(__xludf.DUMMYFUNCTION("""COMPUTED_VALUE"""),29.0)</f>
        <v>29</v>
      </c>
      <c r="G447" s="17">
        <f>IFERROR(__xludf.DUMMYFUNCTION("""COMPUTED_VALUE"""),2022.0)</f>
        <v>2022</v>
      </c>
      <c r="H447" s="23" t="str">
        <f t="shared" si="2"/>
        <v>29/3/2022</v>
      </c>
      <c r="I447" s="23">
        <v>44649.0</v>
      </c>
    </row>
    <row r="448">
      <c r="A448" s="17">
        <v>14412.71</v>
      </c>
      <c r="B448" s="17">
        <v>14269.3</v>
      </c>
      <c r="C448" s="22" t="s">
        <v>572</v>
      </c>
      <c r="D448" s="17" t="str">
        <f t="shared" si="1"/>
        <v>3/28/2022</v>
      </c>
      <c r="E448" s="17">
        <f>IFERROR(__xludf.DUMMYFUNCTION("SPLIT(D448, ""/"")
"),3.0)</f>
        <v>3</v>
      </c>
      <c r="F448" s="17">
        <f>IFERROR(__xludf.DUMMYFUNCTION("""COMPUTED_VALUE"""),28.0)</f>
        <v>28</v>
      </c>
      <c r="G448" s="17">
        <f>IFERROR(__xludf.DUMMYFUNCTION("""COMPUTED_VALUE"""),2022.0)</f>
        <v>2022</v>
      </c>
      <c r="H448" s="23" t="str">
        <f t="shared" si="2"/>
        <v>28/3/2022</v>
      </c>
      <c r="I448" s="23">
        <v>44648.0</v>
      </c>
    </row>
    <row r="449">
      <c r="A449" s="17">
        <v>14432.81</v>
      </c>
      <c r="B449" s="17">
        <v>14289.2</v>
      </c>
      <c r="C449" s="22" t="s">
        <v>573</v>
      </c>
      <c r="D449" s="17" t="str">
        <f t="shared" si="1"/>
        <v>3/25/2022</v>
      </c>
      <c r="E449" s="17">
        <f>IFERROR(__xludf.DUMMYFUNCTION("SPLIT(D449, ""/"")
"),3.0)</f>
        <v>3</v>
      </c>
      <c r="F449" s="17">
        <f>IFERROR(__xludf.DUMMYFUNCTION("""COMPUTED_VALUE"""),25.0)</f>
        <v>25</v>
      </c>
      <c r="G449" s="17">
        <f>IFERROR(__xludf.DUMMYFUNCTION("""COMPUTED_VALUE"""),2022.0)</f>
        <v>2022</v>
      </c>
      <c r="H449" s="23" t="str">
        <f t="shared" si="2"/>
        <v>25/3/2022</v>
      </c>
      <c r="I449" s="23">
        <v>44645.0</v>
      </c>
    </row>
    <row r="450">
      <c r="A450" s="17">
        <v>14422.76</v>
      </c>
      <c r="B450" s="17">
        <v>14279.25</v>
      </c>
      <c r="C450" s="22" t="s">
        <v>574</v>
      </c>
      <c r="D450" s="17" t="str">
        <f t="shared" si="1"/>
        <v>3/24/2022</v>
      </c>
      <c r="E450" s="17">
        <f>IFERROR(__xludf.DUMMYFUNCTION("SPLIT(D450, ""/"")
"),3.0)</f>
        <v>3</v>
      </c>
      <c r="F450" s="17">
        <f>IFERROR(__xludf.DUMMYFUNCTION("""COMPUTED_VALUE"""),24.0)</f>
        <v>24</v>
      </c>
      <c r="G450" s="17">
        <f>IFERROR(__xludf.DUMMYFUNCTION("""COMPUTED_VALUE"""),2022.0)</f>
        <v>2022</v>
      </c>
      <c r="H450" s="23" t="str">
        <f t="shared" si="2"/>
        <v>24/3/2022</v>
      </c>
      <c r="I450" s="23">
        <v>44644.0</v>
      </c>
    </row>
    <row r="451">
      <c r="A451" s="17">
        <v>14429.79</v>
      </c>
      <c r="B451" s="17">
        <v>14286.21</v>
      </c>
      <c r="C451" s="22" t="s">
        <v>575</v>
      </c>
      <c r="D451" s="17" t="str">
        <f t="shared" si="1"/>
        <v>3/23/2022</v>
      </c>
      <c r="E451" s="17">
        <f>IFERROR(__xludf.DUMMYFUNCTION("SPLIT(D451, ""/"")
"),3.0)</f>
        <v>3</v>
      </c>
      <c r="F451" s="17">
        <f>IFERROR(__xludf.DUMMYFUNCTION("""COMPUTED_VALUE"""),23.0)</f>
        <v>23</v>
      </c>
      <c r="G451" s="17">
        <f>IFERROR(__xludf.DUMMYFUNCTION("""COMPUTED_VALUE"""),2022.0)</f>
        <v>2022</v>
      </c>
      <c r="H451" s="23" t="str">
        <f t="shared" si="2"/>
        <v>23/3/2022</v>
      </c>
      <c r="I451" s="23">
        <v>44643.0</v>
      </c>
    </row>
    <row r="452">
      <c r="A452" s="17">
        <v>14412.71</v>
      </c>
      <c r="B452" s="17">
        <v>14269.3</v>
      </c>
      <c r="C452" s="22" t="s">
        <v>576</v>
      </c>
      <c r="D452" s="17" t="str">
        <f t="shared" si="1"/>
        <v>3/22/2022</v>
      </c>
      <c r="E452" s="17">
        <f>IFERROR(__xludf.DUMMYFUNCTION("SPLIT(D452, ""/"")
"),3.0)</f>
        <v>3</v>
      </c>
      <c r="F452" s="17">
        <f>IFERROR(__xludf.DUMMYFUNCTION("""COMPUTED_VALUE"""),22.0)</f>
        <v>22</v>
      </c>
      <c r="G452" s="17">
        <f>IFERROR(__xludf.DUMMYFUNCTION("""COMPUTED_VALUE"""),2022.0)</f>
        <v>2022</v>
      </c>
      <c r="H452" s="23" t="str">
        <f t="shared" si="2"/>
        <v>22/3/2022</v>
      </c>
      <c r="I452" s="23">
        <v>44642.0</v>
      </c>
    </row>
    <row r="453">
      <c r="A453" s="17">
        <v>14411.7</v>
      </c>
      <c r="B453" s="17">
        <v>14268.3</v>
      </c>
      <c r="C453" s="22" t="s">
        <v>577</v>
      </c>
      <c r="D453" s="17" t="str">
        <f t="shared" si="1"/>
        <v>3/21/2022</v>
      </c>
      <c r="E453" s="17">
        <f>IFERROR(__xludf.DUMMYFUNCTION("SPLIT(D453, ""/"")
"),3.0)</f>
        <v>3</v>
      </c>
      <c r="F453" s="17">
        <f>IFERROR(__xludf.DUMMYFUNCTION("""COMPUTED_VALUE"""),21.0)</f>
        <v>21</v>
      </c>
      <c r="G453" s="17">
        <f>IFERROR(__xludf.DUMMYFUNCTION("""COMPUTED_VALUE"""),2022.0)</f>
        <v>2022</v>
      </c>
      <c r="H453" s="23" t="str">
        <f t="shared" si="2"/>
        <v>21/3/2022</v>
      </c>
      <c r="I453" s="23">
        <v>44641.0</v>
      </c>
    </row>
    <row r="454">
      <c r="A454" s="17">
        <v>14361.45</v>
      </c>
      <c r="B454" s="17">
        <v>14218.55</v>
      </c>
      <c r="C454" s="22" t="s">
        <v>578</v>
      </c>
      <c r="D454" s="17" t="str">
        <f t="shared" si="1"/>
        <v>3/18/2022</v>
      </c>
      <c r="E454" s="17">
        <f>IFERROR(__xludf.DUMMYFUNCTION("SPLIT(D454, ""/"")
"),3.0)</f>
        <v>3</v>
      </c>
      <c r="F454" s="17">
        <f>IFERROR(__xludf.DUMMYFUNCTION("""COMPUTED_VALUE"""),18.0)</f>
        <v>18</v>
      </c>
      <c r="G454" s="17">
        <f>IFERROR(__xludf.DUMMYFUNCTION("""COMPUTED_VALUE"""),2022.0)</f>
        <v>2022</v>
      </c>
      <c r="H454" s="23" t="str">
        <f t="shared" si="2"/>
        <v>18/3/2022</v>
      </c>
      <c r="I454" s="23">
        <v>44638.0</v>
      </c>
    </row>
    <row r="455">
      <c r="A455" s="17">
        <v>14382.56</v>
      </c>
      <c r="B455" s="17">
        <v>14239.45</v>
      </c>
      <c r="C455" s="22" t="s">
        <v>579</v>
      </c>
      <c r="D455" s="17" t="str">
        <f t="shared" si="1"/>
        <v>3/17/2022</v>
      </c>
      <c r="E455" s="17">
        <f>IFERROR(__xludf.DUMMYFUNCTION("SPLIT(D455, ""/"")
"),3.0)</f>
        <v>3</v>
      </c>
      <c r="F455" s="17">
        <f>IFERROR(__xludf.DUMMYFUNCTION("""COMPUTED_VALUE"""),17.0)</f>
        <v>17</v>
      </c>
      <c r="G455" s="17">
        <f>IFERROR(__xludf.DUMMYFUNCTION("""COMPUTED_VALUE"""),2022.0)</f>
        <v>2022</v>
      </c>
      <c r="H455" s="23" t="str">
        <f t="shared" si="2"/>
        <v>17/3/2022</v>
      </c>
      <c r="I455" s="23">
        <v>44637.0</v>
      </c>
    </row>
    <row r="456">
      <c r="A456" s="17">
        <v>14392.61</v>
      </c>
      <c r="B456" s="17">
        <v>14249.4</v>
      </c>
      <c r="C456" s="22" t="s">
        <v>580</v>
      </c>
      <c r="D456" s="17" t="str">
        <f t="shared" si="1"/>
        <v>3/16/2022</v>
      </c>
      <c r="E456" s="17">
        <f>IFERROR(__xludf.DUMMYFUNCTION("SPLIT(D456, ""/"")
"),3.0)</f>
        <v>3</v>
      </c>
      <c r="F456" s="17">
        <f>IFERROR(__xludf.DUMMYFUNCTION("""COMPUTED_VALUE"""),16.0)</f>
        <v>16</v>
      </c>
      <c r="G456" s="17">
        <f>IFERROR(__xludf.DUMMYFUNCTION("""COMPUTED_VALUE"""),2022.0)</f>
        <v>2022</v>
      </c>
      <c r="H456" s="23" t="str">
        <f t="shared" si="2"/>
        <v>16/3/2022</v>
      </c>
      <c r="I456" s="23">
        <v>44636.0</v>
      </c>
    </row>
    <row r="457">
      <c r="A457" s="17">
        <v>14399.64</v>
      </c>
      <c r="B457" s="17">
        <v>14256.36</v>
      </c>
      <c r="C457" s="22" t="s">
        <v>581</v>
      </c>
      <c r="D457" s="17" t="str">
        <f t="shared" si="1"/>
        <v>3/15/2022</v>
      </c>
      <c r="E457" s="17">
        <f>IFERROR(__xludf.DUMMYFUNCTION("SPLIT(D457, ""/"")
"),3.0)</f>
        <v>3</v>
      </c>
      <c r="F457" s="17">
        <f>IFERROR(__xludf.DUMMYFUNCTION("""COMPUTED_VALUE"""),15.0)</f>
        <v>15</v>
      </c>
      <c r="G457" s="17">
        <f>IFERROR(__xludf.DUMMYFUNCTION("""COMPUTED_VALUE"""),2022.0)</f>
        <v>2022</v>
      </c>
      <c r="H457" s="23" t="str">
        <f t="shared" si="2"/>
        <v>15/3/2022</v>
      </c>
      <c r="I457" s="23">
        <v>44635.0</v>
      </c>
    </row>
    <row r="458">
      <c r="A458" s="17">
        <v>14377.53</v>
      </c>
      <c r="B458" s="17">
        <v>14234.47</v>
      </c>
      <c r="C458" s="22" t="s">
        <v>582</v>
      </c>
      <c r="D458" s="17" t="str">
        <f t="shared" si="1"/>
        <v>3/14/2022</v>
      </c>
      <c r="E458" s="17">
        <f>IFERROR(__xludf.DUMMYFUNCTION("SPLIT(D458, ""/"")
"),3.0)</f>
        <v>3</v>
      </c>
      <c r="F458" s="17">
        <f>IFERROR(__xludf.DUMMYFUNCTION("""COMPUTED_VALUE"""),14.0)</f>
        <v>14</v>
      </c>
      <c r="G458" s="17">
        <f>IFERROR(__xludf.DUMMYFUNCTION("""COMPUTED_VALUE"""),2022.0)</f>
        <v>2022</v>
      </c>
      <c r="H458" s="23" t="str">
        <f t="shared" si="2"/>
        <v>14/3/2022</v>
      </c>
      <c r="I458" s="23">
        <v>44634.0</v>
      </c>
    </row>
    <row r="459">
      <c r="A459" s="17">
        <v>14369.49</v>
      </c>
      <c r="B459" s="17">
        <v>14226.51</v>
      </c>
      <c r="C459" s="22" t="s">
        <v>583</v>
      </c>
      <c r="D459" s="17" t="str">
        <f t="shared" si="1"/>
        <v>3/11/2022</v>
      </c>
      <c r="E459" s="17">
        <f>IFERROR(__xludf.DUMMYFUNCTION("SPLIT(D459, ""/"")
"),3.0)</f>
        <v>3</v>
      </c>
      <c r="F459" s="17">
        <f>IFERROR(__xludf.DUMMYFUNCTION("""COMPUTED_VALUE"""),11.0)</f>
        <v>11</v>
      </c>
      <c r="G459" s="17">
        <f>IFERROR(__xludf.DUMMYFUNCTION("""COMPUTED_VALUE"""),2022.0)</f>
        <v>2022</v>
      </c>
      <c r="H459" s="23" t="str">
        <f t="shared" si="2"/>
        <v>11/3/2022</v>
      </c>
      <c r="I459" s="23">
        <v>44631.0</v>
      </c>
    </row>
    <row r="460">
      <c r="A460" s="17">
        <v>14442.86</v>
      </c>
      <c r="B460" s="17">
        <v>14299.15</v>
      </c>
      <c r="C460" s="22" t="s">
        <v>584</v>
      </c>
      <c r="D460" s="17" t="str">
        <f t="shared" si="1"/>
        <v>3/10/2022</v>
      </c>
      <c r="E460" s="17">
        <f>IFERROR(__xludf.DUMMYFUNCTION("SPLIT(D460, ""/"")
"),3.0)</f>
        <v>3</v>
      </c>
      <c r="F460" s="17">
        <f>IFERROR(__xludf.DUMMYFUNCTION("""COMPUTED_VALUE"""),10.0)</f>
        <v>10</v>
      </c>
      <c r="G460" s="17">
        <f>IFERROR(__xludf.DUMMYFUNCTION("""COMPUTED_VALUE"""),2022.0)</f>
        <v>2022</v>
      </c>
      <c r="H460" s="23" t="str">
        <f t="shared" si="2"/>
        <v>10/3/2022</v>
      </c>
      <c r="I460" s="23">
        <v>44630.0</v>
      </c>
    </row>
    <row r="461">
      <c r="A461" s="17">
        <v>14465.97</v>
      </c>
      <c r="B461" s="17">
        <v>14322.03</v>
      </c>
      <c r="C461" s="22" t="s">
        <v>585</v>
      </c>
      <c r="D461" s="17" t="str">
        <f t="shared" si="1"/>
        <v>3/9/2022</v>
      </c>
      <c r="E461" s="17">
        <f>IFERROR(__xludf.DUMMYFUNCTION("SPLIT(D461, ""/"")
"),3.0)</f>
        <v>3</v>
      </c>
      <c r="F461" s="17">
        <f>IFERROR(__xludf.DUMMYFUNCTION("""COMPUTED_VALUE"""),9.0)</f>
        <v>9</v>
      </c>
      <c r="G461" s="17">
        <f>IFERROR(__xludf.DUMMYFUNCTION("""COMPUTED_VALUE"""),2022.0)</f>
        <v>2022</v>
      </c>
      <c r="H461" s="23" t="str">
        <f t="shared" si="2"/>
        <v>9/3/2022</v>
      </c>
      <c r="I461" s="23">
        <v>44629.0</v>
      </c>
    </row>
    <row r="462">
      <c r="A462" s="17">
        <v>14483.06</v>
      </c>
      <c r="B462" s="17">
        <v>14338.95</v>
      </c>
      <c r="C462" s="22" t="s">
        <v>586</v>
      </c>
      <c r="D462" s="17" t="str">
        <f t="shared" si="1"/>
        <v>3/8/2022</v>
      </c>
      <c r="E462" s="17">
        <f>IFERROR(__xludf.DUMMYFUNCTION("SPLIT(D462, ""/"")
"),3.0)</f>
        <v>3</v>
      </c>
      <c r="F462" s="17">
        <f>IFERROR(__xludf.DUMMYFUNCTION("""COMPUTED_VALUE"""),8.0)</f>
        <v>8</v>
      </c>
      <c r="G462" s="17">
        <f>IFERROR(__xludf.DUMMYFUNCTION("""COMPUTED_VALUE"""),2022.0)</f>
        <v>2022</v>
      </c>
      <c r="H462" s="23" t="str">
        <f t="shared" si="2"/>
        <v>8/3/2022</v>
      </c>
      <c r="I462" s="23">
        <v>44628.0</v>
      </c>
    </row>
    <row r="463">
      <c r="A463" s="17">
        <v>14454.92</v>
      </c>
      <c r="B463" s="17">
        <v>14311.09</v>
      </c>
      <c r="C463" s="22" t="s">
        <v>587</v>
      </c>
      <c r="D463" s="17" t="str">
        <f t="shared" si="1"/>
        <v>3/7/2022</v>
      </c>
      <c r="E463" s="17">
        <f>IFERROR(__xludf.DUMMYFUNCTION("SPLIT(D463, ""/"")
"),3.0)</f>
        <v>3</v>
      </c>
      <c r="F463" s="17">
        <f>IFERROR(__xludf.DUMMYFUNCTION("""COMPUTED_VALUE"""),7.0)</f>
        <v>7</v>
      </c>
      <c r="G463" s="17">
        <f>IFERROR(__xludf.DUMMYFUNCTION("""COMPUTED_VALUE"""),2022.0)</f>
        <v>2022</v>
      </c>
      <c r="H463" s="23" t="str">
        <f t="shared" si="2"/>
        <v>7/3/2022</v>
      </c>
      <c r="I463" s="23">
        <v>44627.0</v>
      </c>
    </row>
    <row r="464">
      <c r="A464" s="17">
        <v>14444.87</v>
      </c>
      <c r="B464" s="17">
        <v>14301.14</v>
      </c>
      <c r="C464" s="22" t="s">
        <v>588</v>
      </c>
      <c r="D464" s="17" t="str">
        <f t="shared" si="1"/>
        <v>3/4/2022</v>
      </c>
      <c r="E464" s="17">
        <f>IFERROR(__xludf.DUMMYFUNCTION("SPLIT(D464, ""/"")
"),3.0)</f>
        <v>3</v>
      </c>
      <c r="F464" s="17">
        <f>IFERROR(__xludf.DUMMYFUNCTION("""COMPUTED_VALUE"""),4.0)</f>
        <v>4</v>
      </c>
      <c r="G464" s="17">
        <f>IFERROR(__xludf.DUMMYFUNCTION("""COMPUTED_VALUE"""),2022.0)</f>
        <v>2022</v>
      </c>
      <c r="H464" s="23" t="str">
        <f t="shared" si="2"/>
        <v>4/3/2022</v>
      </c>
      <c r="I464" s="23">
        <v>44624.0</v>
      </c>
    </row>
    <row r="465">
      <c r="A465" s="17">
        <v>14421.75</v>
      </c>
      <c r="B465" s="17">
        <v>14278.25</v>
      </c>
      <c r="C465" s="22" t="s">
        <v>589</v>
      </c>
      <c r="D465" s="17" t="str">
        <f t="shared" si="1"/>
        <v>3/2/2022</v>
      </c>
      <c r="E465" s="17">
        <f>IFERROR(__xludf.DUMMYFUNCTION("SPLIT(D465, ""/"")
"),3.0)</f>
        <v>3</v>
      </c>
      <c r="F465" s="17">
        <f>IFERROR(__xludf.DUMMYFUNCTION("""COMPUTED_VALUE"""),2.0)</f>
        <v>2</v>
      </c>
      <c r="G465" s="17">
        <f>IFERROR(__xludf.DUMMYFUNCTION("""COMPUTED_VALUE"""),2022.0)</f>
        <v>2022</v>
      </c>
      <c r="H465" s="23" t="str">
        <f t="shared" si="2"/>
        <v>2/3/2022</v>
      </c>
      <c r="I465" s="23">
        <v>44622.0</v>
      </c>
    </row>
    <row r="466">
      <c r="A466" s="17">
        <v>14440.85</v>
      </c>
      <c r="B466" s="17">
        <v>14297.16</v>
      </c>
      <c r="C466" s="22" t="s">
        <v>590</v>
      </c>
      <c r="D466" s="17" t="str">
        <f t="shared" si="1"/>
        <v>3/1/2022</v>
      </c>
      <c r="E466" s="17">
        <f>IFERROR(__xludf.DUMMYFUNCTION("SPLIT(D466, ""/"")
"),3.0)</f>
        <v>3</v>
      </c>
      <c r="F466" s="17">
        <f>IFERROR(__xludf.DUMMYFUNCTION("""COMPUTED_VALUE"""),1.0)</f>
        <v>1</v>
      </c>
      <c r="G466" s="17">
        <f>IFERROR(__xludf.DUMMYFUNCTION("""COMPUTED_VALUE"""),2022.0)</f>
        <v>2022</v>
      </c>
      <c r="H466" s="23" t="str">
        <f t="shared" si="2"/>
        <v>1/3/2022</v>
      </c>
      <c r="I466" s="23">
        <v>44621.0</v>
      </c>
    </row>
    <row r="467">
      <c r="A467" s="17">
        <v>14442.86</v>
      </c>
      <c r="B467" s="17">
        <v>14299.15</v>
      </c>
      <c r="C467" s="22" t="s">
        <v>591</v>
      </c>
      <c r="D467" s="17" t="str">
        <f t="shared" si="1"/>
        <v>2/25/2022</v>
      </c>
      <c r="E467" s="17">
        <f>IFERROR(__xludf.DUMMYFUNCTION("SPLIT(D467, ""/"")
"),2.0)</f>
        <v>2</v>
      </c>
      <c r="F467" s="17">
        <f>IFERROR(__xludf.DUMMYFUNCTION("""COMPUTED_VALUE"""),25.0)</f>
        <v>25</v>
      </c>
      <c r="G467" s="17">
        <f>IFERROR(__xludf.DUMMYFUNCTION("""COMPUTED_VALUE"""),2022.0)</f>
        <v>2022</v>
      </c>
      <c r="H467" s="23" t="str">
        <f t="shared" si="2"/>
        <v>25/2/2022</v>
      </c>
      <c r="I467" s="23">
        <v>44617.0</v>
      </c>
    </row>
    <row r="468">
      <c r="A468" s="17">
        <v>14426.78</v>
      </c>
      <c r="B468" s="17">
        <v>14283.23</v>
      </c>
      <c r="C468" s="22" t="s">
        <v>592</v>
      </c>
      <c r="D468" s="17" t="str">
        <f t="shared" si="1"/>
        <v>2/24/2022</v>
      </c>
      <c r="E468" s="17">
        <f>IFERROR(__xludf.DUMMYFUNCTION("SPLIT(D468, ""/"")
"),2.0)</f>
        <v>2</v>
      </c>
      <c r="F468" s="17">
        <f>IFERROR(__xludf.DUMMYFUNCTION("""COMPUTED_VALUE"""),24.0)</f>
        <v>24</v>
      </c>
      <c r="G468" s="17">
        <f>IFERROR(__xludf.DUMMYFUNCTION("""COMPUTED_VALUE"""),2022.0)</f>
        <v>2022</v>
      </c>
      <c r="H468" s="23" t="str">
        <f t="shared" si="2"/>
        <v>24/2/2022</v>
      </c>
      <c r="I468" s="23">
        <v>44616.0</v>
      </c>
    </row>
    <row r="469">
      <c r="A469" s="17">
        <v>14433.81</v>
      </c>
      <c r="B469" s="17">
        <v>14290.19</v>
      </c>
      <c r="C469" s="22" t="s">
        <v>593</v>
      </c>
      <c r="D469" s="17" t="str">
        <f t="shared" si="1"/>
        <v>2/23/2022</v>
      </c>
      <c r="E469" s="17">
        <f>IFERROR(__xludf.DUMMYFUNCTION("SPLIT(D469, ""/"")
"),2.0)</f>
        <v>2</v>
      </c>
      <c r="F469" s="17">
        <f>IFERROR(__xludf.DUMMYFUNCTION("""COMPUTED_VALUE"""),23.0)</f>
        <v>23</v>
      </c>
      <c r="G469" s="17">
        <f>IFERROR(__xludf.DUMMYFUNCTION("""COMPUTED_VALUE"""),2022.0)</f>
        <v>2022</v>
      </c>
      <c r="H469" s="23" t="str">
        <f t="shared" si="2"/>
        <v>23/2/2022</v>
      </c>
      <c r="I469" s="23">
        <v>44615.0</v>
      </c>
    </row>
    <row r="470">
      <c r="A470" s="17">
        <v>14400.65</v>
      </c>
      <c r="B470" s="17">
        <v>14257.36</v>
      </c>
      <c r="C470" s="22" t="s">
        <v>594</v>
      </c>
      <c r="D470" s="17" t="str">
        <f t="shared" si="1"/>
        <v>2/22/2022</v>
      </c>
      <c r="E470" s="17">
        <f>IFERROR(__xludf.DUMMYFUNCTION("SPLIT(D470, ""/"")
"),2.0)</f>
        <v>2</v>
      </c>
      <c r="F470" s="17">
        <f>IFERROR(__xludf.DUMMYFUNCTION("""COMPUTED_VALUE"""),22.0)</f>
        <v>22</v>
      </c>
      <c r="G470" s="17">
        <f>IFERROR(__xludf.DUMMYFUNCTION("""COMPUTED_VALUE"""),2022.0)</f>
        <v>2022</v>
      </c>
      <c r="H470" s="23" t="str">
        <f t="shared" si="2"/>
        <v>22/2/2022</v>
      </c>
      <c r="I470" s="23">
        <v>44614.0</v>
      </c>
    </row>
    <row r="471">
      <c r="A471" s="17">
        <v>14410.7</v>
      </c>
      <c r="B471" s="17">
        <v>14267.31</v>
      </c>
      <c r="C471" s="22" t="s">
        <v>595</v>
      </c>
      <c r="D471" s="17" t="str">
        <f t="shared" si="1"/>
        <v>2/21/2022</v>
      </c>
      <c r="E471" s="17">
        <f>IFERROR(__xludf.DUMMYFUNCTION("SPLIT(D471, ""/"")
"),2.0)</f>
        <v>2</v>
      </c>
      <c r="F471" s="17">
        <f>IFERROR(__xludf.DUMMYFUNCTION("""COMPUTED_VALUE"""),21.0)</f>
        <v>21</v>
      </c>
      <c r="G471" s="17">
        <f>IFERROR(__xludf.DUMMYFUNCTION("""COMPUTED_VALUE"""),2022.0)</f>
        <v>2022</v>
      </c>
      <c r="H471" s="23" t="str">
        <f t="shared" si="2"/>
        <v>21/2/2022</v>
      </c>
      <c r="I471" s="23">
        <v>44613.0</v>
      </c>
    </row>
    <row r="472">
      <c r="A472" s="17">
        <v>14372.51</v>
      </c>
      <c r="B472" s="17">
        <v>14229.5</v>
      </c>
      <c r="C472" s="22" t="s">
        <v>596</v>
      </c>
      <c r="D472" s="17" t="str">
        <f t="shared" si="1"/>
        <v>2/18/2022</v>
      </c>
      <c r="E472" s="17">
        <f>IFERROR(__xludf.DUMMYFUNCTION("SPLIT(D472, ""/"")
"),2.0)</f>
        <v>2</v>
      </c>
      <c r="F472" s="17">
        <f>IFERROR(__xludf.DUMMYFUNCTION("""COMPUTED_VALUE"""),18.0)</f>
        <v>18</v>
      </c>
      <c r="G472" s="17">
        <f>IFERROR(__xludf.DUMMYFUNCTION("""COMPUTED_VALUE"""),2022.0)</f>
        <v>2022</v>
      </c>
      <c r="H472" s="23" t="str">
        <f t="shared" si="2"/>
        <v>18/2/2022</v>
      </c>
      <c r="I472" s="23">
        <v>44610.0</v>
      </c>
    </row>
    <row r="473">
      <c r="A473" s="17">
        <v>14349.39</v>
      </c>
      <c r="B473" s="17">
        <v>14206.61</v>
      </c>
      <c r="C473" s="22" t="s">
        <v>597</v>
      </c>
      <c r="D473" s="17" t="str">
        <f t="shared" si="1"/>
        <v>2/17/2022</v>
      </c>
      <c r="E473" s="17">
        <f>IFERROR(__xludf.DUMMYFUNCTION("SPLIT(D473, ""/"")
"),2.0)</f>
        <v>2</v>
      </c>
      <c r="F473" s="17">
        <f>IFERROR(__xludf.DUMMYFUNCTION("""COMPUTED_VALUE"""),17.0)</f>
        <v>17</v>
      </c>
      <c r="G473" s="17">
        <f>IFERROR(__xludf.DUMMYFUNCTION("""COMPUTED_VALUE"""),2022.0)</f>
        <v>2022</v>
      </c>
      <c r="H473" s="23" t="str">
        <f t="shared" si="2"/>
        <v>17/2/2022</v>
      </c>
      <c r="I473" s="23">
        <v>44609.0</v>
      </c>
    </row>
    <row r="474">
      <c r="A474" s="17">
        <v>14363.46</v>
      </c>
      <c r="B474" s="17">
        <v>14220.54</v>
      </c>
      <c r="C474" s="22" t="s">
        <v>598</v>
      </c>
      <c r="D474" s="17" t="str">
        <f t="shared" si="1"/>
        <v>2/16/2022</v>
      </c>
      <c r="E474" s="17">
        <f>IFERROR(__xludf.DUMMYFUNCTION("SPLIT(D474, ""/"")
"),2.0)</f>
        <v>2</v>
      </c>
      <c r="F474" s="17">
        <f>IFERROR(__xludf.DUMMYFUNCTION("""COMPUTED_VALUE"""),16.0)</f>
        <v>16</v>
      </c>
      <c r="G474" s="17">
        <f>IFERROR(__xludf.DUMMYFUNCTION("""COMPUTED_VALUE"""),2022.0)</f>
        <v>2022</v>
      </c>
      <c r="H474" s="23" t="str">
        <f t="shared" si="2"/>
        <v>16/2/2022</v>
      </c>
      <c r="I474" s="23">
        <v>44608.0</v>
      </c>
    </row>
    <row r="475">
      <c r="A475" s="17">
        <v>14409.69</v>
      </c>
      <c r="B475" s="17">
        <v>14266.31</v>
      </c>
      <c r="C475" s="22" t="s">
        <v>599</v>
      </c>
      <c r="D475" s="17" t="str">
        <f t="shared" si="1"/>
        <v>2/15/2022</v>
      </c>
      <c r="E475" s="17">
        <f>IFERROR(__xludf.DUMMYFUNCTION("SPLIT(D475, ""/"")
"),2.0)</f>
        <v>2</v>
      </c>
      <c r="F475" s="17">
        <f>IFERROR(__xludf.DUMMYFUNCTION("""COMPUTED_VALUE"""),15.0)</f>
        <v>15</v>
      </c>
      <c r="G475" s="17">
        <f>IFERROR(__xludf.DUMMYFUNCTION("""COMPUTED_VALUE"""),2022.0)</f>
        <v>2022</v>
      </c>
      <c r="H475" s="23" t="str">
        <f t="shared" si="2"/>
        <v>15/2/2022</v>
      </c>
      <c r="I475" s="23">
        <v>44607.0</v>
      </c>
    </row>
    <row r="476">
      <c r="A476" s="17">
        <v>14430.8</v>
      </c>
      <c r="B476" s="17">
        <v>14287.21</v>
      </c>
      <c r="C476" s="22" t="s">
        <v>600</v>
      </c>
      <c r="D476" s="17" t="str">
        <f t="shared" si="1"/>
        <v>2/14/2022</v>
      </c>
      <c r="E476" s="17">
        <f>IFERROR(__xludf.DUMMYFUNCTION("SPLIT(D476, ""/"")
"),2.0)</f>
        <v>2</v>
      </c>
      <c r="F476" s="17">
        <f>IFERROR(__xludf.DUMMYFUNCTION("""COMPUTED_VALUE"""),14.0)</f>
        <v>14</v>
      </c>
      <c r="G476" s="17">
        <f>IFERROR(__xludf.DUMMYFUNCTION("""COMPUTED_VALUE"""),2022.0)</f>
        <v>2022</v>
      </c>
      <c r="H476" s="23" t="str">
        <f t="shared" si="2"/>
        <v>14/2/2022</v>
      </c>
      <c r="I476" s="23">
        <v>44606.0</v>
      </c>
    </row>
    <row r="477">
      <c r="A477" s="17">
        <v>14415.72</v>
      </c>
      <c r="B477" s="17">
        <v>14272.28</v>
      </c>
      <c r="C477" s="22" t="s">
        <v>601</v>
      </c>
      <c r="D477" s="17" t="str">
        <f t="shared" si="1"/>
        <v>2/11/2022</v>
      </c>
      <c r="E477" s="17">
        <f>IFERROR(__xludf.DUMMYFUNCTION("SPLIT(D477, ""/"")
"),2.0)</f>
        <v>2</v>
      </c>
      <c r="F477" s="17">
        <f>IFERROR(__xludf.DUMMYFUNCTION("""COMPUTED_VALUE"""),11.0)</f>
        <v>11</v>
      </c>
      <c r="G477" s="17">
        <f>IFERROR(__xludf.DUMMYFUNCTION("""COMPUTED_VALUE"""),2022.0)</f>
        <v>2022</v>
      </c>
      <c r="H477" s="23" t="str">
        <f t="shared" si="2"/>
        <v>11/2/2022</v>
      </c>
      <c r="I477" s="23">
        <v>44603.0</v>
      </c>
    </row>
    <row r="478">
      <c r="A478" s="17">
        <v>14437.83</v>
      </c>
      <c r="B478" s="17">
        <v>14294.17</v>
      </c>
      <c r="C478" s="22" t="s">
        <v>602</v>
      </c>
      <c r="D478" s="17" t="str">
        <f t="shared" si="1"/>
        <v>2/10/2022</v>
      </c>
      <c r="E478" s="17">
        <f>IFERROR(__xludf.DUMMYFUNCTION("SPLIT(D478, ""/"")
"),2.0)</f>
        <v>2</v>
      </c>
      <c r="F478" s="17">
        <f>IFERROR(__xludf.DUMMYFUNCTION("""COMPUTED_VALUE"""),10.0)</f>
        <v>10</v>
      </c>
      <c r="G478" s="17">
        <f>IFERROR(__xludf.DUMMYFUNCTION("""COMPUTED_VALUE"""),2022.0)</f>
        <v>2022</v>
      </c>
      <c r="H478" s="23" t="str">
        <f t="shared" si="2"/>
        <v>10/2/2022</v>
      </c>
      <c r="I478" s="23">
        <v>44602.0</v>
      </c>
    </row>
    <row r="479">
      <c r="A479" s="17">
        <v>14456.93</v>
      </c>
      <c r="B479" s="17">
        <v>14313.08</v>
      </c>
      <c r="C479" s="22" t="s">
        <v>603</v>
      </c>
      <c r="D479" s="17" t="str">
        <f t="shared" si="1"/>
        <v>2/9/2022</v>
      </c>
      <c r="E479" s="17">
        <f>IFERROR(__xludf.DUMMYFUNCTION("SPLIT(D479, ""/"")
"),2.0)</f>
        <v>2</v>
      </c>
      <c r="F479" s="17">
        <f>IFERROR(__xludf.DUMMYFUNCTION("""COMPUTED_VALUE"""),9.0)</f>
        <v>9</v>
      </c>
      <c r="G479" s="17">
        <f>IFERROR(__xludf.DUMMYFUNCTION("""COMPUTED_VALUE"""),2022.0)</f>
        <v>2022</v>
      </c>
      <c r="H479" s="23" t="str">
        <f t="shared" si="2"/>
        <v>9/2/2022</v>
      </c>
      <c r="I479" s="23">
        <v>44601.0</v>
      </c>
    </row>
    <row r="480">
      <c r="A480" s="17">
        <v>14476.02</v>
      </c>
      <c r="B480" s="17">
        <v>14331.98</v>
      </c>
      <c r="C480" s="22" t="s">
        <v>604</v>
      </c>
      <c r="D480" s="17" t="str">
        <f t="shared" si="1"/>
        <v>2/8/2022</v>
      </c>
      <c r="E480" s="17">
        <f>IFERROR(__xludf.DUMMYFUNCTION("SPLIT(D480, ""/"")
"),2.0)</f>
        <v>2</v>
      </c>
      <c r="F480" s="17">
        <f>IFERROR(__xludf.DUMMYFUNCTION("""COMPUTED_VALUE"""),8.0)</f>
        <v>8</v>
      </c>
      <c r="G480" s="17">
        <f>IFERROR(__xludf.DUMMYFUNCTION("""COMPUTED_VALUE"""),2022.0)</f>
        <v>2022</v>
      </c>
      <c r="H480" s="23" t="str">
        <f t="shared" si="2"/>
        <v>8/2/2022</v>
      </c>
      <c r="I480" s="23">
        <v>44600.0</v>
      </c>
    </row>
    <row r="481">
      <c r="A481" s="17">
        <v>14447.88</v>
      </c>
      <c r="B481" s="17">
        <v>14304.12</v>
      </c>
      <c r="C481" s="22" t="s">
        <v>605</v>
      </c>
      <c r="D481" s="17" t="str">
        <f t="shared" si="1"/>
        <v>2/7/2022</v>
      </c>
      <c r="E481" s="17">
        <f>IFERROR(__xludf.DUMMYFUNCTION("SPLIT(D481, ""/"")
"),2.0)</f>
        <v>2</v>
      </c>
      <c r="F481" s="17">
        <f>IFERROR(__xludf.DUMMYFUNCTION("""COMPUTED_VALUE"""),7.0)</f>
        <v>7</v>
      </c>
      <c r="G481" s="17">
        <f>IFERROR(__xludf.DUMMYFUNCTION("""COMPUTED_VALUE"""),2022.0)</f>
        <v>2022</v>
      </c>
      <c r="H481" s="23" t="str">
        <f t="shared" si="2"/>
        <v>7/2/2022</v>
      </c>
      <c r="I481" s="23">
        <v>44599.0</v>
      </c>
    </row>
    <row r="482">
      <c r="A482" s="17">
        <v>14452.91</v>
      </c>
      <c r="B482" s="17">
        <v>14309.1</v>
      </c>
      <c r="C482" s="22" t="s">
        <v>606</v>
      </c>
      <c r="D482" s="17" t="str">
        <f t="shared" si="1"/>
        <v>2/4/2022</v>
      </c>
      <c r="E482" s="17">
        <f>IFERROR(__xludf.DUMMYFUNCTION("SPLIT(D482, ""/"")
"),2.0)</f>
        <v>2</v>
      </c>
      <c r="F482" s="17">
        <f>IFERROR(__xludf.DUMMYFUNCTION("""COMPUTED_VALUE"""),4.0)</f>
        <v>4</v>
      </c>
      <c r="G482" s="17">
        <f>IFERROR(__xludf.DUMMYFUNCTION("""COMPUTED_VALUE"""),2022.0)</f>
        <v>2022</v>
      </c>
      <c r="H482" s="23" t="str">
        <f t="shared" si="2"/>
        <v>4/2/2022</v>
      </c>
      <c r="I482" s="23">
        <v>44596.0</v>
      </c>
    </row>
    <row r="483">
      <c r="A483" s="17">
        <v>14418.74</v>
      </c>
      <c r="B483" s="17">
        <v>14275.27</v>
      </c>
      <c r="C483" s="22" t="s">
        <v>607</v>
      </c>
      <c r="D483" s="17" t="str">
        <f t="shared" si="1"/>
        <v>2/3/2022</v>
      </c>
      <c r="E483" s="17">
        <f>IFERROR(__xludf.DUMMYFUNCTION("SPLIT(D483, ""/"")
"),2.0)</f>
        <v>2</v>
      </c>
      <c r="F483" s="17">
        <f>IFERROR(__xludf.DUMMYFUNCTION("""COMPUTED_VALUE"""),3.0)</f>
        <v>3</v>
      </c>
      <c r="G483" s="17">
        <f>IFERROR(__xludf.DUMMYFUNCTION("""COMPUTED_VALUE"""),2022.0)</f>
        <v>2022</v>
      </c>
      <c r="H483" s="23" t="str">
        <f t="shared" si="2"/>
        <v>3/2/2022</v>
      </c>
      <c r="I483" s="23">
        <v>44595.0</v>
      </c>
    </row>
    <row r="484">
      <c r="A484" s="17">
        <v>14463.96</v>
      </c>
      <c r="B484" s="17">
        <v>14320.04</v>
      </c>
      <c r="C484" s="22" t="s">
        <v>608</v>
      </c>
      <c r="D484" s="17" t="str">
        <f t="shared" si="1"/>
        <v>2/2/2022</v>
      </c>
      <c r="E484" s="17">
        <f>IFERROR(__xludf.DUMMYFUNCTION("SPLIT(D484, ""/"")
"),2.0)</f>
        <v>2</v>
      </c>
      <c r="F484" s="17">
        <f>IFERROR(__xludf.DUMMYFUNCTION("""COMPUTED_VALUE"""),2.0)</f>
        <v>2</v>
      </c>
      <c r="G484" s="17">
        <f>IFERROR(__xludf.DUMMYFUNCTION("""COMPUTED_VALUE"""),2022.0)</f>
        <v>2022</v>
      </c>
      <c r="H484" s="23" t="str">
        <f t="shared" si="2"/>
        <v>2/2/2022</v>
      </c>
      <c r="I484" s="23">
        <v>44594.0</v>
      </c>
    </row>
    <row r="485">
      <c r="A485" s="17">
        <v>14452.91</v>
      </c>
      <c r="B485" s="17">
        <v>14309.1</v>
      </c>
      <c r="C485" s="22" t="s">
        <v>609</v>
      </c>
      <c r="D485" s="17" t="str">
        <f t="shared" si="1"/>
        <v>1/31/2022</v>
      </c>
      <c r="E485" s="17">
        <f>IFERROR(__xludf.DUMMYFUNCTION("SPLIT(D485, ""/"")
"),1.0)</f>
        <v>1</v>
      </c>
      <c r="F485" s="17">
        <f>IFERROR(__xludf.DUMMYFUNCTION("""COMPUTED_VALUE"""),31.0)</f>
        <v>31</v>
      </c>
      <c r="G485" s="17">
        <f>IFERROR(__xludf.DUMMYFUNCTION("""COMPUTED_VALUE"""),2022.0)</f>
        <v>2022</v>
      </c>
      <c r="H485" s="23" t="str">
        <f t="shared" si="2"/>
        <v>31/1/2022</v>
      </c>
      <c r="I485" s="23">
        <v>44592.0</v>
      </c>
    </row>
    <row r="486">
      <c r="A486" s="17">
        <v>14456.93</v>
      </c>
      <c r="B486" s="17">
        <v>14313.08</v>
      </c>
      <c r="C486" s="22" t="s">
        <v>610</v>
      </c>
      <c r="D486" s="17" t="str">
        <f t="shared" si="1"/>
        <v>1/28/2022</v>
      </c>
      <c r="E486" s="17">
        <f>IFERROR(__xludf.DUMMYFUNCTION("SPLIT(D486, ""/"")
"),1.0)</f>
        <v>1</v>
      </c>
      <c r="F486" s="17">
        <f>IFERROR(__xludf.DUMMYFUNCTION("""COMPUTED_VALUE"""),28.0)</f>
        <v>28</v>
      </c>
      <c r="G486" s="17">
        <f>IFERROR(__xludf.DUMMYFUNCTION("""COMPUTED_VALUE"""),2022.0)</f>
        <v>2022</v>
      </c>
      <c r="H486" s="23" t="str">
        <f t="shared" si="2"/>
        <v>28/1/2022</v>
      </c>
      <c r="I486" s="23">
        <v>44589.0</v>
      </c>
    </row>
    <row r="487">
      <c r="A487" s="17">
        <v>14417.73</v>
      </c>
      <c r="B487" s="17">
        <v>14274.27</v>
      </c>
      <c r="C487" s="22" t="s">
        <v>611</v>
      </c>
      <c r="D487" s="17" t="str">
        <f t="shared" si="1"/>
        <v>1/27/2022</v>
      </c>
      <c r="E487" s="17">
        <f>IFERROR(__xludf.DUMMYFUNCTION("SPLIT(D487, ""/"")
"),1.0)</f>
        <v>1</v>
      </c>
      <c r="F487" s="17">
        <f>IFERROR(__xludf.DUMMYFUNCTION("""COMPUTED_VALUE"""),27.0)</f>
        <v>27</v>
      </c>
      <c r="G487" s="17">
        <f>IFERROR(__xludf.DUMMYFUNCTION("""COMPUTED_VALUE"""),2022.0)</f>
        <v>2022</v>
      </c>
      <c r="H487" s="23" t="str">
        <f t="shared" si="2"/>
        <v>27/1/2022</v>
      </c>
      <c r="I487" s="23">
        <v>44588.0</v>
      </c>
    </row>
    <row r="488">
      <c r="A488" s="17">
        <v>14429.79</v>
      </c>
      <c r="B488" s="17">
        <v>14286.21</v>
      </c>
      <c r="C488" s="22" t="s">
        <v>612</v>
      </c>
      <c r="D488" s="17" t="str">
        <f t="shared" si="1"/>
        <v>1/26/2022</v>
      </c>
      <c r="E488" s="17">
        <f>IFERROR(__xludf.DUMMYFUNCTION("SPLIT(D488, ""/"")
"),1.0)</f>
        <v>1</v>
      </c>
      <c r="F488" s="17">
        <f>IFERROR(__xludf.DUMMYFUNCTION("""COMPUTED_VALUE"""),26.0)</f>
        <v>26</v>
      </c>
      <c r="G488" s="17">
        <f>IFERROR(__xludf.DUMMYFUNCTION("""COMPUTED_VALUE"""),2022.0)</f>
        <v>2022</v>
      </c>
      <c r="H488" s="23" t="str">
        <f t="shared" si="2"/>
        <v>26/1/2022</v>
      </c>
      <c r="I488" s="23">
        <v>44587.0</v>
      </c>
    </row>
    <row r="489">
      <c r="A489" s="17">
        <v>14398.64</v>
      </c>
      <c r="B489" s="17">
        <v>14255.37</v>
      </c>
      <c r="C489" s="22" t="s">
        <v>613</v>
      </c>
      <c r="D489" s="17" t="str">
        <f t="shared" si="1"/>
        <v>1/25/2022</v>
      </c>
      <c r="E489" s="17">
        <f>IFERROR(__xludf.DUMMYFUNCTION("SPLIT(D489, ""/"")
"),1.0)</f>
        <v>1</v>
      </c>
      <c r="F489" s="17">
        <f>IFERROR(__xludf.DUMMYFUNCTION("""COMPUTED_VALUE"""),25.0)</f>
        <v>25</v>
      </c>
      <c r="G489" s="17">
        <f>IFERROR(__xludf.DUMMYFUNCTION("""COMPUTED_VALUE"""),2022.0)</f>
        <v>2022</v>
      </c>
      <c r="H489" s="23" t="str">
        <f t="shared" si="2"/>
        <v>25/1/2022</v>
      </c>
      <c r="I489" s="23">
        <v>44586.0</v>
      </c>
    </row>
    <row r="490">
      <c r="A490" s="17">
        <v>14418.74</v>
      </c>
      <c r="B490" s="17">
        <v>14275.27</v>
      </c>
      <c r="C490" s="22" t="s">
        <v>614</v>
      </c>
      <c r="D490" s="17" t="str">
        <f t="shared" si="1"/>
        <v>1/24/2022</v>
      </c>
      <c r="E490" s="17">
        <f>IFERROR(__xludf.DUMMYFUNCTION("SPLIT(D490, ""/"")
"),1.0)</f>
        <v>1</v>
      </c>
      <c r="F490" s="17">
        <f>IFERROR(__xludf.DUMMYFUNCTION("""COMPUTED_VALUE"""),24.0)</f>
        <v>24</v>
      </c>
      <c r="G490" s="17">
        <f>IFERROR(__xludf.DUMMYFUNCTION("""COMPUTED_VALUE"""),2022.0)</f>
        <v>2022</v>
      </c>
      <c r="H490" s="23" t="str">
        <f t="shared" si="2"/>
        <v>24/1/2022</v>
      </c>
      <c r="I490" s="23">
        <v>44585.0</v>
      </c>
    </row>
    <row r="491">
      <c r="A491" s="17">
        <v>14425.77</v>
      </c>
      <c r="B491" s="17">
        <v>14282.23</v>
      </c>
      <c r="C491" s="22" t="s">
        <v>615</v>
      </c>
      <c r="D491" s="17" t="str">
        <f t="shared" si="1"/>
        <v>1/21/2022</v>
      </c>
      <c r="E491" s="17">
        <f>IFERROR(__xludf.DUMMYFUNCTION("SPLIT(D491, ""/"")
"),1.0)</f>
        <v>1</v>
      </c>
      <c r="F491" s="17">
        <f>IFERROR(__xludf.DUMMYFUNCTION("""COMPUTED_VALUE"""),21.0)</f>
        <v>21</v>
      </c>
      <c r="G491" s="17">
        <f>IFERROR(__xludf.DUMMYFUNCTION("""COMPUTED_VALUE"""),2022.0)</f>
        <v>2022</v>
      </c>
      <c r="H491" s="23" t="str">
        <f t="shared" si="2"/>
        <v>21/1/2022</v>
      </c>
      <c r="I491" s="23">
        <v>44582.0</v>
      </c>
    </row>
    <row r="492">
      <c r="A492" s="17">
        <v>14441.85</v>
      </c>
      <c r="B492" s="17">
        <v>14298.15</v>
      </c>
      <c r="C492" s="22" t="s">
        <v>616</v>
      </c>
      <c r="D492" s="17" t="str">
        <f t="shared" si="1"/>
        <v>1/20/2022</v>
      </c>
      <c r="E492" s="17">
        <f>IFERROR(__xludf.DUMMYFUNCTION("SPLIT(D492, ""/"")
"),1.0)</f>
        <v>1</v>
      </c>
      <c r="F492" s="17">
        <f>IFERROR(__xludf.DUMMYFUNCTION("""COMPUTED_VALUE"""),20.0)</f>
        <v>20</v>
      </c>
      <c r="G492" s="17">
        <f>IFERROR(__xludf.DUMMYFUNCTION("""COMPUTED_VALUE"""),2022.0)</f>
        <v>2022</v>
      </c>
      <c r="H492" s="23" t="str">
        <f t="shared" si="2"/>
        <v>20/1/2022</v>
      </c>
      <c r="I492" s="23">
        <v>44581.0</v>
      </c>
    </row>
    <row r="493">
      <c r="A493" s="17">
        <v>14396.63</v>
      </c>
      <c r="B493" s="17">
        <v>14253.38</v>
      </c>
      <c r="C493" s="22" t="s">
        <v>617</v>
      </c>
      <c r="D493" s="17" t="str">
        <f t="shared" si="1"/>
        <v>1/19/2022</v>
      </c>
      <c r="E493" s="17">
        <f>IFERROR(__xludf.DUMMYFUNCTION("SPLIT(D493, ""/"")
"),1.0)</f>
        <v>1</v>
      </c>
      <c r="F493" s="17">
        <f>IFERROR(__xludf.DUMMYFUNCTION("""COMPUTED_VALUE"""),19.0)</f>
        <v>19</v>
      </c>
      <c r="G493" s="17">
        <f>IFERROR(__xludf.DUMMYFUNCTION("""COMPUTED_VALUE"""),2022.0)</f>
        <v>2022</v>
      </c>
      <c r="H493" s="23" t="str">
        <f t="shared" si="2"/>
        <v>19/1/2022</v>
      </c>
      <c r="I493" s="23">
        <v>44580.0</v>
      </c>
    </row>
    <row r="494">
      <c r="A494" s="17">
        <v>14394.62</v>
      </c>
      <c r="B494" s="17">
        <v>14251.39</v>
      </c>
      <c r="C494" s="22" t="s">
        <v>618</v>
      </c>
      <c r="D494" s="17" t="str">
        <f t="shared" si="1"/>
        <v>1/18/2022</v>
      </c>
      <c r="E494" s="17">
        <f>IFERROR(__xludf.DUMMYFUNCTION("SPLIT(D494, ""/"")
"),1.0)</f>
        <v>1</v>
      </c>
      <c r="F494" s="17">
        <f>IFERROR(__xludf.DUMMYFUNCTION("""COMPUTED_VALUE"""),18.0)</f>
        <v>18</v>
      </c>
      <c r="G494" s="17">
        <f>IFERROR(__xludf.DUMMYFUNCTION("""COMPUTED_VALUE"""),2022.0)</f>
        <v>2022</v>
      </c>
      <c r="H494" s="23" t="str">
        <f t="shared" si="2"/>
        <v>18/1/2022</v>
      </c>
      <c r="I494" s="23">
        <v>44579.0</v>
      </c>
    </row>
    <row r="495">
      <c r="A495" s="17">
        <v>14381.55</v>
      </c>
      <c r="B495" s="17">
        <v>14238.45</v>
      </c>
      <c r="C495" s="22" t="s">
        <v>619</v>
      </c>
      <c r="D495" s="17" t="str">
        <f t="shared" si="1"/>
        <v>1/17/2022</v>
      </c>
      <c r="E495" s="17">
        <f>IFERROR(__xludf.DUMMYFUNCTION("SPLIT(D495, ""/"")
"),1.0)</f>
        <v>1</v>
      </c>
      <c r="F495" s="17">
        <f>IFERROR(__xludf.DUMMYFUNCTION("""COMPUTED_VALUE"""),17.0)</f>
        <v>17</v>
      </c>
      <c r="G495" s="17">
        <f>IFERROR(__xludf.DUMMYFUNCTION("""COMPUTED_VALUE"""),2022.0)</f>
        <v>2022</v>
      </c>
      <c r="H495" s="23" t="str">
        <f t="shared" si="2"/>
        <v>17/1/2022</v>
      </c>
      <c r="I495" s="23">
        <v>44578.0</v>
      </c>
    </row>
    <row r="496">
      <c r="A496" s="17">
        <v>14382.56</v>
      </c>
      <c r="B496" s="17">
        <v>14239.45</v>
      </c>
      <c r="C496" s="22" t="s">
        <v>620</v>
      </c>
      <c r="D496" s="17" t="str">
        <f t="shared" si="1"/>
        <v>1/14/2022</v>
      </c>
      <c r="E496" s="17">
        <f>IFERROR(__xludf.DUMMYFUNCTION("SPLIT(D496, ""/"")
"),1.0)</f>
        <v>1</v>
      </c>
      <c r="F496" s="17">
        <f>IFERROR(__xludf.DUMMYFUNCTION("""COMPUTED_VALUE"""),14.0)</f>
        <v>14</v>
      </c>
      <c r="G496" s="17">
        <f>IFERROR(__xludf.DUMMYFUNCTION("""COMPUTED_VALUE"""),2022.0)</f>
        <v>2022</v>
      </c>
      <c r="H496" s="23" t="str">
        <f t="shared" si="2"/>
        <v>14/1/2022</v>
      </c>
      <c r="I496" s="23">
        <v>44575.0</v>
      </c>
    </row>
    <row r="497">
      <c r="A497" s="17">
        <v>14373.51</v>
      </c>
      <c r="B497" s="17">
        <v>14230.49</v>
      </c>
      <c r="C497" s="22" t="s">
        <v>621</v>
      </c>
      <c r="D497" s="17" t="str">
        <f t="shared" si="1"/>
        <v>1/13/2022</v>
      </c>
      <c r="E497" s="17">
        <f>IFERROR(__xludf.DUMMYFUNCTION("SPLIT(D497, ""/"")
"),1.0)</f>
        <v>1</v>
      </c>
      <c r="F497" s="17">
        <f>IFERROR(__xludf.DUMMYFUNCTION("""COMPUTED_VALUE"""),13.0)</f>
        <v>13</v>
      </c>
      <c r="G497" s="17">
        <f>IFERROR(__xludf.DUMMYFUNCTION("""COMPUTED_VALUE"""),2022.0)</f>
        <v>2022</v>
      </c>
      <c r="H497" s="23" t="str">
        <f t="shared" si="2"/>
        <v>13/1/2022</v>
      </c>
      <c r="I497" s="23">
        <v>44574.0</v>
      </c>
    </row>
    <row r="498">
      <c r="A498" s="17">
        <v>14370.5</v>
      </c>
      <c r="B498" s="17">
        <v>14227.51</v>
      </c>
      <c r="C498" s="22" t="s">
        <v>622</v>
      </c>
      <c r="D498" s="17" t="str">
        <f t="shared" si="1"/>
        <v>1/12/2022</v>
      </c>
      <c r="E498" s="17">
        <f>IFERROR(__xludf.DUMMYFUNCTION("SPLIT(D498, ""/"")
"),1.0)</f>
        <v>1</v>
      </c>
      <c r="F498" s="17">
        <f>IFERROR(__xludf.DUMMYFUNCTION("""COMPUTED_VALUE"""),12.0)</f>
        <v>12</v>
      </c>
      <c r="G498" s="17">
        <f>IFERROR(__xludf.DUMMYFUNCTION("""COMPUTED_VALUE"""),2022.0)</f>
        <v>2022</v>
      </c>
      <c r="H498" s="23" t="str">
        <f t="shared" si="2"/>
        <v>12/1/2022</v>
      </c>
      <c r="I498" s="23">
        <v>44573.0</v>
      </c>
    </row>
    <row r="499">
      <c r="A499" s="17">
        <v>14394.62</v>
      </c>
      <c r="B499" s="17">
        <v>14251.39</v>
      </c>
      <c r="C499" s="22" t="s">
        <v>623</v>
      </c>
      <c r="D499" s="17" t="str">
        <f t="shared" si="1"/>
        <v>1/11/2022</v>
      </c>
      <c r="E499" s="17">
        <f>IFERROR(__xludf.DUMMYFUNCTION("SPLIT(D499, ""/"")
"),1.0)</f>
        <v>1</v>
      </c>
      <c r="F499" s="17">
        <f>IFERROR(__xludf.DUMMYFUNCTION("""COMPUTED_VALUE"""),11.0)</f>
        <v>11</v>
      </c>
      <c r="G499" s="17">
        <f>IFERROR(__xludf.DUMMYFUNCTION("""COMPUTED_VALUE"""),2022.0)</f>
        <v>2022</v>
      </c>
      <c r="H499" s="23" t="str">
        <f t="shared" si="2"/>
        <v>11/1/2022</v>
      </c>
      <c r="I499" s="23">
        <v>44572.0</v>
      </c>
    </row>
    <row r="500">
      <c r="A500" s="17">
        <v>14431.8</v>
      </c>
      <c r="B500" s="17">
        <v>14288.2</v>
      </c>
      <c r="C500" s="22" t="s">
        <v>624</v>
      </c>
      <c r="D500" s="17" t="str">
        <f t="shared" si="1"/>
        <v>1/10/2022</v>
      </c>
      <c r="E500" s="17">
        <f>IFERROR(__xludf.DUMMYFUNCTION("SPLIT(D500, ""/"")
"),1.0)</f>
        <v>1</v>
      </c>
      <c r="F500" s="17">
        <f>IFERROR(__xludf.DUMMYFUNCTION("""COMPUTED_VALUE"""),10.0)</f>
        <v>10</v>
      </c>
      <c r="G500" s="17">
        <f>IFERROR(__xludf.DUMMYFUNCTION("""COMPUTED_VALUE"""),2022.0)</f>
        <v>2022</v>
      </c>
      <c r="H500" s="23" t="str">
        <f t="shared" si="2"/>
        <v>10/1/2022</v>
      </c>
      <c r="I500" s="23">
        <v>44571.0</v>
      </c>
    </row>
    <row r="501">
      <c r="A501" s="17">
        <v>14467.98</v>
      </c>
      <c r="B501" s="17">
        <v>14324.02</v>
      </c>
      <c r="C501" s="22" t="s">
        <v>625</v>
      </c>
      <c r="D501" s="17" t="str">
        <f t="shared" si="1"/>
        <v>1/7/2022</v>
      </c>
      <c r="E501" s="17">
        <f>IFERROR(__xludf.DUMMYFUNCTION("SPLIT(D501, ""/"")
"),1.0)</f>
        <v>1</v>
      </c>
      <c r="F501" s="17">
        <f>IFERROR(__xludf.DUMMYFUNCTION("""COMPUTED_VALUE"""),7.0)</f>
        <v>7</v>
      </c>
      <c r="G501" s="17">
        <f>IFERROR(__xludf.DUMMYFUNCTION("""COMPUTED_VALUE"""),2022.0)</f>
        <v>2022</v>
      </c>
      <c r="H501" s="23" t="str">
        <f t="shared" si="2"/>
        <v>7/1/2022</v>
      </c>
      <c r="I501" s="23">
        <v>44568.0</v>
      </c>
    </row>
    <row r="502">
      <c r="A502" s="17">
        <v>14436.83</v>
      </c>
      <c r="B502" s="17">
        <v>14293.18</v>
      </c>
      <c r="C502" s="22" t="s">
        <v>626</v>
      </c>
      <c r="D502" s="17" t="str">
        <f t="shared" si="1"/>
        <v>1/6/2022</v>
      </c>
      <c r="E502" s="17">
        <f>IFERROR(__xludf.DUMMYFUNCTION("SPLIT(D502, ""/"")
"),1.0)</f>
        <v>1</v>
      </c>
      <c r="F502" s="17">
        <f>IFERROR(__xludf.DUMMYFUNCTION("""COMPUTED_VALUE"""),6.0)</f>
        <v>6</v>
      </c>
      <c r="G502" s="17">
        <f>IFERROR(__xludf.DUMMYFUNCTION("""COMPUTED_VALUE"""),2022.0)</f>
        <v>2022</v>
      </c>
      <c r="H502" s="23" t="str">
        <f t="shared" si="2"/>
        <v>6/1/2022</v>
      </c>
      <c r="I502" s="23">
        <v>44567.0</v>
      </c>
    </row>
    <row r="503">
      <c r="A503" s="17">
        <v>14381.55</v>
      </c>
      <c r="B503" s="17">
        <v>14238.45</v>
      </c>
      <c r="C503" s="22" t="s">
        <v>627</v>
      </c>
      <c r="D503" s="17" t="str">
        <f t="shared" si="1"/>
        <v>1/5/2022</v>
      </c>
      <c r="E503" s="17">
        <f>IFERROR(__xludf.DUMMYFUNCTION("SPLIT(D503, ""/"")
"),1.0)</f>
        <v>1</v>
      </c>
      <c r="F503" s="17">
        <f>IFERROR(__xludf.DUMMYFUNCTION("""COMPUTED_VALUE"""),5.0)</f>
        <v>5</v>
      </c>
      <c r="G503" s="17">
        <f>IFERROR(__xludf.DUMMYFUNCTION("""COMPUTED_VALUE"""),2022.0)</f>
        <v>2022</v>
      </c>
      <c r="H503" s="23" t="str">
        <f t="shared" si="2"/>
        <v>5/1/2022</v>
      </c>
      <c r="I503" s="23">
        <v>44566.0</v>
      </c>
    </row>
    <row r="504">
      <c r="A504" s="17">
        <v>14341.35</v>
      </c>
      <c r="B504" s="17">
        <v>14198.65</v>
      </c>
      <c r="C504" s="22" t="s">
        <v>628</v>
      </c>
      <c r="D504" s="17" t="str">
        <f t="shared" si="1"/>
        <v>1/4/2022</v>
      </c>
      <c r="E504" s="17">
        <f>IFERROR(__xludf.DUMMYFUNCTION("SPLIT(D504, ""/"")
"),1.0)</f>
        <v>1</v>
      </c>
      <c r="F504" s="17">
        <f>IFERROR(__xludf.DUMMYFUNCTION("""COMPUTED_VALUE"""),4.0)</f>
        <v>4</v>
      </c>
      <c r="G504" s="17">
        <f>IFERROR(__xludf.DUMMYFUNCTION("""COMPUTED_VALUE"""),2022.0)</f>
        <v>2022</v>
      </c>
      <c r="H504" s="23" t="str">
        <f t="shared" si="2"/>
        <v>4/1/2022</v>
      </c>
      <c r="I504" s="23">
        <v>44565.0</v>
      </c>
    </row>
    <row r="505">
      <c r="A505" s="17">
        <v>14349.39</v>
      </c>
      <c r="B505" s="17">
        <v>14206.61</v>
      </c>
      <c r="C505" s="22" t="s">
        <v>629</v>
      </c>
      <c r="D505" s="17" t="str">
        <f t="shared" si="1"/>
        <v>1/3/2022</v>
      </c>
      <c r="E505" s="17">
        <f>IFERROR(__xludf.DUMMYFUNCTION("SPLIT(D505, ""/"")
"),1.0)</f>
        <v>1</v>
      </c>
      <c r="F505" s="17">
        <f>IFERROR(__xludf.DUMMYFUNCTION("""COMPUTED_VALUE"""),3.0)</f>
        <v>3</v>
      </c>
      <c r="G505" s="17">
        <f>IFERROR(__xludf.DUMMYFUNCTION("""COMPUTED_VALUE"""),2022.0)</f>
        <v>2022</v>
      </c>
      <c r="H505" s="23" t="str">
        <f t="shared" si="2"/>
        <v>3/1/2022</v>
      </c>
      <c r="I505" s="23">
        <v>44564.0</v>
      </c>
    </row>
    <row r="506">
      <c r="A506" s="17">
        <v>14340.35</v>
      </c>
      <c r="B506" s="17">
        <v>14197.66</v>
      </c>
      <c r="C506" s="22" t="s">
        <v>630</v>
      </c>
      <c r="D506" s="17" t="str">
        <f t="shared" si="1"/>
        <v>12/31/2021</v>
      </c>
      <c r="E506" s="17">
        <f>IFERROR(__xludf.DUMMYFUNCTION("SPLIT(D506, ""/"")
"),12.0)</f>
        <v>12</v>
      </c>
      <c r="F506" s="17">
        <f>IFERROR(__xludf.DUMMYFUNCTION("""COMPUTED_VALUE"""),31.0)</f>
        <v>31</v>
      </c>
      <c r="G506" s="17">
        <f>IFERROR(__xludf.DUMMYFUNCTION("""COMPUTED_VALUE"""),2021.0)</f>
        <v>2021</v>
      </c>
      <c r="H506" s="23" t="str">
        <f t="shared" si="2"/>
        <v>31/12/2021</v>
      </c>
      <c r="I506" s="23">
        <v>44561.0</v>
      </c>
    </row>
    <row r="507">
      <c r="A507" s="17">
        <v>14336.33</v>
      </c>
      <c r="B507" s="17">
        <v>14193.68</v>
      </c>
      <c r="C507" s="22" t="s">
        <v>631</v>
      </c>
      <c r="D507" s="17" t="str">
        <f t="shared" si="1"/>
        <v>12/30/2021</v>
      </c>
      <c r="E507" s="17">
        <f>IFERROR(__xludf.DUMMYFUNCTION("SPLIT(D507, ""/"")
"),12.0)</f>
        <v>12</v>
      </c>
      <c r="F507" s="17">
        <f>IFERROR(__xludf.DUMMYFUNCTION("""COMPUTED_VALUE"""),30.0)</f>
        <v>30</v>
      </c>
      <c r="G507" s="17">
        <f>IFERROR(__xludf.DUMMYFUNCTION("""COMPUTED_VALUE"""),2021.0)</f>
        <v>2021</v>
      </c>
      <c r="H507" s="23" t="str">
        <f t="shared" si="2"/>
        <v>30/12/2021</v>
      </c>
      <c r="I507" s="23">
        <v>44560.0</v>
      </c>
    </row>
    <row r="508">
      <c r="A508" s="17">
        <v>14308.19</v>
      </c>
      <c r="B508" s="17">
        <v>14165.82</v>
      </c>
      <c r="C508" s="22" t="s">
        <v>632</v>
      </c>
      <c r="D508" s="17" t="str">
        <f t="shared" si="1"/>
        <v>12/29/2021</v>
      </c>
      <c r="E508" s="17">
        <f>IFERROR(__xludf.DUMMYFUNCTION("SPLIT(D508, ""/"")
"),12.0)</f>
        <v>12</v>
      </c>
      <c r="F508" s="17">
        <f>IFERROR(__xludf.DUMMYFUNCTION("""COMPUTED_VALUE"""),29.0)</f>
        <v>29</v>
      </c>
      <c r="G508" s="17">
        <f>IFERROR(__xludf.DUMMYFUNCTION("""COMPUTED_VALUE"""),2021.0)</f>
        <v>2021</v>
      </c>
      <c r="H508" s="23" t="str">
        <f t="shared" si="2"/>
        <v>29/12/2021</v>
      </c>
      <c r="I508" s="23">
        <v>44559.0</v>
      </c>
    </row>
    <row r="509">
      <c r="A509" s="17">
        <v>14296.13</v>
      </c>
      <c r="B509" s="17">
        <v>14153.88</v>
      </c>
      <c r="C509" s="22" t="s">
        <v>633</v>
      </c>
      <c r="D509" s="17" t="str">
        <f t="shared" si="1"/>
        <v>12/28/2021</v>
      </c>
      <c r="E509" s="17">
        <f>IFERROR(__xludf.DUMMYFUNCTION("SPLIT(D509, ""/"")
"),12.0)</f>
        <v>12</v>
      </c>
      <c r="F509" s="17">
        <f>IFERROR(__xludf.DUMMYFUNCTION("""COMPUTED_VALUE"""),28.0)</f>
        <v>28</v>
      </c>
      <c r="G509" s="17">
        <f>IFERROR(__xludf.DUMMYFUNCTION("""COMPUTED_VALUE"""),2021.0)</f>
        <v>2021</v>
      </c>
      <c r="H509" s="23" t="str">
        <f t="shared" si="2"/>
        <v>28/12/2021</v>
      </c>
      <c r="I509" s="23">
        <v>44558.0</v>
      </c>
    </row>
    <row r="510">
      <c r="A510" s="17">
        <v>14290.1</v>
      </c>
      <c r="B510" s="17">
        <v>14147.91</v>
      </c>
      <c r="C510" s="22" t="s">
        <v>634</v>
      </c>
      <c r="D510" s="17" t="str">
        <f t="shared" si="1"/>
        <v>12/27/2021</v>
      </c>
      <c r="E510" s="17">
        <f>IFERROR(__xludf.DUMMYFUNCTION("SPLIT(D510, ""/"")
"),12.0)</f>
        <v>12</v>
      </c>
      <c r="F510" s="17">
        <f>IFERROR(__xludf.DUMMYFUNCTION("""COMPUTED_VALUE"""),27.0)</f>
        <v>27</v>
      </c>
      <c r="G510" s="17">
        <f>IFERROR(__xludf.DUMMYFUNCTION("""COMPUTED_VALUE"""),2021.0)</f>
        <v>2021</v>
      </c>
      <c r="H510" s="23" t="str">
        <f t="shared" si="2"/>
        <v>27/12/2021</v>
      </c>
      <c r="I510" s="23">
        <v>44557.0</v>
      </c>
    </row>
    <row r="511">
      <c r="A511" s="17">
        <v>14322.26</v>
      </c>
      <c r="B511" s="17">
        <v>14179.75</v>
      </c>
      <c r="C511" s="22" t="s">
        <v>635</v>
      </c>
      <c r="D511" s="17" t="str">
        <f t="shared" si="1"/>
        <v>12/24/2021</v>
      </c>
      <c r="E511" s="17">
        <f>IFERROR(__xludf.DUMMYFUNCTION("SPLIT(D511, ""/"")
"),12.0)</f>
        <v>12</v>
      </c>
      <c r="F511" s="17">
        <f>IFERROR(__xludf.DUMMYFUNCTION("""COMPUTED_VALUE"""),24.0)</f>
        <v>24</v>
      </c>
      <c r="G511" s="17">
        <f>IFERROR(__xludf.DUMMYFUNCTION("""COMPUTED_VALUE"""),2021.0)</f>
        <v>2021</v>
      </c>
      <c r="H511" s="23" t="str">
        <f t="shared" si="2"/>
        <v>24/12/2021</v>
      </c>
      <c r="I511" s="23">
        <v>44554.0</v>
      </c>
    </row>
    <row r="512">
      <c r="A512" s="17">
        <v>14335.32</v>
      </c>
      <c r="B512" s="17">
        <v>14192.68</v>
      </c>
      <c r="C512" s="22" t="s">
        <v>636</v>
      </c>
      <c r="D512" s="17" t="str">
        <f t="shared" si="1"/>
        <v>12/23/2021</v>
      </c>
      <c r="E512" s="17">
        <f>IFERROR(__xludf.DUMMYFUNCTION("SPLIT(D512, ""/"")
"),12.0)</f>
        <v>12</v>
      </c>
      <c r="F512" s="17">
        <f>IFERROR(__xludf.DUMMYFUNCTION("""COMPUTED_VALUE"""),23.0)</f>
        <v>23</v>
      </c>
      <c r="G512" s="17">
        <f>IFERROR(__xludf.DUMMYFUNCTION("""COMPUTED_VALUE"""),2021.0)</f>
        <v>2021</v>
      </c>
      <c r="H512" s="23" t="str">
        <f t="shared" si="2"/>
        <v>23/12/2021</v>
      </c>
      <c r="I512" s="23">
        <v>44553.0</v>
      </c>
    </row>
    <row r="513">
      <c r="A513" s="17">
        <v>14420.75</v>
      </c>
      <c r="B513" s="17">
        <v>14277.26</v>
      </c>
      <c r="C513" s="22" t="s">
        <v>637</v>
      </c>
      <c r="D513" s="17" t="str">
        <f t="shared" si="1"/>
        <v>12/22/2021</v>
      </c>
      <c r="E513" s="17">
        <f>IFERROR(__xludf.DUMMYFUNCTION("SPLIT(D513, ""/"")
"),12.0)</f>
        <v>12</v>
      </c>
      <c r="F513" s="17">
        <f>IFERROR(__xludf.DUMMYFUNCTION("""COMPUTED_VALUE"""),22.0)</f>
        <v>22</v>
      </c>
      <c r="G513" s="17">
        <f>IFERROR(__xludf.DUMMYFUNCTION("""COMPUTED_VALUE"""),2021.0)</f>
        <v>2021</v>
      </c>
      <c r="H513" s="23" t="str">
        <f t="shared" si="2"/>
        <v>22/12/2021</v>
      </c>
      <c r="I513" s="23">
        <v>44552.0</v>
      </c>
    </row>
    <row r="514">
      <c r="A514" s="17">
        <v>14455.92</v>
      </c>
      <c r="B514" s="17">
        <v>14312.08</v>
      </c>
      <c r="C514" s="22" t="s">
        <v>638</v>
      </c>
      <c r="D514" s="17" t="str">
        <f t="shared" si="1"/>
        <v>12/21/2021</v>
      </c>
      <c r="E514" s="17">
        <f>IFERROR(__xludf.DUMMYFUNCTION("SPLIT(D514, ""/"")
"),12.0)</f>
        <v>12</v>
      </c>
      <c r="F514" s="17">
        <f>IFERROR(__xludf.DUMMYFUNCTION("""COMPUTED_VALUE"""),21.0)</f>
        <v>21</v>
      </c>
      <c r="G514" s="17">
        <f>IFERROR(__xludf.DUMMYFUNCTION("""COMPUTED_VALUE"""),2021.0)</f>
        <v>2021</v>
      </c>
      <c r="H514" s="23" t="str">
        <f t="shared" si="2"/>
        <v>21/12/2021</v>
      </c>
      <c r="I514" s="23">
        <v>44551.0</v>
      </c>
    </row>
    <row r="515">
      <c r="A515" s="17">
        <v>14414.72</v>
      </c>
      <c r="B515" s="17">
        <v>14271.29</v>
      </c>
      <c r="C515" s="22" t="s">
        <v>639</v>
      </c>
      <c r="D515" s="17" t="str">
        <f t="shared" si="1"/>
        <v>12/20/2021</v>
      </c>
      <c r="E515" s="17">
        <f>IFERROR(__xludf.DUMMYFUNCTION("SPLIT(D515, ""/"")
"),12.0)</f>
        <v>12</v>
      </c>
      <c r="F515" s="17">
        <f>IFERROR(__xludf.DUMMYFUNCTION("""COMPUTED_VALUE"""),20.0)</f>
        <v>20</v>
      </c>
      <c r="G515" s="17">
        <f>IFERROR(__xludf.DUMMYFUNCTION("""COMPUTED_VALUE"""),2021.0)</f>
        <v>2021</v>
      </c>
      <c r="H515" s="23" t="str">
        <f t="shared" si="2"/>
        <v>20/12/2021</v>
      </c>
      <c r="I515" s="23">
        <v>44550.0</v>
      </c>
    </row>
    <row r="516">
      <c r="A516" s="17">
        <v>14414.72</v>
      </c>
      <c r="B516" s="17">
        <v>14271.29</v>
      </c>
      <c r="C516" s="22" t="s">
        <v>640</v>
      </c>
      <c r="D516" s="17" t="str">
        <f t="shared" si="1"/>
        <v>12/17/2021</v>
      </c>
      <c r="E516" s="17">
        <f>IFERROR(__xludf.DUMMYFUNCTION("SPLIT(D516, ""/"")
"),12.0)</f>
        <v>12</v>
      </c>
      <c r="F516" s="17">
        <f>IFERROR(__xludf.DUMMYFUNCTION("""COMPUTED_VALUE"""),17.0)</f>
        <v>17</v>
      </c>
      <c r="G516" s="17">
        <f>IFERROR(__xludf.DUMMYFUNCTION("""COMPUTED_VALUE"""),2021.0)</f>
        <v>2021</v>
      </c>
      <c r="H516" s="23" t="str">
        <f t="shared" si="2"/>
        <v>17/12/2021</v>
      </c>
      <c r="I516" s="23">
        <v>44547.0</v>
      </c>
    </row>
    <row r="517">
      <c r="A517" s="17">
        <v>14408.69</v>
      </c>
      <c r="B517" s="17">
        <v>14265.32</v>
      </c>
      <c r="C517" s="22" t="s">
        <v>641</v>
      </c>
      <c r="D517" s="17" t="str">
        <f t="shared" si="1"/>
        <v>12/16/2021</v>
      </c>
      <c r="E517" s="17">
        <f>IFERROR(__xludf.DUMMYFUNCTION("SPLIT(D517, ""/"")
"),12.0)</f>
        <v>12</v>
      </c>
      <c r="F517" s="17">
        <f>IFERROR(__xludf.DUMMYFUNCTION("""COMPUTED_VALUE"""),16.0)</f>
        <v>16</v>
      </c>
      <c r="G517" s="17">
        <f>IFERROR(__xludf.DUMMYFUNCTION("""COMPUTED_VALUE"""),2021.0)</f>
        <v>2021</v>
      </c>
      <c r="H517" s="23" t="str">
        <f t="shared" si="2"/>
        <v>16/12/2021</v>
      </c>
      <c r="I517" s="23">
        <v>44546.0</v>
      </c>
    </row>
    <row r="518">
      <c r="A518" s="17">
        <v>14419.74</v>
      </c>
      <c r="B518" s="17">
        <v>14276.26</v>
      </c>
      <c r="C518" s="22" t="s">
        <v>642</v>
      </c>
      <c r="D518" s="17" t="str">
        <f t="shared" si="1"/>
        <v>12/15/2021</v>
      </c>
      <c r="E518" s="17">
        <f>IFERROR(__xludf.DUMMYFUNCTION("SPLIT(D518, ""/"")
"),12.0)</f>
        <v>12</v>
      </c>
      <c r="F518" s="17">
        <f>IFERROR(__xludf.DUMMYFUNCTION("""COMPUTED_VALUE"""),15.0)</f>
        <v>15</v>
      </c>
      <c r="G518" s="17">
        <f>IFERROR(__xludf.DUMMYFUNCTION("""COMPUTED_VALUE"""),2021.0)</f>
        <v>2021</v>
      </c>
      <c r="H518" s="23" t="str">
        <f t="shared" si="2"/>
        <v>15/12/2021</v>
      </c>
      <c r="I518" s="23">
        <v>44545.0</v>
      </c>
    </row>
    <row r="519">
      <c r="A519" s="17">
        <v>14417.73</v>
      </c>
      <c r="B519" s="17">
        <v>14274.27</v>
      </c>
      <c r="C519" s="22" t="s">
        <v>643</v>
      </c>
      <c r="D519" s="17" t="str">
        <f t="shared" si="1"/>
        <v>12/14/2021</v>
      </c>
      <c r="E519" s="17">
        <f>IFERROR(__xludf.DUMMYFUNCTION("SPLIT(D519, ""/"")
"),12.0)</f>
        <v>12</v>
      </c>
      <c r="F519" s="17">
        <f>IFERROR(__xludf.DUMMYFUNCTION("""COMPUTED_VALUE"""),14.0)</f>
        <v>14</v>
      </c>
      <c r="G519" s="17">
        <f>IFERROR(__xludf.DUMMYFUNCTION("""COMPUTED_VALUE"""),2021.0)</f>
        <v>2021</v>
      </c>
      <c r="H519" s="23" t="str">
        <f t="shared" si="2"/>
        <v>14/12/2021</v>
      </c>
      <c r="I519" s="23">
        <v>44544.0</v>
      </c>
    </row>
    <row r="520">
      <c r="A520" s="17">
        <v>14449.89</v>
      </c>
      <c r="B520" s="17">
        <v>14306.11</v>
      </c>
      <c r="C520" s="22" t="s">
        <v>644</v>
      </c>
      <c r="D520" s="17" t="str">
        <f t="shared" si="1"/>
        <v>12/13/2021</v>
      </c>
      <c r="E520" s="17">
        <f>IFERROR(__xludf.DUMMYFUNCTION("SPLIT(D520, ""/"")
"),12.0)</f>
        <v>12</v>
      </c>
      <c r="F520" s="17">
        <f>IFERROR(__xludf.DUMMYFUNCTION("""COMPUTED_VALUE"""),13.0)</f>
        <v>13</v>
      </c>
      <c r="G520" s="17">
        <f>IFERROR(__xludf.DUMMYFUNCTION("""COMPUTED_VALUE"""),2021.0)</f>
        <v>2021</v>
      </c>
      <c r="H520" s="23" t="str">
        <f t="shared" si="2"/>
        <v>13/12/2021</v>
      </c>
      <c r="I520" s="23">
        <v>44543.0</v>
      </c>
    </row>
    <row r="521">
      <c r="A521" s="17">
        <v>14422.76</v>
      </c>
      <c r="B521" s="17">
        <v>14279.25</v>
      </c>
      <c r="C521" s="22" t="s">
        <v>645</v>
      </c>
      <c r="D521" s="17" t="str">
        <f t="shared" si="1"/>
        <v>12/10/2021</v>
      </c>
      <c r="E521" s="17">
        <f>IFERROR(__xludf.DUMMYFUNCTION("SPLIT(D521, ""/"")
"),12.0)</f>
        <v>12</v>
      </c>
      <c r="F521" s="17">
        <f>IFERROR(__xludf.DUMMYFUNCTION("""COMPUTED_VALUE"""),10.0)</f>
        <v>10</v>
      </c>
      <c r="G521" s="17">
        <f>IFERROR(__xludf.DUMMYFUNCTION("""COMPUTED_VALUE"""),2021.0)</f>
        <v>2021</v>
      </c>
      <c r="H521" s="23" t="str">
        <f t="shared" si="2"/>
        <v>10/12/2021</v>
      </c>
      <c r="I521" s="23">
        <v>44540.0</v>
      </c>
    </row>
    <row r="522">
      <c r="A522" s="17">
        <v>14419.74</v>
      </c>
      <c r="B522" s="17">
        <v>14276.26</v>
      </c>
      <c r="C522" s="22" t="s">
        <v>646</v>
      </c>
      <c r="D522" s="17" t="str">
        <f t="shared" si="1"/>
        <v>12/9/2021</v>
      </c>
      <c r="E522" s="17">
        <f>IFERROR(__xludf.DUMMYFUNCTION("SPLIT(D522, ""/"")
"),12.0)</f>
        <v>12</v>
      </c>
      <c r="F522" s="17">
        <f>IFERROR(__xludf.DUMMYFUNCTION("""COMPUTED_VALUE"""),9.0)</f>
        <v>9</v>
      </c>
      <c r="G522" s="17">
        <f>IFERROR(__xludf.DUMMYFUNCTION("""COMPUTED_VALUE"""),2021.0)</f>
        <v>2021</v>
      </c>
      <c r="H522" s="23" t="str">
        <f t="shared" si="2"/>
        <v>9/12/2021</v>
      </c>
      <c r="I522" s="23">
        <v>44539.0</v>
      </c>
    </row>
    <row r="523">
      <c r="A523" s="17">
        <v>14480.04</v>
      </c>
      <c r="B523" s="17">
        <v>14335.96</v>
      </c>
      <c r="C523" s="22" t="s">
        <v>647</v>
      </c>
      <c r="D523" s="17" t="str">
        <f t="shared" si="1"/>
        <v>12/8/2021</v>
      </c>
      <c r="E523" s="17">
        <f>IFERROR(__xludf.DUMMYFUNCTION("SPLIT(D523, ""/"")
"),12.0)</f>
        <v>12</v>
      </c>
      <c r="F523" s="17">
        <f>IFERROR(__xludf.DUMMYFUNCTION("""COMPUTED_VALUE"""),8.0)</f>
        <v>8</v>
      </c>
      <c r="G523" s="17">
        <f>IFERROR(__xludf.DUMMYFUNCTION("""COMPUTED_VALUE"""),2021.0)</f>
        <v>2021</v>
      </c>
      <c r="H523" s="23" t="str">
        <f t="shared" si="2"/>
        <v>8/12/2021</v>
      </c>
      <c r="I523" s="23">
        <v>44538.0</v>
      </c>
    </row>
    <row r="524">
      <c r="A524" s="17">
        <v>14513.21</v>
      </c>
      <c r="B524" s="17">
        <v>14368.8</v>
      </c>
      <c r="C524" s="22" t="s">
        <v>648</v>
      </c>
      <c r="D524" s="17" t="str">
        <f t="shared" si="1"/>
        <v>12/7/2021</v>
      </c>
      <c r="E524" s="17">
        <f>IFERROR(__xludf.DUMMYFUNCTION("SPLIT(D524, ""/"")
"),12.0)</f>
        <v>12</v>
      </c>
      <c r="F524" s="17">
        <f>IFERROR(__xludf.DUMMYFUNCTION("""COMPUTED_VALUE"""),7.0)</f>
        <v>7</v>
      </c>
      <c r="G524" s="17">
        <f>IFERROR(__xludf.DUMMYFUNCTION("""COMPUTED_VALUE"""),2021.0)</f>
        <v>2021</v>
      </c>
      <c r="H524" s="23" t="str">
        <f t="shared" si="2"/>
        <v>7/12/2021</v>
      </c>
      <c r="I524" s="23">
        <v>44537.0</v>
      </c>
    </row>
    <row r="525">
      <c r="A525" s="17">
        <v>14480.04</v>
      </c>
      <c r="B525" s="17">
        <v>14335.96</v>
      </c>
      <c r="C525" s="22" t="s">
        <v>649</v>
      </c>
      <c r="D525" s="17" t="str">
        <f t="shared" si="1"/>
        <v>12/6/2021</v>
      </c>
      <c r="E525" s="17">
        <f>IFERROR(__xludf.DUMMYFUNCTION("SPLIT(D525, ""/"")
"),12.0)</f>
        <v>12</v>
      </c>
      <c r="F525" s="17">
        <f>IFERROR(__xludf.DUMMYFUNCTION("""COMPUTED_VALUE"""),6.0)</f>
        <v>6</v>
      </c>
      <c r="G525" s="17">
        <f>IFERROR(__xludf.DUMMYFUNCTION("""COMPUTED_VALUE"""),2021.0)</f>
        <v>2021</v>
      </c>
      <c r="H525" s="23" t="str">
        <f t="shared" si="2"/>
        <v>6/12/2021</v>
      </c>
      <c r="I525" s="23">
        <v>44536.0</v>
      </c>
    </row>
    <row r="526">
      <c r="A526" s="17">
        <v>14449.89</v>
      </c>
      <c r="B526" s="17">
        <v>14306.11</v>
      </c>
      <c r="C526" s="22" t="s">
        <v>650</v>
      </c>
      <c r="D526" s="17" t="str">
        <f t="shared" si="1"/>
        <v>12/3/2021</v>
      </c>
      <c r="E526" s="17">
        <f>IFERROR(__xludf.DUMMYFUNCTION("SPLIT(D526, ""/"")
"),12.0)</f>
        <v>12</v>
      </c>
      <c r="F526" s="17">
        <f>IFERROR(__xludf.DUMMYFUNCTION("""COMPUTED_VALUE"""),3.0)</f>
        <v>3</v>
      </c>
      <c r="G526" s="17">
        <f>IFERROR(__xludf.DUMMYFUNCTION("""COMPUTED_VALUE"""),2021.0)</f>
        <v>2021</v>
      </c>
      <c r="H526" s="23" t="str">
        <f t="shared" si="2"/>
        <v>3/12/2021</v>
      </c>
      <c r="I526" s="23">
        <v>44533.0</v>
      </c>
    </row>
    <row r="527">
      <c r="A527" s="17">
        <v>14424.77</v>
      </c>
      <c r="B527" s="17">
        <v>14281.24</v>
      </c>
      <c r="C527" s="22" t="s">
        <v>651</v>
      </c>
      <c r="D527" s="17" t="str">
        <f t="shared" si="1"/>
        <v>12/2/2021</v>
      </c>
      <c r="E527" s="17">
        <f>IFERROR(__xludf.DUMMYFUNCTION("SPLIT(D527, ""/"")
"),12.0)</f>
        <v>12</v>
      </c>
      <c r="F527" s="17">
        <f>IFERROR(__xludf.DUMMYFUNCTION("""COMPUTED_VALUE"""),2.0)</f>
        <v>2</v>
      </c>
      <c r="G527" s="17">
        <f>IFERROR(__xludf.DUMMYFUNCTION("""COMPUTED_VALUE"""),2021.0)</f>
        <v>2021</v>
      </c>
      <c r="H527" s="23" t="str">
        <f t="shared" si="2"/>
        <v>2/12/2021</v>
      </c>
      <c r="I527" s="23">
        <v>44532.0</v>
      </c>
    </row>
    <row r="528">
      <c r="A528" s="17">
        <v>14391.6</v>
      </c>
      <c r="B528" s="17">
        <v>14248.4</v>
      </c>
      <c r="C528" s="22" t="s">
        <v>652</v>
      </c>
      <c r="D528" s="17" t="str">
        <f t="shared" si="1"/>
        <v>12/1/2021</v>
      </c>
      <c r="E528" s="17">
        <f>IFERROR(__xludf.DUMMYFUNCTION("SPLIT(D528, ""/"")
"),12.0)</f>
        <v>12</v>
      </c>
      <c r="F528" s="17">
        <f>IFERROR(__xludf.DUMMYFUNCTION("""COMPUTED_VALUE"""),1.0)</f>
        <v>1</v>
      </c>
      <c r="G528" s="17">
        <f>IFERROR(__xludf.DUMMYFUNCTION("""COMPUTED_VALUE"""),2021.0)</f>
        <v>2021</v>
      </c>
      <c r="H528" s="23" t="str">
        <f t="shared" si="2"/>
        <v>1/12/2021</v>
      </c>
      <c r="I528" s="23">
        <v>44531.0</v>
      </c>
    </row>
    <row r="529">
      <c r="A529" s="17">
        <v>14411.7</v>
      </c>
      <c r="B529" s="17">
        <v>14268.3</v>
      </c>
      <c r="C529" s="22" t="s">
        <v>653</v>
      </c>
      <c r="D529" s="17" t="str">
        <f t="shared" si="1"/>
        <v>11/30/2021</v>
      </c>
      <c r="E529" s="17">
        <f>IFERROR(__xludf.DUMMYFUNCTION("SPLIT(D529, ""/"")
"),11.0)</f>
        <v>11</v>
      </c>
      <c r="F529" s="17">
        <f>IFERROR(__xludf.DUMMYFUNCTION("""COMPUTED_VALUE"""),30.0)</f>
        <v>30</v>
      </c>
      <c r="G529" s="17">
        <f>IFERROR(__xludf.DUMMYFUNCTION("""COMPUTED_VALUE"""),2021.0)</f>
        <v>2021</v>
      </c>
      <c r="H529" s="23" t="str">
        <f t="shared" si="2"/>
        <v>30/11/2021</v>
      </c>
      <c r="I529" s="23">
        <v>44530.0</v>
      </c>
    </row>
    <row r="530">
      <c r="A530" s="17">
        <v>14351.4</v>
      </c>
      <c r="B530" s="17">
        <v>14208.6</v>
      </c>
      <c r="C530" s="22" t="s">
        <v>654</v>
      </c>
      <c r="D530" s="17" t="str">
        <f t="shared" si="1"/>
        <v>11/29/2021</v>
      </c>
      <c r="E530" s="17">
        <f>IFERROR(__xludf.DUMMYFUNCTION("SPLIT(D530, ""/"")
"),11.0)</f>
        <v>11</v>
      </c>
      <c r="F530" s="17">
        <f>IFERROR(__xludf.DUMMYFUNCTION("""COMPUTED_VALUE"""),29.0)</f>
        <v>29</v>
      </c>
      <c r="G530" s="17">
        <f>IFERROR(__xludf.DUMMYFUNCTION("""COMPUTED_VALUE"""),2021.0)</f>
        <v>2021</v>
      </c>
      <c r="H530" s="23" t="str">
        <f t="shared" si="2"/>
        <v>29/11/2021</v>
      </c>
      <c r="I530" s="23">
        <v>44529.0</v>
      </c>
    </row>
    <row r="531">
      <c r="A531" s="17">
        <v>14351.4</v>
      </c>
      <c r="B531" s="17">
        <v>14208.6</v>
      </c>
      <c r="C531" s="22" t="s">
        <v>655</v>
      </c>
      <c r="D531" s="17" t="str">
        <f t="shared" si="1"/>
        <v>11/26/2021</v>
      </c>
      <c r="E531" s="17">
        <f>IFERROR(__xludf.DUMMYFUNCTION("SPLIT(D531, ""/"")
"),11.0)</f>
        <v>11</v>
      </c>
      <c r="F531" s="17">
        <f>IFERROR(__xludf.DUMMYFUNCTION("""COMPUTED_VALUE"""),26.0)</f>
        <v>26</v>
      </c>
      <c r="G531" s="17">
        <f>IFERROR(__xludf.DUMMYFUNCTION("""COMPUTED_VALUE"""),2021.0)</f>
        <v>2021</v>
      </c>
      <c r="H531" s="23" t="str">
        <f t="shared" si="2"/>
        <v>26/11/2021</v>
      </c>
      <c r="I531" s="23">
        <v>44526.0</v>
      </c>
    </row>
    <row r="532">
      <c r="A532" s="17">
        <v>14343.36</v>
      </c>
      <c r="B532" s="17">
        <v>14200.64</v>
      </c>
      <c r="C532" s="22" t="s">
        <v>656</v>
      </c>
      <c r="D532" s="17" t="str">
        <f t="shared" si="1"/>
        <v>11/25/2021</v>
      </c>
      <c r="E532" s="17">
        <f>IFERROR(__xludf.DUMMYFUNCTION("SPLIT(D532, ""/"")
"),11.0)</f>
        <v>11</v>
      </c>
      <c r="F532" s="17">
        <f>IFERROR(__xludf.DUMMYFUNCTION("""COMPUTED_VALUE"""),25.0)</f>
        <v>25</v>
      </c>
      <c r="G532" s="17">
        <f>IFERROR(__xludf.DUMMYFUNCTION("""COMPUTED_VALUE"""),2021.0)</f>
        <v>2021</v>
      </c>
      <c r="H532" s="23" t="str">
        <f t="shared" si="2"/>
        <v>25/11/2021</v>
      </c>
      <c r="I532" s="23">
        <v>44525.0</v>
      </c>
    </row>
    <row r="533">
      <c r="A533" s="17">
        <v>14343.36</v>
      </c>
      <c r="B533" s="17">
        <v>14200.64</v>
      </c>
      <c r="C533" s="22" t="s">
        <v>657</v>
      </c>
      <c r="D533" s="17" t="str">
        <f t="shared" si="1"/>
        <v>11/24/2021</v>
      </c>
      <c r="E533" s="17">
        <f>IFERROR(__xludf.DUMMYFUNCTION("SPLIT(D533, ""/"")
"),11.0)</f>
        <v>11</v>
      </c>
      <c r="F533" s="17">
        <f>IFERROR(__xludf.DUMMYFUNCTION("""COMPUTED_VALUE"""),24.0)</f>
        <v>24</v>
      </c>
      <c r="G533" s="17">
        <f>IFERROR(__xludf.DUMMYFUNCTION("""COMPUTED_VALUE"""),2021.0)</f>
        <v>2021</v>
      </c>
      <c r="H533" s="23" t="str">
        <f t="shared" si="2"/>
        <v>24/11/2021</v>
      </c>
      <c r="I533" s="23">
        <v>44524.0</v>
      </c>
    </row>
    <row r="534">
      <c r="A534" s="17">
        <v>14326.28</v>
      </c>
      <c r="B534" s="17">
        <v>14183.73</v>
      </c>
      <c r="C534" s="22" t="s">
        <v>658</v>
      </c>
      <c r="D534" s="17" t="str">
        <f t="shared" si="1"/>
        <v>11/23/2021</v>
      </c>
      <c r="E534" s="17">
        <f>IFERROR(__xludf.DUMMYFUNCTION("SPLIT(D534, ""/"")
"),11.0)</f>
        <v>11</v>
      </c>
      <c r="F534" s="17">
        <f>IFERROR(__xludf.DUMMYFUNCTION("""COMPUTED_VALUE"""),23.0)</f>
        <v>23</v>
      </c>
      <c r="G534" s="17">
        <f>IFERROR(__xludf.DUMMYFUNCTION("""COMPUTED_VALUE"""),2021.0)</f>
        <v>2021</v>
      </c>
      <c r="H534" s="23" t="str">
        <f t="shared" si="2"/>
        <v>23/11/2021</v>
      </c>
      <c r="I534" s="23">
        <v>44523.0</v>
      </c>
    </row>
    <row r="535">
      <c r="A535" s="17">
        <v>14308.19</v>
      </c>
      <c r="B535" s="17">
        <v>14165.82</v>
      </c>
      <c r="C535" s="22" t="s">
        <v>659</v>
      </c>
      <c r="D535" s="17" t="str">
        <f t="shared" si="1"/>
        <v>11/22/2021</v>
      </c>
      <c r="E535" s="17">
        <f>IFERROR(__xludf.DUMMYFUNCTION("SPLIT(D535, ""/"")
"),11.0)</f>
        <v>11</v>
      </c>
      <c r="F535" s="17">
        <f>IFERROR(__xludf.DUMMYFUNCTION("""COMPUTED_VALUE"""),22.0)</f>
        <v>22</v>
      </c>
      <c r="G535" s="17">
        <f>IFERROR(__xludf.DUMMYFUNCTION("""COMPUTED_VALUE"""),2021.0)</f>
        <v>2021</v>
      </c>
      <c r="H535" s="23" t="str">
        <f t="shared" si="2"/>
        <v>22/11/2021</v>
      </c>
      <c r="I535" s="23">
        <v>44522.0</v>
      </c>
    </row>
    <row r="536">
      <c r="A536" s="17">
        <v>14302.16</v>
      </c>
      <c r="B536" s="17">
        <v>14159.85</v>
      </c>
      <c r="C536" s="22" t="s">
        <v>660</v>
      </c>
      <c r="D536" s="17" t="str">
        <f t="shared" si="1"/>
        <v>11/19/2021</v>
      </c>
      <c r="E536" s="17">
        <f>IFERROR(__xludf.DUMMYFUNCTION("SPLIT(D536, ""/"")
"),11.0)</f>
        <v>11</v>
      </c>
      <c r="F536" s="17">
        <f>IFERROR(__xludf.DUMMYFUNCTION("""COMPUTED_VALUE"""),19.0)</f>
        <v>19</v>
      </c>
      <c r="G536" s="17">
        <f>IFERROR(__xludf.DUMMYFUNCTION("""COMPUTED_VALUE"""),2021.0)</f>
        <v>2021</v>
      </c>
      <c r="H536" s="23" t="str">
        <f t="shared" si="2"/>
        <v>19/11/2021</v>
      </c>
      <c r="I536" s="23">
        <v>44519.0</v>
      </c>
    </row>
    <row r="537">
      <c r="A537" s="17">
        <v>14330.3</v>
      </c>
      <c r="B537" s="17">
        <v>14187.71</v>
      </c>
      <c r="C537" s="22" t="s">
        <v>661</v>
      </c>
      <c r="D537" s="17" t="str">
        <f t="shared" si="1"/>
        <v>11/18/2021</v>
      </c>
      <c r="E537" s="17">
        <f>IFERROR(__xludf.DUMMYFUNCTION("SPLIT(D537, ""/"")
"),11.0)</f>
        <v>11</v>
      </c>
      <c r="F537" s="17">
        <f>IFERROR(__xludf.DUMMYFUNCTION("""COMPUTED_VALUE"""),18.0)</f>
        <v>18</v>
      </c>
      <c r="G537" s="17">
        <f>IFERROR(__xludf.DUMMYFUNCTION("""COMPUTED_VALUE"""),2021.0)</f>
        <v>2021</v>
      </c>
      <c r="H537" s="23" t="str">
        <f t="shared" si="2"/>
        <v>18/11/2021</v>
      </c>
      <c r="I537" s="23">
        <v>44518.0</v>
      </c>
    </row>
    <row r="538">
      <c r="A538" s="17">
        <v>14282.06</v>
      </c>
      <c r="B538" s="17">
        <v>14139.95</v>
      </c>
      <c r="C538" s="22" t="s">
        <v>662</v>
      </c>
      <c r="D538" s="17" t="str">
        <f t="shared" si="1"/>
        <v>11/17/2021</v>
      </c>
      <c r="E538" s="17">
        <f>IFERROR(__xludf.DUMMYFUNCTION("SPLIT(D538, ""/"")
"),11.0)</f>
        <v>11</v>
      </c>
      <c r="F538" s="17">
        <f>IFERROR(__xludf.DUMMYFUNCTION("""COMPUTED_VALUE"""),17.0)</f>
        <v>17</v>
      </c>
      <c r="G538" s="17">
        <f>IFERROR(__xludf.DUMMYFUNCTION("""COMPUTED_VALUE"""),2021.0)</f>
        <v>2021</v>
      </c>
      <c r="H538" s="23" t="str">
        <f t="shared" si="2"/>
        <v>17/11/2021</v>
      </c>
      <c r="I538" s="23">
        <v>44517.0</v>
      </c>
    </row>
    <row r="539">
      <c r="A539" s="17">
        <v>14277.03</v>
      </c>
      <c r="B539" s="17">
        <v>14134.97</v>
      </c>
      <c r="C539" s="22" t="s">
        <v>663</v>
      </c>
      <c r="D539" s="17" t="str">
        <f t="shared" si="1"/>
        <v>11/16/2021</v>
      </c>
      <c r="E539" s="17">
        <f>IFERROR(__xludf.DUMMYFUNCTION("SPLIT(D539, ""/"")
"),11.0)</f>
        <v>11</v>
      </c>
      <c r="F539" s="17">
        <f>IFERROR(__xludf.DUMMYFUNCTION("""COMPUTED_VALUE"""),16.0)</f>
        <v>16</v>
      </c>
      <c r="G539" s="17">
        <f>IFERROR(__xludf.DUMMYFUNCTION("""COMPUTED_VALUE"""),2021.0)</f>
        <v>2021</v>
      </c>
      <c r="H539" s="23" t="str">
        <f t="shared" si="2"/>
        <v>16/11/2021</v>
      </c>
      <c r="I539" s="23">
        <v>44516.0</v>
      </c>
    </row>
    <row r="540">
      <c r="A540" s="17">
        <v>14314.22</v>
      </c>
      <c r="B540" s="17">
        <v>14171.79</v>
      </c>
      <c r="C540" s="22" t="s">
        <v>664</v>
      </c>
      <c r="D540" s="17" t="str">
        <f t="shared" si="1"/>
        <v>11/15/2021</v>
      </c>
      <c r="E540" s="17">
        <f>IFERROR(__xludf.DUMMYFUNCTION("SPLIT(D540, ""/"")
"),11.0)</f>
        <v>11</v>
      </c>
      <c r="F540" s="17">
        <f>IFERROR(__xludf.DUMMYFUNCTION("""COMPUTED_VALUE"""),15.0)</f>
        <v>15</v>
      </c>
      <c r="G540" s="17">
        <f>IFERROR(__xludf.DUMMYFUNCTION("""COMPUTED_VALUE"""),2021.0)</f>
        <v>2021</v>
      </c>
      <c r="H540" s="23" t="str">
        <f t="shared" si="2"/>
        <v>15/11/2021</v>
      </c>
      <c r="I540" s="23">
        <v>44515.0</v>
      </c>
    </row>
    <row r="541">
      <c r="A541" s="17">
        <v>14359.44</v>
      </c>
      <c r="B541" s="17">
        <v>14216.56</v>
      </c>
      <c r="C541" s="22" t="s">
        <v>665</v>
      </c>
      <c r="D541" s="17" t="str">
        <f t="shared" si="1"/>
        <v>11/12/2021</v>
      </c>
      <c r="E541" s="17">
        <f>IFERROR(__xludf.DUMMYFUNCTION("SPLIT(D541, ""/"")
"),11.0)</f>
        <v>11</v>
      </c>
      <c r="F541" s="17">
        <f>IFERROR(__xludf.DUMMYFUNCTION("""COMPUTED_VALUE"""),12.0)</f>
        <v>12</v>
      </c>
      <c r="G541" s="17">
        <f>IFERROR(__xludf.DUMMYFUNCTION("""COMPUTED_VALUE"""),2021.0)</f>
        <v>2021</v>
      </c>
      <c r="H541" s="23" t="str">
        <f t="shared" si="2"/>
        <v>12/11/2021</v>
      </c>
      <c r="I541" s="23">
        <v>44512.0</v>
      </c>
    </row>
    <row r="542">
      <c r="A542" s="17">
        <v>14324.27</v>
      </c>
      <c r="B542" s="17">
        <v>14181.74</v>
      </c>
      <c r="C542" s="22" t="s">
        <v>666</v>
      </c>
      <c r="D542" s="17" t="str">
        <f t="shared" si="1"/>
        <v>11/11/2021</v>
      </c>
      <c r="E542" s="17">
        <f>IFERROR(__xludf.DUMMYFUNCTION("SPLIT(D542, ""/"")
"),11.0)</f>
        <v>11</v>
      </c>
      <c r="F542" s="17">
        <f>IFERROR(__xludf.DUMMYFUNCTION("""COMPUTED_VALUE"""),11.0)</f>
        <v>11</v>
      </c>
      <c r="G542" s="17">
        <f>IFERROR(__xludf.DUMMYFUNCTION("""COMPUTED_VALUE"""),2021.0)</f>
        <v>2021</v>
      </c>
      <c r="H542" s="23" t="str">
        <f t="shared" si="2"/>
        <v>11/11/2021</v>
      </c>
      <c r="I542" s="23">
        <v>44511.0</v>
      </c>
    </row>
    <row r="543">
      <c r="A543" s="17">
        <v>14304.17</v>
      </c>
      <c r="B543" s="17">
        <v>14161.84</v>
      </c>
      <c r="C543" s="22" t="s">
        <v>667</v>
      </c>
      <c r="D543" s="17" t="str">
        <f t="shared" si="1"/>
        <v>11/10/2021</v>
      </c>
      <c r="E543" s="17">
        <f>IFERROR(__xludf.DUMMYFUNCTION("SPLIT(D543, ""/"")
"),11.0)</f>
        <v>11</v>
      </c>
      <c r="F543" s="17">
        <f>IFERROR(__xludf.DUMMYFUNCTION("""COMPUTED_VALUE"""),10.0)</f>
        <v>10</v>
      </c>
      <c r="G543" s="17">
        <f>IFERROR(__xludf.DUMMYFUNCTION("""COMPUTED_VALUE"""),2021.0)</f>
        <v>2021</v>
      </c>
      <c r="H543" s="23" t="str">
        <f t="shared" si="2"/>
        <v>10/11/2021</v>
      </c>
      <c r="I543" s="23">
        <v>44510.0</v>
      </c>
    </row>
    <row r="544">
      <c r="A544" s="17">
        <v>14339.34</v>
      </c>
      <c r="B544" s="17">
        <v>14196.66</v>
      </c>
      <c r="C544" s="22" t="s">
        <v>668</v>
      </c>
      <c r="D544" s="17" t="str">
        <f t="shared" si="1"/>
        <v>11/9/2021</v>
      </c>
      <c r="E544" s="17">
        <f>IFERROR(__xludf.DUMMYFUNCTION("SPLIT(D544, ""/"")
"),11.0)</f>
        <v>11</v>
      </c>
      <c r="F544" s="17">
        <f>IFERROR(__xludf.DUMMYFUNCTION("""COMPUTED_VALUE"""),9.0)</f>
        <v>9</v>
      </c>
      <c r="G544" s="17">
        <f>IFERROR(__xludf.DUMMYFUNCTION("""COMPUTED_VALUE"""),2021.0)</f>
        <v>2021</v>
      </c>
      <c r="H544" s="23" t="str">
        <f t="shared" si="2"/>
        <v>9/11/2021</v>
      </c>
      <c r="I544" s="23">
        <v>44509.0</v>
      </c>
    </row>
    <row r="545">
      <c r="A545" s="17">
        <v>14445.87</v>
      </c>
      <c r="B545" s="17">
        <v>14302.13</v>
      </c>
      <c r="C545" s="22" t="s">
        <v>669</v>
      </c>
      <c r="D545" s="17" t="str">
        <f t="shared" si="1"/>
        <v>11/8/2021</v>
      </c>
      <c r="E545" s="17">
        <f>IFERROR(__xludf.DUMMYFUNCTION("SPLIT(D545, ""/"")
"),11.0)</f>
        <v>11</v>
      </c>
      <c r="F545" s="17">
        <f>IFERROR(__xludf.DUMMYFUNCTION("""COMPUTED_VALUE"""),8.0)</f>
        <v>8</v>
      </c>
      <c r="G545" s="17">
        <f>IFERROR(__xludf.DUMMYFUNCTION("""COMPUTED_VALUE"""),2021.0)</f>
        <v>2021</v>
      </c>
      <c r="H545" s="23" t="str">
        <f t="shared" si="2"/>
        <v>8/11/2021</v>
      </c>
      <c r="I545" s="23">
        <v>44508.0</v>
      </c>
    </row>
    <row r="546">
      <c r="A546" s="17">
        <v>14398.64</v>
      </c>
      <c r="B546" s="17">
        <v>14255.37</v>
      </c>
      <c r="C546" s="22" t="s">
        <v>670</v>
      </c>
      <c r="D546" s="17" t="str">
        <f t="shared" si="1"/>
        <v>11/5/2021</v>
      </c>
      <c r="E546" s="17">
        <f>IFERROR(__xludf.DUMMYFUNCTION("SPLIT(D546, ""/"")
"),11.0)</f>
        <v>11</v>
      </c>
      <c r="F546" s="17">
        <f>IFERROR(__xludf.DUMMYFUNCTION("""COMPUTED_VALUE"""),5.0)</f>
        <v>5</v>
      </c>
      <c r="G546" s="17">
        <f>IFERROR(__xludf.DUMMYFUNCTION("""COMPUTED_VALUE"""),2021.0)</f>
        <v>2021</v>
      </c>
      <c r="H546" s="23" t="str">
        <f t="shared" si="2"/>
        <v>5/11/2021</v>
      </c>
      <c r="I546" s="23">
        <v>44505.0</v>
      </c>
    </row>
    <row r="547">
      <c r="A547" s="17">
        <v>14372.51</v>
      </c>
      <c r="B547" s="17">
        <v>14229.5</v>
      </c>
      <c r="C547" s="22" t="s">
        <v>671</v>
      </c>
      <c r="D547" s="17" t="str">
        <f t="shared" si="1"/>
        <v>11/4/2021</v>
      </c>
      <c r="E547" s="17">
        <f>IFERROR(__xludf.DUMMYFUNCTION("SPLIT(D547, ""/"")
"),11.0)</f>
        <v>11</v>
      </c>
      <c r="F547" s="17">
        <f>IFERROR(__xludf.DUMMYFUNCTION("""COMPUTED_VALUE"""),4.0)</f>
        <v>4</v>
      </c>
      <c r="G547" s="17">
        <f>IFERROR(__xludf.DUMMYFUNCTION("""COMPUTED_VALUE"""),2021.0)</f>
        <v>2021</v>
      </c>
      <c r="H547" s="23" t="str">
        <f t="shared" si="2"/>
        <v>4/11/2021</v>
      </c>
      <c r="I547" s="23">
        <v>44504.0</v>
      </c>
    </row>
    <row r="548">
      <c r="A548" s="17">
        <v>14332.31</v>
      </c>
      <c r="B548" s="17">
        <v>14189.7</v>
      </c>
      <c r="C548" s="22" t="s">
        <v>672</v>
      </c>
      <c r="D548" s="17" t="str">
        <f t="shared" si="1"/>
        <v>11/3/2021</v>
      </c>
      <c r="E548" s="17">
        <f>IFERROR(__xludf.DUMMYFUNCTION("SPLIT(D548, ""/"")
"),11.0)</f>
        <v>11</v>
      </c>
      <c r="F548" s="17">
        <f>IFERROR(__xludf.DUMMYFUNCTION("""COMPUTED_VALUE"""),3.0)</f>
        <v>3</v>
      </c>
      <c r="G548" s="17">
        <f>IFERROR(__xludf.DUMMYFUNCTION("""COMPUTED_VALUE"""),2021.0)</f>
        <v>2021</v>
      </c>
      <c r="H548" s="23" t="str">
        <f t="shared" si="2"/>
        <v>3/11/2021</v>
      </c>
      <c r="I548" s="23">
        <v>44503.0</v>
      </c>
    </row>
    <row r="549">
      <c r="A549" s="17">
        <v>14306.18</v>
      </c>
      <c r="B549" s="17">
        <v>14163.83</v>
      </c>
      <c r="C549" s="22" t="s">
        <v>673</v>
      </c>
      <c r="D549" s="17" t="str">
        <f t="shared" si="1"/>
        <v>11/2/2021</v>
      </c>
      <c r="E549" s="17">
        <f>IFERROR(__xludf.DUMMYFUNCTION("SPLIT(D549, ""/"")
"),11.0)</f>
        <v>11</v>
      </c>
      <c r="F549" s="17">
        <f>IFERROR(__xludf.DUMMYFUNCTION("""COMPUTED_VALUE"""),2.0)</f>
        <v>2</v>
      </c>
      <c r="G549" s="17">
        <f>IFERROR(__xludf.DUMMYFUNCTION("""COMPUTED_VALUE"""),2021.0)</f>
        <v>2021</v>
      </c>
      <c r="H549" s="23" t="str">
        <f t="shared" si="2"/>
        <v>2/11/2021</v>
      </c>
      <c r="I549" s="23">
        <v>44502.0</v>
      </c>
    </row>
    <row r="550">
      <c r="A550" s="17">
        <v>14241.86</v>
      </c>
      <c r="B550" s="17">
        <v>14100.15</v>
      </c>
      <c r="C550" s="22" t="s">
        <v>674</v>
      </c>
      <c r="D550" s="17" t="str">
        <f t="shared" si="1"/>
        <v>11/1/2021</v>
      </c>
      <c r="E550" s="17">
        <f>IFERROR(__xludf.DUMMYFUNCTION("SPLIT(D550, ""/"")
"),11.0)</f>
        <v>11</v>
      </c>
      <c r="F550" s="17">
        <f>IFERROR(__xludf.DUMMYFUNCTION("""COMPUTED_VALUE"""),1.0)</f>
        <v>1</v>
      </c>
      <c r="G550" s="17">
        <f>IFERROR(__xludf.DUMMYFUNCTION("""COMPUTED_VALUE"""),2021.0)</f>
        <v>2021</v>
      </c>
      <c r="H550" s="23" t="str">
        <f t="shared" si="2"/>
        <v>1/11/2021</v>
      </c>
      <c r="I550" s="23">
        <v>44501.0</v>
      </c>
    </row>
    <row r="551">
      <c r="A551" s="17">
        <v>14270.0</v>
      </c>
      <c r="B551" s="17">
        <v>14128.01</v>
      </c>
      <c r="C551" s="22" t="s">
        <v>675</v>
      </c>
      <c r="D551" s="17" t="str">
        <f t="shared" si="1"/>
        <v>10/29/2021</v>
      </c>
      <c r="E551" s="17">
        <f>IFERROR(__xludf.DUMMYFUNCTION("SPLIT(D551, ""/"")
"),10.0)</f>
        <v>10</v>
      </c>
      <c r="F551" s="17">
        <f>IFERROR(__xludf.DUMMYFUNCTION("""COMPUTED_VALUE"""),29.0)</f>
        <v>29</v>
      </c>
      <c r="G551" s="17">
        <f>IFERROR(__xludf.DUMMYFUNCTION("""COMPUTED_VALUE"""),2021.0)</f>
        <v>2021</v>
      </c>
      <c r="H551" s="23" t="str">
        <f t="shared" si="2"/>
        <v>29/10/2021</v>
      </c>
      <c r="I551" s="23">
        <v>44498.0</v>
      </c>
    </row>
    <row r="552">
      <c r="A552" s="17">
        <v>14254.92</v>
      </c>
      <c r="B552" s="17">
        <v>14113.08</v>
      </c>
      <c r="C552" s="22" t="s">
        <v>676</v>
      </c>
      <c r="D552" s="17" t="str">
        <f t="shared" si="1"/>
        <v>10/28/2021</v>
      </c>
      <c r="E552" s="17">
        <f>IFERROR(__xludf.DUMMYFUNCTION("SPLIT(D552, ""/"")
"),10.0)</f>
        <v>10</v>
      </c>
      <c r="F552" s="17">
        <f>IFERROR(__xludf.DUMMYFUNCTION("""COMPUTED_VALUE"""),28.0)</f>
        <v>28</v>
      </c>
      <c r="G552" s="17">
        <f>IFERROR(__xludf.DUMMYFUNCTION("""COMPUTED_VALUE"""),2021.0)</f>
        <v>2021</v>
      </c>
      <c r="H552" s="23" t="str">
        <f t="shared" si="2"/>
        <v>28/10/2021</v>
      </c>
      <c r="I552" s="23">
        <v>44497.0</v>
      </c>
    </row>
    <row r="553">
      <c r="A553" s="17">
        <v>14235.83</v>
      </c>
      <c r="B553" s="17">
        <v>14094.18</v>
      </c>
      <c r="C553" s="22" t="s">
        <v>677</v>
      </c>
      <c r="D553" s="17" t="str">
        <f t="shared" si="1"/>
        <v>10/27/2021</v>
      </c>
      <c r="E553" s="17">
        <f>IFERROR(__xludf.DUMMYFUNCTION("SPLIT(D553, ""/"")
"),10.0)</f>
        <v>10</v>
      </c>
      <c r="F553" s="17">
        <f>IFERROR(__xludf.DUMMYFUNCTION("""COMPUTED_VALUE"""),27.0)</f>
        <v>27</v>
      </c>
      <c r="G553" s="17">
        <f>IFERROR(__xludf.DUMMYFUNCTION("""COMPUTED_VALUE"""),2021.0)</f>
        <v>2021</v>
      </c>
      <c r="H553" s="23" t="str">
        <f t="shared" si="2"/>
        <v>27/10/2021</v>
      </c>
      <c r="I553" s="23">
        <v>44496.0</v>
      </c>
    </row>
    <row r="554">
      <c r="A554" s="17">
        <v>14253.92</v>
      </c>
      <c r="B554" s="17">
        <v>14112.09</v>
      </c>
      <c r="C554" s="22" t="s">
        <v>678</v>
      </c>
      <c r="D554" s="17" t="str">
        <f t="shared" si="1"/>
        <v>10/26/2021</v>
      </c>
      <c r="E554" s="17">
        <f>IFERROR(__xludf.DUMMYFUNCTION("SPLIT(D554, ""/"")
"),10.0)</f>
        <v>10</v>
      </c>
      <c r="F554" s="17">
        <f>IFERROR(__xludf.DUMMYFUNCTION("""COMPUTED_VALUE"""),26.0)</f>
        <v>26</v>
      </c>
      <c r="G554" s="17">
        <f>IFERROR(__xludf.DUMMYFUNCTION("""COMPUTED_VALUE"""),2021.0)</f>
        <v>2021</v>
      </c>
      <c r="H554" s="23" t="str">
        <f t="shared" si="2"/>
        <v>26/10/2021</v>
      </c>
      <c r="I554" s="23">
        <v>44495.0</v>
      </c>
    </row>
    <row r="555">
      <c r="A555" s="17">
        <v>14232.81</v>
      </c>
      <c r="B555" s="17">
        <v>14091.19</v>
      </c>
      <c r="C555" s="22" t="s">
        <v>679</v>
      </c>
      <c r="D555" s="17" t="str">
        <f t="shared" si="1"/>
        <v>10/25/2021</v>
      </c>
      <c r="E555" s="17">
        <f>IFERROR(__xludf.DUMMYFUNCTION("SPLIT(D555, ""/"")
"),10.0)</f>
        <v>10</v>
      </c>
      <c r="F555" s="17">
        <f>IFERROR(__xludf.DUMMYFUNCTION("""COMPUTED_VALUE"""),25.0)</f>
        <v>25</v>
      </c>
      <c r="G555" s="17">
        <f>IFERROR(__xludf.DUMMYFUNCTION("""COMPUTED_VALUE"""),2021.0)</f>
        <v>2021</v>
      </c>
      <c r="H555" s="23" t="str">
        <f t="shared" si="2"/>
        <v>25/10/2021</v>
      </c>
      <c r="I555" s="23">
        <v>44494.0</v>
      </c>
    </row>
    <row r="556">
      <c r="A556" s="17">
        <v>14203.67</v>
      </c>
      <c r="B556" s="17">
        <v>14062.34</v>
      </c>
      <c r="C556" s="22" t="s">
        <v>680</v>
      </c>
      <c r="D556" s="17" t="str">
        <f t="shared" si="1"/>
        <v>10/22/2021</v>
      </c>
      <c r="E556" s="17">
        <f>IFERROR(__xludf.DUMMYFUNCTION("SPLIT(D556, ""/"")
"),10.0)</f>
        <v>10</v>
      </c>
      <c r="F556" s="17">
        <f>IFERROR(__xludf.DUMMYFUNCTION("""COMPUTED_VALUE"""),22.0)</f>
        <v>22</v>
      </c>
      <c r="G556" s="17">
        <f>IFERROR(__xludf.DUMMYFUNCTION("""COMPUTED_VALUE"""),2021.0)</f>
        <v>2021</v>
      </c>
      <c r="H556" s="23" t="str">
        <f t="shared" si="2"/>
        <v>22/10/2021</v>
      </c>
      <c r="I556" s="23">
        <v>44491.0</v>
      </c>
    </row>
    <row r="557">
      <c r="A557" s="17">
        <v>14150.4</v>
      </c>
      <c r="B557" s="17">
        <v>14009.6</v>
      </c>
      <c r="C557" s="22" t="s">
        <v>681</v>
      </c>
      <c r="D557" s="17" t="str">
        <f t="shared" si="1"/>
        <v>10/21/2021</v>
      </c>
      <c r="E557" s="17">
        <f>IFERROR(__xludf.DUMMYFUNCTION("SPLIT(D557, ""/"")
"),10.0)</f>
        <v>10</v>
      </c>
      <c r="F557" s="17">
        <f>IFERROR(__xludf.DUMMYFUNCTION("""COMPUTED_VALUE"""),21.0)</f>
        <v>21</v>
      </c>
      <c r="G557" s="17">
        <f>IFERROR(__xludf.DUMMYFUNCTION("""COMPUTED_VALUE"""),2021.0)</f>
        <v>2021</v>
      </c>
      <c r="H557" s="23" t="str">
        <f t="shared" si="2"/>
        <v>21/10/2021</v>
      </c>
      <c r="I557" s="23">
        <v>44490.0</v>
      </c>
    </row>
    <row r="558">
      <c r="A558" s="17">
        <v>14166.48</v>
      </c>
      <c r="B558" s="17">
        <v>14025.52</v>
      </c>
      <c r="C558" s="22" t="s">
        <v>682</v>
      </c>
      <c r="D558" s="17" t="str">
        <f t="shared" si="1"/>
        <v>10/19/2021</v>
      </c>
      <c r="E558" s="17">
        <f>IFERROR(__xludf.DUMMYFUNCTION("SPLIT(D558, ""/"")
"),10.0)</f>
        <v>10</v>
      </c>
      <c r="F558" s="17">
        <f>IFERROR(__xludf.DUMMYFUNCTION("""COMPUTED_VALUE"""),19.0)</f>
        <v>19</v>
      </c>
      <c r="G558" s="17">
        <f>IFERROR(__xludf.DUMMYFUNCTION("""COMPUTED_VALUE"""),2021.0)</f>
        <v>2021</v>
      </c>
      <c r="H558" s="23" t="str">
        <f t="shared" si="2"/>
        <v>19/10/2021</v>
      </c>
      <c r="I558" s="23">
        <v>44488.0</v>
      </c>
    </row>
    <row r="559">
      <c r="A559" s="17">
        <v>14154.42</v>
      </c>
      <c r="B559" s="17">
        <v>14013.58</v>
      </c>
      <c r="C559" s="22" t="s">
        <v>683</v>
      </c>
      <c r="D559" s="17" t="str">
        <f t="shared" si="1"/>
        <v>10/18/2021</v>
      </c>
      <c r="E559" s="17">
        <f>IFERROR(__xludf.DUMMYFUNCTION("SPLIT(D559, ""/"")
"),10.0)</f>
        <v>10</v>
      </c>
      <c r="F559" s="17">
        <f>IFERROR(__xludf.DUMMYFUNCTION("""COMPUTED_VALUE"""),18.0)</f>
        <v>18</v>
      </c>
      <c r="G559" s="17">
        <f>IFERROR(__xludf.DUMMYFUNCTION("""COMPUTED_VALUE"""),2021.0)</f>
        <v>2021</v>
      </c>
      <c r="H559" s="23" t="str">
        <f t="shared" si="2"/>
        <v>18/10/2021</v>
      </c>
      <c r="I559" s="23">
        <v>44487.0</v>
      </c>
    </row>
    <row r="560">
      <c r="A560" s="17">
        <v>14225.78</v>
      </c>
      <c r="B560" s="17">
        <v>14084.23</v>
      </c>
      <c r="C560" s="22" t="s">
        <v>684</v>
      </c>
      <c r="D560" s="17" t="str">
        <f t="shared" si="1"/>
        <v>10/15/2021</v>
      </c>
      <c r="E560" s="17">
        <f>IFERROR(__xludf.DUMMYFUNCTION("SPLIT(D560, ""/"")
"),10.0)</f>
        <v>10</v>
      </c>
      <c r="F560" s="17">
        <f>IFERROR(__xludf.DUMMYFUNCTION("""COMPUTED_VALUE"""),15.0)</f>
        <v>15</v>
      </c>
      <c r="G560" s="17">
        <f>IFERROR(__xludf.DUMMYFUNCTION("""COMPUTED_VALUE"""),2021.0)</f>
        <v>2021</v>
      </c>
      <c r="H560" s="23" t="str">
        <f t="shared" si="2"/>
        <v>15/10/2021</v>
      </c>
      <c r="I560" s="23">
        <v>44484.0</v>
      </c>
    </row>
    <row r="561">
      <c r="A561" s="17">
        <v>14292.11</v>
      </c>
      <c r="B561" s="17">
        <v>14149.9</v>
      </c>
      <c r="C561" s="22" t="s">
        <v>685</v>
      </c>
      <c r="D561" s="17" t="str">
        <f t="shared" si="1"/>
        <v>10/14/2021</v>
      </c>
      <c r="E561" s="17">
        <f>IFERROR(__xludf.DUMMYFUNCTION("SPLIT(D561, ""/"")
"),10.0)</f>
        <v>10</v>
      </c>
      <c r="F561" s="17">
        <f>IFERROR(__xludf.DUMMYFUNCTION("""COMPUTED_VALUE"""),14.0)</f>
        <v>14</v>
      </c>
      <c r="G561" s="17">
        <f>IFERROR(__xludf.DUMMYFUNCTION("""COMPUTED_VALUE"""),2021.0)</f>
        <v>2021</v>
      </c>
      <c r="H561" s="23" t="str">
        <f t="shared" si="2"/>
        <v>14/10/2021</v>
      </c>
      <c r="I561" s="23">
        <v>44483.0</v>
      </c>
    </row>
    <row r="562">
      <c r="A562" s="17">
        <v>14288.09</v>
      </c>
      <c r="B562" s="17">
        <v>14145.92</v>
      </c>
      <c r="C562" s="22" t="s">
        <v>686</v>
      </c>
      <c r="D562" s="17" t="str">
        <f t="shared" si="1"/>
        <v>10/13/2021</v>
      </c>
      <c r="E562" s="17">
        <f>IFERROR(__xludf.DUMMYFUNCTION("SPLIT(D562, ""/"")
"),10.0)</f>
        <v>10</v>
      </c>
      <c r="F562" s="17">
        <f>IFERROR(__xludf.DUMMYFUNCTION("""COMPUTED_VALUE"""),13.0)</f>
        <v>13</v>
      </c>
      <c r="G562" s="17">
        <f>IFERROR(__xludf.DUMMYFUNCTION("""COMPUTED_VALUE"""),2021.0)</f>
        <v>2021</v>
      </c>
      <c r="H562" s="23" t="str">
        <f t="shared" si="2"/>
        <v>13/10/2021</v>
      </c>
      <c r="I562" s="23">
        <v>44482.0</v>
      </c>
    </row>
    <row r="563">
      <c r="A563" s="17">
        <v>14281.05</v>
      </c>
      <c r="B563" s="17">
        <v>14138.95</v>
      </c>
      <c r="C563" s="22" t="s">
        <v>687</v>
      </c>
      <c r="D563" s="17" t="str">
        <f t="shared" si="1"/>
        <v>10/12/2021</v>
      </c>
      <c r="E563" s="17">
        <f>IFERROR(__xludf.DUMMYFUNCTION("SPLIT(D563, ""/"")
"),10.0)</f>
        <v>10</v>
      </c>
      <c r="F563" s="17">
        <f>IFERROR(__xludf.DUMMYFUNCTION("""COMPUTED_VALUE"""),12.0)</f>
        <v>12</v>
      </c>
      <c r="G563" s="17">
        <f>IFERROR(__xludf.DUMMYFUNCTION("""COMPUTED_VALUE"""),2021.0)</f>
        <v>2021</v>
      </c>
      <c r="H563" s="23" t="str">
        <f t="shared" si="2"/>
        <v>12/10/2021</v>
      </c>
      <c r="I563" s="23">
        <v>44481.0</v>
      </c>
    </row>
    <row r="564">
      <c r="A564" s="17">
        <v>14296.13</v>
      </c>
      <c r="B564" s="17">
        <v>14153.88</v>
      </c>
      <c r="C564" s="22" t="s">
        <v>688</v>
      </c>
      <c r="D564" s="17" t="str">
        <f t="shared" si="1"/>
        <v>10/11/2021</v>
      </c>
      <c r="E564" s="17">
        <f>IFERROR(__xludf.DUMMYFUNCTION("SPLIT(D564, ""/"")
"),10.0)</f>
        <v>10</v>
      </c>
      <c r="F564" s="17">
        <f>IFERROR(__xludf.DUMMYFUNCTION("""COMPUTED_VALUE"""),11.0)</f>
        <v>11</v>
      </c>
      <c r="G564" s="17">
        <f>IFERROR(__xludf.DUMMYFUNCTION("""COMPUTED_VALUE"""),2021.0)</f>
        <v>2021</v>
      </c>
      <c r="H564" s="23" t="str">
        <f t="shared" si="2"/>
        <v>11/10/2021</v>
      </c>
      <c r="I564" s="23">
        <v>44480.0</v>
      </c>
    </row>
    <row r="565">
      <c r="A565" s="17">
        <v>14309.19</v>
      </c>
      <c r="B565" s="17">
        <v>14166.81</v>
      </c>
      <c r="C565" s="22" t="s">
        <v>689</v>
      </c>
      <c r="D565" s="17" t="str">
        <f t="shared" si="1"/>
        <v>10/8/2021</v>
      </c>
      <c r="E565" s="17">
        <f>IFERROR(__xludf.DUMMYFUNCTION("SPLIT(D565, ""/"")
"),10.0)</f>
        <v>10</v>
      </c>
      <c r="F565" s="17">
        <f>IFERROR(__xludf.DUMMYFUNCTION("""COMPUTED_VALUE"""),8.0)</f>
        <v>8</v>
      </c>
      <c r="G565" s="17">
        <f>IFERROR(__xludf.DUMMYFUNCTION("""COMPUTED_VALUE"""),2021.0)</f>
        <v>2021</v>
      </c>
      <c r="H565" s="23" t="str">
        <f t="shared" si="2"/>
        <v>8/10/2021</v>
      </c>
      <c r="I565" s="23">
        <v>44477.0</v>
      </c>
    </row>
    <row r="566">
      <c r="A566" s="17">
        <v>14316.23</v>
      </c>
      <c r="B566" s="17">
        <v>14173.78</v>
      </c>
      <c r="C566" s="22" t="s">
        <v>690</v>
      </c>
      <c r="D566" s="17" t="str">
        <f t="shared" si="1"/>
        <v>10/7/2021</v>
      </c>
      <c r="E566" s="17">
        <f>IFERROR(__xludf.DUMMYFUNCTION("SPLIT(D566, ""/"")
"),10.0)</f>
        <v>10</v>
      </c>
      <c r="F566" s="17">
        <f>IFERROR(__xludf.DUMMYFUNCTION("""COMPUTED_VALUE"""),7.0)</f>
        <v>7</v>
      </c>
      <c r="G566" s="17">
        <f>IFERROR(__xludf.DUMMYFUNCTION("""COMPUTED_VALUE"""),2021.0)</f>
        <v>2021</v>
      </c>
      <c r="H566" s="23" t="str">
        <f t="shared" si="2"/>
        <v>7/10/2021</v>
      </c>
      <c r="I566" s="23">
        <v>44476.0</v>
      </c>
    </row>
    <row r="567">
      <c r="A567" s="17">
        <v>14331.3</v>
      </c>
      <c r="B567" s="17">
        <v>14188.7</v>
      </c>
      <c r="C567" s="22" t="s">
        <v>691</v>
      </c>
      <c r="D567" s="17" t="str">
        <f t="shared" si="1"/>
        <v>10/6/2021</v>
      </c>
      <c r="E567" s="17">
        <f>IFERROR(__xludf.DUMMYFUNCTION("SPLIT(D567, ""/"")
"),10.0)</f>
        <v>10</v>
      </c>
      <c r="F567" s="17">
        <f>IFERROR(__xludf.DUMMYFUNCTION("""COMPUTED_VALUE"""),6.0)</f>
        <v>6</v>
      </c>
      <c r="G567" s="17">
        <f>IFERROR(__xludf.DUMMYFUNCTION("""COMPUTED_VALUE"""),2021.0)</f>
        <v>2021</v>
      </c>
      <c r="H567" s="23" t="str">
        <f t="shared" si="2"/>
        <v>6/10/2021</v>
      </c>
      <c r="I567" s="23">
        <v>44475.0</v>
      </c>
    </row>
    <row r="568">
      <c r="A568" s="17">
        <v>14347.38</v>
      </c>
      <c r="B568" s="17">
        <v>14204.62</v>
      </c>
      <c r="C568" s="22" t="s">
        <v>692</v>
      </c>
      <c r="D568" s="17" t="str">
        <f t="shared" si="1"/>
        <v>10/5/2021</v>
      </c>
      <c r="E568" s="17">
        <f>IFERROR(__xludf.DUMMYFUNCTION("SPLIT(D568, ""/"")
"),10.0)</f>
        <v>10</v>
      </c>
      <c r="F568" s="17">
        <f>IFERROR(__xludf.DUMMYFUNCTION("""COMPUTED_VALUE"""),5.0)</f>
        <v>5</v>
      </c>
      <c r="G568" s="17">
        <f>IFERROR(__xludf.DUMMYFUNCTION("""COMPUTED_VALUE"""),2021.0)</f>
        <v>2021</v>
      </c>
      <c r="H568" s="23" t="str">
        <f t="shared" si="2"/>
        <v>5/10/2021</v>
      </c>
      <c r="I568" s="23">
        <v>44474.0</v>
      </c>
    </row>
    <row r="569">
      <c r="A569" s="17">
        <v>14386.58</v>
      </c>
      <c r="B569" s="17">
        <v>14243.43</v>
      </c>
      <c r="C569" s="22" t="s">
        <v>693</v>
      </c>
      <c r="D569" s="17" t="str">
        <f t="shared" si="1"/>
        <v>10/4/2021</v>
      </c>
      <c r="E569" s="17">
        <f>IFERROR(__xludf.DUMMYFUNCTION("SPLIT(D569, ""/"")
"),10.0)</f>
        <v>10</v>
      </c>
      <c r="F569" s="17">
        <f>IFERROR(__xludf.DUMMYFUNCTION("""COMPUTED_VALUE"""),4.0)</f>
        <v>4</v>
      </c>
      <c r="G569" s="17">
        <f>IFERROR(__xludf.DUMMYFUNCTION("""COMPUTED_VALUE"""),2021.0)</f>
        <v>2021</v>
      </c>
      <c r="H569" s="23" t="str">
        <f t="shared" si="2"/>
        <v>4/10/2021</v>
      </c>
      <c r="I569" s="23">
        <v>44473.0</v>
      </c>
    </row>
    <row r="570">
      <c r="A570" s="17">
        <v>14392.61</v>
      </c>
      <c r="B570" s="17">
        <v>14249.4</v>
      </c>
      <c r="C570" s="22" t="s">
        <v>694</v>
      </c>
      <c r="D570" s="17" t="str">
        <f t="shared" si="1"/>
        <v>10/1/2021</v>
      </c>
      <c r="E570" s="17">
        <f>IFERROR(__xludf.DUMMYFUNCTION("SPLIT(D570, ""/"")
"),10.0)</f>
        <v>10</v>
      </c>
      <c r="F570" s="17">
        <f>IFERROR(__xludf.DUMMYFUNCTION("""COMPUTED_VALUE"""),1.0)</f>
        <v>1</v>
      </c>
      <c r="G570" s="17">
        <f>IFERROR(__xludf.DUMMYFUNCTION("""COMPUTED_VALUE"""),2021.0)</f>
        <v>2021</v>
      </c>
      <c r="H570" s="23" t="str">
        <f t="shared" si="2"/>
        <v>1/10/2021</v>
      </c>
      <c r="I570" s="23">
        <v>44470.0</v>
      </c>
    </row>
    <row r="571">
      <c r="A571" s="17">
        <v>14378.54</v>
      </c>
      <c r="B571" s="17">
        <v>14235.47</v>
      </c>
      <c r="C571" s="22" t="s">
        <v>695</v>
      </c>
      <c r="D571" s="17" t="str">
        <f t="shared" si="1"/>
        <v>9/30/2021</v>
      </c>
      <c r="E571" s="17">
        <f>IFERROR(__xludf.DUMMYFUNCTION("SPLIT(D571, ""/"")
"),9.0)</f>
        <v>9</v>
      </c>
      <c r="F571" s="17">
        <f>IFERROR(__xludf.DUMMYFUNCTION("""COMPUTED_VALUE"""),30.0)</f>
        <v>30</v>
      </c>
      <c r="G571" s="17">
        <f>IFERROR(__xludf.DUMMYFUNCTION("""COMPUTED_VALUE"""),2021.0)</f>
        <v>2021</v>
      </c>
      <c r="H571" s="23" t="str">
        <f t="shared" si="2"/>
        <v>30/9/2021</v>
      </c>
      <c r="I571" s="23">
        <v>44469.0</v>
      </c>
    </row>
    <row r="572">
      <c r="A572" s="17">
        <v>14340.35</v>
      </c>
      <c r="B572" s="17">
        <v>14197.66</v>
      </c>
      <c r="C572" s="22" t="s">
        <v>696</v>
      </c>
      <c r="D572" s="17" t="str">
        <f t="shared" si="1"/>
        <v>9/29/2021</v>
      </c>
      <c r="E572" s="17">
        <f>IFERROR(__xludf.DUMMYFUNCTION("SPLIT(D572, ""/"")
"),9.0)</f>
        <v>9</v>
      </c>
      <c r="F572" s="17">
        <f>IFERROR(__xludf.DUMMYFUNCTION("""COMPUTED_VALUE"""),29.0)</f>
        <v>29</v>
      </c>
      <c r="G572" s="17">
        <f>IFERROR(__xludf.DUMMYFUNCTION("""COMPUTED_VALUE"""),2021.0)</f>
        <v>2021</v>
      </c>
      <c r="H572" s="23" t="str">
        <f t="shared" si="2"/>
        <v>29/9/2021</v>
      </c>
      <c r="I572" s="23">
        <v>44468.0</v>
      </c>
    </row>
    <row r="573">
      <c r="A573" s="17">
        <v>14329.29</v>
      </c>
      <c r="B573" s="17">
        <v>14186.71</v>
      </c>
      <c r="C573" s="22" t="s">
        <v>697</v>
      </c>
      <c r="D573" s="17" t="str">
        <f t="shared" si="1"/>
        <v>9/28/2021</v>
      </c>
      <c r="E573" s="17">
        <f>IFERROR(__xludf.DUMMYFUNCTION("SPLIT(D573, ""/"")
"),9.0)</f>
        <v>9</v>
      </c>
      <c r="F573" s="17">
        <f>IFERROR(__xludf.DUMMYFUNCTION("""COMPUTED_VALUE"""),28.0)</f>
        <v>28</v>
      </c>
      <c r="G573" s="17">
        <f>IFERROR(__xludf.DUMMYFUNCTION("""COMPUTED_VALUE"""),2021.0)</f>
        <v>2021</v>
      </c>
      <c r="H573" s="23" t="str">
        <f t="shared" si="2"/>
        <v>28/9/2021</v>
      </c>
      <c r="I573" s="23">
        <v>44467.0</v>
      </c>
    </row>
    <row r="574">
      <c r="A574" s="17">
        <v>14321.25</v>
      </c>
      <c r="B574" s="17">
        <v>14178.75</v>
      </c>
      <c r="C574" s="22" t="s">
        <v>698</v>
      </c>
      <c r="D574" s="17" t="str">
        <f t="shared" si="1"/>
        <v>9/27/2021</v>
      </c>
      <c r="E574" s="17">
        <f>IFERROR(__xludf.DUMMYFUNCTION("SPLIT(D574, ""/"")
"),9.0)</f>
        <v>9</v>
      </c>
      <c r="F574" s="17">
        <f>IFERROR(__xludf.DUMMYFUNCTION("""COMPUTED_VALUE"""),27.0)</f>
        <v>27</v>
      </c>
      <c r="G574" s="17">
        <f>IFERROR(__xludf.DUMMYFUNCTION("""COMPUTED_VALUE"""),2021.0)</f>
        <v>2021</v>
      </c>
      <c r="H574" s="23" t="str">
        <f t="shared" si="2"/>
        <v>27/9/2021</v>
      </c>
      <c r="I574" s="23">
        <v>44466.0</v>
      </c>
    </row>
    <row r="575">
      <c r="A575" s="17">
        <v>14327.28</v>
      </c>
      <c r="B575" s="17">
        <v>14184.72</v>
      </c>
      <c r="C575" s="22" t="s">
        <v>699</v>
      </c>
      <c r="D575" s="17" t="str">
        <f t="shared" si="1"/>
        <v>9/24/2021</v>
      </c>
      <c r="E575" s="17">
        <f>IFERROR(__xludf.DUMMYFUNCTION("SPLIT(D575, ""/"")
"),9.0)</f>
        <v>9</v>
      </c>
      <c r="F575" s="17">
        <f>IFERROR(__xludf.DUMMYFUNCTION("""COMPUTED_VALUE"""),24.0)</f>
        <v>24</v>
      </c>
      <c r="G575" s="17">
        <f>IFERROR(__xludf.DUMMYFUNCTION("""COMPUTED_VALUE"""),2021.0)</f>
        <v>2021</v>
      </c>
      <c r="H575" s="23" t="str">
        <f t="shared" si="2"/>
        <v>24/9/2021</v>
      </c>
      <c r="I575" s="23">
        <v>44463.0</v>
      </c>
    </row>
    <row r="576">
      <c r="A576" s="17">
        <v>14320.25</v>
      </c>
      <c r="B576" s="17">
        <v>14177.76</v>
      </c>
      <c r="C576" s="22" t="s">
        <v>700</v>
      </c>
      <c r="D576" s="17" t="str">
        <f t="shared" si="1"/>
        <v>9/23/2021</v>
      </c>
      <c r="E576" s="17">
        <f>IFERROR(__xludf.DUMMYFUNCTION("SPLIT(D576, ""/"")
"),9.0)</f>
        <v>9</v>
      </c>
      <c r="F576" s="17">
        <f>IFERROR(__xludf.DUMMYFUNCTION("""COMPUTED_VALUE"""),23.0)</f>
        <v>23</v>
      </c>
      <c r="G576" s="17">
        <f>IFERROR(__xludf.DUMMYFUNCTION("""COMPUTED_VALUE"""),2021.0)</f>
        <v>2021</v>
      </c>
      <c r="H576" s="23" t="str">
        <f t="shared" si="2"/>
        <v>23/9/2021</v>
      </c>
      <c r="I576" s="23">
        <v>44462.0</v>
      </c>
    </row>
    <row r="577">
      <c r="A577" s="17">
        <v>14315.22</v>
      </c>
      <c r="B577" s="17">
        <v>14172.78</v>
      </c>
      <c r="C577" s="22" t="s">
        <v>701</v>
      </c>
      <c r="D577" s="17" t="str">
        <f t="shared" si="1"/>
        <v>9/22/2021</v>
      </c>
      <c r="E577" s="17">
        <f>IFERROR(__xludf.DUMMYFUNCTION("SPLIT(D577, ""/"")
"),9.0)</f>
        <v>9</v>
      </c>
      <c r="F577" s="17">
        <f>IFERROR(__xludf.DUMMYFUNCTION("""COMPUTED_VALUE"""),22.0)</f>
        <v>22</v>
      </c>
      <c r="G577" s="17">
        <f>IFERROR(__xludf.DUMMYFUNCTION("""COMPUTED_VALUE"""),2021.0)</f>
        <v>2021</v>
      </c>
      <c r="H577" s="23" t="str">
        <f t="shared" si="2"/>
        <v>22/9/2021</v>
      </c>
      <c r="I577" s="23">
        <v>44461.0</v>
      </c>
    </row>
    <row r="578">
      <c r="A578" s="17">
        <v>14322.26</v>
      </c>
      <c r="B578" s="17">
        <v>14179.75</v>
      </c>
      <c r="C578" s="22" t="s">
        <v>702</v>
      </c>
      <c r="D578" s="17" t="str">
        <f t="shared" si="1"/>
        <v>9/21/2021</v>
      </c>
      <c r="E578" s="17">
        <f>IFERROR(__xludf.DUMMYFUNCTION("SPLIT(D578, ""/"")
"),9.0)</f>
        <v>9</v>
      </c>
      <c r="F578" s="17">
        <f>IFERROR(__xludf.DUMMYFUNCTION("""COMPUTED_VALUE"""),21.0)</f>
        <v>21</v>
      </c>
      <c r="G578" s="17">
        <f>IFERROR(__xludf.DUMMYFUNCTION("""COMPUTED_VALUE"""),2021.0)</f>
        <v>2021</v>
      </c>
      <c r="H578" s="23" t="str">
        <f t="shared" si="2"/>
        <v>21/9/2021</v>
      </c>
      <c r="I578" s="23">
        <v>44460.0</v>
      </c>
    </row>
    <row r="579">
      <c r="A579" s="17">
        <v>14304.17</v>
      </c>
      <c r="B579" s="17">
        <v>14161.84</v>
      </c>
      <c r="C579" s="22" t="s">
        <v>703</v>
      </c>
      <c r="D579" s="17" t="str">
        <f t="shared" si="1"/>
        <v>9/20/2021</v>
      </c>
      <c r="E579" s="17">
        <f>IFERROR(__xludf.DUMMYFUNCTION("SPLIT(D579, ""/"")
"),9.0)</f>
        <v>9</v>
      </c>
      <c r="F579" s="17">
        <f>IFERROR(__xludf.DUMMYFUNCTION("""COMPUTED_VALUE"""),20.0)</f>
        <v>20</v>
      </c>
      <c r="G579" s="17">
        <f>IFERROR(__xludf.DUMMYFUNCTION("""COMPUTED_VALUE"""),2021.0)</f>
        <v>2021</v>
      </c>
      <c r="H579" s="23" t="str">
        <f t="shared" si="2"/>
        <v>20/9/2021</v>
      </c>
      <c r="I579" s="23">
        <v>44459.0</v>
      </c>
    </row>
    <row r="580">
      <c r="A580" s="17">
        <v>14309.19</v>
      </c>
      <c r="B580" s="17">
        <v>14166.81</v>
      </c>
      <c r="C580" s="22" t="s">
        <v>704</v>
      </c>
      <c r="D580" s="17" t="str">
        <f t="shared" si="1"/>
        <v>9/17/2021</v>
      </c>
      <c r="E580" s="17">
        <f>IFERROR(__xludf.DUMMYFUNCTION("SPLIT(D580, ""/"")
"),9.0)</f>
        <v>9</v>
      </c>
      <c r="F580" s="17">
        <f>IFERROR(__xludf.DUMMYFUNCTION("""COMPUTED_VALUE"""),17.0)</f>
        <v>17</v>
      </c>
      <c r="G580" s="17">
        <f>IFERROR(__xludf.DUMMYFUNCTION("""COMPUTED_VALUE"""),2021.0)</f>
        <v>2021</v>
      </c>
      <c r="H580" s="23" t="str">
        <f t="shared" si="2"/>
        <v>17/9/2021</v>
      </c>
      <c r="I580" s="23">
        <v>44456.0</v>
      </c>
    </row>
    <row r="581">
      <c r="A581" s="17">
        <v>14323.26</v>
      </c>
      <c r="B581" s="17">
        <v>14180.74</v>
      </c>
      <c r="C581" s="22" t="s">
        <v>705</v>
      </c>
      <c r="D581" s="17" t="str">
        <f t="shared" si="1"/>
        <v>9/16/2021</v>
      </c>
      <c r="E581" s="17">
        <f>IFERROR(__xludf.DUMMYFUNCTION("SPLIT(D581, ""/"")
"),9.0)</f>
        <v>9</v>
      </c>
      <c r="F581" s="17">
        <f>IFERROR(__xludf.DUMMYFUNCTION("""COMPUTED_VALUE"""),16.0)</f>
        <v>16</v>
      </c>
      <c r="G581" s="17">
        <f>IFERROR(__xludf.DUMMYFUNCTION("""COMPUTED_VALUE"""),2021.0)</f>
        <v>2021</v>
      </c>
      <c r="H581" s="23" t="str">
        <f t="shared" si="2"/>
        <v>16/9/2021</v>
      </c>
      <c r="I581" s="23">
        <v>44455.0</v>
      </c>
    </row>
    <row r="582">
      <c r="A582" s="17">
        <v>14328.29</v>
      </c>
      <c r="B582" s="17">
        <v>14185.72</v>
      </c>
      <c r="C582" s="22" t="s">
        <v>706</v>
      </c>
      <c r="D582" s="17" t="str">
        <f t="shared" si="1"/>
        <v>9/15/2021</v>
      </c>
      <c r="E582" s="17">
        <f>IFERROR(__xludf.DUMMYFUNCTION("SPLIT(D582, ""/"")
"),9.0)</f>
        <v>9</v>
      </c>
      <c r="F582" s="17">
        <f>IFERROR(__xludf.DUMMYFUNCTION("""COMPUTED_VALUE"""),15.0)</f>
        <v>15</v>
      </c>
      <c r="G582" s="17">
        <f>IFERROR(__xludf.DUMMYFUNCTION("""COMPUTED_VALUE"""),2021.0)</f>
        <v>2021</v>
      </c>
      <c r="H582" s="23" t="str">
        <f t="shared" si="2"/>
        <v>15/9/2021</v>
      </c>
      <c r="I582" s="23">
        <v>44454.0</v>
      </c>
    </row>
    <row r="583">
      <c r="A583" s="17">
        <v>14331.3</v>
      </c>
      <c r="B583" s="17">
        <v>14188.7</v>
      </c>
      <c r="C583" s="22" t="s">
        <v>707</v>
      </c>
      <c r="D583" s="17" t="str">
        <f t="shared" si="1"/>
        <v>9/14/2021</v>
      </c>
      <c r="E583" s="17">
        <f>IFERROR(__xludf.DUMMYFUNCTION("SPLIT(D583, ""/"")
"),9.0)</f>
        <v>9</v>
      </c>
      <c r="F583" s="17">
        <f>IFERROR(__xludf.DUMMYFUNCTION("""COMPUTED_VALUE"""),14.0)</f>
        <v>14</v>
      </c>
      <c r="G583" s="17">
        <f>IFERROR(__xludf.DUMMYFUNCTION("""COMPUTED_VALUE"""),2021.0)</f>
        <v>2021</v>
      </c>
      <c r="H583" s="23" t="str">
        <f t="shared" si="2"/>
        <v>14/9/2021</v>
      </c>
      <c r="I583" s="23">
        <v>44453.0</v>
      </c>
    </row>
    <row r="584">
      <c r="A584" s="17">
        <v>14296.13</v>
      </c>
      <c r="B584" s="17">
        <v>14153.88</v>
      </c>
      <c r="C584" s="22" t="s">
        <v>708</v>
      </c>
      <c r="D584" s="17" t="str">
        <f t="shared" si="1"/>
        <v>9/13/2021</v>
      </c>
      <c r="E584" s="17">
        <f>IFERROR(__xludf.DUMMYFUNCTION("SPLIT(D584, ""/"")
"),9.0)</f>
        <v>9</v>
      </c>
      <c r="F584" s="17">
        <f>IFERROR(__xludf.DUMMYFUNCTION("""COMPUTED_VALUE"""),13.0)</f>
        <v>13</v>
      </c>
      <c r="G584" s="17">
        <f>IFERROR(__xludf.DUMMYFUNCTION("""COMPUTED_VALUE"""),2021.0)</f>
        <v>2021</v>
      </c>
      <c r="H584" s="23" t="str">
        <f t="shared" si="2"/>
        <v>13/9/2021</v>
      </c>
      <c r="I584" s="23">
        <v>44452.0</v>
      </c>
    </row>
    <row r="585">
      <c r="A585" s="17">
        <v>14343.36</v>
      </c>
      <c r="B585" s="17">
        <v>14200.64</v>
      </c>
      <c r="C585" s="22" t="s">
        <v>709</v>
      </c>
      <c r="D585" s="17" t="str">
        <f t="shared" si="1"/>
        <v>9/10/2021</v>
      </c>
      <c r="E585" s="17">
        <f>IFERROR(__xludf.DUMMYFUNCTION("SPLIT(D585, ""/"")
"),9.0)</f>
        <v>9</v>
      </c>
      <c r="F585" s="17">
        <f>IFERROR(__xludf.DUMMYFUNCTION("""COMPUTED_VALUE"""),10.0)</f>
        <v>10</v>
      </c>
      <c r="G585" s="17">
        <f>IFERROR(__xludf.DUMMYFUNCTION("""COMPUTED_VALUE"""),2021.0)</f>
        <v>2021</v>
      </c>
      <c r="H585" s="23" t="str">
        <f t="shared" si="2"/>
        <v>10/9/2021</v>
      </c>
      <c r="I585" s="23">
        <v>44449.0</v>
      </c>
    </row>
    <row r="586">
      <c r="A586" s="17">
        <v>14337.33</v>
      </c>
      <c r="B586" s="17">
        <v>14194.67</v>
      </c>
      <c r="C586" s="22" t="s">
        <v>710</v>
      </c>
      <c r="D586" s="17" t="str">
        <f t="shared" si="1"/>
        <v>9/9/2021</v>
      </c>
      <c r="E586" s="17">
        <f>IFERROR(__xludf.DUMMYFUNCTION("SPLIT(D586, ""/"")
"),9.0)</f>
        <v>9</v>
      </c>
      <c r="F586" s="17">
        <f>IFERROR(__xludf.DUMMYFUNCTION("""COMPUTED_VALUE"""),9.0)</f>
        <v>9</v>
      </c>
      <c r="G586" s="17">
        <f>IFERROR(__xludf.DUMMYFUNCTION("""COMPUTED_VALUE"""),2021.0)</f>
        <v>2021</v>
      </c>
      <c r="H586" s="23" t="str">
        <f t="shared" si="2"/>
        <v>9/9/2021</v>
      </c>
      <c r="I586" s="23">
        <v>44448.0</v>
      </c>
    </row>
    <row r="587">
      <c r="A587" s="17">
        <v>14265.98</v>
      </c>
      <c r="B587" s="17">
        <v>14124.03</v>
      </c>
      <c r="C587" s="22" t="s">
        <v>711</v>
      </c>
      <c r="D587" s="17" t="str">
        <f t="shared" si="1"/>
        <v>9/8/2021</v>
      </c>
      <c r="E587" s="17">
        <f>IFERROR(__xludf.DUMMYFUNCTION("SPLIT(D587, ""/"")
"),9.0)</f>
        <v>9</v>
      </c>
      <c r="F587" s="17">
        <f>IFERROR(__xludf.DUMMYFUNCTION("""COMPUTED_VALUE"""),8.0)</f>
        <v>8</v>
      </c>
      <c r="G587" s="17">
        <f>IFERROR(__xludf.DUMMYFUNCTION("""COMPUTED_VALUE"""),2021.0)</f>
        <v>2021</v>
      </c>
      <c r="H587" s="23" t="str">
        <f t="shared" si="2"/>
        <v>8/9/2021</v>
      </c>
      <c r="I587" s="23">
        <v>44447.0</v>
      </c>
    </row>
    <row r="588">
      <c r="A588" s="17">
        <v>14310.2</v>
      </c>
      <c r="B588" s="17">
        <v>14167.81</v>
      </c>
      <c r="C588" s="22" t="s">
        <v>712</v>
      </c>
      <c r="D588" s="17" t="str">
        <f t="shared" si="1"/>
        <v>9/7/2021</v>
      </c>
      <c r="E588" s="17">
        <f>IFERROR(__xludf.DUMMYFUNCTION("SPLIT(D588, ""/"")
"),9.0)</f>
        <v>9</v>
      </c>
      <c r="F588" s="17">
        <f>IFERROR(__xludf.DUMMYFUNCTION("""COMPUTED_VALUE"""),7.0)</f>
        <v>7</v>
      </c>
      <c r="G588" s="17">
        <f>IFERROR(__xludf.DUMMYFUNCTION("""COMPUTED_VALUE"""),2021.0)</f>
        <v>2021</v>
      </c>
      <c r="H588" s="23" t="str">
        <f t="shared" si="2"/>
        <v>7/9/2021</v>
      </c>
      <c r="I588" s="23">
        <v>44446.0</v>
      </c>
    </row>
    <row r="589">
      <c r="A589" s="17">
        <v>14332.31</v>
      </c>
      <c r="B589" s="17">
        <v>14189.7</v>
      </c>
      <c r="C589" s="22" t="s">
        <v>713</v>
      </c>
      <c r="D589" s="17" t="str">
        <f t="shared" si="1"/>
        <v>9/6/2021</v>
      </c>
      <c r="E589" s="17">
        <f>IFERROR(__xludf.DUMMYFUNCTION("SPLIT(D589, ""/"")
"),9.0)</f>
        <v>9</v>
      </c>
      <c r="F589" s="17">
        <f>IFERROR(__xludf.DUMMYFUNCTION("""COMPUTED_VALUE"""),6.0)</f>
        <v>6</v>
      </c>
      <c r="G589" s="17">
        <f>IFERROR(__xludf.DUMMYFUNCTION("""COMPUTED_VALUE"""),2021.0)</f>
        <v>2021</v>
      </c>
      <c r="H589" s="23" t="str">
        <f t="shared" si="2"/>
        <v>6/9/2021</v>
      </c>
      <c r="I589" s="23">
        <v>44445.0</v>
      </c>
    </row>
    <row r="590">
      <c r="A590" s="17">
        <v>14352.41</v>
      </c>
      <c r="B590" s="17">
        <v>14209.6</v>
      </c>
      <c r="C590" s="22" t="s">
        <v>714</v>
      </c>
      <c r="D590" s="17" t="str">
        <f t="shared" si="1"/>
        <v>9/3/2021</v>
      </c>
      <c r="E590" s="17">
        <f>IFERROR(__xludf.DUMMYFUNCTION("SPLIT(D590, ""/"")
"),9.0)</f>
        <v>9</v>
      </c>
      <c r="F590" s="17">
        <f>IFERROR(__xludf.DUMMYFUNCTION("""COMPUTED_VALUE"""),3.0)</f>
        <v>3</v>
      </c>
      <c r="G590" s="17">
        <f>IFERROR(__xludf.DUMMYFUNCTION("""COMPUTED_VALUE"""),2021.0)</f>
        <v>2021</v>
      </c>
      <c r="H590" s="23" t="str">
        <f t="shared" si="2"/>
        <v>3/9/2021</v>
      </c>
      <c r="I590" s="23">
        <v>44442.0</v>
      </c>
    </row>
    <row r="591">
      <c r="A591" s="17">
        <v>14355.42</v>
      </c>
      <c r="B591" s="17">
        <v>14212.58</v>
      </c>
      <c r="C591" s="22" t="s">
        <v>715</v>
      </c>
      <c r="D591" s="17" t="str">
        <f t="shared" si="1"/>
        <v>9/2/2021</v>
      </c>
      <c r="E591" s="17">
        <f>IFERROR(__xludf.DUMMYFUNCTION("SPLIT(D591, ""/"")
"),9.0)</f>
        <v>9</v>
      </c>
      <c r="F591" s="17">
        <f>IFERROR(__xludf.DUMMYFUNCTION("""COMPUTED_VALUE"""),2.0)</f>
        <v>2</v>
      </c>
      <c r="G591" s="17">
        <f>IFERROR(__xludf.DUMMYFUNCTION("""COMPUTED_VALUE"""),2021.0)</f>
        <v>2021</v>
      </c>
      <c r="H591" s="23" t="str">
        <f t="shared" si="2"/>
        <v>2/9/2021</v>
      </c>
      <c r="I591" s="23">
        <v>44441.0</v>
      </c>
    </row>
    <row r="592">
      <c r="A592" s="17">
        <v>14377.53</v>
      </c>
      <c r="B592" s="17">
        <v>14234.47</v>
      </c>
      <c r="C592" s="22" t="s">
        <v>716</v>
      </c>
      <c r="D592" s="17" t="str">
        <f t="shared" si="1"/>
        <v>9/1/2021</v>
      </c>
      <c r="E592" s="17">
        <f>IFERROR(__xludf.DUMMYFUNCTION("SPLIT(D592, ""/"")
"),9.0)</f>
        <v>9</v>
      </c>
      <c r="F592" s="17">
        <f>IFERROR(__xludf.DUMMYFUNCTION("""COMPUTED_VALUE"""),1.0)</f>
        <v>1</v>
      </c>
      <c r="G592" s="17">
        <f>IFERROR(__xludf.DUMMYFUNCTION("""COMPUTED_VALUE"""),2021.0)</f>
        <v>2021</v>
      </c>
      <c r="H592" s="23" t="str">
        <f t="shared" si="2"/>
        <v>1/9/2021</v>
      </c>
      <c r="I592" s="23">
        <v>44440.0</v>
      </c>
    </row>
    <row r="593">
      <c r="A593" s="17">
        <v>14445.87</v>
      </c>
      <c r="B593" s="17">
        <v>14302.13</v>
      </c>
      <c r="C593" s="22" t="s">
        <v>717</v>
      </c>
      <c r="D593" s="17" t="str">
        <f t="shared" si="1"/>
        <v>8/31/2021</v>
      </c>
      <c r="E593" s="17">
        <f>IFERROR(__xludf.DUMMYFUNCTION("SPLIT(D593, ""/"")
"),8.0)</f>
        <v>8</v>
      </c>
      <c r="F593" s="17">
        <f>IFERROR(__xludf.DUMMYFUNCTION("""COMPUTED_VALUE"""),31.0)</f>
        <v>31</v>
      </c>
      <c r="G593" s="17">
        <f>IFERROR(__xludf.DUMMYFUNCTION("""COMPUTED_VALUE"""),2021.0)</f>
        <v>2021</v>
      </c>
      <c r="H593" s="23" t="str">
        <f t="shared" si="2"/>
        <v>31/8/2021</v>
      </c>
      <c r="I593" s="23">
        <v>44439.0</v>
      </c>
    </row>
    <row r="594">
      <c r="A594" s="17">
        <v>14503.16</v>
      </c>
      <c r="B594" s="17">
        <v>14358.85</v>
      </c>
      <c r="C594" s="22" t="s">
        <v>718</v>
      </c>
      <c r="D594" s="17" t="str">
        <f t="shared" si="1"/>
        <v>8/30/2021</v>
      </c>
      <c r="E594" s="17">
        <f>IFERROR(__xludf.DUMMYFUNCTION("SPLIT(D594, ""/"")
"),8.0)</f>
        <v>8</v>
      </c>
      <c r="F594" s="17">
        <f>IFERROR(__xludf.DUMMYFUNCTION("""COMPUTED_VALUE"""),30.0)</f>
        <v>30</v>
      </c>
      <c r="G594" s="17">
        <f>IFERROR(__xludf.DUMMYFUNCTION("""COMPUTED_VALUE"""),2021.0)</f>
        <v>2021</v>
      </c>
      <c r="H594" s="23" t="str">
        <f t="shared" si="2"/>
        <v>30/8/2021</v>
      </c>
      <c r="I594" s="23">
        <v>44438.0</v>
      </c>
    </row>
    <row r="595">
      <c r="A595" s="17">
        <v>14495.12</v>
      </c>
      <c r="B595" s="17">
        <v>14350.89</v>
      </c>
      <c r="C595" s="22" t="s">
        <v>719</v>
      </c>
      <c r="D595" s="17" t="str">
        <f t="shared" si="1"/>
        <v>8/27/2021</v>
      </c>
      <c r="E595" s="17">
        <f>IFERROR(__xludf.DUMMYFUNCTION("SPLIT(D595, ""/"")
"),8.0)</f>
        <v>8</v>
      </c>
      <c r="F595" s="17">
        <f>IFERROR(__xludf.DUMMYFUNCTION("""COMPUTED_VALUE"""),27.0)</f>
        <v>27</v>
      </c>
      <c r="G595" s="17">
        <f>IFERROR(__xludf.DUMMYFUNCTION("""COMPUTED_VALUE"""),2021.0)</f>
        <v>2021</v>
      </c>
      <c r="H595" s="23" t="str">
        <f t="shared" si="2"/>
        <v>27/8/2021</v>
      </c>
      <c r="I595" s="23">
        <v>44435.0</v>
      </c>
    </row>
    <row r="596">
      <c r="A596" s="17">
        <v>14480.04</v>
      </c>
      <c r="B596" s="17">
        <v>14335.96</v>
      </c>
      <c r="C596" s="22" t="s">
        <v>720</v>
      </c>
      <c r="D596" s="17" t="str">
        <f t="shared" si="1"/>
        <v>8/26/2021</v>
      </c>
      <c r="E596" s="17">
        <f>IFERROR(__xludf.DUMMYFUNCTION("SPLIT(D596, ""/"")
"),8.0)</f>
        <v>8</v>
      </c>
      <c r="F596" s="17">
        <f>IFERROR(__xludf.DUMMYFUNCTION("""COMPUTED_VALUE"""),26.0)</f>
        <v>26</v>
      </c>
      <c r="G596" s="17">
        <f>IFERROR(__xludf.DUMMYFUNCTION("""COMPUTED_VALUE"""),2021.0)</f>
        <v>2021</v>
      </c>
      <c r="H596" s="23" t="str">
        <f t="shared" si="2"/>
        <v>26/8/2021</v>
      </c>
      <c r="I596" s="23">
        <v>44434.0</v>
      </c>
    </row>
    <row r="597">
      <c r="A597" s="17">
        <v>14462.96</v>
      </c>
      <c r="B597" s="17">
        <v>14319.05</v>
      </c>
      <c r="C597" s="22" t="s">
        <v>721</v>
      </c>
      <c r="D597" s="17" t="str">
        <f t="shared" si="1"/>
        <v>8/25/2021</v>
      </c>
      <c r="E597" s="17">
        <f>IFERROR(__xludf.DUMMYFUNCTION("SPLIT(D597, ""/"")
"),8.0)</f>
        <v>8</v>
      </c>
      <c r="F597" s="17">
        <f>IFERROR(__xludf.DUMMYFUNCTION("""COMPUTED_VALUE"""),25.0)</f>
        <v>25</v>
      </c>
      <c r="G597" s="17">
        <f>IFERROR(__xludf.DUMMYFUNCTION("""COMPUTED_VALUE"""),2021.0)</f>
        <v>2021</v>
      </c>
      <c r="H597" s="23" t="str">
        <f t="shared" si="2"/>
        <v>25/8/2021</v>
      </c>
      <c r="I597" s="23">
        <v>44433.0</v>
      </c>
    </row>
    <row r="598">
      <c r="A598" s="17">
        <v>14487.08</v>
      </c>
      <c r="B598" s="17">
        <v>14342.93</v>
      </c>
      <c r="C598" s="22" t="s">
        <v>722</v>
      </c>
      <c r="D598" s="17" t="str">
        <f t="shared" si="1"/>
        <v>8/24/2021</v>
      </c>
      <c r="E598" s="17">
        <f>IFERROR(__xludf.DUMMYFUNCTION("SPLIT(D598, ""/"")
"),8.0)</f>
        <v>8</v>
      </c>
      <c r="F598" s="17">
        <f>IFERROR(__xludf.DUMMYFUNCTION("""COMPUTED_VALUE"""),24.0)</f>
        <v>24</v>
      </c>
      <c r="G598" s="17">
        <f>IFERROR(__xludf.DUMMYFUNCTION("""COMPUTED_VALUE"""),2021.0)</f>
        <v>2021</v>
      </c>
      <c r="H598" s="23" t="str">
        <f t="shared" si="2"/>
        <v>24/8/2021</v>
      </c>
      <c r="I598" s="23">
        <v>44432.0</v>
      </c>
    </row>
    <row r="599">
      <c r="A599" s="17">
        <v>14536.32</v>
      </c>
      <c r="B599" s="17">
        <v>14391.68</v>
      </c>
      <c r="C599" s="22" t="s">
        <v>723</v>
      </c>
      <c r="D599" s="17" t="str">
        <f t="shared" si="1"/>
        <v>8/23/2021</v>
      </c>
      <c r="E599" s="17">
        <f>IFERROR(__xludf.DUMMYFUNCTION("SPLIT(D599, ""/"")
"),8.0)</f>
        <v>8</v>
      </c>
      <c r="F599" s="17">
        <f>IFERROR(__xludf.DUMMYFUNCTION("""COMPUTED_VALUE"""),23.0)</f>
        <v>23</v>
      </c>
      <c r="G599" s="17">
        <f>IFERROR(__xludf.DUMMYFUNCTION("""COMPUTED_VALUE"""),2021.0)</f>
        <v>2021</v>
      </c>
      <c r="H599" s="23" t="str">
        <f t="shared" si="2"/>
        <v>23/8/2021</v>
      </c>
      <c r="I599" s="23">
        <v>44431.0</v>
      </c>
    </row>
    <row r="600">
      <c r="A600" s="17">
        <v>14486.07</v>
      </c>
      <c r="B600" s="17">
        <v>14341.93</v>
      </c>
      <c r="C600" s="22" t="s">
        <v>724</v>
      </c>
      <c r="D600" s="17" t="str">
        <f t="shared" si="1"/>
        <v>8/20/2021</v>
      </c>
      <c r="E600" s="17">
        <f>IFERROR(__xludf.DUMMYFUNCTION("SPLIT(D600, ""/"")
"),8.0)</f>
        <v>8</v>
      </c>
      <c r="F600" s="17">
        <f>IFERROR(__xludf.DUMMYFUNCTION("""COMPUTED_VALUE"""),20.0)</f>
        <v>20</v>
      </c>
      <c r="G600" s="17">
        <f>IFERROR(__xludf.DUMMYFUNCTION("""COMPUTED_VALUE"""),2021.0)</f>
        <v>2021</v>
      </c>
      <c r="H600" s="23" t="str">
        <f t="shared" si="2"/>
        <v>20/8/2021</v>
      </c>
      <c r="I600" s="23">
        <v>44428.0</v>
      </c>
    </row>
    <row r="601">
      <c r="A601" s="17">
        <v>14455.92</v>
      </c>
      <c r="B601" s="17">
        <v>14312.08</v>
      </c>
      <c r="C601" s="22" t="s">
        <v>725</v>
      </c>
      <c r="D601" s="17" t="str">
        <f t="shared" si="1"/>
        <v>8/19/2021</v>
      </c>
      <c r="E601" s="17">
        <f>IFERROR(__xludf.DUMMYFUNCTION("SPLIT(D601, ""/"")
"),8.0)</f>
        <v>8</v>
      </c>
      <c r="F601" s="17">
        <f>IFERROR(__xludf.DUMMYFUNCTION("""COMPUTED_VALUE"""),19.0)</f>
        <v>19</v>
      </c>
      <c r="G601" s="17">
        <f>IFERROR(__xludf.DUMMYFUNCTION("""COMPUTED_VALUE"""),2021.0)</f>
        <v>2021</v>
      </c>
      <c r="H601" s="23" t="str">
        <f t="shared" si="2"/>
        <v>19/8/2021</v>
      </c>
      <c r="I601" s="23">
        <v>44427.0</v>
      </c>
    </row>
    <row r="602">
      <c r="A602" s="17">
        <v>14454.92</v>
      </c>
      <c r="B602" s="17">
        <v>14311.09</v>
      </c>
      <c r="C602" s="22" t="s">
        <v>726</v>
      </c>
      <c r="D602" s="17" t="str">
        <f t="shared" si="1"/>
        <v>8/18/2021</v>
      </c>
      <c r="E602" s="17">
        <f>IFERROR(__xludf.DUMMYFUNCTION("SPLIT(D602, ""/"")
"),8.0)</f>
        <v>8</v>
      </c>
      <c r="F602" s="17">
        <f>IFERROR(__xludf.DUMMYFUNCTION("""COMPUTED_VALUE"""),18.0)</f>
        <v>18</v>
      </c>
      <c r="G602" s="17">
        <f>IFERROR(__xludf.DUMMYFUNCTION("""COMPUTED_VALUE"""),2021.0)</f>
        <v>2021</v>
      </c>
      <c r="H602" s="23" t="str">
        <f t="shared" si="2"/>
        <v>18/8/2021</v>
      </c>
      <c r="I602" s="23">
        <v>44426.0</v>
      </c>
    </row>
    <row r="603">
      <c r="A603" s="17">
        <v>14459.94</v>
      </c>
      <c r="B603" s="17">
        <v>14316.06</v>
      </c>
      <c r="C603" s="22" t="s">
        <v>727</v>
      </c>
      <c r="D603" s="17" t="str">
        <f t="shared" si="1"/>
        <v>8/16/2021</v>
      </c>
      <c r="E603" s="17">
        <f>IFERROR(__xludf.DUMMYFUNCTION("SPLIT(D603, ""/"")
"),8.0)</f>
        <v>8</v>
      </c>
      <c r="F603" s="17">
        <f>IFERROR(__xludf.DUMMYFUNCTION("""COMPUTED_VALUE"""),16.0)</f>
        <v>16</v>
      </c>
      <c r="G603" s="17">
        <f>IFERROR(__xludf.DUMMYFUNCTION("""COMPUTED_VALUE"""),2021.0)</f>
        <v>2021</v>
      </c>
      <c r="H603" s="23" t="str">
        <f t="shared" si="2"/>
        <v>16/8/2021</v>
      </c>
      <c r="I603" s="23">
        <v>44424.0</v>
      </c>
    </row>
    <row r="604">
      <c r="A604" s="17">
        <v>14460.95</v>
      </c>
      <c r="B604" s="17">
        <v>14317.06</v>
      </c>
      <c r="C604" s="22" t="s">
        <v>728</v>
      </c>
      <c r="D604" s="17" t="str">
        <f t="shared" si="1"/>
        <v>8/13/2021</v>
      </c>
      <c r="E604" s="17">
        <f>IFERROR(__xludf.DUMMYFUNCTION("SPLIT(D604, ""/"")
"),8.0)</f>
        <v>8</v>
      </c>
      <c r="F604" s="17">
        <f>IFERROR(__xludf.DUMMYFUNCTION("""COMPUTED_VALUE"""),13.0)</f>
        <v>13</v>
      </c>
      <c r="G604" s="17">
        <f>IFERROR(__xludf.DUMMYFUNCTION("""COMPUTED_VALUE"""),2021.0)</f>
        <v>2021</v>
      </c>
      <c r="H604" s="23" t="str">
        <f t="shared" si="2"/>
        <v>13/8/2021</v>
      </c>
      <c r="I604" s="23">
        <v>44421.0</v>
      </c>
    </row>
    <row r="605">
      <c r="A605" s="17">
        <v>14468.99</v>
      </c>
      <c r="B605" s="17">
        <v>14325.02</v>
      </c>
      <c r="C605" s="22" t="s">
        <v>729</v>
      </c>
      <c r="D605" s="17" t="str">
        <f t="shared" si="1"/>
        <v>8/12/2021</v>
      </c>
      <c r="E605" s="17">
        <f>IFERROR(__xludf.DUMMYFUNCTION("SPLIT(D605, ""/"")
"),8.0)</f>
        <v>8</v>
      </c>
      <c r="F605" s="17">
        <f>IFERROR(__xludf.DUMMYFUNCTION("""COMPUTED_VALUE"""),12.0)</f>
        <v>12</v>
      </c>
      <c r="G605" s="17">
        <f>IFERROR(__xludf.DUMMYFUNCTION("""COMPUTED_VALUE"""),2021.0)</f>
        <v>2021</v>
      </c>
      <c r="H605" s="23" t="str">
        <f t="shared" si="2"/>
        <v>12/8/2021</v>
      </c>
      <c r="I605" s="23">
        <v>44420.0</v>
      </c>
    </row>
    <row r="606">
      <c r="A606" s="17">
        <v>14449.89</v>
      </c>
      <c r="B606" s="17">
        <v>14306.11</v>
      </c>
      <c r="C606" s="22" t="s">
        <v>730</v>
      </c>
      <c r="D606" s="17" t="str">
        <f t="shared" si="1"/>
        <v>8/10/2021</v>
      </c>
      <c r="E606" s="17">
        <f>IFERROR(__xludf.DUMMYFUNCTION("SPLIT(D606, ""/"")
"),8.0)</f>
        <v>8</v>
      </c>
      <c r="F606" s="17">
        <f>IFERROR(__xludf.DUMMYFUNCTION("""COMPUTED_VALUE"""),10.0)</f>
        <v>10</v>
      </c>
      <c r="G606" s="17">
        <f>IFERROR(__xludf.DUMMYFUNCTION("""COMPUTED_VALUE"""),2021.0)</f>
        <v>2021</v>
      </c>
      <c r="H606" s="23" t="str">
        <f t="shared" si="2"/>
        <v>10/8/2021</v>
      </c>
      <c r="I606" s="23">
        <v>44418.0</v>
      </c>
    </row>
    <row r="607">
      <c r="A607" s="17">
        <v>14440.85</v>
      </c>
      <c r="B607" s="17">
        <v>14297.16</v>
      </c>
      <c r="C607" s="22" t="s">
        <v>731</v>
      </c>
      <c r="D607" s="17" t="str">
        <f t="shared" si="1"/>
        <v>8/9/2021</v>
      </c>
      <c r="E607" s="17">
        <f>IFERROR(__xludf.DUMMYFUNCTION("SPLIT(D607, ""/"")
"),8.0)</f>
        <v>8</v>
      </c>
      <c r="F607" s="17">
        <f>IFERROR(__xludf.DUMMYFUNCTION("""COMPUTED_VALUE"""),9.0)</f>
        <v>9</v>
      </c>
      <c r="G607" s="17">
        <f>IFERROR(__xludf.DUMMYFUNCTION("""COMPUTED_VALUE"""),2021.0)</f>
        <v>2021</v>
      </c>
      <c r="H607" s="23" t="str">
        <f t="shared" si="2"/>
        <v>9/8/2021</v>
      </c>
      <c r="I607" s="23">
        <v>44417.0</v>
      </c>
    </row>
    <row r="608">
      <c r="A608" s="17">
        <v>14413.71</v>
      </c>
      <c r="B608" s="17">
        <v>14270.29</v>
      </c>
      <c r="C608" s="22" t="s">
        <v>732</v>
      </c>
      <c r="D608" s="17" t="str">
        <f t="shared" si="1"/>
        <v>8/6/2021</v>
      </c>
      <c r="E608" s="17">
        <f>IFERROR(__xludf.DUMMYFUNCTION("SPLIT(D608, ""/"")
"),8.0)</f>
        <v>8</v>
      </c>
      <c r="F608" s="17">
        <f>IFERROR(__xludf.DUMMYFUNCTION("""COMPUTED_VALUE"""),6.0)</f>
        <v>6</v>
      </c>
      <c r="G608" s="17">
        <f>IFERROR(__xludf.DUMMYFUNCTION("""COMPUTED_VALUE"""),2021.0)</f>
        <v>2021</v>
      </c>
      <c r="H608" s="23" t="str">
        <f t="shared" si="2"/>
        <v>6/8/2021</v>
      </c>
      <c r="I608" s="23">
        <v>44414.0</v>
      </c>
    </row>
    <row r="609">
      <c r="A609" s="17">
        <v>14395.62</v>
      </c>
      <c r="B609" s="17">
        <v>14252.38</v>
      </c>
      <c r="C609" s="22" t="s">
        <v>733</v>
      </c>
      <c r="D609" s="17" t="str">
        <f t="shared" si="1"/>
        <v>8/5/2021</v>
      </c>
      <c r="E609" s="17">
        <f>IFERROR(__xludf.DUMMYFUNCTION("SPLIT(D609, ""/"")
"),8.0)</f>
        <v>8</v>
      </c>
      <c r="F609" s="17">
        <f>IFERROR(__xludf.DUMMYFUNCTION("""COMPUTED_VALUE"""),5.0)</f>
        <v>5</v>
      </c>
      <c r="G609" s="17">
        <f>IFERROR(__xludf.DUMMYFUNCTION("""COMPUTED_VALUE"""),2021.0)</f>
        <v>2021</v>
      </c>
      <c r="H609" s="23" t="str">
        <f t="shared" si="2"/>
        <v>5/8/2021</v>
      </c>
      <c r="I609" s="23">
        <v>44413.0</v>
      </c>
    </row>
    <row r="610">
      <c r="A610" s="17">
        <v>14433.81</v>
      </c>
      <c r="B610" s="17">
        <v>14290.19</v>
      </c>
      <c r="C610" s="22" t="s">
        <v>734</v>
      </c>
      <c r="D610" s="17" t="str">
        <f t="shared" si="1"/>
        <v>8/4/2021</v>
      </c>
      <c r="E610" s="17">
        <f>IFERROR(__xludf.DUMMYFUNCTION("SPLIT(D610, ""/"")
"),8.0)</f>
        <v>8</v>
      </c>
      <c r="F610" s="17">
        <f>IFERROR(__xludf.DUMMYFUNCTION("""COMPUTED_VALUE"""),4.0)</f>
        <v>4</v>
      </c>
      <c r="G610" s="17">
        <f>IFERROR(__xludf.DUMMYFUNCTION("""COMPUTED_VALUE"""),2021.0)</f>
        <v>2021</v>
      </c>
      <c r="H610" s="23" t="str">
        <f t="shared" si="2"/>
        <v>4/8/2021</v>
      </c>
      <c r="I610" s="23">
        <v>44412.0</v>
      </c>
    </row>
    <row r="611">
      <c r="A611" s="17">
        <v>14528.28</v>
      </c>
      <c r="B611" s="17">
        <v>14383.72</v>
      </c>
      <c r="C611" s="22" t="s">
        <v>735</v>
      </c>
      <c r="D611" s="17" t="str">
        <f t="shared" si="1"/>
        <v>8/3/2021</v>
      </c>
      <c r="E611" s="17">
        <f>IFERROR(__xludf.DUMMYFUNCTION("SPLIT(D611, ""/"")
"),8.0)</f>
        <v>8</v>
      </c>
      <c r="F611" s="17">
        <f>IFERROR(__xludf.DUMMYFUNCTION("""COMPUTED_VALUE"""),3.0)</f>
        <v>3</v>
      </c>
      <c r="G611" s="17">
        <f>IFERROR(__xludf.DUMMYFUNCTION("""COMPUTED_VALUE"""),2021.0)</f>
        <v>2021</v>
      </c>
      <c r="H611" s="23" t="str">
        <f t="shared" si="2"/>
        <v>3/8/2021</v>
      </c>
      <c r="I611" s="23">
        <v>44411.0</v>
      </c>
    </row>
    <row r="612">
      <c r="A612" s="17">
        <v>14534.31</v>
      </c>
      <c r="B612" s="17">
        <v>14389.69</v>
      </c>
      <c r="C612" s="22" t="s">
        <v>736</v>
      </c>
      <c r="D612" s="17" t="str">
        <f t="shared" si="1"/>
        <v>8/2/2021</v>
      </c>
      <c r="E612" s="17">
        <f>IFERROR(__xludf.DUMMYFUNCTION("SPLIT(D612, ""/"")
"),8.0)</f>
        <v>8</v>
      </c>
      <c r="F612" s="17">
        <f>IFERROR(__xludf.DUMMYFUNCTION("""COMPUTED_VALUE"""),2.0)</f>
        <v>2</v>
      </c>
      <c r="G612" s="17">
        <f>IFERROR(__xludf.DUMMYFUNCTION("""COMPUTED_VALUE"""),2021.0)</f>
        <v>2021</v>
      </c>
      <c r="H612" s="23" t="str">
        <f t="shared" si="2"/>
        <v>2/8/2021</v>
      </c>
      <c r="I612" s="23">
        <v>44410.0</v>
      </c>
    </row>
    <row r="613">
      <c r="A613" s="17">
        <v>14563.46</v>
      </c>
      <c r="B613" s="17">
        <v>14418.55</v>
      </c>
      <c r="C613" s="22" t="s">
        <v>737</v>
      </c>
      <c r="D613" s="17" t="str">
        <f t="shared" si="1"/>
        <v>7/30/2021</v>
      </c>
      <c r="E613" s="17">
        <f>IFERROR(__xludf.DUMMYFUNCTION("SPLIT(D613, ""/"")
"),7.0)</f>
        <v>7</v>
      </c>
      <c r="F613" s="17">
        <f>IFERROR(__xludf.DUMMYFUNCTION("""COMPUTED_VALUE"""),30.0)</f>
        <v>30</v>
      </c>
      <c r="G613" s="17">
        <f>IFERROR(__xludf.DUMMYFUNCTION("""COMPUTED_VALUE"""),2021.0)</f>
        <v>2021</v>
      </c>
      <c r="H613" s="23" t="str">
        <f t="shared" si="2"/>
        <v>30/7/2021</v>
      </c>
      <c r="I613" s="23">
        <v>44407.0</v>
      </c>
    </row>
    <row r="614">
      <c r="A614" s="17">
        <v>14570.49</v>
      </c>
      <c r="B614" s="17">
        <v>14425.51</v>
      </c>
      <c r="C614" s="22" t="s">
        <v>738</v>
      </c>
      <c r="D614" s="17" t="str">
        <f t="shared" si="1"/>
        <v>7/29/2021</v>
      </c>
      <c r="E614" s="17">
        <f>IFERROR(__xludf.DUMMYFUNCTION("SPLIT(D614, ""/"")
"),7.0)</f>
        <v>7</v>
      </c>
      <c r="F614" s="17">
        <f>IFERROR(__xludf.DUMMYFUNCTION("""COMPUTED_VALUE"""),29.0)</f>
        <v>29</v>
      </c>
      <c r="G614" s="17">
        <f>IFERROR(__xludf.DUMMYFUNCTION("""COMPUTED_VALUE"""),2021.0)</f>
        <v>2021</v>
      </c>
      <c r="H614" s="23" t="str">
        <f t="shared" si="2"/>
        <v>29/7/2021</v>
      </c>
      <c r="I614" s="23">
        <v>44406.0</v>
      </c>
    </row>
    <row r="615">
      <c r="A615" s="17">
        <v>14561.45</v>
      </c>
      <c r="B615" s="17">
        <v>14416.56</v>
      </c>
      <c r="C615" s="22" t="s">
        <v>739</v>
      </c>
      <c r="D615" s="17" t="str">
        <f t="shared" si="1"/>
        <v>7/28/2021</v>
      </c>
      <c r="E615" s="17">
        <f>IFERROR(__xludf.DUMMYFUNCTION("SPLIT(D615, ""/"")
"),7.0)</f>
        <v>7</v>
      </c>
      <c r="F615" s="17">
        <f>IFERROR(__xludf.DUMMYFUNCTION("""COMPUTED_VALUE"""),28.0)</f>
        <v>28</v>
      </c>
      <c r="G615" s="17">
        <f>IFERROR(__xludf.DUMMYFUNCTION("""COMPUTED_VALUE"""),2021.0)</f>
        <v>2021</v>
      </c>
      <c r="H615" s="23" t="str">
        <f t="shared" si="2"/>
        <v>28/7/2021</v>
      </c>
      <c r="I615" s="23">
        <v>44405.0</v>
      </c>
    </row>
    <row r="616">
      <c r="A616" s="17">
        <v>14566.47</v>
      </c>
      <c r="B616" s="17">
        <v>14421.53</v>
      </c>
      <c r="C616" s="22" t="s">
        <v>740</v>
      </c>
      <c r="D616" s="17" t="str">
        <f t="shared" si="1"/>
        <v>7/27/2021</v>
      </c>
      <c r="E616" s="17">
        <f>IFERROR(__xludf.DUMMYFUNCTION("SPLIT(D616, ""/"")
"),7.0)</f>
        <v>7</v>
      </c>
      <c r="F616" s="17">
        <f>IFERROR(__xludf.DUMMYFUNCTION("""COMPUTED_VALUE"""),27.0)</f>
        <v>27</v>
      </c>
      <c r="G616" s="17">
        <f>IFERROR(__xludf.DUMMYFUNCTION("""COMPUTED_VALUE"""),2021.0)</f>
        <v>2021</v>
      </c>
      <c r="H616" s="23" t="str">
        <f t="shared" si="2"/>
        <v>27/7/2021</v>
      </c>
      <c r="I616" s="23">
        <v>44404.0</v>
      </c>
    </row>
    <row r="617">
      <c r="A617" s="17">
        <v>14573.51</v>
      </c>
      <c r="B617" s="17">
        <v>14428.5</v>
      </c>
      <c r="C617" s="22" t="s">
        <v>741</v>
      </c>
      <c r="D617" s="17" t="str">
        <f t="shared" si="1"/>
        <v>7/26/2021</v>
      </c>
      <c r="E617" s="17">
        <f>IFERROR(__xludf.DUMMYFUNCTION("SPLIT(D617, ""/"")
"),7.0)</f>
        <v>7</v>
      </c>
      <c r="F617" s="17">
        <f>IFERROR(__xludf.DUMMYFUNCTION("""COMPUTED_VALUE"""),26.0)</f>
        <v>26</v>
      </c>
      <c r="G617" s="17">
        <f>IFERROR(__xludf.DUMMYFUNCTION("""COMPUTED_VALUE"""),2021.0)</f>
        <v>2021</v>
      </c>
      <c r="H617" s="23" t="str">
        <f t="shared" si="2"/>
        <v>26/7/2021</v>
      </c>
      <c r="I617" s="23">
        <v>44403.0</v>
      </c>
    </row>
    <row r="618">
      <c r="A618" s="17">
        <v>14580.54</v>
      </c>
      <c r="B618" s="17">
        <v>14435.46</v>
      </c>
      <c r="C618" s="22" t="s">
        <v>742</v>
      </c>
      <c r="D618" s="17" t="str">
        <f t="shared" si="1"/>
        <v>7/23/2021</v>
      </c>
      <c r="E618" s="17">
        <f>IFERROR(__xludf.DUMMYFUNCTION("SPLIT(D618, ""/"")
"),7.0)</f>
        <v>7</v>
      </c>
      <c r="F618" s="17">
        <f>IFERROR(__xludf.DUMMYFUNCTION("""COMPUTED_VALUE"""),23.0)</f>
        <v>23</v>
      </c>
      <c r="G618" s="17">
        <f>IFERROR(__xludf.DUMMYFUNCTION("""COMPUTED_VALUE"""),2021.0)</f>
        <v>2021</v>
      </c>
      <c r="H618" s="23" t="str">
        <f t="shared" si="2"/>
        <v>23/7/2021</v>
      </c>
      <c r="I618" s="23">
        <v>44400.0</v>
      </c>
    </row>
    <row r="619">
      <c r="A619" s="17">
        <v>14626.77</v>
      </c>
      <c r="B619" s="17">
        <v>14481.23</v>
      </c>
      <c r="C619" s="22" t="s">
        <v>743</v>
      </c>
      <c r="D619" s="17" t="str">
        <f t="shared" si="1"/>
        <v>7/22/2021</v>
      </c>
      <c r="E619" s="17">
        <f>IFERROR(__xludf.DUMMYFUNCTION("SPLIT(D619, ""/"")
"),7.0)</f>
        <v>7</v>
      </c>
      <c r="F619" s="17">
        <f>IFERROR(__xludf.DUMMYFUNCTION("""COMPUTED_VALUE"""),22.0)</f>
        <v>22</v>
      </c>
      <c r="G619" s="17">
        <f>IFERROR(__xludf.DUMMYFUNCTION("""COMPUTED_VALUE"""),2021.0)</f>
        <v>2021</v>
      </c>
      <c r="H619" s="23" t="str">
        <f t="shared" si="2"/>
        <v>22/7/2021</v>
      </c>
      <c r="I619" s="23">
        <v>44399.0</v>
      </c>
    </row>
    <row r="620">
      <c r="A620" s="17">
        <v>14596.62</v>
      </c>
      <c r="B620" s="17">
        <v>14451.38</v>
      </c>
      <c r="C620" s="22" t="s">
        <v>744</v>
      </c>
      <c r="D620" s="17" t="str">
        <f t="shared" si="1"/>
        <v>7/21/2021</v>
      </c>
      <c r="E620" s="17">
        <f>IFERROR(__xludf.DUMMYFUNCTION("SPLIT(D620, ""/"")
"),7.0)</f>
        <v>7</v>
      </c>
      <c r="F620" s="17">
        <f>IFERROR(__xludf.DUMMYFUNCTION("""COMPUTED_VALUE"""),21.0)</f>
        <v>21</v>
      </c>
      <c r="G620" s="17">
        <f>IFERROR(__xludf.DUMMYFUNCTION("""COMPUTED_VALUE"""),2021.0)</f>
        <v>2021</v>
      </c>
      <c r="H620" s="23" t="str">
        <f t="shared" si="2"/>
        <v>21/7/2021</v>
      </c>
      <c r="I620" s="23">
        <v>44398.0</v>
      </c>
    </row>
    <row r="621">
      <c r="A621" s="17">
        <v>14589.59</v>
      </c>
      <c r="B621" s="17">
        <v>14444.42</v>
      </c>
      <c r="C621" s="22" t="s">
        <v>745</v>
      </c>
      <c r="D621" s="17" t="str">
        <f t="shared" si="1"/>
        <v>7/19/2021</v>
      </c>
      <c r="E621" s="17">
        <f>IFERROR(__xludf.DUMMYFUNCTION("SPLIT(D621, ""/"")
"),7.0)</f>
        <v>7</v>
      </c>
      <c r="F621" s="17">
        <f>IFERROR(__xludf.DUMMYFUNCTION("""COMPUTED_VALUE"""),19.0)</f>
        <v>19</v>
      </c>
      <c r="G621" s="17">
        <f>IFERROR(__xludf.DUMMYFUNCTION("""COMPUTED_VALUE"""),2021.0)</f>
        <v>2021</v>
      </c>
      <c r="H621" s="23" t="str">
        <f t="shared" si="2"/>
        <v>19/7/2021</v>
      </c>
      <c r="I621" s="23">
        <v>44396.0</v>
      </c>
    </row>
    <row r="622">
      <c r="A622" s="17">
        <v>14575.52</v>
      </c>
      <c r="B622" s="17">
        <v>14430.49</v>
      </c>
      <c r="C622" s="22" t="s">
        <v>746</v>
      </c>
      <c r="D622" s="17" t="str">
        <f t="shared" si="1"/>
        <v>7/16/2021</v>
      </c>
      <c r="E622" s="17">
        <f>IFERROR(__xludf.DUMMYFUNCTION("SPLIT(D622, ""/"")
"),7.0)</f>
        <v>7</v>
      </c>
      <c r="F622" s="17">
        <f>IFERROR(__xludf.DUMMYFUNCTION("""COMPUTED_VALUE"""),16.0)</f>
        <v>16</v>
      </c>
      <c r="G622" s="17">
        <f>IFERROR(__xludf.DUMMYFUNCTION("""COMPUTED_VALUE"""),2021.0)</f>
        <v>2021</v>
      </c>
      <c r="H622" s="23" t="str">
        <f t="shared" si="2"/>
        <v>16/7/2021</v>
      </c>
      <c r="I622" s="23">
        <v>44393.0</v>
      </c>
    </row>
    <row r="623">
      <c r="A623" s="17">
        <v>14565.47</v>
      </c>
      <c r="B623" s="17">
        <v>14420.54</v>
      </c>
      <c r="C623" s="22" t="s">
        <v>747</v>
      </c>
      <c r="D623" s="17" t="str">
        <f t="shared" si="1"/>
        <v>7/15/2021</v>
      </c>
      <c r="E623" s="17">
        <f>IFERROR(__xludf.DUMMYFUNCTION("SPLIT(D623, ""/"")
"),7.0)</f>
        <v>7</v>
      </c>
      <c r="F623" s="17">
        <f>IFERROR(__xludf.DUMMYFUNCTION("""COMPUTED_VALUE"""),15.0)</f>
        <v>15</v>
      </c>
      <c r="G623" s="17">
        <f>IFERROR(__xludf.DUMMYFUNCTION("""COMPUTED_VALUE"""),2021.0)</f>
        <v>2021</v>
      </c>
      <c r="H623" s="23" t="str">
        <f t="shared" si="2"/>
        <v>15/7/2021</v>
      </c>
      <c r="I623" s="23">
        <v>44392.0</v>
      </c>
    </row>
    <row r="624">
      <c r="A624" s="17">
        <v>14558.43</v>
      </c>
      <c r="B624" s="17">
        <v>14413.57</v>
      </c>
      <c r="C624" s="22" t="s">
        <v>748</v>
      </c>
      <c r="D624" s="17" t="str">
        <f t="shared" si="1"/>
        <v>7/14/2021</v>
      </c>
      <c r="E624" s="17">
        <f>IFERROR(__xludf.DUMMYFUNCTION("SPLIT(D624, ""/"")
"),7.0)</f>
        <v>7</v>
      </c>
      <c r="F624" s="17">
        <f>IFERROR(__xludf.DUMMYFUNCTION("""COMPUTED_VALUE"""),14.0)</f>
        <v>14</v>
      </c>
      <c r="G624" s="17">
        <f>IFERROR(__xludf.DUMMYFUNCTION("""COMPUTED_VALUE"""),2021.0)</f>
        <v>2021</v>
      </c>
      <c r="H624" s="23" t="str">
        <f t="shared" si="2"/>
        <v>14/7/2021</v>
      </c>
      <c r="I624" s="23">
        <v>44391.0</v>
      </c>
    </row>
    <row r="625">
      <c r="A625" s="17">
        <v>14558.43</v>
      </c>
      <c r="B625" s="17">
        <v>14413.57</v>
      </c>
      <c r="C625" s="22" t="s">
        <v>749</v>
      </c>
      <c r="D625" s="17" t="str">
        <f t="shared" si="1"/>
        <v>7/13/2021</v>
      </c>
      <c r="E625" s="17">
        <f>IFERROR(__xludf.DUMMYFUNCTION("SPLIT(D625, ""/"")
"),7.0)</f>
        <v>7</v>
      </c>
      <c r="F625" s="17">
        <f>IFERROR(__xludf.DUMMYFUNCTION("""COMPUTED_VALUE"""),13.0)</f>
        <v>13</v>
      </c>
      <c r="G625" s="17">
        <f>IFERROR(__xludf.DUMMYFUNCTION("""COMPUTED_VALUE"""),2021.0)</f>
        <v>2021</v>
      </c>
      <c r="H625" s="23" t="str">
        <f t="shared" si="2"/>
        <v>13/7/2021</v>
      </c>
      <c r="I625" s="23">
        <v>44390.0</v>
      </c>
    </row>
    <row r="626">
      <c r="A626" s="17">
        <v>14620.74</v>
      </c>
      <c r="B626" s="17">
        <v>14475.26</v>
      </c>
      <c r="C626" s="22" t="s">
        <v>750</v>
      </c>
      <c r="D626" s="17" t="str">
        <f t="shared" si="1"/>
        <v>7/12/2021</v>
      </c>
      <c r="E626" s="17">
        <f>IFERROR(__xludf.DUMMYFUNCTION("SPLIT(D626, ""/"")
"),7.0)</f>
        <v>7</v>
      </c>
      <c r="F626" s="17">
        <f>IFERROR(__xludf.DUMMYFUNCTION("""COMPUTED_VALUE"""),12.0)</f>
        <v>12</v>
      </c>
      <c r="G626" s="17">
        <f>IFERROR(__xludf.DUMMYFUNCTION("""COMPUTED_VALUE"""),2021.0)</f>
        <v>2021</v>
      </c>
      <c r="H626" s="23" t="str">
        <f t="shared" si="2"/>
        <v>12/7/2021</v>
      </c>
      <c r="I626" s="23">
        <v>44389.0</v>
      </c>
    </row>
    <row r="627">
      <c r="A627" s="17">
        <v>14620.74</v>
      </c>
      <c r="B627" s="17">
        <v>14475.26</v>
      </c>
      <c r="C627" s="22" t="s">
        <v>751</v>
      </c>
      <c r="D627" s="17" t="str">
        <f t="shared" si="1"/>
        <v>7/9/2021</v>
      </c>
      <c r="E627" s="17">
        <f>IFERROR(__xludf.DUMMYFUNCTION("SPLIT(D627, ""/"")
"),7.0)</f>
        <v>7</v>
      </c>
      <c r="F627" s="17">
        <f>IFERROR(__xludf.DUMMYFUNCTION("""COMPUTED_VALUE"""),9.0)</f>
        <v>9</v>
      </c>
      <c r="G627" s="17">
        <f>IFERROR(__xludf.DUMMYFUNCTION("""COMPUTED_VALUE"""),2021.0)</f>
        <v>2021</v>
      </c>
      <c r="H627" s="23" t="str">
        <f t="shared" si="2"/>
        <v>9/7/2021</v>
      </c>
      <c r="I627" s="23">
        <v>44386.0</v>
      </c>
    </row>
    <row r="628">
      <c r="A628" s="17">
        <v>14572.5</v>
      </c>
      <c r="B628" s="17">
        <v>14427.5</v>
      </c>
      <c r="C628" s="22" t="s">
        <v>752</v>
      </c>
      <c r="D628" s="17" t="str">
        <f t="shared" si="1"/>
        <v>7/8/2021</v>
      </c>
      <c r="E628" s="17">
        <f>IFERROR(__xludf.DUMMYFUNCTION("SPLIT(D628, ""/"")
"),7.0)</f>
        <v>7</v>
      </c>
      <c r="F628" s="17">
        <f>IFERROR(__xludf.DUMMYFUNCTION("""COMPUTED_VALUE"""),8.0)</f>
        <v>8</v>
      </c>
      <c r="G628" s="17">
        <f>IFERROR(__xludf.DUMMYFUNCTION("""COMPUTED_VALUE"""),2021.0)</f>
        <v>2021</v>
      </c>
      <c r="H628" s="23" t="str">
        <f t="shared" si="2"/>
        <v>8/7/2021</v>
      </c>
      <c r="I628" s="23">
        <v>44385.0</v>
      </c>
    </row>
    <row r="629">
      <c r="A629" s="17">
        <v>14540.34</v>
      </c>
      <c r="B629" s="17">
        <v>14395.66</v>
      </c>
      <c r="C629" s="22" t="s">
        <v>753</v>
      </c>
      <c r="D629" s="17" t="str">
        <f t="shared" si="1"/>
        <v>7/7/2021</v>
      </c>
      <c r="E629" s="17">
        <f>IFERROR(__xludf.DUMMYFUNCTION("SPLIT(D629, ""/"")
"),7.0)</f>
        <v>7</v>
      </c>
      <c r="F629" s="17">
        <f>IFERROR(__xludf.DUMMYFUNCTION("""COMPUTED_VALUE"""),7.0)</f>
        <v>7</v>
      </c>
      <c r="G629" s="17">
        <f>IFERROR(__xludf.DUMMYFUNCTION("""COMPUTED_VALUE"""),2021.0)</f>
        <v>2021</v>
      </c>
      <c r="H629" s="23" t="str">
        <f t="shared" si="2"/>
        <v>7/7/2021</v>
      </c>
      <c r="I629" s="23">
        <v>44384.0</v>
      </c>
    </row>
    <row r="630">
      <c r="A630" s="17">
        <v>14554.41</v>
      </c>
      <c r="B630" s="17">
        <v>14409.59</v>
      </c>
      <c r="C630" s="22" t="s">
        <v>754</v>
      </c>
      <c r="D630" s="17" t="str">
        <f t="shared" si="1"/>
        <v>7/6/2021</v>
      </c>
      <c r="E630" s="17">
        <f>IFERROR(__xludf.DUMMYFUNCTION("SPLIT(D630, ""/"")
"),7.0)</f>
        <v>7</v>
      </c>
      <c r="F630" s="17">
        <f>IFERROR(__xludf.DUMMYFUNCTION("""COMPUTED_VALUE"""),6.0)</f>
        <v>6</v>
      </c>
      <c r="G630" s="17">
        <f>IFERROR(__xludf.DUMMYFUNCTION("""COMPUTED_VALUE"""),2021.0)</f>
        <v>2021</v>
      </c>
      <c r="H630" s="23" t="str">
        <f t="shared" si="2"/>
        <v>6/7/2021</v>
      </c>
      <c r="I630" s="23">
        <v>44383.0</v>
      </c>
    </row>
    <row r="631">
      <c r="A631" s="17">
        <v>14636.82</v>
      </c>
      <c r="B631" s="17">
        <v>14491.18</v>
      </c>
      <c r="C631" s="22" t="s">
        <v>755</v>
      </c>
      <c r="D631" s="17" t="str">
        <f t="shared" si="1"/>
        <v>7/5/2021</v>
      </c>
      <c r="E631" s="17">
        <f>IFERROR(__xludf.DUMMYFUNCTION("SPLIT(D631, ""/"")
"),7.0)</f>
        <v>7</v>
      </c>
      <c r="F631" s="17">
        <f>IFERROR(__xludf.DUMMYFUNCTION("""COMPUTED_VALUE"""),5.0)</f>
        <v>5</v>
      </c>
      <c r="G631" s="17">
        <f>IFERROR(__xludf.DUMMYFUNCTION("""COMPUTED_VALUE"""),2021.0)</f>
        <v>2021</v>
      </c>
      <c r="H631" s="23" t="str">
        <f t="shared" si="2"/>
        <v>5/7/2021</v>
      </c>
      <c r="I631" s="23">
        <v>44382.0</v>
      </c>
    </row>
    <row r="632">
      <c r="A632" s="17">
        <v>14611.7</v>
      </c>
      <c r="B632" s="17">
        <v>14466.31</v>
      </c>
      <c r="C632" s="22" t="s">
        <v>756</v>
      </c>
      <c r="D632" s="17" t="str">
        <f t="shared" si="1"/>
        <v>7/2/2021</v>
      </c>
      <c r="E632" s="17">
        <f>IFERROR(__xludf.DUMMYFUNCTION("SPLIT(D632, ""/"")
"),7.0)</f>
        <v>7</v>
      </c>
      <c r="F632" s="17">
        <f>IFERROR(__xludf.DUMMYFUNCTION("""COMPUTED_VALUE"""),2.0)</f>
        <v>2</v>
      </c>
      <c r="G632" s="17">
        <f>IFERROR(__xludf.DUMMYFUNCTION("""COMPUTED_VALUE"""),2021.0)</f>
        <v>2021</v>
      </c>
      <c r="H632" s="23" t="str">
        <f t="shared" si="2"/>
        <v>2/7/2021</v>
      </c>
      <c r="I632" s="23">
        <v>44379.0</v>
      </c>
    </row>
    <row r="633">
      <c r="A633" s="17">
        <v>14614.71</v>
      </c>
      <c r="B633" s="17">
        <v>14469.29</v>
      </c>
      <c r="C633" s="22" t="s">
        <v>757</v>
      </c>
      <c r="D633" s="17" t="str">
        <f t="shared" si="1"/>
        <v>7/1/2021</v>
      </c>
      <c r="E633" s="17">
        <f>IFERROR(__xludf.DUMMYFUNCTION("SPLIT(D633, ""/"")
"),7.0)</f>
        <v>7</v>
      </c>
      <c r="F633" s="17">
        <f>IFERROR(__xludf.DUMMYFUNCTION("""COMPUTED_VALUE"""),1.0)</f>
        <v>1</v>
      </c>
      <c r="G633" s="17">
        <f>IFERROR(__xludf.DUMMYFUNCTION("""COMPUTED_VALUE"""),2021.0)</f>
        <v>2021</v>
      </c>
      <c r="H633" s="23" t="str">
        <f t="shared" si="2"/>
        <v>1/7/2021</v>
      </c>
      <c r="I633" s="23">
        <v>44378.0</v>
      </c>
    </row>
    <row r="634">
      <c r="A634" s="17">
        <v>14568.48</v>
      </c>
      <c r="B634" s="17">
        <v>14423.52</v>
      </c>
      <c r="C634" s="22" t="s">
        <v>758</v>
      </c>
      <c r="D634" s="17" t="str">
        <f t="shared" si="1"/>
        <v>6/30/2021</v>
      </c>
      <c r="E634" s="17">
        <f>IFERROR(__xludf.DUMMYFUNCTION("SPLIT(D634, ""/"")
"),6.0)</f>
        <v>6</v>
      </c>
      <c r="F634" s="17">
        <f>IFERROR(__xludf.DUMMYFUNCTION("""COMPUTED_VALUE"""),30.0)</f>
        <v>30</v>
      </c>
      <c r="G634" s="17">
        <f>IFERROR(__xludf.DUMMYFUNCTION("""COMPUTED_VALUE"""),2021.0)</f>
        <v>2021</v>
      </c>
      <c r="H634" s="23" t="str">
        <f t="shared" si="2"/>
        <v>30/6/2021</v>
      </c>
      <c r="I634" s="23">
        <v>44377.0</v>
      </c>
    </row>
    <row r="635">
      <c r="A635" s="17">
        <v>14544.36</v>
      </c>
      <c r="B635" s="17">
        <v>14399.64</v>
      </c>
      <c r="C635" s="22" t="s">
        <v>759</v>
      </c>
      <c r="D635" s="17" t="str">
        <f t="shared" si="1"/>
        <v>6/29/2021</v>
      </c>
      <c r="E635" s="17">
        <f>IFERROR(__xludf.DUMMYFUNCTION("SPLIT(D635, ""/"")
"),6.0)</f>
        <v>6</v>
      </c>
      <c r="F635" s="17">
        <f>IFERROR(__xludf.DUMMYFUNCTION("""COMPUTED_VALUE"""),29.0)</f>
        <v>29</v>
      </c>
      <c r="G635" s="17">
        <f>IFERROR(__xludf.DUMMYFUNCTION("""COMPUTED_VALUE"""),2021.0)</f>
        <v>2021</v>
      </c>
      <c r="H635" s="23" t="str">
        <f t="shared" si="2"/>
        <v>29/6/2021</v>
      </c>
      <c r="I635" s="23">
        <v>44376.0</v>
      </c>
    </row>
    <row r="636">
      <c r="A636" s="17">
        <v>14519.24</v>
      </c>
      <c r="B636" s="17">
        <v>14374.77</v>
      </c>
      <c r="C636" s="22" t="s">
        <v>760</v>
      </c>
      <c r="D636" s="17" t="str">
        <f t="shared" si="1"/>
        <v>6/28/2021</v>
      </c>
      <c r="E636" s="17">
        <f>IFERROR(__xludf.DUMMYFUNCTION("SPLIT(D636, ""/"")
"),6.0)</f>
        <v>6</v>
      </c>
      <c r="F636" s="17">
        <f>IFERROR(__xludf.DUMMYFUNCTION("""COMPUTED_VALUE"""),28.0)</f>
        <v>28</v>
      </c>
      <c r="G636" s="17">
        <f>IFERROR(__xludf.DUMMYFUNCTION("""COMPUTED_VALUE"""),2021.0)</f>
        <v>2021</v>
      </c>
      <c r="H636" s="23" t="str">
        <f t="shared" si="2"/>
        <v>28/6/2021</v>
      </c>
      <c r="I636" s="23">
        <v>44375.0</v>
      </c>
    </row>
    <row r="637">
      <c r="A637" s="17">
        <v>14534.31</v>
      </c>
      <c r="B637" s="17">
        <v>14389.69</v>
      </c>
      <c r="C637" s="22" t="s">
        <v>761</v>
      </c>
      <c r="D637" s="17" t="str">
        <f t="shared" si="1"/>
        <v>6/25/2021</v>
      </c>
      <c r="E637" s="17">
        <f>IFERROR(__xludf.DUMMYFUNCTION("SPLIT(D637, ""/"")
"),6.0)</f>
        <v>6</v>
      </c>
      <c r="F637" s="17">
        <f>IFERROR(__xludf.DUMMYFUNCTION("""COMPUTED_VALUE"""),25.0)</f>
        <v>25</v>
      </c>
      <c r="G637" s="17">
        <f>IFERROR(__xludf.DUMMYFUNCTION("""COMPUTED_VALUE"""),2021.0)</f>
        <v>2021</v>
      </c>
      <c r="H637" s="23" t="str">
        <f t="shared" si="2"/>
        <v>25/6/2021</v>
      </c>
      <c r="I637" s="23">
        <v>44372.0</v>
      </c>
    </row>
    <row r="638">
      <c r="A638" s="17">
        <v>14526.27</v>
      </c>
      <c r="B638" s="17">
        <v>14381.73</v>
      </c>
      <c r="C638" s="22" t="s">
        <v>762</v>
      </c>
      <c r="D638" s="17" t="str">
        <f t="shared" si="1"/>
        <v>6/24/2021</v>
      </c>
      <c r="E638" s="17">
        <f>IFERROR(__xludf.DUMMYFUNCTION("SPLIT(D638, ""/"")
"),6.0)</f>
        <v>6</v>
      </c>
      <c r="F638" s="17">
        <f>IFERROR(__xludf.DUMMYFUNCTION("""COMPUTED_VALUE"""),24.0)</f>
        <v>24</v>
      </c>
      <c r="G638" s="17">
        <f>IFERROR(__xludf.DUMMYFUNCTION("""COMPUTED_VALUE"""),2021.0)</f>
        <v>2021</v>
      </c>
      <c r="H638" s="23" t="str">
        <f t="shared" si="2"/>
        <v>24/6/2021</v>
      </c>
      <c r="I638" s="23">
        <v>44371.0</v>
      </c>
    </row>
    <row r="639">
      <c r="A639" s="17">
        <v>14493.11</v>
      </c>
      <c r="B639" s="17">
        <v>14348.9</v>
      </c>
      <c r="C639" s="22" t="s">
        <v>763</v>
      </c>
      <c r="D639" s="17" t="str">
        <f t="shared" si="1"/>
        <v>6/23/2021</v>
      </c>
      <c r="E639" s="17">
        <f>IFERROR(__xludf.DUMMYFUNCTION("SPLIT(D639, ""/"")
"),6.0)</f>
        <v>6</v>
      </c>
      <c r="F639" s="17">
        <f>IFERROR(__xludf.DUMMYFUNCTION("""COMPUTED_VALUE"""),23.0)</f>
        <v>23</v>
      </c>
      <c r="G639" s="17">
        <f>IFERROR(__xludf.DUMMYFUNCTION("""COMPUTED_VALUE"""),2021.0)</f>
        <v>2021</v>
      </c>
      <c r="H639" s="23" t="str">
        <f t="shared" si="2"/>
        <v>23/6/2021</v>
      </c>
      <c r="I639" s="23">
        <v>44370.0</v>
      </c>
    </row>
    <row r="640">
      <c r="A640" s="17">
        <v>14525.27</v>
      </c>
      <c r="B640" s="17">
        <v>14380.74</v>
      </c>
      <c r="C640" s="22" t="s">
        <v>764</v>
      </c>
      <c r="D640" s="17" t="str">
        <f t="shared" si="1"/>
        <v>6/22/2021</v>
      </c>
      <c r="E640" s="17">
        <f>IFERROR(__xludf.DUMMYFUNCTION("SPLIT(D640, ""/"")
"),6.0)</f>
        <v>6</v>
      </c>
      <c r="F640" s="17">
        <f>IFERROR(__xludf.DUMMYFUNCTION("""COMPUTED_VALUE"""),22.0)</f>
        <v>22</v>
      </c>
      <c r="G640" s="17">
        <f>IFERROR(__xludf.DUMMYFUNCTION("""COMPUTED_VALUE"""),2021.0)</f>
        <v>2021</v>
      </c>
      <c r="H640" s="23" t="str">
        <f t="shared" si="2"/>
        <v>22/6/2021</v>
      </c>
      <c r="I640" s="23">
        <v>44369.0</v>
      </c>
    </row>
    <row r="641">
      <c r="A641" s="17">
        <v>14475.02</v>
      </c>
      <c r="B641" s="17">
        <v>14330.99</v>
      </c>
      <c r="C641" s="22" t="s">
        <v>765</v>
      </c>
      <c r="D641" s="17" t="str">
        <f t="shared" si="1"/>
        <v>6/21/2021</v>
      </c>
      <c r="E641" s="17">
        <f>IFERROR(__xludf.DUMMYFUNCTION("SPLIT(D641, ""/"")
"),6.0)</f>
        <v>6</v>
      </c>
      <c r="F641" s="17">
        <f>IFERROR(__xludf.DUMMYFUNCTION("""COMPUTED_VALUE"""),21.0)</f>
        <v>21</v>
      </c>
      <c r="G641" s="17">
        <f>IFERROR(__xludf.DUMMYFUNCTION("""COMPUTED_VALUE"""),2021.0)</f>
        <v>2021</v>
      </c>
      <c r="H641" s="23" t="str">
        <f t="shared" si="2"/>
        <v>21/6/2021</v>
      </c>
      <c r="I641" s="23">
        <v>44368.0</v>
      </c>
    </row>
    <row r="642">
      <c r="A642" s="17">
        <v>14449.89</v>
      </c>
      <c r="B642" s="17">
        <v>14306.11</v>
      </c>
      <c r="C642" s="22" t="s">
        <v>766</v>
      </c>
      <c r="D642" s="17" t="str">
        <f t="shared" si="1"/>
        <v>6/18/2021</v>
      </c>
      <c r="E642" s="17">
        <f>IFERROR(__xludf.DUMMYFUNCTION("SPLIT(D642, ""/"")
"),6.0)</f>
        <v>6</v>
      </c>
      <c r="F642" s="17">
        <f>IFERROR(__xludf.DUMMYFUNCTION("""COMPUTED_VALUE"""),18.0)</f>
        <v>18</v>
      </c>
      <c r="G642" s="17">
        <f>IFERROR(__xludf.DUMMYFUNCTION("""COMPUTED_VALUE"""),2021.0)</f>
        <v>2021</v>
      </c>
      <c r="H642" s="23" t="str">
        <f t="shared" si="2"/>
        <v>18/6/2021</v>
      </c>
      <c r="I642" s="23">
        <v>44365.0</v>
      </c>
    </row>
    <row r="643">
      <c r="A643" s="17">
        <v>14328.29</v>
      </c>
      <c r="B643" s="17">
        <v>14185.72</v>
      </c>
      <c r="C643" s="22" t="s">
        <v>767</v>
      </c>
      <c r="D643" s="17" t="str">
        <f t="shared" si="1"/>
        <v>6/17/2021</v>
      </c>
      <c r="E643" s="17">
        <f>IFERROR(__xludf.DUMMYFUNCTION("SPLIT(D643, ""/"")
"),6.0)</f>
        <v>6</v>
      </c>
      <c r="F643" s="17">
        <f>IFERROR(__xludf.DUMMYFUNCTION("""COMPUTED_VALUE"""),17.0)</f>
        <v>17</v>
      </c>
      <c r="G643" s="17">
        <f>IFERROR(__xludf.DUMMYFUNCTION("""COMPUTED_VALUE"""),2021.0)</f>
        <v>2021</v>
      </c>
      <c r="H643" s="23" t="str">
        <f t="shared" si="2"/>
        <v>17/6/2021</v>
      </c>
      <c r="I643" s="23">
        <v>44364.0</v>
      </c>
    </row>
    <row r="644">
      <c r="A644" s="17">
        <v>14315.22</v>
      </c>
      <c r="B644" s="17">
        <v>14172.78</v>
      </c>
      <c r="C644" s="22" t="s">
        <v>768</v>
      </c>
      <c r="D644" s="17" t="str">
        <f t="shared" si="1"/>
        <v>6/16/2021</v>
      </c>
      <c r="E644" s="17">
        <f>IFERROR(__xludf.DUMMYFUNCTION("SPLIT(D644, ""/"")
"),6.0)</f>
        <v>6</v>
      </c>
      <c r="F644" s="17">
        <f>IFERROR(__xludf.DUMMYFUNCTION("""COMPUTED_VALUE"""),16.0)</f>
        <v>16</v>
      </c>
      <c r="G644" s="17">
        <f>IFERROR(__xludf.DUMMYFUNCTION("""COMPUTED_VALUE"""),2021.0)</f>
        <v>2021</v>
      </c>
      <c r="H644" s="23" t="str">
        <f t="shared" si="2"/>
        <v>16/6/2021</v>
      </c>
      <c r="I644" s="23">
        <v>44363.0</v>
      </c>
    </row>
    <row r="645">
      <c r="A645" s="17">
        <v>14293.11</v>
      </c>
      <c r="B645" s="17">
        <v>14150.89</v>
      </c>
      <c r="C645" s="22" t="s">
        <v>769</v>
      </c>
      <c r="D645" s="17" t="str">
        <f t="shared" si="1"/>
        <v>6/15/2021</v>
      </c>
      <c r="E645" s="17">
        <f>IFERROR(__xludf.DUMMYFUNCTION("SPLIT(D645, ""/"")
"),6.0)</f>
        <v>6</v>
      </c>
      <c r="F645" s="17">
        <f>IFERROR(__xludf.DUMMYFUNCTION("""COMPUTED_VALUE"""),15.0)</f>
        <v>15</v>
      </c>
      <c r="G645" s="17">
        <f>IFERROR(__xludf.DUMMYFUNCTION("""COMPUTED_VALUE"""),2021.0)</f>
        <v>2021</v>
      </c>
      <c r="H645" s="23" t="str">
        <f t="shared" si="2"/>
        <v>15/6/2021</v>
      </c>
      <c r="I645" s="23">
        <v>44362.0</v>
      </c>
    </row>
    <row r="646">
      <c r="A646" s="17">
        <v>14277.03</v>
      </c>
      <c r="B646" s="17">
        <v>14134.97</v>
      </c>
      <c r="C646" s="22" t="s">
        <v>770</v>
      </c>
      <c r="D646" s="17" t="str">
        <f t="shared" si="1"/>
        <v>6/14/2021</v>
      </c>
      <c r="E646" s="17">
        <f>IFERROR(__xludf.DUMMYFUNCTION("SPLIT(D646, ""/"")
"),6.0)</f>
        <v>6</v>
      </c>
      <c r="F646" s="17">
        <f>IFERROR(__xludf.DUMMYFUNCTION("""COMPUTED_VALUE"""),14.0)</f>
        <v>14</v>
      </c>
      <c r="G646" s="17">
        <f>IFERROR(__xludf.DUMMYFUNCTION("""COMPUTED_VALUE"""),2021.0)</f>
        <v>2021</v>
      </c>
      <c r="H646" s="23" t="str">
        <f t="shared" si="2"/>
        <v>14/6/2021</v>
      </c>
      <c r="I646" s="23">
        <v>44361.0</v>
      </c>
    </row>
    <row r="647">
      <c r="A647" s="17">
        <v>14311.2</v>
      </c>
      <c r="B647" s="17">
        <v>14168.8</v>
      </c>
      <c r="C647" s="22" t="s">
        <v>771</v>
      </c>
      <c r="D647" s="17" t="str">
        <f t="shared" si="1"/>
        <v>6/11/2021</v>
      </c>
      <c r="E647" s="17">
        <f>IFERROR(__xludf.DUMMYFUNCTION("SPLIT(D647, ""/"")
"),6.0)</f>
        <v>6</v>
      </c>
      <c r="F647" s="17">
        <f>IFERROR(__xludf.DUMMYFUNCTION("""COMPUTED_VALUE"""),11.0)</f>
        <v>11</v>
      </c>
      <c r="G647" s="17">
        <f>IFERROR(__xludf.DUMMYFUNCTION("""COMPUTED_VALUE"""),2021.0)</f>
        <v>2021</v>
      </c>
      <c r="H647" s="23" t="str">
        <f t="shared" si="2"/>
        <v>11/6/2021</v>
      </c>
      <c r="I647" s="23">
        <v>44358.0</v>
      </c>
    </row>
    <row r="648">
      <c r="A648" s="17">
        <v>14333.31</v>
      </c>
      <c r="B648" s="17">
        <v>14190.69</v>
      </c>
      <c r="C648" s="22" t="s">
        <v>772</v>
      </c>
      <c r="D648" s="17" t="str">
        <f t="shared" si="1"/>
        <v>6/10/2021</v>
      </c>
      <c r="E648" s="17">
        <f>IFERROR(__xludf.DUMMYFUNCTION("SPLIT(D648, ""/"")
"),6.0)</f>
        <v>6</v>
      </c>
      <c r="F648" s="17">
        <f>IFERROR(__xludf.DUMMYFUNCTION("""COMPUTED_VALUE"""),10.0)</f>
        <v>10</v>
      </c>
      <c r="G648" s="17">
        <f>IFERROR(__xludf.DUMMYFUNCTION("""COMPUTED_VALUE"""),2021.0)</f>
        <v>2021</v>
      </c>
      <c r="H648" s="23" t="str">
        <f t="shared" si="2"/>
        <v>10/6/2021</v>
      </c>
      <c r="I648" s="23">
        <v>44357.0</v>
      </c>
    </row>
    <row r="649">
      <c r="A649" s="17">
        <v>14333.31</v>
      </c>
      <c r="B649" s="17">
        <v>14190.69</v>
      </c>
      <c r="C649" s="22" t="s">
        <v>773</v>
      </c>
      <c r="D649" s="17" t="str">
        <f t="shared" si="1"/>
        <v>6/9/2021</v>
      </c>
      <c r="E649" s="17">
        <f>IFERROR(__xludf.DUMMYFUNCTION("SPLIT(D649, ""/"")
"),6.0)</f>
        <v>6</v>
      </c>
      <c r="F649" s="17">
        <f>IFERROR(__xludf.DUMMYFUNCTION("""COMPUTED_VALUE"""),9.0)</f>
        <v>9</v>
      </c>
      <c r="G649" s="17">
        <f>IFERROR(__xludf.DUMMYFUNCTION("""COMPUTED_VALUE"""),2021.0)</f>
        <v>2021</v>
      </c>
      <c r="H649" s="23" t="str">
        <f t="shared" si="2"/>
        <v>9/6/2021</v>
      </c>
      <c r="I649" s="23">
        <v>44356.0</v>
      </c>
    </row>
    <row r="650">
      <c r="A650" s="17">
        <v>14342.36</v>
      </c>
      <c r="B650" s="17">
        <v>14199.65</v>
      </c>
      <c r="C650" s="22" t="s">
        <v>774</v>
      </c>
      <c r="D650" s="17" t="str">
        <f t="shared" si="1"/>
        <v>6/8/2021</v>
      </c>
      <c r="E650" s="17">
        <f>IFERROR(__xludf.DUMMYFUNCTION("SPLIT(D650, ""/"")
"),6.0)</f>
        <v>6</v>
      </c>
      <c r="F650" s="17">
        <f>IFERROR(__xludf.DUMMYFUNCTION("""COMPUTED_VALUE"""),8.0)</f>
        <v>8</v>
      </c>
      <c r="G650" s="17">
        <f>IFERROR(__xludf.DUMMYFUNCTION("""COMPUTED_VALUE"""),2021.0)</f>
        <v>2021</v>
      </c>
      <c r="H650" s="23" t="str">
        <f t="shared" si="2"/>
        <v>8/6/2021</v>
      </c>
      <c r="I650" s="23">
        <v>44355.0</v>
      </c>
    </row>
    <row r="651">
      <c r="A651" s="17">
        <v>14387.58</v>
      </c>
      <c r="B651" s="17">
        <v>14244.42</v>
      </c>
      <c r="C651" s="22" t="s">
        <v>775</v>
      </c>
      <c r="D651" s="17" t="str">
        <f t="shared" si="1"/>
        <v>6/7/2021</v>
      </c>
      <c r="E651" s="17">
        <f>IFERROR(__xludf.DUMMYFUNCTION("SPLIT(D651, ""/"")
"),6.0)</f>
        <v>6</v>
      </c>
      <c r="F651" s="17">
        <f>IFERROR(__xludf.DUMMYFUNCTION("""COMPUTED_VALUE"""),7.0)</f>
        <v>7</v>
      </c>
      <c r="G651" s="17">
        <f>IFERROR(__xludf.DUMMYFUNCTION("""COMPUTED_VALUE"""),2021.0)</f>
        <v>2021</v>
      </c>
      <c r="H651" s="23" t="str">
        <f t="shared" si="2"/>
        <v>7/6/2021</v>
      </c>
      <c r="I651" s="23">
        <v>44354.0</v>
      </c>
    </row>
    <row r="652">
      <c r="A652" s="17">
        <v>14368.49</v>
      </c>
      <c r="B652" s="17">
        <v>14225.52</v>
      </c>
      <c r="C652" s="22" t="s">
        <v>776</v>
      </c>
      <c r="D652" s="17" t="str">
        <f t="shared" si="1"/>
        <v>6/4/2021</v>
      </c>
      <c r="E652" s="17">
        <f>IFERROR(__xludf.DUMMYFUNCTION("SPLIT(D652, ""/"")
"),6.0)</f>
        <v>6</v>
      </c>
      <c r="F652" s="17">
        <f>IFERROR(__xludf.DUMMYFUNCTION("""COMPUTED_VALUE"""),4.0)</f>
        <v>4</v>
      </c>
      <c r="G652" s="17">
        <f>IFERROR(__xludf.DUMMYFUNCTION("""COMPUTED_VALUE"""),2021.0)</f>
        <v>2021</v>
      </c>
      <c r="H652" s="23" t="str">
        <f t="shared" si="2"/>
        <v>4/6/2021</v>
      </c>
      <c r="I652" s="23">
        <v>44351.0</v>
      </c>
    </row>
    <row r="653">
      <c r="A653" s="17">
        <v>14347.38</v>
      </c>
      <c r="B653" s="17">
        <v>14204.62</v>
      </c>
      <c r="C653" s="22" t="s">
        <v>777</v>
      </c>
      <c r="D653" s="17" t="str">
        <f t="shared" si="1"/>
        <v>6/3/2021</v>
      </c>
      <c r="E653" s="17">
        <f>IFERROR(__xludf.DUMMYFUNCTION("SPLIT(D653, ""/"")
"),6.0)</f>
        <v>6</v>
      </c>
      <c r="F653" s="17">
        <f>IFERROR(__xludf.DUMMYFUNCTION("""COMPUTED_VALUE"""),3.0)</f>
        <v>3</v>
      </c>
      <c r="G653" s="17">
        <f>IFERROR(__xludf.DUMMYFUNCTION("""COMPUTED_VALUE"""),2021.0)</f>
        <v>2021</v>
      </c>
      <c r="H653" s="23" t="str">
        <f t="shared" si="2"/>
        <v>3/6/2021</v>
      </c>
      <c r="I653" s="23">
        <v>44350.0</v>
      </c>
    </row>
    <row r="654">
      <c r="A654" s="17">
        <v>14363.46</v>
      </c>
      <c r="B654" s="17">
        <v>14220.54</v>
      </c>
      <c r="C654" s="22" t="s">
        <v>778</v>
      </c>
      <c r="D654" s="17" t="str">
        <f t="shared" si="1"/>
        <v>6/2/2021</v>
      </c>
      <c r="E654" s="17">
        <f>IFERROR(__xludf.DUMMYFUNCTION("SPLIT(D654, ""/"")
"),6.0)</f>
        <v>6</v>
      </c>
      <c r="F654" s="17">
        <f>IFERROR(__xludf.DUMMYFUNCTION("""COMPUTED_VALUE"""),2.0)</f>
        <v>2</v>
      </c>
      <c r="G654" s="17">
        <f>IFERROR(__xludf.DUMMYFUNCTION("""COMPUTED_VALUE"""),2021.0)</f>
        <v>2021</v>
      </c>
      <c r="H654" s="23" t="str">
        <f t="shared" si="2"/>
        <v>2/6/2021</v>
      </c>
      <c r="I654" s="23">
        <v>44349.0</v>
      </c>
    </row>
    <row r="655">
      <c r="A655" s="17">
        <v>14381.55</v>
      </c>
      <c r="B655" s="17">
        <v>14238.45</v>
      </c>
      <c r="C655" s="22" t="s">
        <v>779</v>
      </c>
      <c r="D655" s="17" t="str">
        <f t="shared" si="1"/>
        <v>6/1/2021</v>
      </c>
      <c r="E655" s="17">
        <f>IFERROR(__xludf.DUMMYFUNCTION("SPLIT(D655, ""/"")
"),6.0)</f>
        <v>6</v>
      </c>
      <c r="F655" s="17">
        <f>IFERROR(__xludf.DUMMYFUNCTION("""COMPUTED_VALUE"""),1.0)</f>
        <v>1</v>
      </c>
      <c r="G655" s="17">
        <f>IFERROR(__xludf.DUMMYFUNCTION("""COMPUTED_VALUE"""),2021.0)</f>
        <v>2021</v>
      </c>
      <c r="H655" s="23" t="str">
        <f t="shared" si="2"/>
        <v>1/6/2021</v>
      </c>
      <c r="I655" s="23">
        <v>44348.0</v>
      </c>
    </row>
    <row r="656">
      <c r="A656" s="17">
        <v>14381.55</v>
      </c>
      <c r="B656" s="17">
        <v>14238.45</v>
      </c>
      <c r="C656" s="22" t="s">
        <v>780</v>
      </c>
      <c r="D656" s="17" t="str">
        <f t="shared" si="1"/>
        <v>5/31/2021</v>
      </c>
      <c r="E656" s="17">
        <f>IFERROR(__xludf.DUMMYFUNCTION("SPLIT(D656, ""/"")
"),5.0)</f>
        <v>5</v>
      </c>
      <c r="F656" s="17">
        <f>IFERROR(__xludf.DUMMYFUNCTION("""COMPUTED_VALUE"""),31.0)</f>
        <v>31</v>
      </c>
      <c r="G656" s="17">
        <f>IFERROR(__xludf.DUMMYFUNCTION("""COMPUTED_VALUE"""),2021.0)</f>
        <v>2021</v>
      </c>
      <c r="H656" s="23" t="str">
        <f t="shared" si="2"/>
        <v>31/5/2021</v>
      </c>
      <c r="I656" s="23">
        <v>44347.0</v>
      </c>
    </row>
    <row r="657">
      <c r="A657" s="17">
        <v>14383.56</v>
      </c>
      <c r="B657" s="17">
        <v>14240.44</v>
      </c>
      <c r="C657" s="22" t="s">
        <v>781</v>
      </c>
      <c r="D657" s="17" t="str">
        <f t="shared" si="1"/>
        <v>5/28/2021</v>
      </c>
      <c r="E657" s="17">
        <f>IFERROR(__xludf.DUMMYFUNCTION("SPLIT(D657, ""/"")
"),5.0)</f>
        <v>5</v>
      </c>
      <c r="F657" s="17">
        <f>IFERROR(__xludf.DUMMYFUNCTION("""COMPUTED_VALUE"""),28.0)</f>
        <v>28</v>
      </c>
      <c r="G657" s="17">
        <f>IFERROR(__xludf.DUMMYFUNCTION("""COMPUTED_VALUE"""),2021.0)</f>
        <v>2021</v>
      </c>
      <c r="H657" s="23" t="str">
        <f t="shared" si="2"/>
        <v>28/5/2021</v>
      </c>
      <c r="I657" s="23">
        <v>44344.0</v>
      </c>
    </row>
    <row r="658">
      <c r="A658" s="17">
        <v>14406.68</v>
      </c>
      <c r="B658" s="17">
        <v>14263.33</v>
      </c>
      <c r="C658" s="22" t="s">
        <v>782</v>
      </c>
      <c r="D658" s="17" t="str">
        <f t="shared" si="1"/>
        <v>5/27/2021</v>
      </c>
      <c r="E658" s="17">
        <f>IFERROR(__xludf.DUMMYFUNCTION("SPLIT(D658, ""/"")
"),5.0)</f>
        <v>5</v>
      </c>
      <c r="F658" s="17">
        <f>IFERROR(__xludf.DUMMYFUNCTION("""COMPUTED_VALUE"""),27.0)</f>
        <v>27</v>
      </c>
      <c r="G658" s="17">
        <f>IFERROR(__xludf.DUMMYFUNCTION("""COMPUTED_VALUE"""),2021.0)</f>
        <v>2021</v>
      </c>
      <c r="H658" s="23" t="str">
        <f t="shared" si="2"/>
        <v>27/5/2021</v>
      </c>
      <c r="I658" s="23">
        <v>44343.0</v>
      </c>
    </row>
    <row r="659">
      <c r="A659" s="17">
        <v>14433.81</v>
      </c>
      <c r="B659" s="17">
        <v>14290.19</v>
      </c>
      <c r="C659" s="22" t="s">
        <v>783</v>
      </c>
      <c r="D659" s="17" t="str">
        <f t="shared" si="1"/>
        <v>5/26/2021</v>
      </c>
      <c r="E659" s="17">
        <f>IFERROR(__xludf.DUMMYFUNCTION("SPLIT(D659, ""/"")
"),5.0)</f>
        <v>5</v>
      </c>
      <c r="F659" s="17">
        <f>IFERROR(__xludf.DUMMYFUNCTION("""COMPUTED_VALUE"""),26.0)</f>
        <v>26</v>
      </c>
      <c r="G659" s="17">
        <f>IFERROR(__xludf.DUMMYFUNCTION("""COMPUTED_VALUE"""),2021.0)</f>
        <v>2021</v>
      </c>
      <c r="H659" s="23" t="str">
        <f t="shared" si="2"/>
        <v>26/5/2021</v>
      </c>
      <c r="I659" s="23">
        <v>44342.0</v>
      </c>
    </row>
    <row r="660">
      <c r="A660" s="17">
        <v>14433.81</v>
      </c>
      <c r="B660" s="17">
        <v>14290.19</v>
      </c>
      <c r="C660" s="22" t="s">
        <v>784</v>
      </c>
      <c r="D660" s="17" t="str">
        <f t="shared" si="1"/>
        <v>5/25/2021</v>
      </c>
      <c r="E660" s="17">
        <f>IFERROR(__xludf.DUMMYFUNCTION("SPLIT(D660, ""/"")
"),5.0)</f>
        <v>5</v>
      </c>
      <c r="F660" s="17">
        <f>IFERROR(__xludf.DUMMYFUNCTION("""COMPUTED_VALUE"""),25.0)</f>
        <v>25</v>
      </c>
      <c r="G660" s="17">
        <f>IFERROR(__xludf.DUMMYFUNCTION("""COMPUTED_VALUE"""),2021.0)</f>
        <v>2021</v>
      </c>
      <c r="H660" s="23" t="str">
        <f t="shared" si="2"/>
        <v>25/5/2021</v>
      </c>
      <c r="I660" s="23">
        <v>44341.0</v>
      </c>
    </row>
    <row r="661">
      <c r="A661" s="17">
        <v>14446.88</v>
      </c>
      <c r="B661" s="17">
        <v>14303.13</v>
      </c>
      <c r="C661" s="22" t="s">
        <v>785</v>
      </c>
      <c r="D661" s="17" t="str">
        <f t="shared" si="1"/>
        <v>5/24/2021</v>
      </c>
      <c r="E661" s="17">
        <f>IFERROR(__xludf.DUMMYFUNCTION("SPLIT(D661, ""/"")
"),5.0)</f>
        <v>5</v>
      </c>
      <c r="F661" s="17">
        <f>IFERROR(__xludf.DUMMYFUNCTION("""COMPUTED_VALUE"""),24.0)</f>
        <v>24</v>
      </c>
      <c r="G661" s="17">
        <f>IFERROR(__xludf.DUMMYFUNCTION("""COMPUTED_VALUE"""),2021.0)</f>
        <v>2021</v>
      </c>
      <c r="H661" s="23" t="str">
        <f t="shared" si="2"/>
        <v>24/5/2021</v>
      </c>
      <c r="I661" s="23">
        <v>44340.0</v>
      </c>
    </row>
    <row r="662">
      <c r="A662" s="17">
        <v>14467.98</v>
      </c>
      <c r="B662" s="17">
        <v>14324.02</v>
      </c>
      <c r="C662" s="22" t="s">
        <v>786</v>
      </c>
      <c r="D662" s="17" t="str">
        <f t="shared" si="1"/>
        <v>5/21/2021</v>
      </c>
      <c r="E662" s="17">
        <f>IFERROR(__xludf.DUMMYFUNCTION("SPLIT(D662, ""/"")
"),5.0)</f>
        <v>5</v>
      </c>
      <c r="F662" s="17">
        <f>IFERROR(__xludf.DUMMYFUNCTION("""COMPUTED_VALUE"""),21.0)</f>
        <v>21</v>
      </c>
      <c r="G662" s="17">
        <f>IFERROR(__xludf.DUMMYFUNCTION("""COMPUTED_VALUE"""),2021.0)</f>
        <v>2021</v>
      </c>
      <c r="H662" s="23" t="str">
        <f t="shared" si="2"/>
        <v>21/5/2021</v>
      </c>
      <c r="I662" s="23">
        <v>44337.0</v>
      </c>
    </row>
    <row r="663">
      <c r="A663" s="17">
        <v>14384.57</v>
      </c>
      <c r="B663" s="17">
        <v>14241.44</v>
      </c>
      <c r="C663" s="22" t="s">
        <v>787</v>
      </c>
      <c r="D663" s="17" t="str">
        <f t="shared" si="1"/>
        <v>5/20/2021</v>
      </c>
      <c r="E663" s="17">
        <f>IFERROR(__xludf.DUMMYFUNCTION("SPLIT(D663, ""/"")
"),5.0)</f>
        <v>5</v>
      </c>
      <c r="F663" s="17">
        <f>IFERROR(__xludf.DUMMYFUNCTION("""COMPUTED_VALUE"""),20.0)</f>
        <v>20</v>
      </c>
      <c r="G663" s="17">
        <f>IFERROR(__xludf.DUMMYFUNCTION("""COMPUTED_VALUE"""),2021.0)</f>
        <v>2021</v>
      </c>
      <c r="H663" s="23" t="str">
        <f t="shared" si="2"/>
        <v>20/5/2021</v>
      </c>
      <c r="I663" s="23">
        <v>44336.0</v>
      </c>
    </row>
    <row r="664">
      <c r="A664" s="17">
        <v>14371.5</v>
      </c>
      <c r="B664" s="17">
        <v>14228.5</v>
      </c>
      <c r="C664" s="22" t="s">
        <v>788</v>
      </c>
      <c r="D664" s="17" t="str">
        <f t="shared" si="1"/>
        <v>5/19/2021</v>
      </c>
      <c r="E664" s="17">
        <f>IFERROR(__xludf.DUMMYFUNCTION("SPLIT(D664, ""/"")
"),5.0)</f>
        <v>5</v>
      </c>
      <c r="F664" s="17">
        <f>IFERROR(__xludf.DUMMYFUNCTION("""COMPUTED_VALUE"""),19.0)</f>
        <v>19</v>
      </c>
      <c r="G664" s="17">
        <f>IFERROR(__xludf.DUMMYFUNCTION("""COMPUTED_VALUE"""),2021.0)</f>
        <v>2021</v>
      </c>
      <c r="H664" s="23" t="str">
        <f t="shared" si="2"/>
        <v>19/5/2021</v>
      </c>
      <c r="I664" s="23">
        <v>44335.0</v>
      </c>
    </row>
    <row r="665">
      <c r="A665" s="17">
        <v>14355.42</v>
      </c>
      <c r="B665" s="17">
        <v>14212.58</v>
      </c>
      <c r="C665" s="22" t="s">
        <v>789</v>
      </c>
      <c r="D665" s="17" t="str">
        <f t="shared" si="1"/>
        <v>5/18/2021</v>
      </c>
      <c r="E665" s="17">
        <f>IFERROR(__xludf.DUMMYFUNCTION("SPLIT(D665, ""/"")
"),5.0)</f>
        <v>5</v>
      </c>
      <c r="F665" s="17">
        <f>IFERROR(__xludf.DUMMYFUNCTION("""COMPUTED_VALUE"""),18.0)</f>
        <v>18</v>
      </c>
      <c r="G665" s="17">
        <f>IFERROR(__xludf.DUMMYFUNCTION("""COMPUTED_VALUE"""),2021.0)</f>
        <v>2021</v>
      </c>
      <c r="H665" s="23" t="str">
        <f t="shared" si="2"/>
        <v>18/5/2021</v>
      </c>
      <c r="I665" s="23">
        <v>44334.0</v>
      </c>
    </row>
    <row r="666">
      <c r="A666" s="17">
        <v>14274.02</v>
      </c>
      <c r="B666" s="17">
        <v>14131.99</v>
      </c>
      <c r="C666" s="22" t="s">
        <v>790</v>
      </c>
      <c r="D666" s="17" t="str">
        <f t="shared" si="1"/>
        <v>5/17/2021</v>
      </c>
      <c r="E666" s="17">
        <f>IFERROR(__xludf.DUMMYFUNCTION("SPLIT(D666, ""/"")
"),5.0)</f>
        <v>5</v>
      </c>
      <c r="F666" s="17">
        <f>IFERROR(__xludf.DUMMYFUNCTION("""COMPUTED_VALUE"""),17.0)</f>
        <v>17</v>
      </c>
      <c r="G666" s="17">
        <f>IFERROR(__xludf.DUMMYFUNCTION("""COMPUTED_VALUE"""),2021.0)</f>
        <v>2021</v>
      </c>
      <c r="H666" s="23" t="str">
        <f t="shared" si="2"/>
        <v>17/5/2021</v>
      </c>
      <c r="I666" s="23">
        <v>44333.0</v>
      </c>
    </row>
    <row r="667">
      <c r="A667" s="17">
        <v>14268.99</v>
      </c>
      <c r="B667" s="17">
        <v>14127.01</v>
      </c>
      <c r="C667" s="22" t="s">
        <v>791</v>
      </c>
      <c r="D667" s="17" t="str">
        <f t="shared" si="1"/>
        <v>5/14/2021</v>
      </c>
      <c r="E667" s="17">
        <f>IFERROR(__xludf.DUMMYFUNCTION("SPLIT(D667, ""/"")
"),5.0)</f>
        <v>5</v>
      </c>
      <c r="F667" s="17">
        <f>IFERROR(__xludf.DUMMYFUNCTION("""COMPUTED_VALUE"""),14.0)</f>
        <v>14</v>
      </c>
      <c r="G667" s="17">
        <f>IFERROR(__xludf.DUMMYFUNCTION("""COMPUTED_VALUE"""),2021.0)</f>
        <v>2021</v>
      </c>
      <c r="H667" s="23" t="str">
        <f t="shared" si="2"/>
        <v>14/5/2021</v>
      </c>
      <c r="I667" s="23">
        <v>44330.0</v>
      </c>
    </row>
    <row r="668">
      <c r="A668" s="17">
        <v>14268.99</v>
      </c>
      <c r="B668" s="17">
        <v>14127.01</v>
      </c>
      <c r="C668" s="22" t="s">
        <v>792</v>
      </c>
      <c r="D668" s="17" t="str">
        <f t="shared" si="1"/>
        <v>5/13/2021</v>
      </c>
      <c r="E668" s="17">
        <f>IFERROR(__xludf.DUMMYFUNCTION("SPLIT(D668, ""/"")
"),5.0)</f>
        <v>5</v>
      </c>
      <c r="F668" s="17">
        <f>IFERROR(__xludf.DUMMYFUNCTION("""COMPUTED_VALUE"""),13.0)</f>
        <v>13</v>
      </c>
      <c r="G668" s="17">
        <f>IFERROR(__xludf.DUMMYFUNCTION("""COMPUTED_VALUE"""),2021.0)</f>
        <v>2021</v>
      </c>
      <c r="H668" s="23" t="str">
        <f t="shared" si="2"/>
        <v>13/5/2021</v>
      </c>
      <c r="I668" s="23">
        <v>44329.0</v>
      </c>
    </row>
    <row r="669">
      <c r="A669" s="17">
        <v>14268.99</v>
      </c>
      <c r="B669" s="17">
        <v>14127.01</v>
      </c>
      <c r="C669" s="22" t="s">
        <v>793</v>
      </c>
      <c r="D669" s="17" t="str">
        <f t="shared" si="1"/>
        <v>5/12/2021</v>
      </c>
      <c r="E669" s="17">
        <f>IFERROR(__xludf.DUMMYFUNCTION("SPLIT(D669, ""/"")
"),5.0)</f>
        <v>5</v>
      </c>
      <c r="F669" s="17">
        <f>IFERROR(__xludf.DUMMYFUNCTION("""COMPUTED_VALUE"""),12.0)</f>
        <v>12</v>
      </c>
      <c r="G669" s="17">
        <f>IFERROR(__xludf.DUMMYFUNCTION("""COMPUTED_VALUE"""),2021.0)</f>
        <v>2021</v>
      </c>
      <c r="H669" s="23" t="str">
        <f t="shared" si="2"/>
        <v>12/5/2021</v>
      </c>
      <c r="I669" s="23">
        <v>44328.0</v>
      </c>
    </row>
    <row r="670">
      <c r="A670" s="17">
        <v>14268.99</v>
      </c>
      <c r="B670" s="17">
        <v>14127.01</v>
      </c>
      <c r="C670" s="22" t="s">
        <v>794</v>
      </c>
      <c r="D670" s="17" t="str">
        <f t="shared" si="1"/>
        <v>5/11/2021</v>
      </c>
      <c r="E670" s="17">
        <f>IFERROR(__xludf.DUMMYFUNCTION("SPLIT(D670, ""/"")
"),5.0)</f>
        <v>5</v>
      </c>
      <c r="F670" s="17">
        <f>IFERROR(__xludf.DUMMYFUNCTION("""COMPUTED_VALUE"""),11.0)</f>
        <v>11</v>
      </c>
      <c r="G670" s="17">
        <f>IFERROR(__xludf.DUMMYFUNCTION("""COMPUTED_VALUE"""),2021.0)</f>
        <v>2021</v>
      </c>
      <c r="H670" s="23" t="str">
        <f t="shared" si="2"/>
        <v>11/5/2021</v>
      </c>
      <c r="I670" s="23">
        <v>44327.0</v>
      </c>
    </row>
    <row r="671">
      <c r="A671" s="17">
        <v>14360.45</v>
      </c>
      <c r="B671" s="17">
        <v>14217.56</v>
      </c>
      <c r="C671" s="22" t="s">
        <v>795</v>
      </c>
      <c r="D671" s="17" t="str">
        <f t="shared" si="1"/>
        <v>5/10/2021</v>
      </c>
      <c r="E671" s="17">
        <f>IFERROR(__xludf.DUMMYFUNCTION("SPLIT(D671, ""/"")
"),5.0)</f>
        <v>5</v>
      </c>
      <c r="F671" s="17">
        <f>IFERROR(__xludf.DUMMYFUNCTION("""COMPUTED_VALUE"""),10.0)</f>
        <v>10</v>
      </c>
      <c r="G671" s="17">
        <f>IFERROR(__xludf.DUMMYFUNCTION("""COMPUTED_VALUE"""),2021.0)</f>
        <v>2021</v>
      </c>
      <c r="H671" s="23" t="str">
        <f t="shared" si="2"/>
        <v>10/5/2021</v>
      </c>
      <c r="I671" s="23">
        <v>44326.0</v>
      </c>
    </row>
    <row r="672">
      <c r="A672" s="17">
        <v>14435.82</v>
      </c>
      <c r="B672" s="17">
        <v>14292.18</v>
      </c>
      <c r="C672" s="22" t="s">
        <v>796</v>
      </c>
      <c r="D672" s="17" t="str">
        <f t="shared" si="1"/>
        <v>5/7/2021</v>
      </c>
      <c r="E672" s="17">
        <f>IFERROR(__xludf.DUMMYFUNCTION("SPLIT(D672, ""/"")
"),5.0)</f>
        <v>5</v>
      </c>
      <c r="F672" s="17">
        <f>IFERROR(__xludf.DUMMYFUNCTION("""COMPUTED_VALUE"""),7.0)</f>
        <v>7</v>
      </c>
      <c r="G672" s="17">
        <f>IFERROR(__xludf.DUMMYFUNCTION("""COMPUTED_VALUE"""),2021.0)</f>
        <v>2021</v>
      </c>
      <c r="H672" s="23" t="str">
        <f t="shared" si="2"/>
        <v>7/5/2021</v>
      </c>
      <c r="I672" s="23">
        <v>44323.0</v>
      </c>
    </row>
    <row r="673">
      <c r="A673" s="17">
        <v>14511.2</v>
      </c>
      <c r="B673" s="17">
        <v>14366.81</v>
      </c>
      <c r="C673" s="22" t="s">
        <v>797</v>
      </c>
      <c r="D673" s="17" t="str">
        <f t="shared" si="1"/>
        <v>5/6/2021</v>
      </c>
      <c r="E673" s="17">
        <f>IFERROR(__xludf.DUMMYFUNCTION("SPLIT(D673, ""/"")
"),5.0)</f>
        <v>5</v>
      </c>
      <c r="F673" s="17">
        <f>IFERROR(__xludf.DUMMYFUNCTION("""COMPUTED_VALUE"""),6.0)</f>
        <v>6</v>
      </c>
      <c r="G673" s="17">
        <f>IFERROR(__xludf.DUMMYFUNCTION("""COMPUTED_VALUE"""),2021.0)</f>
        <v>2021</v>
      </c>
      <c r="H673" s="23" t="str">
        <f t="shared" si="2"/>
        <v>6/5/2021</v>
      </c>
      <c r="I673" s="23">
        <v>44322.0</v>
      </c>
    </row>
    <row r="674">
      <c r="A674" s="17">
        <v>14503.16</v>
      </c>
      <c r="B674" s="17">
        <v>14358.85</v>
      </c>
      <c r="C674" s="22" t="s">
        <v>798</v>
      </c>
      <c r="D674" s="17" t="str">
        <f t="shared" si="1"/>
        <v>5/5/2021</v>
      </c>
      <c r="E674" s="17">
        <f>IFERROR(__xludf.DUMMYFUNCTION("SPLIT(D674, ""/"")
"),5.0)</f>
        <v>5</v>
      </c>
      <c r="F674" s="17">
        <f>IFERROR(__xludf.DUMMYFUNCTION("""COMPUTED_VALUE"""),5.0)</f>
        <v>5</v>
      </c>
      <c r="G674" s="17">
        <f>IFERROR(__xludf.DUMMYFUNCTION("""COMPUTED_VALUE"""),2021.0)</f>
        <v>2021</v>
      </c>
      <c r="H674" s="23" t="str">
        <f t="shared" si="2"/>
        <v>5/5/2021</v>
      </c>
      <c r="I674" s="23">
        <v>44321.0</v>
      </c>
    </row>
    <row r="675">
      <c r="A675" s="17">
        <v>14539.34</v>
      </c>
      <c r="B675" s="17">
        <v>14394.67</v>
      </c>
      <c r="C675" s="22" t="s">
        <v>799</v>
      </c>
      <c r="D675" s="17" t="str">
        <f t="shared" si="1"/>
        <v>5/4/2021</v>
      </c>
      <c r="E675" s="17">
        <f>IFERROR(__xludf.DUMMYFUNCTION("SPLIT(D675, ""/"")
"),5.0)</f>
        <v>5</v>
      </c>
      <c r="F675" s="17">
        <f>IFERROR(__xludf.DUMMYFUNCTION("""COMPUTED_VALUE"""),4.0)</f>
        <v>4</v>
      </c>
      <c r="G675" s="17">
        <f>IFERROR(__xludf.DUMMYFUNCTION("""COMPUTED_VALUE"""),2021.0)</f>
        <v>2021</v>
      </c>
      <c r="H675" s="23" t="str">
        <f t="shared" si="2"/>
        <v>4/5/2021</v>
      </c>
      <c r="I675" s="23">
        <v>44320.0</v>
      </c>
    </row>
    <row r="676">
      <c r="A676" s="17">
        <v>14525.27</v>
      </c>
      <c r="B676" s="17">
        <v>14380.74</v>
      </c>
      <c r="C676" s="22" t="s">
        <v>800</v>
      </c>
      <c r="D676" s="17" t="str">
        <f t="shared" si="1"/>
        <v>5/3/2021</v>
      </c>
      <c r="E676" s="17">
        <f>IFERROR(__xludf.DUMMYFUNCTION("SPLIT(D676, ""/"")
"),5.0)</f>
        <v>5</v>
      </c>
      <c r="F676" s="17">
        <f>IFERROR(__xludf.DUMMYFUNCTION("""COMPUTED_VALUE"""),3.0)</f>
        <v>3</v>
      </c>
      <c r="G676" s="17">
        <f>IFERROR(__xludf.DUMMYFUNCTION("""COMPUTED_VALUE"""),2021.0)</f>
        <v>2021</v>
      </c>
      <c r="H676" s="23" t="str">
        <f t="shared" si="2"/>
        <v>3/5/2021</v>
      </c>
      <c r="I676" s="23">
        <v>44319.0</v>
      </c>
    </row>
    <row r="677">
      <c r="A677" s="17">
        <v>14540.34</v>
      </c>
      <c r="B677" s="17">
        <v>14395.66</v>
      </c>
      <c r="C677" s="22" t="s">
        <v>801</v>
      </c>
      <c r="D677" s="17" t="str">
        <f t="shared" si="1"/>
        <v>4/30/2021</v>
      </c>
      <c r="E677" s="17">
        <f>IFERROR(__xludf.DUMMYFUNCTION("SPLIT(D677, ""/"")
"),4.0)</f>
        <v>4</v>
      </c>
      <c r="F677" s="17">
        <f>IFERROR(__xludf.DUMMYFUNCTION("""COMPUTED_VALUE"""),30.0)</f>
        <v>30</v>
      </c>
      <c r="G677" s="17">
        <f>IFERROR(__xludf.DUMMYFUNCTION("""COMPUTED_VALUE"""),2021.0)</f>
        <v>2021</v>
      </c>
      <c r="H677" s="23" t="str">
        <f t="shared" si="2"/>
        <v>30/4/2021</v>
      </c>
      <c r="I677" s="23">
        <v>44316.0</v>
      </c>
    </row>
    <row r="678">
      <c r="A678" s="17">
        <v>14582.55</v>
      </c>
      <c r="B678" s="17">
        <v>14437.45</v>
      </c>
      <c r="C678" s="22" t="s">
        <v>802</v>
      </c>
      <c r="D678" s="17" t="str">
        <f t="shared" si="1"/>
        <v>4/29/2021</v>
      </c>
      <c r="E678" s="17">
        <f>IFERROR(__xludf.DUMMYFUNCTION("SPLIT(D678, ""/"")
"),4.0)</f>
        <v>4</v>
      </c>
      <c r="F678" s="17">
        <f>IFERROR(__xludf.DUMMYFUNCTION("""COMPUTED_VALUE"""),29.0)</f>
        <v>29</v>
      </c>
      <c r="G678" s="17">
        <f>IFERROR(__xludf.DUMMYFUNCTION("""COMPUTED_VALUE"""),2021.0)</f>
        <v>2021</v>
      </c>
      <c r="H678" s="23" t="str">
        <f t="shared" si="2"/>
        <v>29/4/2021</v>
      </c>
      <c r="I678" s="23">
        <v>44315.0</v>
      </c>
    </row>
    <row r="679">
      <c r="A679" s="17">
        <v>14569.49</v>
      </c>
      <c r="B679" s="17">
        <v>14424.52</v>
      </c>
      <c r="C679" s="22" t="s">
        <v>803</v>
      </c>
      <c r="D679" s="17" t="str">
        <f t="shared" si="1"/>
        <v>4/28/2021</v>
      </c>
      <c r="E679" s="17">
        <f>IFERROR(__xludf.DUMMYFUNCTION("SPLIT(D679, ""/"")
"),4.0)</f>
        <v>4</v>
      </c>
      <c r="F679" s="17">
        <f>IFERROR(__xludf.DUMMYFUNCTION("""COMPUTED_VALUE"""),28.0)</f>
        <v>28</v>
      </c>
      <c r="G679" s="17">
        <f>IFERROR(__xludf.DUMMYFUNCTION("""COMPUTED_VALUE"""),2021.0)</f>
        <v>2021</v>
      </c>
      <c r="H679" s="23" t="str">
        <f t="shared" si="2"/>
        <v>28/4/2021</v>
      </c>
      <c r="I679" s="23">
        <v>44314.0</v>
      </c>
    </row>
    <row r="680">
      <c r="A680" s="17">
        <v>14561.45</v>
      </c>
      <c r="B680" s="17">
        <v>14416.56</v>
      </c>
      <c r="C680" s="22" t="s">
        <v>804</v>
      </c>
      <c r="D680" s="17" t="str">
        <f t="shared" si="1"/>
        <v>4/27/2021</v>
      </c>
      <c r="E680" s="17">
        <f>IFERROR(__xludf.DUMMYFUNCTION("SPLIT(D680, ""/"")
"),4.0)</f>
        <v>4</v>
      </c>
      <c r="F680" s="17">
        <f>IFERROR(__xludf.DUMMYFUNCTION("""COMPUTED_VALUE"""),27.0)</f>
        <v>27</v>
      </c>
      <c r="G680" s="17">
        <f>IFERROR(__xludf.DUMMYFUNCTION("""COMPUTED_VALUE"""),2021.0)</f>
        <v>2021</v>
      </c>
      <c r="H680" s="23" t="str">
        <f t="shared" si="2"/>
        <v>27/4/2021</v>
      </c>
      <c r="I680" s="23">
        <v>44313.0</v>
      </c>
    </row>
    <row r="681">
      <c r="A681" s="17">
        <v>14620.74</v>
      </c>
      <c r="B681" s="17">
        <v>14475.26</v>
      </c>
      <c r="C681" s="22" t="s">
        <v>805</v>
      </c>
      <c r="D681" s="17" t="str">
        <f t="shared" si="1"/>
        <v>4/26/2021</v>
      </c>
      <c r="E681" s="17">
        <f>IFERROR(__xludf.DUMMYFUNCTION("SPLIT(D681, ""/"")
"),4.0)</f>
        <v>4</v>
      </c>
      <c r="F681" s="17">
        <f>IFERROR(__xludf.DUMMYFUNCTION("""COMPUTED_VALUE"""),26.0)</f>
        <v>26</v>
      </c>
      <c r="G681" s="17">
        <f>IFERROR(__xludf.DUMMYFUNCTION("""COMPUTED_VALUE"""),2021.0)</f>
        <v>2021</v>
      </c>
      <c r="H681" s="23" t="str">
        <f t="shared" si="2"/>
        <v>26/4/2021</v>
      </c>
      <c r="I681" s="23">
        <v>44312.0</v>
      </c>
    </row>
    <row r="682">
      <c r="A682" s="17">
        <v>14602.65</v>
      </c>
      <c r="B682" s="17">
        <v>14457.35</v>
      </c>
      <c r="C682" s="22" t="s">
        <v>806</v>
      </c>
      <c r="D682" s="17" t="str">
        <f t="shared" si="1"/>
        <v>4/23/2021</v>
      </c>
      <c r="E682" s="17">
        <f>IFERROR(__xludf.DUMMYFUNCTION("SPLIT(D682, ""/"")
"),4.0)</f>
        <v>4</v>
      </c>
      <c r="F682" s="17">
        <f>IFERROR(__xludf.DUMMYFUNCTION("""COMPUTED_VALUE"""),23.0)</f>
        <v>23</v>
      </c>
      <c r="G682" s="17">
        <f>IFERROR(__xludf.DUMMYFUNCTION("""COMPUTED_VALUE"""),2021.0)</f>
        <v>2021</v>
      </c>
      <c r="H682" s="23" t="str">
        <f t="shared" si="2"/>
        <v>23/4/2021</v>
      </c>
      <c r="I682" s="23">
        <v>44309.0</v>
      </c>
    </row>
    <row r="683">
      <c r="A683" s="17">
        <v>14621.75</v>
      </c>
      <c r="B683" s="17">
        <v>14476.26</v>
      </c>
      <c r="C683" s="22" t="s">
        <v>807</v>
      </c>
      <c r="D683" s="17" t="str">
        <f t="shared" si="1"/>
        <v>4/22/2021</v>
      </c>
      <c r="E683" s="17">
        <f>IFERROR(__xludf.DUMMYFUNCTION("SPLIT(D683, ""/"")
"),4.0)</f>
        <v>4</v>
      </c>
      <c r="F683" s="17">
        <f>IFERROR(__xludf.DUMMYFUNCTION("""COMPUTED_VALUE"""),22.0)</f>
        <v>22</v>
      </c>
      <c r="G683" s="17">
        <f>IFERROR(__xludf.DUMMYFUNCTION("""COMPUTED_VALUE"""),2021.0)</f>
        <v>2021</v>
      </c>
      <c r="H683" s="23" t="str">
        <f t="shared" si="2"/>
        <v>22/4/2021</v>
      </c>
      <c r="I683" s="23">
        <v>44308.0</v>
      </c>
    </row>
    <row r="684">
      <c r="A684" s="17">
        <v>14580.54</v>
      </c>
      <c r="B684" s="17">
        <v>14435.46</v>
      </c>
      <c r="C684" s="22" t="s">
        <v>808</v>
      </c>
      <c r="D684" s="17" t="str">
        <f t="shared" si="1"/>
        <v>4/21/2021</v>
      </c>
      <c r="E684" s="17">
        <f>IFERROR(__xludf.DUMMYFUNCTION("SPLIT(D684, ""/"")
"),4.0)</f>
        <v>4</v>
      </c>
      <c r="F684" s="17">
        <f>IFERROR(__xludf.DUMMYFUNCTION("""COMPUTED_VALUE"""),21.0)</f>
        <v>21</v>
      </c>
      <c r="G684" s="17">
        <f>IFERROR(__xludf.DUMMYFUNCTION("""COMPUTED_VALUE"""),2021.0)</f>
        <v>2021</v>
      </c>
      <c r="H684" s="23" t="str">
        <f t="shared" si="2"/>
        <v>21/4/2021</v>
      </c>
      <c r="I684" s="23">
        <v>44307.0</v>
      </c>
    </row>
    <row r="685">
      <c r="A685" s="17">
        <v>14640.84</v>
      </c>
      <c r="B685" s="17">
        <v>14495.16</v>
      </c>
      <c r="C685" s="22" t="s">
        <v>809</v>
      </c>
      <c r="D685" s="17" t="str">
        <f t="shared" si="1"/>
        <v>4/20/2021</v>
      </c>
      <c r="E685" s="17">
        <f>IFERROR(__xludf.DUMMYFUNCTION("SPLIT(D685, ""/"")
"),4.0)</f>
        <v>4</v>
      </c>
      <c r="F685" s="17">
        <f>IFERROR(__xludf.DUMMYFUNCTION("""COMPUTED_VALUE"""),20.0)</f>
        <v>20</v>
      </c>
      <c r="G685" s="17">
        <f>IFERROR(__xludf.DUMMYFUNCTION("""COMPUTED_VALUE"""),2021.0)</f>
        <v>2021</v>
      </c>
      <c r="H685" s="23" t="str">
        <f t="shared" si="2"/>
        <v>20/4/2021</v>
      </c>
      <c r="I685" s="23">
        <v>44306.0</v>
      </c>
    </row>
    <row r="686">
      <c r="A686" s="17">
        <v>14664.96</v>
      </c>
      <c r="B686" s="17">
        <v>14519.04</v>
      </c>
      <c r="C686" s="22" t="s">
        <v>810</v>
      </c>
      <c r="D686" s="17" t="str">
        <f t="shared" si="1"/>
        <v>4/19/2021</v>
      </c>
      <c r="E686" s="17">
        <f>IFERROR(__xludf.DUMMYFUNCTION("SPLIT(D686, ""/"")
"),4.0)</f>
        <v>4</v>
      </c>
      <c r="F686" s="17">
        <f>IFERROR(__xludf.DUMMYFUNCTION("""COMPUTED_VALUE"""),19.0)</f>
        <v>19</v>
      </c>
      <c r="G686" s="17">
        <f>IFERROR(__xludf.DUMMYFUNCTION("""COMPUTED_VALUE"""),2021.0)</f>
        <v>2021</v>
      </c>
      <c r="H686" s="23" t="str">
        <f t="shared" si="2"/>
        <v>19/4/2021</v>
      </c>
      <c r="I686" s="23">
        <v>44305.0</v>
      </c>
    </row>
    <row r="687">
      <c r="A687" s="17">
        <v>14719.23</v>
      </c>
      <c r="B687" s="17">
        <v>14572.77</v>
      </c>
      <c r="C687" s="22" t="s">
        <v>811</v>
      </c>
      <c r="D687" s="17" t="str">
        <f t="shared" si="1"/>
        <v>4/16/2021</v>
      </c>
      <c r="E687" s="17">
        <f>IFERROR(__xludf.DUMMYFUNCTION("SPLIT(D687, ""/"")
"),4.0)</f>
        <v>4</v>
      </c>
      <c r="F687" s="17">
        <f>IFERROR(__xludf.DUMMYFUNCTION("""COMPUTED_VALUE"""),16.0)</f>
        <v>16</v>
      </c>
      <c r="G687" s="17">
        <f>IFERROR(__xludf.DUMMYFUNCTION("""COMPUTED_VALUE"""),2021.0)</f>
        <v>2021</v>
      </c>
      <c r="H687" s="23" t="str">
        <f t="shared" si="2"/>
        <v>16/4/2021</v>
      </c>
      <c r="I687" s="23">
        <v>44302.0</v>
      </c>
    </row>
    <row r="688">
      <c r="A688" s="17">
        <v>14706.17</v>
      </c>
      <c r="B688" s="17">
        <v>14559.84</v>
      </c>
      <c r="C688" s="22" t="s">
        <v>812</v>
      </c>
      <c r="D688" s="17" t="str">
        <f t="shared" si="1"/>
        <v>4/15/2021</v>
      </c>
      <c r="E688" s="17">
        <f>IFERROR(__xludf.DUMMYFUNCTION("SPLIT(D688, ""/"")
"),4.0)</f>
        <v>4</v>
      </c>
      <c r="F688" s="17">
        <f>IFERROR(__xludf.DUMMYFUNCTION("""COMPUTED_VALUE"""),15.0)</f>
        <v>15</v>
      </c>
      <c r="G688" s="17">
        <f>IFERROR(__xludf.DUMMYFUNCTION("""COMPUTED_VALUE"""),2021.0)</f>
        <v>2021</v>
      </c>
      <c r="H688" s="23" t="str">
        <f t="shared" si="2"/>
        <v>15/4/2021</v>
      </c>
      <c r="I688" s="23">
        <v>44301.0</v>
      </c>
    </row>
    <row r="689">
      <c r="A689" s="17">
        <v>14721.24</v>
      </c>
      <c r="B689" s="17">
        <v>14574.76</v>
      </c>
      <c r="C689" s="22" t="s">
        <v>813</v>
      </c>
      <c r="D689" s="17" t="str">
        <f t="shared" si="1"/>
        <v>4/14/2021</v>
      </c>
      <c r="E689" s="17">
        <f>IFERROR(__xludf.DUMMYFUNCTION("SPLIT(D689, ""/"")
"),4.0)</f>
        <v>4</v>
      </c>
      <c r="F689" s="17">
        <f>IFERROR(__xludf.DUMMYFUNCTION("""COMPUTED_VALUE"""),14.0)</f>
        <v>14</v>
      </c>
      <c r="G689" s="17">
        <f>IFERROR(__xludf.DUMMYFUNCTION("""COMPUTED_VALUE"""),2021.0)</f>
        <v>2021</v>
      </c>
      <c r="H689" s="23" t="str">
        <f t="shared" si="2"/>
        <v>14/4/2021</v>
      </c>
      <c r="I689" s="23">
        <v>44300.0</v>
      </c>
    </row>
    <row r="690">
      <c r="A690" s="17">
        <v>14704.16</v>
      </c>
      <c r="B690" s="17">
        <v>14557.85</v>
      </c>
      <c r="C690" s="22" t="s">
        <v>814</v>
      </c>
      <c r="D690" s="17" t="str">
        <f t="shared" si="1"/>
        <v>4/13/2021</v>
      </c>
      <c r="E690" s="17">
        <f>IFERROR(__xludf.DUMMYFUNCTION("SPLIT(D690, ""/"")
"),4.0)</f>
        <v>4</v>
      </c>
      <c r="F690" s="17">
        <f>IFERROR(__xludf.DUMMYFUNCTION("""COMPUTED_VALUE"""),13.0)</f>
        <v>13</v>
      </c>
      <c r="G690" s="17">
        <f>IFERROR(__xludf.DUMMYFUNCTION("""COMPUTED_VALUE"""),2021.0)</f>
        <v>2021</v>
      </c>
      <c r="H690" s="23" t="str">
        <f t="shared" si="2"/>
        <v>13/4/2021</v>
      </c>
      <c r="I690" s="23">
        <v>44299.0</v>
      </c>
    </row>
    <row r="691">
      <c r="A691" s="17">
        <v>14652.9</v>
      </c>
      <c r="B691" s="17">
        <v>14507.1</v>
      </c>
      <c r="C691" s="22" t="s">
        <v>815</v>
      </c>
      <c r="D691" s="17" t="str">
        <f t="shared" si="1"/>
        <v>4/12/2021</v>
      </c>
      <c r="E691" s="17">
        <f>IFERROR(__xludf.DUMMYFUNCTION("SPLIT(D691, ""/"")
"),4.0)</f>
        <v>4</v>
      </c>
      <c r="F691" s="17">
        <f>IFERROR(__xludf.DUMMYFUNCTION("""COMPUTED_VALUE"""),12.0)</f>
        <v>12</v>
      </c>
      <c r="G691" s="17">
        <f>IFERROR(__xludf.DUMMYFUNCTION("""COMPUTED_VALUE"""),2021.0)</f>
        <v>2021</v>
      </c>
      <c r="H691" s="23" t="str">
        <f t="shared" si="2"/>
        <v>12/4/2021</v>
      </c>
      <c r="I691" s="23">
        <v>44298.0</v>
      </c>
    </row>
    <row r="692">
      <c r="A692" s="17">
        <v>14652.9</v>
      </c>
      <c r="B692" s="17">
        <v>14507.1</v>
      </c>
      <c r="C692" s="22" t="s">
        <v>816</v>
      </c>
      <c r="D692" s="17" t="str">
        <f t="shared" si="1"/>
        <v>4/9/2021</v>
      </c>
      <c r="E692" s="17">
        <f>IFERROR(__xludf.DUMMYFUNCTION("SPLIT(D692, ""/"")
"),4.0)</f>
        <v>4</v>
      </c>
      <c r="F692" s="17">
        <f>IFERROR(__xludf.DUMMYFUNCTION("""COMPUTED_VALUE"""),9.0)</f>
        <v>9</v>
      </c>
      <c r="G692" s="17">
        <f>IFERROR(__xludf.DUMMYFUNCTION("""COMPUTED_VALUE"""),2021.0)</f>
        <v>2021</v>
      </c>
      <c r="H692" s="23" t="str">
        <f t="shared" si="2"/>
        <v>9/4/2021</v>
      </c>
      <c r="I692" s="23">
        <v>44295.0</v>
      </c>
    </row>
    <row r="693">
      <c r="A693" s="17">
        <v>14585.57</v>
      </c>
      <c r="B693" s="17">
        <v>14440.44</v>
      </c>
      <c r="C693" s="22" t="s">
        <v>817</v>
      </c>
      <c r="D693" s="17" t="str">
        <f t="shared" si="1"/>
        <v>4/8/2021</v>
      </c>
      <c r="E693" s="17">
        <f>IFERROR(__xludf.DUMMYFUNCTION("SPLIT(D693, ""/"")
"),4.0)</f>
        <v>4</v>
      </c>
      <c r="F693" s="17">
        <f>IFERROR(__xludf.DUMMYFUNCTION("""COMPUTED_VALUE"""),8.0)</f>
        <v>8</v>
      </c>
      <c r="G693" s="17">
        <f>IFERROR(__xludf.DUMMYFUNCTION("""COMPUTED_VALUE"""),2021.0)</f>
        <v>2021</v>
      </c>
      <c r="H693" s="23" t="str">
        <f t="shared" si="2"/>
        <v>8/4/2021</v>
      </c>
      <c r="I693" s="23">
        <v>44294.0</v>
      </c>
    </row>
    <row r="694">
      <c r="A694" s="17">
        <v>14591.6</v>
      </c>
      <c r="B694" s="17">
        <v>14446.41</v>
      </c>
      <c r="C694" s="22" t="s">
        <v>818</v>
      </c>
      <c r="D694" s="17" t="str">
        <f t="shared" si="1"/>
        <v>4/7/2021</v>
      </c>
      <c r="E694" s="17">
        <f>IFERROR(__xludf.DUMMYFUNCTION("SPLIT(D694, ""/"")
"),4.0)</f>
        <v>4</v>
      </c>
      <c r="F694" s="17">
        <f>IFERROR(__xludf.DUMMYFUNCTION("""COMPUTED_VALUE"""),7.0)</f>
        <v>7</v>
      </c>
      <c r="G694" s="17">
        <f>IFERROR(__xludf.DUMMYFUNCTION("""COMPUTED_VALUE"""),2021.0)</f>
        <v>2021</v>
      </c>
      <c r="H694" s="23" t="str">
        <f t="shared" si="2"/>
        <v>7/4/2021</v>
      </c>
      <c r="I694" s="23">
        <v>44293.0</v>
      </c>
    </row>
    <row r="695">
      <c r="A695" s="17">
        <v>14605.67</v>
      </c>
      <c r="B695" s="17">
        <v>14460.34</v>
      </c>
      <c r="C695" s="22" t="s">
        <v>819</v>
      </c>
      <c r="D695" s="17" t="str">
        <f t="shared" si="1"/>
        <v>4/6/2021</v>
      </c>
      <c r="E695" s="17">
        <f>IFERROR(__xludf.DUMMYFUNCTION("SPLIT(D695, ""/"")
"),4.0)</f>
        <v>4</v>
      </c>
      <c r="F695" s="17">
        <f>IFERROR(__xludf.DUMMYFUNCTION("""COMPUTED_VALUE"""),6.0)</f>
        <v>6</v>
      </c>
      <c r="G695" s="17">
        <f>IFERROR(__xludf.DUMMYFUNCTION("""COMPUTED_VALUE"""),2021.0)</f>
        <v>2021</v>
      </c>
      <c r="H695" s="23" t="str">
        <f t="shared" si="2"/>
        <v>6/4/2021</v>
      </c>
      <c r="I695" s="23">
        <v>44292.0</v>
      </c>
    </row>
    <row r="696">
      <c r="A696" s="17">
        <v>14656.92</v>
      </c>
      <c r="B696" s="17">
        <v>14511.08</v>
      </c>
      <c r="C696" s="22" t="s">
        <v>820</v>
      </c>
      <c r="D696" s="17" t="str">
        <f t="shared" si="1"/>
        <v>4/5/2021</v>
      </c>
      <c r="E696" s="17">
        <f>IFERROR(__xludf.DUMMYFUNCTION("SPLIT(D696, ""/"")
"),4.0)</f>
        <v>4</v>
      </c>
      <c r="F696" s="17">
        <f>IFERROR(__xludf.DUMMYFUNCTION("""COMPUTED_VALUE"""),5.0)</f>
        <v>5</v>
      </c>
      <c r="G696" s="17">
        <f>IFERROR(__xludf.DUMMYFUNCTION("""COMPUTED_VALUE"""),2021.0)</f>
        <v>2021</v>
      </c>
      <c r="H696" s="23" t="str">
        <f t="shared" si="2"/>
        <v>5/4/2021</v>
      </c>
      <c r="I696" s="23">
        <v>44291.0</v>
      </c>
    </row>
    <row r="697">
      <c r="A697" s="17">
        <v>14649.89</v>
      </c>
      <c r="B697" s="17">
        <v>14504.12</v>
      </c>
      <c r="C697" s="22" t="s">
        <v>821</v>
      </c>
      <c r="D697" s="17" t="str">
        <f t="shared" si="1"/>
        <v>4/2/2021</v>
      </c>
      <c r="E697" s="17">
        <f>IFERROR(__xludf.DUMMYFUNCTION("SPLIT(D697, ""/"")
"),4.0)</f>
        <v>4</v>
      </c>
      <c r="F697" s="17">
        <f>IFERROR(__xludf.DUMMYFUNCTION("""COMPUTED_VALUE"""),2.0)</f>
        <v>2</v>
      </c>
      <c r="G697" s="17">
        <f>IFERROR(__xludf.DUMMYFUNCTION("""COMPUTED_VALUE"""),2021.0)</f>
        <v>2021</v>
      </c>
      <c r="H697" s="23" t="str">
        <f t="shared" si="2"/>
        <v>2/4/2021</v>
      </c>
      <c r="I697" s="23">
        <v>44288.0</v>
      </c>
    </row>
    <row r="698">
      <c r="A698" s="17">
        <v>14649.89</v>
      </c>
      <c r="B698" s="17">
        <v>14504.12</v>
      </c>
      <c r="C698" s="22" t="s">
        <v>822</v>
      </c>
      <c r="D698" s="17" t="str">
        <f t="shared" si="1"/>
        <v>4/1/2021</v>
      </c>
      <c r="E698" s="17">
        <f>IFERROR(__xludf.DUMMYFUNCTION("SPLIT(D698, ""/"")
"),4.0)</f>
        <v>4</v>
      </c>
      <c r="F698" s="17">
        <f>IFERROR(__xludf.DUMMYFUNCTION("""COMPUTED_VALUE"""),1.0)</f>
        <v>1</v>
      </c>
      <c r="G698" s="17">
        <f>IFERROR(__xludf.DUMMYFUNCTION("""COMPUTED_VALUE"""),2021.0)</f>
        <v>2021</v>
      </c>
      <c r="H698" s="23" t="str">
        <f t="shared" si="2"/>
        <v>1/4/2021</v>
      </c>
      <c r="I698" s="23">
        <v>44287.0</v>
      </c>
    </row>
    <row r="699">
      <c r="A699" s="17">
        <v>14644.86</v>
      </c>
      <c r="B699" s="17">
        <v>14499.14</v>
      </c>
      <c r="C699" s="22" t="s">
        <v>823</v>
      </c>
      <c r="D699" s="17" t="str">
        <f t="shared" si="1"/>
        <v>3/31/2021</v>
      </c>
      <c r="E699" s="17">
        <f>IFERROR(__xludf.DUMMYFUNCTION("SPLIT(D699, ""/"")
"),3.0)</f>
        <v>3</v>
      </c>
      <c r="F699" s="17">
        <f>IFERROR(__xludf.DUMMYFUNCTION("""COMPUTED_VALUE"""),31.0)</f>
        <v>31</v>
      </c>
      <c r="G699" s="17">
        <f>IFERROR(__xludf.DUMMYFUNCTION("""COMPUTED_VALUE"""),2021.0)</f>
        <v>2021</v>
      </c>
      <c r="H699" s="23" t="str">
        <f t="shared" si="2"/>
        <v>31/3/2021</v>
      </c>
      <c r="I699" s="23">
        <v>44286.0</v>
      </c>
    </row>
    <row r="700">
      <c r="A700" s="17">
        <v>14553.41</v>
      </c>
      <c r="B700" s="17">
        <v>14408.6</v>
      </c>
      <c r="C700" s="22" t="s">
        <v>824</v>
      </c>
      <c r="D700" s="17" t="str">
        <f t="shared" si="1"/>
        <v>3/30/2021</v>
      </c>
      <c r="E700" s="17">
        <f>IFERROR(__xludf.DUMMYFUNCTION("SPLIT(D700, ""/"")
"),3.0)</f>
        <v>3</v>
      </c>
      <c r="F700" s="17">
        <f>IFERROR(__xludf.DUMMYFUNCTION("""COMPUTED_VALUE"""),30.0)</f>
        <v>30</v>
      </c>
      <c r="G700" s="17">
        <f>IFERROR(__xludf.DUMMYFUNCTION("""COMPUTED_VALUE"""),2021.0)</f>
        <v>2021</v>
      </c>
      <c r="H700" s="23" t="str">
        <f t="shared" si="2"/>
        <v>30/3/2021</v>
      </c>
      <c r="I700" s="23">
        <v>44285.0</v>
      </c>
    </row>
    <row r="701">
      <c r="A701" s="17">
        <v>14506.17</v>
      </c>
      <c r="B701" s="17">
        <v>14361.83</v>
      </c>
      <c r="C701" s="22" t="s">
        <v>825</v>
      </c>
      <c r="D701" s="17" t="str">
        <f t="shared" si="1"/>
        <v>3/29/2021</v>
      </c>
      <c r="E701" s="17">
        <f>IFERROR(__xludf.DUMMYFUNCTION("SPLIT(D701, ""/"")
"),3.0)</f>
        <v>3</v>
      </c>
      <c r="F701" s="17">
        <f>IFERROR(__xludf.DUMMYFUNCTION("""COMPUTED_VALUE"""),29.0)</f>
        <v>29</v>
      </c>
      <c r="G701" s="17">
        <f>IFERROR(__xludf.DUMMYFUNCTION("""COMPUTED_VALUE"""),2021.0)</f>
        <v>2021</v>
      </c>
      <c r="H701" s="23" t="str">
        <f t="shared" si="2"/>
        <v>29/3/2021</v>
      </c>
      <c r="I701" s="23">
        <v>44284.0</v>
      </c>
    </row>
    <row r="702">
      <c r="A702" s="17">
        <v>14518.23</v>
      </c>
      <c r="B702" s="17">
        <v>14373.77</v>
      </c>
      <c r="C702" s="22" t="s">
        <v>826</v>
      </c>
      <c r="D702" s="17" t="str">
        <f t="shared" si="1"/>
        <v>3/26/2021</v>
      </c>
      <c r="E702" s="17">
        <f>IFERROR(__xludf.DUMMYFUNCTION("SPLIT(D702, ""/"")
"),3.0)</f>
        <v>3</v>
      </c>
      <c r="F702" s="17">
        <f>IFERROR(__xludf.DUMMYFUNCTION("""COMPUTED_VALUE"""),26.0)</f>
        <v>26</v>
      </c>
      <c r="G702" s="17">
        <f>IFERROR(__xludf.DUMMYFUNCTION("""COMPUTED_VALUE"""),2021.0)</f>
        <v>2021</v>
      </c>
      <c r="H702" s="23" t="str">
        <f t="shared" si="2"/>
        <v>26/3/2021</v>
      </c>
      <c r="I702" s="23">
        <v>44281.0</v>
      </c>
    </row>
    <row r="703">
      <c r="A703" s="17">
        <v>14536.32</v>
      </c>
      <c r="B703" s="17">
        <v>14391.68</v>
      </c>
      <c r="C703" s="22" t="s">
        <v>827</v>
      </c>
      <c r="D703" s="17" t="str">
        <f t="shared" si="1"/>
        <v>3/25/2021</v>
      </c>
      <c r="E703" s="17">
        <f>IFERROR(__xludf.DUMMYFUNCTION("SPLIT(D703, ""/"")
"),3.0)</f>
        <v>3</v>
      </c>
      <c r="F703" s="17">
        <f>IFERROR(__xludf.DUMMYFUNCTION("""COMPUTED_VALUE"""),25.0)</f>
        <v>25</v>
      </c>
      <c r="G703" s="17">
        <f>IFERROR(__xludf.DUMMYFUNCTION("""COMPUTED_VALUE"""),2021.0)</f>
        <v>2021</v>
      </c>
      <c r="H703" s="23" t="str">
        <f t="shared" si="2"/>
        <v>25/3/2021</v>
      </c>
      <c r="I703" s="23">
        <v>44280.0</v>
      </c>
    </row>
    <row r="704">
      <c r="A704" s="17">
        <v>14527.28</v>
      </c>
      <c r="B704" s="17">
        <v>14382.73</v>
      </c>
      <c r="C704" s="22" t="s">
        <v>828</v>
      </c>
      <c r="D704" s="17" t="str">
        <f t="shared" si="1"/>
        <v>3/24/2021</v>
      </c>
      <c r="E704" s="17">
        <f>IFERROR(__xludf.DUMMYFUNCTION("SPLIT(D704, ""/"")
"),3.0)</f>
        <v>3</v>
      </c>
      <c r="F704" s="17">
        <f>IFERROR(__xludf.DUMMYFUNCTION("""COMPUTED_VALUE"""),24.0)</f>
        <v>24</v>
      </c>
      <c r="G704" s="17">
        <f>IFERROR(__xludf.DUMMYFUNCTION("""COMPUTED_VALUE"""),2021.0)</f>
        <v>2021</v>
      </c>
      <c r="H704" s="23" t="str">
        <f t="shared" si="2"/>
        <v>24/3/2021</v>
      </c>
      <c r="I704" s="23">
        <v>44279.0</v>
      </c>
    </row>
    <row r="705">
      <c r="A705" s="17">
        <v>14493.11</v>
      </c>
      <c r="B705" s="17">
        <v>14348.9</v>
      </c>
      <c r="C705" s="22" t="s">
        <v>829</v>
      </c>
      <c r="D705" s="17" t="str">
        <f t="shared" si="1"/>
        <v>3/23/2021</v>
      </c>
      <c r="E705" s="17">
        <f>IFERROR(__xludf.DUMMYFUNCTION("SPLIT(D705, ""/"")
"),3.0)</f>
        <v>3</v>
      </c>
      <c r="F705" s="17">
        <f>IFERROR(__xludf.DUMMYFUNCTION("""COMPUTED_VALUE"""),23.0)</f>
        <v>23</v>
      </c>
      <c r="G705" s="17">
        <f>IFERROR(__xludf.DUMMYFUNCTION("""COMPUTED_VALUE"""),2021.0)</f>
        <v>2021</v>
      </c>
      <c r="H705" s="23" t="str">
        <f t="shared" si="2"/>
        <v>23/3/2021</v>
      </c>
      <c r="I705" s="23">
        <v>44278.0</v>
      </c>
    </row>
    <row r="706">
      <c r="A706" s="17">
        <v>14528.28</v>
      </c>
      <c r="B706" s="17">
        <v>14383.72</v>
      </c>
      <c r="C706" s="22" t="s">
        <v>830</v>
      </c>
      <c r="D706" s="17" t="str">
        <f t="shared" si="1"/>
        <v>3/22/2021</v>
      </c>
      <c r="E706" s="17">
        <f>IFERROR(__xludf.DUMMYFUNCTION("SPLIT(D706, ""/"")
"),3.0)</f>
        <v>3</v>
      </c>
      <c r="F706" s="17">
        <f>IFERROR(__xludf.DUMMYFUNCTION("""COMPUTED_VALUE"""),22.0)</f>
        <v>22</v>
      </c>
      <c r="G706" s="17">
        <f>IFERROR(__xludf.DUMMYFUNCTION("""COMPUTED_VALUE"""),2021.0)</f>
        <v>2021</v>
      </c>
      <c r="H706" s="23" t="str">
        <f t="shared" si="2"/>
        <v>22/3/2021</v>
      </c>
      <c r="I706" s="23">
        <v>44277.0</v>
      </c>
    </row>
    <row r="707">
      <c r="A707" s="17">
        <v>14548.38</v>
      </c>
      <c r="B707" s="17">
        <v>14403.62</v>
      </c>
      <c r="C707" s="22" t="s">
        <v>831</v>
      </c>
      <c r="D707" s="17" t="str">
        <f t="shared" si="1"/>
        <v>3/19/2021</v>
      </c>
      <c r="E707" s="17">
        <f>IFERROR(__xludf.DUMMYFUNCTION("SPLIT(D707, ""/"")
"),3.0)</f>
        <v>3</v>
      </c>
      <c r="F707" s="17">
        <f>IFERROR(__xludf.DUMMYFUNCTION("""COMPUTED_VALUE"""),19.0)</f>
        <v>19</v>
      </c>
      <c r="G707" s="17">
        <f>IFERROR(__xludf.DUMMYFUNCTION("""COMPUTED_VALUE"""),2021.0)</f>
        <v>2021</v>
      </c>
      <c r="H707" s="23" t="str">
        <f t="shared" si="2"/>
        <v>19/3/2021</v>
      </c>
      <c r="I707" s="23">
        <v>44274.0</v>
      </c>
    </row>
    <row r="708">
      <c r="A708" s="17">
        <v>14484.06</v>
      </c>
      <c r="B708" s="17">
        <v>14339.94</v>
      </c>
      <c r="C708" s="22" t="s">
        <v>832</v>
      </c>
      <c r="D708" s="17" t="str">
        <f t="shared" si="1"/>
        <v>3/18/2021</v>
      </c>
      <c r="E708" s="17">
        <f>IFERROR(__xludf.DUMMYFUNCTION("SPLIT(D708, ""/"")
"),3.0)</f>
        <v>3</v>
      </c>
      <c r="F708" s="17">
        <f>IFERROR(__xludf.DUMMYFUNCTION("""COMPUTED_VALUE"""),18.0)</f>
        <v>18</v>
      </c>
      <c r="G708" s="17">
        <f>IFERROR(__xludf.DUMMYFUNCTION("""COMPUTED_VALUE"""),2021.0)</f>
        <v>2021</v>
      </c>
      <c r="H708" s="23" t="str">
        <f t="shared" si="2"/>
        <v>18/3/2021</v>
      </c>
      <c r="I708" s="23">
        <v>44273.0</v>
      </c>
    </row>
    <row r="709">
      <c r="A709" s="17">
        <v>14531.3</v>
      </c>
      <c r="B709" s="17">
        <v>14386.71</v>
      </c>
      <c r="C709" s="22" t="s">
        <v>833</v>
      </c>
      <c r="D709" s="17" t="str">
        <f t="shared" si="1"/>
        <v>3/17/2021</v>
      </c>
      <c r="E709" s="17">
        <f>IFERROR(__xludf.DUMMYFUNCTION("SPLIT(D709, ""/"")
"),3.0)</f>
        <v>3</v>
      </c>
      <c r="F709" s="17">
        <f>IFERROR(__xludf.DUMMYFUNCTION("""COMPUTED_VALUE"""),17.0)</f>
        <v>17</v>
      </c>
      <c r="G709" s="17">
        <f>IFERROR(__xludf.DUMMYFUNCTION("""COMPUTED_VALUE"""),2021.0)</f>
        <v>2021</v>
      </c>
      <c r="H709" s="23" t="str">
        <f t="shared" si="2"/>
        <v>17/3/2021</v>
      </c>
      <c r="I709" s="23">
        <v>44272.0</v>
      </c>
    </row>
    <row r="710">
      <c r="A710" s="17">
        <v>14496.12</v>
      </c>
      <c r="B710" s="17">
        <v>14351.88</v>
      </c>
      <c r="C710" s="22" t="s">
        <v>834</v>
      </c>
      <c r="D710" s="17" t="str">
        <f t="shared" si="1"/>
        <v>3/16/2021</v>
      </c>
      <c r="E710" s="17">
        <f>IFERROR(__xludf.DUMMYFUNCTION("SPLIT(D710, ""/"")
"),3.0)</f>
        <v>3</v>
      </c>
      <c r="F710" s="17">
        <f>IFERROR(__xludf.DUMMYFUNCTION("""COMPUTED_VALUE"""),16.0)</f>
        <v>16</v>
      </c>
      <c r="G710" s="17">
        <f>IFERROR(__xludf.DUMMYFUNCTION("""COMPUTED_VALUE"""),2021.0)</f>
        <v>2021</v>
      </c>
      <c r="H710" s="23" t="str">
        <f t="shared" si="2"/>
        <v>16/3/2021</v>
      </c>
      <c r="I710" s="23">
        <v>44271.0</v>
      </c>
    </row>
    <row r="711">
      <c r="A711" s="17">
        <v>14490.09</v>
      </c>
      <c r="B711" s="17">
        <v>14345.91</v>
      </c>
      <c r="C711" s="22" t="s">
        <v>835</v>
      </c>
      <c r="D711" s="17" t="str">
        <f t="shared" si="1"/>
        <v>3/15/2021</v>
      </c>
      <c r="E711" s="17">
        <f>IFERROR(__xludf.DUMMYFUNCTION("SPLIT(D711, ""/"")
"),3.0)</f>
        <v>3</v>
      </c>
      <c r="F711" s="17">
        <f>IFERROR(__xludf.DUMMYFUNCTION("""COMPUTED_VALUE"""),15.0)</f>
        <v>15</v>
      </c>
      <c r="G711" s="17">
        <f>IFERROR(__xludf.DUMMYFUNCTION("""COMPUTED_VALUE"""),2021.0)</f>
        <v>2021</v>
      </c>
      <c r="H711" s="23" t="str">
        <f t="shared" si="2"/>
        <v>15/3/2021</v>
      </c>
      <c r="I711" s="23">
        <v>44270.0</v>
      </c>
    </row>
    <row r="712">
      <c r="A712" s="17">
        <v>14442.86</v>
      </c>
      <c r="B712" s="17">
        <v>14299.15</v>
      </c>
      <c r="C712" s="22" t="s">
        <v>836</v>
      </c>
      <c r="D712" s="17" t="str">
        <f t="shared" si="1"/>
        <v>3/12/2021</v>
      </c>
      <c r="E712" s="17">
        <f>IFERROR(__xludf.DUMMYFUNCTION("SPLIT(D712, ""/"")
"),3.0)</f>
        <v>3</v>
      </c>
      <c r="F712" s="17">
        <f>IFERROR(__xludf.DUMMYFUNCTION("""COMPUTED_VALUE"""),12.0)</f>
        <v>12</v>
      </c>
      <c r="G712" s="17">
        <f>IFERROR(__xludf.DUMMYFUNCTION("""COMPUTED_VALUE"""),2021.0)</f>
        <v>2021</v>
      </c>
      <c r="H712" s="23" t="str">
        <f t="shared" si="2"/>
        <v>12/3/2021</v>
      </c>
      <c r="I712" s="23">
        <v>44267.0</v>
      </c>
    </row>
    <row r="713">
      <c r="A713" s="17">
        <v>14493.11</v>
      </c>
      <c r="B713" s="17">
        <v>14348.9</v>
      </c>
      <c r="C713" s="22" t="s">
        <v>837</v>
      </c>
      <c r="D713" s="17" t="str">
        <f t="shared" si="1"/>
        <v>3/11/2021</v>
      </c>
      <c r="E713" s="17">
        <f>IFERROR(__xludf.DUMMYFUNCTION("SPLIT(D713, ""/"")
"),3.0)</f>
        <v>3</v>
      </c>
      <c r="F713" s="17">
        <f>IFERROR(__xludf.DUMMYFUNCTION("""COMPUTED_VALUE"""),11.0)</f>
        <v>11</v>
      </c>
      <c r="G713" s="17">
        <f>IFERROR(__xludf.DUMMYFUNCTION("""COMPUTED_VALUE"""),2021.0)</f>
        <v>2021</v>
      </c>
      <c r="H713" s="23" t="str">
        <f t="shared" si="2"/>
        <v>11/3/2021</v>
      </c>
      <c r="I713" s="23">
        <v>44266.0</v>
      </c>
    </row>
    <row r="714">
      <c r="A714" s="17">
        <v>14493.11</v>
      </c>
      <c r="B714" s="17">
        <v>14348.9</v>
      </c>
      <c r="C714" s="22" t="s">
        <v>838</v>
      </c>
      <c r="D714" s="17" t="str">
        <f t="shared" si="1"/>
        <v>3/10/2021</v>
      </c>
      <c r="E714" s="17">
        <f>IFERROR(__xludf.DUMMYFUNCTION("SPLIT(D714, ""/"")
"),3.0)</f>
        <v>3</v>
      </c>
      <c r="F714" s="17">
        <f>IFERROR(__xludf.DUMMYFUNCTION("""COMPUTED_VALUE"""),10.0)</f>
        <v>10</v>
      </c>
      <c r="G714" s="17">
        <f>IFERROR(__xludf.DUMMYFUNCTION("""COMPUTED_VALUE"""),2021.0)</f>
        <v>2021</v>
      </c>
      <c r="H714" s="23" t="str">
        <f t="shared" si="2"/>
        <v>10/3/2021</v>
      </c>
      <c r="I714" s="23">
        <v>44265.0</v>
      </c>
    </row>
    <row r="715">
      <c r="A715" s="17">
        <v>14540.34</v>
      </c>
      <c r="B715" s="17">
        <v>14395.66</v>
      </c>
      <c r="C715" s="22" t="s">
        <v>839</v>
      </c>
      <c r="D715" s="17" t="str">
        <f t="shared" si="1"/>
        <v>3/9/2021</v>
      </c>
      <c r="E715" s="17">
        <f>IFERROR(__xludf.DUMMYFUNCTION("SPLIT(D715, ""/"")
"),3.0)</f>
        <v>3</v>
      </c>
      <c r="F715" s="17">
        <f>IFERROR(__xludf.DUMMYFUNCTION("""COMPUTED_VALUE"""),9.0)</f>
        <v>9</v>
      </c>
      <c r="G715" s="17">
        <f>IFERROR(__xludf.DUMMYFUNCTION("""COMPUTED_VALUE"""),2021.0)</f>
        <v>2021</v>
      </c>
      <c r="H715" s="23" t="str">
        <f t="shared" si="2"/>
        <v>9/3/2021</v>
      </c>
      <c r="I715" s="23">
        <v>44264.0</v>
      </c>
    </row>
    <row r="716">
      <c r="A716" s="17">
        <v>14461.95</v>
      </c>
      <c r="B716" s="17">
        <v>14318.05</v>
      </c>
      <c r="C716" s="22" t="s">
        <v>840</v>
      </c>
      <c r="D716" s="17" t="str">
        <f t="shared" si="1"/>
        <v>3/8/2021</v>
      </c>
      <c r="E716" s="17">
        <f>IFERROR(__xludf.DUMMYFUNCTION("SPLIT(D716, ""/"")
"),3.0)</f>
        <v>3</v>
      </c>
      <c r="F716" s="17">
        <f>IFERROR(__xludf.DUMMYFUNCTION("""COMPUTED_VALUE"""),8.0)</f>
        <v>8</v>
      </c>
      <c r="G716" s="17">
        <f>IFERROR(__xludf.DUMMYFUNCTION("""COMPUTED_VALUE"""),2021.0)</f>
        <v>2021</v>
      </c>
      <c r="H716" s="23" t="str">
        <f t="shared" si="2"/>
        <v>8/3/2021</v>
      </c>
      <c r="I716" s="23">
        <v>44263.0</v>
      </c>
    </row>
    <row r="717">
      <c r="A717" s="17">
        <v>14442.86</v>
      </c>
      <c r="B717" s="17">
        <v>14299.15</v>
      </c>
      <c r="C717" s="22" t="s">
        <v>841</v>
      </c>
      <c r="D717" s="17" t="str">
        <f t="shared" si="1"/>
        <v>3/5/2021</v>
      </c>
      <c r="E717" s="17">
        <f>IFERROR(__xludf.DUMMYFUNCTION("SPLIT(D717, ""/"")
"),3.0)</f>
        <v>3</v>
      </c>
      <c r="F717" s="17">
        <f>IFERROR(__xludf.DUMMYFUNCTION("""COMPUTED_VALUE"""),5.0)</f>
        <v>5</v>
      </c>
      <c r="G717" s="17">
        <f>IFERROR(__xludf.DUMMYFUNCTION("""COMPUTED_VALUE"""),2021.0)</f>
        <v>2021</v>
      </c>
      <c r="H717" s="23" t="str">
        <f t="shared" si="2"/>
        <v>5/3/2021</v>
      </c>
      <c r="I717" s="23">
        <v>44260.0</v>
      </c>
    </row>
    <row r="718">
      <c r="A718" s="17">
        <v>14370.5</v>
      </c>
      <c r="B718" s="17">
        <v>14227.51</v>
      </c>
      <c r="C718" s="22" t="s">
        <v>842</v>
      </c>
      <c r="D718" s="17" t="str">
        <f t="shared" si="1"/>
        <v>3/4/2021</v>
      </c>
      <c r="E718" s="17">
        <f>IFERROR(__xludf.DUMMYFUNCTION("SPLIT(D718, ""/"")
"),3.0)</f>
        <v>3</v>
      </c>
      <c r="F718" s="17">
        <f>IFERROR(__xludf.DUMMYFUNCTION("""COMPUTED_VALUE"""),4.0)</f>
        <v>4</v>
      </c>
      <c r="G718" s="17">
        <f>IFERROR(__xludf.DUMMYFUNCTION("""COMPUTED_VALUE"""),2021.0)</f>
        <v>2021</v>
      </c>
      <c r="H718" s="23" t="str">
        <f t="shared" si="2"/>
        <v>4/3/2021</v>
      </c>
      <c r="I718" s="23">
        <v>44259.0</v>
      </c>
    </row>
    <row r="719">
      <c r="A719" s="17">
        <v>14405.67</v>
      </c>
      <c r="B719" s="17">
        <v>14262.33</v>
      </c>
      <c r="C719" s="22" t="s">
        <v>843</v>
      </c>
      <c r="D719" s="17" t="str">
        <f t="shared" si="1"/>
        <v>3/3/2021</v>
      </c>
      <c r="E719" s="17">
        <f>IFERROR(__xludf.DUMMYFUNCTION("SPLIT(D719, ""/"")
"),3.0)</f>
        <v>3</v>
      </c>
      <c r="F719" s="17">
        <f>IFERROR(__xludf.DUMMYFUNCTION("""COMPUTED_VALUE"""),3.0)</f>
        <v>3</v>
      </c>
      <c r="G719" s="17">
        <f>IFERROR(__xludf.DUMMYFUNCTION("""COMPUTED_VALUE"""),2021.0)</f>
        <v>2021</v>
      </c>
      <c r="H719" s="23" t="str">
        <f t="shared" si="2"/>
        <v>3/3/2021</v>
      </c>
      <c r="I719" s="23">
        <v>44258.0</v>
      </c>
    </row>
    <row r="720">
      <c r="A720" s="17">
        <v>14378.54</v>
      </c>
      <c r="B720" s="17">
        <v>14235.47</v>
      </c>
      <c r="C720" s="22" t="s">
        <v>844</v>
      </c>
      <c r="D720" s="17" t="str">
        <f t="shared" si="1"/>
        <v>3/2/2021</v>
      </c>
      <c r="E720" s="17">
        <f>IFERROR(__xludf.DUMMYFUNCTION("SPLIT(D720, ""/"")
"),3.0)</f>
        <v>3</v>
      </c>
      <c r="F720" s="17">
        <f>IFERROR(__xludf.DUMMYFUNCTION("""COMPUTED_VALUE"""),2.0)</f>
        <v>2</v>
      </c>
      <c r="G720" s="17">
        <f>IFERROR(__xludf.DUMMYFUNCTION("""COMPUTED_VALUE"""),2021.0)</f>
        <v>2021</v>
      </c>
      <c r="H720" s="23" t="str">
        <f t="shared" si="2"/>
        <v>2/3/2021</v>
      </c>
      <c r="I720" s="23">
        <v>44257.0</v>
      </c>
    </row>
    <row r="721">
      <c r="A721" s="17">
        <v>14371.5</v>
      </c>
      <c r="B721" s="17">
        <v>14228.5</v>
      </c>
      <c r="C721" s="22" t="s">
        <v>845</v>
      </c>
      <c r="D721" s="17" t="str">
        <f t="shared" si="1"/>
        <v>3/1/2021</v>
      </c>
      <c r="E721" s="17">
        <f>IFERROR(__xludf.DUMMYFUNCTION("SPLIT(D721, ""/"")
"),3.0)</f>
        <v>3</v>
      </c>
      <c r="F721" s="17">
        <f>IFERROR(__xludf.DUMMYFUNCTION("""COMPUTED_VALUE"""),1.0)</f>
        <v>1</v>
      </c>
      <c r="G721" s="17">
        <f>IFERROR(__xludf.DUMMYFUNCTION("""COMPUTED_VALUE"""),2021.0)</f>
        <v>2021</v>
      </c>
      <c r="H721" s="23" t="str">
        <f t="shared" si="2"/>
        <v>1/3/2021</v>
      </c>
      <c r="I721" s="23">
        <v>44256.0</v>
      </c>
    </row>
    <row r="722">
      <c r="A722" s="17">
        <v>14300.15</v>
      </c>
      <c r="B722" s="17">
        <v>14157.86</v>
      </c>
      <c r="C722" s="22" t="s">
        <v>846</v>
      </c>
      <c r="D722" s="17" t="str">
        <f t="shared" si="1"/>
        <v>2/26/2021</v>
      </c>
      <c r="E722" s="17">
        <f>IFERROR(__xludf.DUMMYFUNCTION("SPLIT(D722, ""/"")
"),2.0)</f>
        <v>2</v>
      </c>
      <c r="F722" s="17">
        <f>IFERROR(__xludf.DUMMYFUNCTION("""COMPUTED_VALUE"""),26.0)</f>
        <v>26</v>
      </c>
      <c r="G722" s="17">
        <f>IFERROR(__xludf.DUMMYFUNCTION("""COMPUTED_VALUE"""),2021.0)</f>
        <v>2021</v>
      </c>
      <c r="H722" s="23" t="str">
        <f t="shared" si="2"/>
        <v>26/2/2021</v>
      </c>
      <c r="I722" s="23">
        <v>44253.0</v>
      </c>
    </row>
    <row r="723">
      <c r="A723" s="17">
        <v>14174.52</v>
      </c>
      <c r="B723" s="17">
        <v>14033.48</v>
      </c>
      <c r="C723" s="22" t="s">
        <v>847</v>
      </c>
      <c r="D723" s="17" t="str">
        <f t="shared" si="1"/>
        <v>2/25/2021</v>
      </c>
      <c r="E723" s="17">
        <f>IFERROR(__xludf.DUMMYFUNCTION("SPLIT(D723, ""/"")
"),2.0)</f>
        <v>2</v>
      </c>
      <c r="F723" s="17">
        <f>IFERROR(__xludf.DUMMYFUNCTION("""COMPUTED_VALUE"""),25.0)</f>
        <v>25</v>
      </c>
      <c r="G723" s="17">
        <f>IFERROR(__xludf.DUMMYFUNCTION("""COMPUTED_VALUE"""),2021.0)</f>
        <v>2021</v>
      </c>
      <c r="H723" s="23" t="str">
        <f t="shared" si="2"/>
        <v>25/2/2021</v>
      </c>
      <c r="I723" s="23">
        <v>44252.0</v>
      </c>
    </row>
    <row r="724">
      <c r="A724" s="17">
        <v>14159.45</v>
      </c>
      <c r="B724" s="17">
        <v>14018.56</v>
      </c>
      <c r="C724" s="22" t="s">
        <v>848</v>
      </c>
      <c r="D724" s="17" t="str">
        <f t="shared" si="1"/>
        <v>2/24/2021</v>
      </c>
      <c r="E724" s="17">
        <f>IFERROR(__xludf.DUMMYFUNCTION("SPLIT(D724, ""/"")
"),2.0)</f>
        <v>2</v>
      </c>
      <c r="F724" s="17">
        <f>IFERROR(__xludf.DUMMYFUNCTION("""COMPUTED_VALUE"""),24.0)</f>
        <v>24</v>
      </c>
      <c r="G724" s="17">
        <f>IFERROR(__xludf.DUMMYFUNCTION("""COMPUTED_VALUE"""),2021.0)</f>
        <v>2021</v>
      </c>
      <c r="H724" s="23" t="str">
        <f t="shared" si="2"/>
        <v>24/2/2021</v>
      </c>
      <c r="I724" s="23">
        <v>44251.0</v>
      </c>
    </row>
    <row r="725">
      <c r="A725" s="17">
        <v>14196.63</v>
      </c>
      <c r="B725" s="17">
        <v>14055.37</v>
      </c>
      <c r="C725" s="22" t="s">
        <v>849</v>
      </c>
      <c r="D725" s="17" t="str">
        <f t="shared" si="1"/>
        <v>2/23/2021</v>
      </c>
      <c r="E725" s="17">
        <f>IFERROR(__xludf.DUMMYFUNCTION("SPLIT(D725, ""/"")
"),2.0)</f>
        <v>2</v>
      </c>
      <c r="F725" s="17">
        <f>IFERROR(__xludf.DUMMYFUNCTION("""COMPUTED_VALUE"""),23.0)</f>
        <v>23</v>
      </c>
      <c r="G725" s="17">
        <f>IFERROR(__xludf.DUMMYFUNCTION("""COMPUTED_VALUE"""),2021.0)</f>
        <v>2021</v>
      </c>
      <c r="H725" s="23" t="str">
        <f t="shared" si="2"/>
        <v>23/2/2021</v>
      </c>
      <c r="I725" s="23">
        <v>44250.0</v>
      </c>
    </row>
    <row r="726">
      <c r="A726" s="17">
        <v>14168.49</v>
      </c>
      <c r="B726" s="17">
        <v>14027.51</v>
      </c>
      <c r="C726" s="22" t="s">
        <v>850</v>
      </c>
      <c r="D726" s="17" t="str">
        <f t="shared" si="1"/>
        <v>2/22/2021</v>
      </c>
      <c r="E726" s="17">
        <f>IFERROR(__xludf.DUMMYFUNCTION("SPLIT(D726, ""/"")
"),2.0)</f>
        <v>2</v>
      </c>
      <c r="F726" s="17">
        <f>IFERROR(__xludf.DUMMYFUNCTION("""COMPUTED_VALUE"""),22.0)</f>
        <v>22</v>
      </c>
      <c r="G726" s="17">
        <f>IFERROR(__xludf.DUMMYFUNCTION("""COMPUTED_VALUE"""),2021.0)</f>
        <v>2021</v>
      </c>
      <c r="H726" s="23" t="str">
        <f t="shared" si="2"/>
        <v>22/2/2021</v>
      </c>
      <c r="I726" s="23">
        <v>44249.0</v>
      </c>
    </row>
    <row r="727">
      <c r="A727" s="17">
        <v>14155.43</v>
      </c>
      <c r="B727" s="17">
        <v>14014.58</v>
      </c>
      <c r="C727" s="22" t="s">
        <v>851</v>
      </c>
      <c r="D727" s="17" t="str">
        <f t="shared" si="1"/>
        <v>2/19/2021</v>
      </c>
      <c r="E727" s="17">
        <f>IFERROR(__xludf.DUMMYFUNCTION("SPLIT(D727, ""/"")
"),2.0)</f>
        <v>2</v>
      </c>
      <c r="F727" s="17">
        <f>IFERROR(__xludf.DUMMYFUNCTION("""COMPUTED_VALUE"""),19.0)</f>
        <v>19</v>
      </c>
      <c r="G727" s="17">
        <f>IFERROR(__xludf.DUMMYFUNCTION("""COMPUTED_VALUE"""),2021.0)</f>
        <v>2021</v>
      </c>
      <c r="H727" s="23" t="str">
        <f t="shared" si="2"/>
        <v>19/2/2021</v>
      </c>
      <c r="I727" s="23">
        <v>44246.0</v>
      </c>
    </row>
    <row r="728">
      <c r="A728" s="17">
        <v>14129.3</v>
      </c>
      <c r="B728" s="17">
        <v>13988.71</v>
      </c>
      <c r="C728" s="22" t="s">
        <v>852</v>
      </c>
      <c r="D728" s="17" t="str">
        <f t="shared" si="1"/>
        <v>2/18/2021</v>
      </c>
      <c r="E728" s="17">
        <f>IFERROR(__xludf.DUMMYFUNCTION("SPLIT(D728, ""/"")
"),2.0)</f>
        <v>2</v>
      </c>
      <c r="F728" s="17">
        <f>IFERROR(__xludf.DUMMYFUNCTION("""COMPUTED_VALUE"""),18.0)</f>
        <v>18</v>
      </c>
      <c r="G728" s="17">
        <f>IFERROR(__xludf.DUMMYFUNCTION("""COMPUTED_VALUE"""),2021.0)</f>
        <v>2021</v>
      </c>
      <c r="H728" s="23" t="str">
        <f t="shared" si="2"/>
        <v>18/2/2021</v>
      </c>
      <c r="I728" s="23">
        <v>44245.0</v>
      </c>
    </row>
    <row r="729">
      <c r="A729" s="17">
        <v>14089.1</v>
      </c>
      <c r="B729" s="17">
        <v>13948.91</v>
      </c>
      <c r="C729" s="22" t="s">
        <v>853</v>
      </c>
      <c r="D729" s="17" t="str">
        <f t="shared" si="1"/>
        <v>2/17/2021</v>
      </c>
      <c r="E729" s="17">
        <f>IFERROR(__xludf.DUMMYFUNCTION("SPLIT(D729, ""/"")
"),2.0)</f>
        <v>2</v>
      </c>
      <c r="F729" s="17">
        <f>IFERROR(__xludf.DUMMYFUNCTION("""COMPUTED_VALUE"""),17.0)</f>
        <v>17</v>
      </c>
      <c r="G729" s="17">
        <f>IFERROR(__xludf.DUMMYFUNCTION("""COMPUTED_VALUE"""),2021.0)</f>
        <v>2021</v>
      </c>
      <c r="H729" s="23" t="str">
        <f t="shared" si="2"/>
        <v>17/2/2021</v>
      </c>
      <c r="I729" s="23">
        <v>44244.0</v>
      </c>
    </row>
    <row r="730">
      <c r="A730" s="17">
        <v>13944.38</v>
      </c>
      <c r="B730" s="17">
        <v>13805.63</v>
      </c>
      <c r="C730" s="22" t="s">
        <v>854</v>
      </c>
      <c r="D730" s="17" t="str">
        <f t="shared" si="1"/>
        <v>2/16/2021</v>
      </c>
      <c r="E730" s="17">
        <f>IFERROR(__xludf.DUMMYFUNCTION("SPLIT(D730, ""/"")
"),2.0)</f>
        <v>2</v>
      </c>
      <c r="F730" s="17">
        <f>IFERROR(__xludf.DUMMYFUNCTION("""COMPUTED_VALUE"""),16.0)</f>
        <v>16</v>
      </c>
      <c r="G730" s="17">
        <f>IFERROR(__xludf.DUMMYFUNCTION("""COMPUTED_VALUE"""),2021.0)</f>
        <v>2021</v>
      </c>
      <c r="H730" s="23" t="str">
        <f t="shared" si="2"/>
        <v>16/2/2021</v>
      </c>
      <c r="I730" s="23">
        <v>44243.0</v>
      </c>
    </row>
    <row r="731">
      <c r="A731" s="17">
        <v>14015.73</v>
      </c>
      <c r="B731" s="17">
        <v>13876.27</v>
      </c>
      <c r="C731" s="22" t="s">
        <v>855</v>
      </c>
      <c r="D731" s="17" t="str">
        <f t="shared" si="1"/>
        <v>2/15/2021</v>
      </c>
      <c r="E731" s="17">
        <f>IFERROR(__xludf.DUMMYFUNCTION("SPLIT(D731, ""/"")
"),2.0)</f>
        <v>2</v>
      </c>
      <c r="F731" s="17">
        <f>IFERROR(__xludf.DUMMYFUNCTION("""COMPUTED_VALUE"""),15.0)</f>
        <v>15</v>
      </c>
      <c r="G731" s="17">
        <f>IFERROR(__xludf.DUMMYFUNCTION("""COMPUTED_VALUE"""),2021.0)</f>
        <v>2021</v>
      </c>
      <c r="H731" s="23" t="str">
        <f t="shared" si="2"/>
        <v>15/2/2021</v>
      </c>
      <c r="I731" s="23">
        <v>44242.0</v>
      </c>
    </row>
    <row r="732">
      <c r="A732" s="17">
        <v>14081.06</v>
      </c>
      <c r="B732" s="17">
        <v>13940.95</v>
      </c>
      <c r="C732" s="22" t="s">
        <v>856</v>
      </c>
      <c r="D732" s="17" t="str">
        <f t="shared" si="1"/>
        <v>2/12/2021</v>
      </c>
      <c r="E732" s="17">
        <f>IFERROR(__xludf.DUMMYFUNCTION("SPLIT(D732, ""/"")
"),2.0)</f>
        <v>2</v>
      </c>
      <c r="F732" s="17">
        <f>IFERROR(__xludf.DUMMYFUNCTION("""COMPUTED_VALUE"""),12.0)</f>
        <v>12</v>
      </c>
      <c r="G732" s="17">
        <f>IFERROR(__xludf.DUMMYFUNCTION("""COMPUTED_VALUE"""),2021.0)</f>
        <v>2021</v>
      </c>
      <c r="H732" s="23" t="str">
        <f t="shared" si="2"/>
        <v>12/2/2021</v>
      </c>
      <c r="I732" s="23">
        <v>44239.0</v>
      </c>
    </row>
    <row r="733">
      <c r="A733" s="17">
        <v>14081.06</v>
      </c>
      <c r="B733" s="17">
        <v>13940.95</v>
      </c>
      <c r="C733" s="22" t="s">
        <v>857</v>
      </c>
      <c r="D733" s="17" t="str">
        <f t="shared" si="1"/>
        <v>2/11/2021</v>
      </c>
      <c r="E733" s="17">
        <f>IFERROR(__xludf.DUMMYFUNCTION("SPLIT(D733, ""/"")
"),2.0)</f>
        <v>2</v>
      </c>
      <c r="F733" s="17">
        <f>IFERROR(__xludf.DUMMYFUNCTION("""COMPUTED_VALUE"""),11.0)</f>
        <v>11</v>
      </c>
      <c r="G733" s="17">
        <f>IFERROR(__xludf.DUMMYFUNCTION("""COMPUTED_VALUE"""),2021.0)</f>
        <v>2021</v>
      </c>
      <c r="H733" s="23" t="str">
        <f t="shared" si="2"/>
        <v>11/2/2021</v>
      </c>
      <c r="I733" s="23">
        <v>44238.0</v>
      </c>
    </row>
    <row r="734">
      <c r="A734" s="17">
        <v>14058.95</v>
      </c>
      <c r="B734" s="17">
        <v>13919.06</v>
      </c>
      <c r="C734" s="22" t="s">
        <v>858</v>
      </c>
      <c r="D734" s="17" t="str">
        <f t="shared" si="1"/>
        <v>2/10/2021</v>
      </c>
      <c r="E734" s="17">
        <f>IFERROR(__xludf.DUMMYFUNCTION("SPLIT(D734, ""/"")
"),2.0)</f>
        <v>2</v>
      </c>
      <c r="F734" s="17">
        <f>IFERROR(__xludf.DUMMYFUNCTION("""COMPUTED_VALUE"""),10.0)</f>
        <v>10</v>
      </c>
      <c r="G734" s="17">
        <f>IFERROR(__xludf.DUMMYFUNCTION("""COMPUTED_VALUE"""),2021.0)</f>
        <v>2021</v>
      </c>
      <c r="H734" s="23" t="str">
        <f t="shared" si="2"/>
        <v>10/2/2021</v>
      </c>
      <c r="I734" s="23">
        <v>44237.0</v>
      </c>
    </row>
    <row r="735">
      <c r="A735" s="17">
        <v>14070.0</v>
      </c>
      <c r="B735" s="17">
        <v>13930.0</v>
      </c>
      <c r="C735" s="22" t="s">
        <v>859</v>
      </c>
      <c r="D735" s="17" t="str">
        <f t="shared" si="1"/>
        <v>2/9/2021</v>
      </c>
      <c r="E735" s="17">
        <f>IFERROR(__xludf.DUMMYFUNCTION("SPLIT(D735, ""/"")
"),2.0)</f>
        <v>2</v>
      </c>
      <c r="F735" s="17">
        <f>IFERROR(__xludf.DUMMYFUNCTION("""COMPUTED_VALUE"""),9.0)</f>
        <v>9</v>
      </c>
      <c r="G735" s="17">
        <f>IFERROR(__xludf.DUMMYFUNCTION("""COMPUTED_VALUE"""),2021.0)</f>
        <v>2021</v>
      </c>
      <c r="H735" s="23" t="str">
        <f t="shared" si="2"/>
        <v>9/2/2021</v>
      </c>
      <c r="I735" s="23">
        <v>44236.0</v>
      </c>
    </row>
    <row r="736">
      <c r="A736" s="17">
        <v>14070.0</v>
      </c>
      <c r="B736" s="17">
        <v>13930.0</v>
      </c>
      <c r="C736" s="22" t="s">
        <v>860</v>
      </c>
      <c r="D736" s="17" t="str">
        <f t="shared" si="1"/>
        <v>2/8/2021</v>
      </c>
      <c r="E736" s="17">
        <f>IFERROR(__xludf.DUMMYFUNCTION("SPLIT(D736, ""/"")
"),2.0)</f>
        <v>2</v>
      </c>
      <c r="F736" s="17">
        <f>IFERROR(__xludf.DUMMYFUNCTION("""COMPUTED_VALUE"""),8.0)</f>
        <v>8</v>
      </c>
      <c r="G736" s="17">
        <f>IFERROR(__xludf.DUMMYFUNCTION("""COMPUTED_VALUE"""),2021.0)</f>
        <v>2021</v>
      </c>
      <c r="H736" s="23" t="str">
        <f t="shared" si="2"/>
        <v>8/2/2021</v>
      </c>
      <c r="I736" s="23">
        <v>44235.0</v>
      </c>
    </row>
    <row r="737">
      <c r="A737" s="17">
        <v>14132.31</v>
      </c>
      <c r="B737" s="17">
        <v>13991.69</v>
      </c>
      <c r="C737" s="22" t="s">
        <v>861</v>
      </c>
      <c r="D737" s="17" t="str">
        <f t="shared" si="1"/>
        <v>2/5/2021</v>
      </c>
      <c r="E737" s="17">
        <f>IFERROR(__xludf.DUMMYFUNCTION("SPLIT(D737, ""/"")
"),2.0)</f>
        <v>2</v>
      </c>
      <c r="F737" s="17">
        <f>IFERROR(__xludf.DUMMYFUNCTION("""COMPUTED_VALUE"""),5.0)</f>
        <v>5</v>
      </c>
      <c r="G737" s="17">
        <f>IFERROR(__xludf.DUMMYFUNCTION("""COMPUTED_VALUE"""),2021.0)</f>
        <v>2021</v>
      </c>
      <c r="H737" s="23" t="str">
        <f t="shared" si="2"/>
        <v>5/2/2021</v>
      </c>
      <c r="I737" s="23">
        <v>44232.0</v>
      </c>
    </row>
    <row r="738">
      <c r="A738" s="17">
        <v>14106.18</v>
      </c>
      <c r="B738" s="17">
        <v>13965.82</v>
      </c>
      <c r="C738" s="22" t="s">
        <v>862</v>
      </c>
      <c r="D738" s="17" t="str">
        <f t="shared" si="1"/>
        <v>2/4/2021</v>
      </c>
      <c r="E738" s="17">
        <f>IFERROR(__xludf.DUMMYFUNCTION("SPLIT(D738, ""/"")
"),2.0)</f>
        <v>2</v>
      </c>
      <c r="F738" s="17">
        <f>IFERROR(__xludf.DUMMYFUNCTION("""COMPUTED_VALUE"""),4.0)</f>
        <v>4</v>
      </c>
      <c r="G738" s="17">
        <f>IFERROR(__xludf.DUMMYFUNCTION("""COMPUTED_VALUE"""),2021.0)</f>
        <v>2021</v>
      </c>
      <c r="H738" s="23" t="str">
        <f t="shared" si="2"/>
        <v>4/2/2021</v>
      </c>
      <c r="I738" s="23">
        <v>44231.0</v>
      </c>
    </row>
    <row r="739">
      <c r="A739" s="17">
        <v>14087.09</v>
      </c>
      <c r="B739" s="17">
        <v>13946.92</v>
      </c>
      <c r="C739" s="22" t="s">
        <v>863</v>
      </c>
      <c r="D739" s="17" t="str">
        <f t="shared" si="1"/>
        <v>2/3/2021</v>
      </c>
      <c r="E739" s="17">
        <f>IFERROR(__xludf.DUMMYFUNCTION("SPLIT(D739, ""/"")
"),2.0)</f>
        <v>2</v>
      </c>
      <c r="F739" s="17">
        <f>IFERROR(__xludf.DUMMYFUNCTION("""COMPUTED_VALUE"""),3.0)</f>
        <v>3</v>
      </c>
      <c r="G739" s="17">
        <f>IFERROR(__xludf.DUMMYFUNCTION("""COMPUTED_VALUE"""),2021.0)</f>
        <v>2021</v>
      </c>
      <c r="H739" s="23" t="str">
        <f t="shared" si="2"/>
        <v>3/2/2021</v>
      </c>
      <c r="I739" s="23">
        <v>44230.0</v>
      </c>
    </row>
    <row r="740">
      <c r="A740" s="17">
        <v>14114.22</v>
      </c>
      <c r="B740" s="17">
        <v>13973.78</v>
      </c>
      <c r="C740" s="22" t="s">
        <v>864</v>
      </c>
      <c r="D740" s="17" t="str">
        <f t="shared" si="1"/>
        <v>2/2/2021</v>
      </c>
      <c r="E740" s="17">
        <f>IFERROR(__xludf.DUMMYFUNCTION("SPLIT(D740, ""/"")
"),2.0)</f>
        <v>2</v>
      </c>
      <c r="F740" s="17">
        <f>IFERROR(__xludf.DUMMYFUNCTION("""COMPUTED_VALUE"""),2.0)</f>
        <v>2</v>
      </c>
      <c r="G740" s="17">
        <f>IFERROR(__xludf.DUMMYFUNCTION("""COMPUTED_VALUE"""),2021.0)</f>
        <v>2021</v>
      </c>
      <c r="H740" s="23" t="str">
        <f t="shared" si="2"/>
        <v>2/2/2021</v>
      </c>
      <c r="I740" s="23">
        <v>44229.0</v>
      </c>
    </row>
    <row r="741">
      <c r="A741" s="17">
        <v>14112.21</v>
      </c>
      <c r="B741" s="17">
        <v>13971.79</v>
      </c>
      <c r="C741" s="22" t="s">
        <v>865</v>
      </c>
      <c r="D741" s="17" t="str">
        <f t="shared" si="1"/>
        <v>2/1/2021</v>
      </c>
      <c r="E741" s="17">
        <f>IFERROR(__xludf.DUMMYFUNCTION("SPLIT(D741, ""/"")
"),2.0)</f>
        <v>2</v>
      </c>
      <c r="F741" s="17">
        <f>IFERROR(__xludf.DUMMYFUNCTION("""COMPUTED_VALUE"""),1.0)</f>
        <v>1</v>
      </c>
      <c r="G741" s="17">
        <f>IFERROR(__xludf.DUMMYFUNCTION("""COMPUTED_VALUE"""),2021.0)</f>
        <v>2021</v>
      </c>
      <c r="H741" s="23" t="str">
        <f t="shared" si="2"/>
        <v>1/2/2021</v>
      </c>
      <c r="I741" s="23">
        <v>44228.0</v>
      </c>
    </row>
    <row r="742">
      <c r="A742" s="17">
        <v>14154.42</v>
      </c>
      <c r="B742" s="17">
        <v>14013.58</v>
      </c>
      <c r="C742" s="22" t="s">
        <v>866</v>
      </c>
      <c r="D742" s="17" t="str">
        <f t="shared" si="1"/>
        <v>1/29/2021</v>
      </c>
      <c r="E742" s="17">
        <f>IFERROR(__xludf.DUMMYFUNCTION("SPLIT(D742, ""/"")
"),1.0)</f>
        <v>1</v>
      </c>
      <c r="F742" s="17">
        <f>IFERROR(__xludf.DUMMYFUNCTION("""COMPUTED_VALUE"""),29.0)</f>
        <v>29</v>
      </c>
      <c r="G742" s="17">
        <f>IFERROR(__xludf.DUMMYFUNCTION("""COMPUTED_VALUE"""),2021.0)</f>
        <v>2021</v>
      </c>
      <c r="H742" s="23" t="str">
        <f t="shared" si="2"/>
        <v>29/1/2021</v>
      </c>
      <c r="I742" s="23">
        <v>44225.0</v>
      </c>
    </row>
    <row r="743">
      <c r="A743" s="17">
        <v>14189.6</v>
      </c>
      <c r="B743" s="17">
        <v>14048.41</v>
      </c>
      <c r="C743" s="22" t="s">
        <v>867</v>
      </c>
      <c r="D743" s="17" t="str">
        <f t="shared" si="1"/>
        <v>1/28/2021</v>
      </c>
      <c r="E743" s="17">
        <f>IFERROR(__xludf.DUMMYFUNCTION("SPLIT(D743, ""/"")
"),1.0)</f>
        <v>1</v>
      </c>
      <c r="F743" s="17">
        <f>IFERROR(__xludf.DUMMYFUNCTION("""COMPUTED_VALUE"""),28.0)</f>
        <v>28</v>
      </c>
      <c r="G743" s="17">
        <f>IFERROR(__xludf.DUMMYFUNCTION("""COMPUTED_VALUE"""),2021.0)</f>
        <v>2021</v>
      </c>
      <c r="H743" s="23" t="str">
        <f t="shared" si="2"/>
        <v>28/1/2021</v>
      </c>
      <c r="I743" s="23">
        <v>44224.0</v>
      </c>
    </row>
    <row r="744">
      <c r="A744" s="17">
        <v>14161.46</v>
      </c>
      <c r="B744" s="17">
        <v>14020.55</v>
      </c>
      <c r="C744" s="22" t="s">
        <v>868</v>
      </c>
      <c r="D744" s="17" t="str">
        <f t="shared" si="1"/>
        <v>1/27/2021</v>
      </c>
      <c r="E744" s="17">
        <f>IFERROR(__xludf.DUMMYFUNCTION("SPLIT(D744, ""/"")
"),1.0)</f>
        <v>1</v>
      </c>
      <c r="F744" s="17">
        <f>IFERROR(__xludf.DUMMYFUNCTION("""COMPUTED_VALUE"""),27.0)</f>
        <v>27</v>
      </c>
      <c r="G744" s="17">
        <f>IFERROR(__xludf.DUMMYFUNCTION("""COMPUTED_VALUE"""),2021.0)</f>
        <v>2021</v>
      </c>
      <c r="H744" s="23" t="str">
        <f t="shared" si="2"/>
        <v>27/1/2021</v>
      </c>
      <c r="I744" s="23">
        <v>44223.0</v>
      </c>
    </row>
    <row r="745">
      <c r="A745" s="17">
        <v>14156.43</v>
      </c>
      <c r="B745" s="17">
        <v>14015.57</v>
      </c>
      <c r="C745" s="22" t="s">
        <v>869</v>
      </c>
      <c r="D745" s="17" t="str">
        <f t="shared" si="1"/>
        <v>1/26/2021</v>
      </c>
      <c r="E745" s="17">
        <f>IFERROR(__xludf.DUMMYFUNCTION("SPLIT(D745, ""/"")
"),1.0)</f>
        <v>1</v>
      </c>
      <c r="F745" s="17">
        <f>IFERROR(__xludf.DUMMYFUNCTION("""COMPUTED_VALUE"""),26.0)</f>
        <v>26</v>
      </c>
      <c r="G745" s="17">
        <f>IFERROR(__xludf.DUMMYFUNCTION("""COMPUTED_VALUE"""),2021.0)</f>
        <v>2021</v>
      </c>
      <c r="H745" s="23" t="str">
        <f t="shared" si="2"/>
        <v>26/1/2021</v>
      </c>
      <c r="I745" s="23">
        <v>44222.0</v>
      </c>
    </row>
    <row r="746">
      <c r="A746" s="17">
        <v>14152.41</v>
      </c>
      <c r="B746" s="17">
        <v>14011.59</v>
      </c>
      <c r="C746" s="22" t="s">
        <v>870</v>
      </c>
      <c r="D746" s="17" t="str">
        <f t="shared" si="1"/>
        <v>1/25/2021</v>
      </c>
      <c r="E746" s="17">
        <f>IFERROR(__xludf.DUMMYFUNCTION("SPLIT(D746, ""/"")
"),1.0)</f>
        <v>1</v>
      </c>
      <c r="F746" s="17">
        <f>IFERROR(__xludf.DUMMYFUNCTION("""COMPUTED_VALUE"""),25.0)</f>
        <v>25</v>
      </c>
      <c r="G746" s="17">
        <f>IFERROR(__xludf.DUMMYFUNCTION("""COMPUTED_VALUE"""),2021.0)</f>
        <v>2021</v>
      </c>
      <c r="H746" s="23" t="str">
        <f t="shared" si="2"/>
        <v>25/1/2021</v>
      </c>
      <c r="I746" s="23">
        <v>44221.0</v>
      </c>
    </row>
    <row r="747">
      <c r="A747" s="17">
        <v>14124.27</v>
      </c>
      <c r="B747" s="17">
        <v>13983.73</v>
      </c>
      <c r="C747" s="22" t="s">
        <v>871</v>
      </c>
      <c r="D747" s="17" t="str">
        <f t="shared" si="1"/>
        <v>1/22/2021</v>
      </c>
      <c r="E747" s="17">
        <f>IFERROR(__xludf.DUMMYFUNCTION("SPLIT(D747, ""/"")
"),1.0)</f>
        <v>1</v>
      </c>
      <c r="F747" s="17">
        <f>IFERROR(__xludf.DUMMYFUNCTION("""COMPUTED_VALUE"""),22.0)</f>
        <v>22</v>
      </c>
      <c r="G747" s="17">
        <f>IFERROR(__xludf.DUMMYFUNCTION("""COMPUTED_VALUE"""),2021.0)</f>
        <v>2021</v>
      </c>
      <c r="H747" s="23" t="str">
        <f t="shared" si="2"/>
        <v>22/1/2021</v>
      </c>
      <c r="I747" s="23">
        <v>44218.0</v>
      </c>
    </row>
    <row r="748">
      <c r="A748" s="17">
        <v>14109.2</v>
      </c>
      <c r="B748" s="17">
        <v>13968.81</v>
      </c>
      <c r="C748" s="22" t="s">
        <v>872</v>
      </c>
      <c r="D748" s="17" t="str">
        <f t="shared" si="1"/>
        <v>1/21/2021</v>
      </c>
      <c r="E748" s="17">
        <f>IFERROR(__xludf.DUMMYFUNCTION("SPLIT(D748, ""/"")
"),1.0)</f>
        <v>1</v>
      </c>
      <c r="F748" s="17">
        <f>IFERROR(__xludf.DUMMYFUNCTION("""COMPUTED_VALUE"""),21.0)</f>
        <v>21</v>
      </c>
      <c r="G748" s="17">
        <f>IFERROR(__xludf.DUMMYFUNCTION("""COMPUTED_VALUE"""),2021.0)</f>
        <v>2021</v>
      </c>
      <c r="H748" s="23" t="str">
        <f t="shared" si="2"/>
        <v>21/1/2021</v>
      </c>
      <c r="I748" s="23">
        <v>44217.0</v>
      </c>
    </row>
    <row r="749">
      <c r="A749" s="17">
        <v>14135.33</v>
      </c>
      <c r="B749" s="17">
        <v>13994.68</v>
      </c>
      <c r="C749" s="22" t="s">
        <v>873</v>
      </c>
      <c r="D749" s="17" t="str">
        <f t="shared" si="1"/>
        <v>1/20/2021</v>
      </c>
      <c r="E749" s="17">
        <f>IFERROR(__xludf.DUMMYFUNCTION("SPLIT(D749, ""/"")
"),1.0)</f>
        <v>1</v>
      </c>
      <c r="F749" s="17">
        <f>IFERROR(__xludf.DUMMYFUNCTION("""COMPUTED_VALUE"""),20.0)</f>
        <v>20</v>
      </c>
      <c r="G749" s="17">
        <f>IFERROR(__xludf.DUMMYFUNCTION("""COMPUTED_VALUE"""),2021.0)</f>
        <v>2021</v>
      </c>
      <c r="H749" s="23" t="str">
        <f t="shared" si="2"/>
        <v>20/1/2021</v>
      </c>
      <c r="I749" s="23">
        <v>44216.0</v>
      </c>
    </row>
    <row r="750">
      <c r="A750" s="17">
        <v>14156.43</v>
      </c>
      <c r="B750" s="17">
        <v>14015.57</v>
      </c>
      <c r="C750" s="22" t="s">
        <v>874</v>
      </c>
      <c r="D750" s="17" t="str">
        <f t="shared" si="1"/>
        <v>1/19/2021</v>
      </c>
      <c r="E750" s="17">
        <f>IFERROR(__xludf.DUMMYFUNCTION("SPLIT(D750, ""/"")
"),1.0)</f>
        <v>1</v>
      </c>
      <c r="F750" s="17">
        <f>IFERROR(__xludf.DUMMYFUNCTION("""COMPUTED_VALUE"""),19.0)</f>
        <v>19</v>
      </c>
      <c r="G750" s="17">
        <f>IFERROR(__xludf.DUMMYFUNCTION("""COMPUTED_VALUE"""),2021.0)</f>
        <v>2021</v>
      </c>
      <c r="H750" s="23" t="str">
        <f t="shared" si="2"/>
        <v>19/1/2021</v>
      </c>
      <c r="I750" s="23">
        <v>44215.0</v>
      </c>
    </row>
    <row r="751">
      <c r="A751" s="17">
        <v>14150.4</v>
      </c>
      <c r="B751" s="17">
        <v>14009.6</v>
      </c>
      <c r="C751" s="22" t="s">
        <v>875</v>
      </c>
      <c r="D751" s="17" t="str">
        <f t="shared" si="1"/>
        <v>1/18/2021</v>
      </c>
      <c r="E751" s="17">
        <f>IFERROR(__xludf.DUMMYFUNCTION("SPLIT(D751, ""/"")
"),1.0)</f>
        <v>1</v>
      </c>
      <c r="F751" s="17">
        <f>IFERROR(__xludf.DUMMYFUNCTION("""COMPUTED_VALUE"""),18.0)</f>
        <v>18</v>
      </c>
      <c r="G751" s="17">
        <f>IFERROR(__xludf.DUMMYFUNCTION("""COMPUTED_VALUE"""),2021.0)</f>
        <v>2021</v>
      </c>
      <c r="H751" s="23" t="str">
        <f t="shared" si="2"/>
        <v>18/1/2021</v>
      </c>
      <c r="I751" s="23">
        <v>44214.0</v>
      </c>
    </row>
    <row r="752">
      <c r="A752" s="17">
        <v>14138.34</v>
      </c>
      <c r="B752" s="17">
        <v>13997.66</v>
      </c>
      <c r="C752" s="22" t="s">
        <v>876</v>
      </c>
      <c r="D752" s="17" t="str">
        <f t="shared" si="1"/>
        <v>1/15/2021</v>
      </c>
      <c r="E752" s="17">
        <f>IFERROR(__xludf.DUMMYFUNCTION("SPLIT(D752, ""/"")
"),1.0)</f>
        <v>1</v>
      </c>
      <c r="F752" s="17">
        <f>IFERROR(__xludf.DUMMYFUNCTION("""COMPUTED_VALUE"""),15.0)</f>
        <v>15</v>
      </c>
      <c r="G752" s="17">
        <f>IFERROR(__xludf.DUMMYFUNCTION("""COMPUTED_VALUE"""),2021.0)</f>
        <v>2021</v>
      </c>
      <c r="H752" s="23" t="str">
        <f t="shared" si="2"/>
        <v>15/1/2021</v>
      </c>
      <c r="I752" s="23">
        <v>44211.0</v>
      </c>
    </row>
    <row r="753">
      <c r="A753" s="17">
        <v>14189.6</v>
      </c>
      <c r="B753" s="17">
        <v>14048.41</v>
      </c>
      <c r="C753" s="22" t="s">
        <v>877</v>
      </c>
      <c r="D753" s="17" t="str">
        <f t="shared" si="1"/>
        <v>1/14/2021</v>
      </c>
      <c r="E753" s="17">
        <f>IFERROR(__xludf.DUMMYFUNCTION("SPLIT(D753, ""/"")
"),1.0)</f>
        <v>1</v>
      </c>
      <c r="F753" s="17">
        <f>IFERROR(__xludf.DUMMYFUNCTION("""COMPUTED_VALUE"""),14.0)</f>
        <v>14</v>
      </c>
      <c r="G753" s="17">
        <f>IFERROR(__xludf.DUMMYFUNCTION("""COMPUTED_VALUE"""),2021.0)</f>
        <v>2021</v>
      </c>
      <c r="H753" s="23" t="str">
        <f t="shared" si="2"/>
        <v>14/1/2021</v>
      </c>
      <c r="I753" s="23">
        <v>44210.0</v>
      </c>
    </row>
    <row r="754">
      <c r="A754" s="17">
        <v>14179.55</v>
      </c>
      <c r="B754" s="17">
        <v>14038.46</v>
      </c>
      <c r="C754" s="22" t="s">
        <v>878</v>
      </c>
      <c r="D754" s="17" t="str">
        <f t="shared" si="1"/>
        <v>1/13/2021</v>
      </c>
      <c r="E754" s="17">
        <f>IFERROR(__xludf.DUMMYFUNCTION("SPLIT(D754, ""/"")
"),1.0)</f>
        <v>1</v>
      </c>
      <c r="F754" s="17">
        <f>IFERROR(__xludf.DUMMYFUNCTION("""COMPUTED_VALUE"""),13.0)</f>
        <v>13</v>
      </c>
      <c r="G754" s="17">
        <f>IFERROR(__xludf.DUMMYFUNCTION("""COMPUTED_VALUE"""),2021.0)</f>
        <v>2021</v>
      </c>
      <c r="H754" s="23" t="str">
        <f t="shared" si="2"/>
        <v>13/1/2021</v>
      </c>
      <c r="I754" s="23">
        <v>44209.0</v>
      </c>
    </row>
    <row r="755">
      <c r="A755" s="17">
        <v>14302.16</v>
      </c>
      <c r="B755" s="17">
        <v>14159.85</v>
      </c>
      <c r="C755" s="22" t="s">
        <v>879</v>
      </c>
      <c r="D755" s="17" t="str">
        <f t="shared" si="1"/>
        <v>1/12/2021</v>
      </c>
      <c r="E755" s="17">
        <f>IFERROR(__xludf.DUMMYFUNCTION("SPLIT(D755, ""/"")
"),1.0)</f>
        <v>1</v>
      </c>
      <c r="F755" s="17">
        <f>IFERROR(__xludf.DUMMYFUNCTION("""COMPUTED_VALUE"""),12.0)</f>
        <v>12</v>
      </c>
      <c r="G755" s="17">
        <f>IFERROR(__xludf.DUMMYFUNCTION("""COMPUTED_VALUE"""),2021.0)</f>
        <v>2021</v>
      </c>
      <c r="H755" s="23" t="str">
        <f t="shared" si="2"/>
        <v>12/1/2021</v>
      </c>
      <c r="I755" s="23">
        <v>44208.0</v>
      </c>
    </row>
    <row r="756">
      <c r="A756" s="17">
        <v>14225.78</v>
      </c>
      <c r="B756" s="17">
        <v>14084.23</v>
      </c>
      <c r="C756" s="22" t="s">
        <v>880</v>
      </c>
      <c r="D756" s="17" t="str">
        <f t="shared" si="1"/>
        <v>1/11/2021</v>
      </c>
      <c r="E756" s="17">
        <f>IFERROR(__xludf.DUMMYFUNCTION("SPLIT(D756, ""/"")
"),1.0)</f>
        <v>1</v>
      </c>
      <c r="F756" s="17">
        <f>IFERROR(__xludf.DUMMYFUNCTION("""COMPUTED_VALUE"""),11.0)</f>
        <v>11</v>
      </c>
      <c r="G756" s="17">
        <f>IFERROR(__xludf.DUMMYFUNCTION("""COMPUTED_VALUE"""),2021.0)</f>
        <v>2021</v>
      </c>
      <c r="H756" s="23" t="str">
        <f t="shared" si="2"/>
        <v>11/1/2021</v>
      </c>
      <c r="I756" s="23">
        <v>44207.0</v>
      </c>
    </row>
    <row r="757">
      <c r="A757" s="17">
        <v>14128.29</v>
      </c>
      <c r="B757" s="17">
        <v>13987.71</v>
      </c>
      <c r="C757" s="22" t="s">
        <v>881</v>
      </c>
      <c r="D757" s="17" t="str">
        <f t="shared" si="1"/>
        <v>1/8/2021</v>
      </c>
      <c r="E757" s="17">
        <f>IFERROR(__xludf.DUMMYFUNCTION("SPLIT(D757, ""/"")
"),1.0)</f>
        <v>1</v>
      </c>
      <c r="F757" s="17">
        <f>IFERROR(__xludf.DUMMYFUNCTION("""COMPUTED_VALUE"""),8.0)</f>
        <v>8</v>
      </c>
      <c r="G757" s="17">
        <f>IFERROR(__xludf.DUMMYFUNCTION("""COMPUTED_VALUE"""),2021.0)</f>
        <v>2021</v>
      </c>
      <c r="H757" s="23" t="str">
        <f t="shared" si="2"/>
        <v>8/1/2021</v>
      </c>
      <c r="I757" s="23">
        <v>44204.0</v>
      </c>
    </row>
    <row r="758">
      <c r="A758" s="17">
        <v>14007.69</v>
      </c>
      <c r="B758" s="17">
        <v>13868.31</v>
      </c>
      <c r="C758" s="22" t="s">
        <v>882</v>
      </c>
      <c r="D758" s="17" t="str">
        <f t="shared" si="1"/>
        <v>1/7/2021</v>
      </c>
      <c r="E758" s="17">
        <f>IFERROR(__xludf.DUMMYFUNCTION("SPLIT(D758, ""/"")
"),1.0)</f>
        <v>1</v>
      </c>
      <c r="F758" s="17">
        <f>IFERROR(__xludf.DUMMYFUNCTION("""COMPUTED_VALUE"""),7.0)</f>
        <v>7</v>
      </c>
      <c r="G758" s="17">
        <f>IFERROR(__xludf.DUMMYFUNCTION("""COMPUTED_VALUE"""),2021.0)</f>
        <v>2021</v>
      </c>
      <c r="H758" s="23" t="str">
        <f t="shared" si="2"/>
        <v>7/1/2021</v>
      </c>
      <c r="I758" s="23">
        <v>44203.0</v>
      </c>
    </row>
    <row r="759">
      <c r="A759" s="17">
        <v>13995.63</v>
      </c>
      <c r="B759" s="17">
        <v>13856.37</v>
      </c>
      <c r="C759" s="22" t="s">
        <v>883</v>
      </c>
      <c r="D759" s="17" t="str">
        <f t="shared" si="1"/>
        <v>1/6/2021</v>
      </c>
      <c r="E759" s="17">
        <f>IFERROR(__xludf.DUMMYFUNCTION("SPLIT(D759, ""/"")
"),1.0)</f>
        <v>1</v>
      </c>
      <c r="F759" s="17">
        <f>IFERROR(__xludf.DUMMYFUNCTION("""COMPUTED_VALUE"""),6.0)</f>
        <v>6</v>
      </c>
      <c r="G759" s="17">
        <f>IFERROR(__xludf.DUMMYFUNCTION("""COMPUTED_VALUE"""),2021.0)</f>
        <v>2021</v>
      </c>
      <c r="H759" s="23" t="str">
        <f t="shared" si="2"/>
        <v>6/1/2021</v>
      </c>
      <c r="I759" s="23">
        <v>44202.0</v>
      </c>
    </row>
    <row r="760">
      <c r="A760" s="17">
        <v>14014.73</v>
      </c>
      <c r="B760" s="17">
        <v>13875.28</v>
      </c>
      <c r="C760" s="22" t="s">
        <v>884</v>
      </c>
      <c r="D760" s="17" t="str">
        <f t="shared" si="1"/>
        <v>1/5/2021</v>
      </c>
      <c r="E760" s="17">
        <f>IFERROR(__xludf.DUMMYFUNCTION("SPLIT(D760, ""/"")
"),1.0)</f>
        <v>1</v>
      </c>
      <c r="F760" s="17">
        <f>IFERROR(__xludf.DUMMYFUNCTION("""COMPUTED_VALUE"""),5.0)</f>
        <v>5</v>
      </c>
      <c r="G760" s="17">
        <f>IFERROR(__xludf.DUMMYFUNCTION("""COMPUTED_VALUE"""),2021.0)</f>
        <v>2021</v>
      </c>
      <c r="H760" s="23" t="str">
        <f t="shared" si="2"/>
        <v>5/1/2021</v>
      </c>
      <c r="I760" s="23">
        <v>44201.0</v>
      </c>
    </row>
    <row r="761">
      <c r="A761" s="17">
        <v>13972.52</v>
      </c>
      <c r="B761" s="17">
        <v>13833.49</v>
      </c>
      <c r="C761" s="22" t="s">
        <v>885</v>
      </c>
      <c r="D761" s="17" t="str">
        <f t="shared" si="1"/>
        <v>1/4/2021</v>
      </c>
      <c r="E761" s="17">
        <f>IFERROR(__xludf.DUMMYFUNCTION("SPLIT(D761, ""/"")
"),1.0)</f>
        <v>1</v>
      </c>
      <c r="F761" s="17">
        <f>IFERROR(__xludf.DUMMYFUNCTION("""COMPUTED_VALUE"""),4.0)</f>
        <v>4</v>
      </c>
      <c r="G761" s="17">
        <f>IFERROR(__xludf.DUMMYFUNCTION("""COMPUTED_VALUE"""),2021.0)</f>
        <v>2021</v>
      </c>
      <c r="H761" s="23" t="str">
        <f t="shared" si="2"/>
        <v>4/1/2021</v>
      </c>
      <c r="I761" s="23">
        <v>44200.0</v>
      </c>
    </row>
    <row r="762">
      <c r="C762" s="22"/>
      <c r="H762" s="23"/>
      <c r="I762" s="23"/>
    </row>
    <row r="763">
      <c r="C763" s="22"/>
      <c r="H763" s="23"/>
      <c r="I763" s="23"/>
    </row>
    <row r="764">
      <c r="C764" s="22"/>
      <c r="H764" s="23"/>
      <c r="I764" s="23"/>
    </row>
    <row r="765">
      <c r="C765" s="22"/>
      <c r="H765" s="23"/>
      <c r="I765" s="23"/>
    </row>
    <row r="766">
      <c r="C766" s="22"/>
      <c r="H766" s="23"/>
      <c r="I766" s="23"/>
    </row>
    <row r="767">
      <c r="C767" s="22"/>
      <c r="H767" s="23"/>
      <c r="I767" s="23"/>
    </row>
    <row r="768">
      <c r="C768" s="22"/>
      <c r="H768" s="23"/>
      <c r="I768" s="23"/>
    </row>
    <row r="769">
      <c r="C769" s="22"/>
      <c r="H769" s="23"/>
      <c r="I769" s="23"/>
    </row>
    <row r="770">
      <c r="C770" s="22"/>
      <c r="H770" s="23"/>
      <c r="I770" s="23"/>
    </row>
    <row r="771">
      <c r="C771" s="22"/>
      <c r="H771" s="23"/>
      <c r="I771" s="23"/>
    </row>
    <row r="772">
      <c r="C772" s="22"/>
      <c r="H772" s="23"/>
      <c r="I772" s="23"/>
    </row>
    <row r="773">
      <c r="C773" s="22"/>
      <c r="H773" s="23"/>
      <c r="I773" s="23"/>
    </row>
    <row r="774">
      <c r="C774" s="22"/>
      <c r="H774" s="23"/>
      <c r="I774" s="23"/>
    </row>
    <row r="775">
      <c r="C775" s="22"/>
      <c r="H775" s="23"/>
      <c r="I775" s="23"/>
    </row>
    <row r="776">
      <c r="C776" s="22"/>
      <c r="H776" s="23"/>
      <c r="I776" s="23"/>
    </row>
    <row r="777">
      <c r="C777" s="22"/>
      <c r="H777" s="23"/>
      <c r="I777" s="23"/>
    </row>
    <row r="778">
      <c r="C778" s="22"/>
      <c r="H778" s="23"/>
      <c r="I778" s="23"/>
    </row>
    <row r="779">
      <c r="C779" s="22"/>
      <c r="H779" s="23"/>
      <c r="I779" s="23"/>
    </row>
    <row r="780">
      <c r="C780" s="22"/>
      <c r="H780" s="23"/>
      <c r="I780" s="23"/>
    </row>
    <row r="781">
      <c r="C781" s="22"/>
      <c r="H781" s="23"/>
      <c r="I781" s="23"/>
    </row>
    <row r="782">
      <c r="C782" s="22"/>
      <c r="H782" s="23"/>
      <c r="I782" s="23"/>
    </row>
    <row r="783">
      <c r="C783" s="22"/>
      <c r="H783" s="23"/>
      <c r="I783" s="23"/>
    </row>
    <row r="784">
      <c r="C784" s="22"/>
      <c r="H784" s="23"/>
      <c r="I784" s="23"/>
    </row>
    <row r="785">
      <c r="C785" s="22"/>
      <c r="H785" s="23"/>
      <c r="I785" s="23"/>
    </row>
    <row r="786">
      <c r="C786" s="22"/>
      <c r="H786" s="23"/>
      <c r="I786" s="23"/>
    </row>
    <row r="787">
      <c r="C787" s="22"/>
      <c r="H787" s="23"/>
      <c r="I787" s="23"/>
    </row>
    <row r="788">
      <c r="C788" s="22"/>
      <c r="H788" s="23"/>
      <c r="I788" s="23"/>
    </row>
    <row r="789">
      <c r="C789" s="22"/>
      <c r="H789" s="23"/>
      <c r="I789" s="23"/>
    </row>
    <row r="790">
      <c r="C790" s="22"/>
      <c r="H790" s="23"/>
      <c r="I790" s="23"/>
    </row>
    <row r="791">
      <c r="C791" s="22"/>
      <c r="H791" s="23"/>
      <c r="I791" s="23"/>
    </row>
    <row r="792">
      <c r="C792" s="22"/>
      <c r="H792" s="23"/>
      <c r="I792" s="23"/>
    </row>
    <row r="793">
      <c r="C793" s="22"/>
      <c r="H793" s="23"/>
      <c r="I793" s="23"/>
    </row>
    <row r="794">
      <c r="C794" s="22"/>
      <c r="H794" s="23"/>
      <c r="I794" s="23"/>
    </row>
    <row r="795">
      <c r="C795" s="22"/>
      <c r="H795" s="23"/>
      <c r="I795" s="23"/>
    </row>
    <row r="796">
      <c r="C796" s="22"/>
      <c r="H796" s="23"/>
      <c r="I796" s="23"/>
    </row>
    <row r="797">
      <c r="C797" s="22"/>
      <c r="H797" s="23"/>
      <c r="I797" s="23"/>
    </row>
    <row r="798">
      <c r="C798" s="22"/>
      <c r="H798" s="23"/>
      <c r="I798" s="23"/>
    </row>
    <row r="799">
      <c r="C799" s="22"/>
      <c r="H799" s="23"/>
      <c r="I799" s="23"/>
    </row>
    <row r="800">
      <c r="C800" s="22"/>
      <c r="H800" s="23"/>
      <c r="I800" s="23"/>
    </row>
    <row r="801">
      <c r="C801" s="22"/>
      <c r="H801" s="23"/>
      <c r="I801" s="23"/>
    </row>
    <row r="802">
      <c r="C802" s="22"/>
      <c r="H802" s="23"/>
      <c r="I802" s="23"/>
    </row>
    <row r="803">
      <c r="C803" s="22"/>
      <c r="H803" s="23"/>
      <c r="I803" s="23"/>
    </row>
    <row r="804">
      <c r="C804" s="22"/>
      <c r="H804" s="23"/>
      <c r="I804" s="23"/>
    </row>
    <row r="805">
      <c r="C805" s="22"/>
      <c r="H805" s="23"/>
      <c r="I805" s="23"/>
    </row>
    <row r="806">
      <c r="C806" s="22"/>
      <c r="H806" s="23"/>
      <c r="I806" s="23"/>
    </row>
    <row r="807">
      <c r="C807" s="22"/>
      <c r="H807" s="23"/>
      <c r="I807" s="23"/>
    </row>
    <row r="808">
      <c r="C808" s="22"/>
      <c r="H808" s="23"/>
      <c r="I808" s="23"/>
    </row>
    <row r="809">
      <c r="C809" s="22"/>
      <c r="H809" s="23"/>
      <c r="I809" s="23"/>
    </row>
    <row r="810">
      <c r="C810" s="22"/>
      <c r="H810" s="23"/>
      <c r="I810" s="23"/>
    </row>
    <row r="811">
      <c r="C811" s="22"/>
      <c r="H811" s="23"/>
      <c r="I811" s="23"/>
    </row>
    <row r="812">
      <c r="C812" s="22"/>
      <c r="H812" s="23"/>
      <c r="I812" s="23"/>
    </row>
    <row r="813">
      <c r="C813" s="22"/>
      <c r="H813" s="23"/>
      <c r="I813" s="23"/>
    </row>
    <row r="814">
      <c r="C814" s="22"/>
      <c r="H814" s="23"/>
      <c r="I814" s="23"/>
    </row>
    <row r="815">
      <c r="C815" s="22"/>
      <c r="H815" s="23"/>
      <c r="I815" s="23"/>
    </row>
    <row r="816">
      <c r="C816" s="22"/>
      <c r="H816" s="23"/>
      <c r="I816" s="23"/>
    </row>
    <row r="817">
      <c r="C817" s="22"/>
      <c r="H817" s="23"/>
      <c r="I817" s="23"/>
    </row>
    <row r="818">
      <c r="C818" s="22"/>
      <c r="H818" s="23"/>
      <c r="I818" s="23"/>
    </row>
    <row r="819">
      <c r="C819" s="22"/>
      <c r="H819" s="23"/>
      <c r="I819" s="23"/>
    </row>
    <row r="820">
      <c r="C820" s="22"/>
      <c r="H820" s="23"/>
      <c r="I820" s="23"/>
    </row>
    <row r="821">
      <c r="C821" s="22"/>
      <c r="H821" s="23"/>
      <c r="I821" s="23"/>
    </row>
    <row r="822">
      <c r="C822" s="22"/>
      <c r="H822" s="23"/>
      <c r="I822" s="23"/>
    </row>
    <row r="823">
      <c r="C823" s="22"/>
      <c r="H823" s="23"/>
      <c r="I823" s="23"/>
    </row>
    <row r="824">
      <c r="C824" s="22"/>
      <c r="H824" s="23"/>
      <c r="I824" s="23"/>
    </row>
    <row r="825">
      <c r="C825" s="22"/>
      <c r="H825" s="23"/>
      <c r="I825" s="23"/>
    </row>
    <row r="826">
      <c r="C826" s="22"/>
      <c r="H826" s="23"/>
      <c r="I826" s="23"/>
    </row>
    <row r="827">
      <c r="C827" s="22"/>
      <c r="H827" s="23"/>
      <c r="I827" s="23"/>
    </row>
    <row r="828">
      <c r="C828" s="22"/>
      <c r="H828" s="23"/>
      <c r="I828" s="23"/>
    </row>
    <row r="829">
      <c r="C829" s="22"/>
      <c r="H829" s="23"/>
      <c r="I829" s="23"/>
    </row>
    <row r="830">
      <c r="C830" s="22"/>
      <c r="H830" s="23"/>
      <c r="I830" s="23"/>
    </row>
    <row r="831">
      <c r="C831" s="22"/>
      <c r="H831" s="23"/>
      <c r="I831" s="23"/>
    </row>
    <row r="832">
      <c r="C832" s="22"/>
      <c r="H832" s="23"/>
      <c r="I832" s="23"/>
    </row>
    <row r="833">
      <c r="C833" s="22"/>
      <c r="H833" s="23"/>
      <c r="I833" s="23"/>
    </row>
    <row r="834">
      <c r="C834" s="22"/>
      <c r="H834" s="23"/>
      <c r="I834" s="23"/>
    </row>
    <row r="835">
      <c r="C835" s="22"/>
      <c r="H835" s="23"/>
      <c r="I835" s="23"/>
    </row>
    <row r="836">
      <c r="C836" s="22"/>
      <c r="H836" s="23"/>
      <c r="I836" s="23"/>
    </row>
    <row r="837">
      <c r="C837" s="22"/>
      <c r="H837" s="23"/>
      <c r="I837" s="23"/>
    </row>
    <row r="838">
      <c r="C838" s="22"/>
      <c r="H838" s="23"/>
      <c r="I838" s="23"/>
    </row>
    <row r="839">
      <c r="C839" s="22"/>
      <c r="H839" s="23"/>
      <c r="I839" s="23"/>
    </row>
    <row r="840">
      <c r="C840" s="22"/>
      <c r="H840" s="23"/>
      <c r="I840" s="23"/>
    </row>
    <row r="841">
      <c r="C841" s="22"/>
      <c r="H841" s="23"/>
      <c r="I841" s="23"/>
    </row>
    <row r="842">
      <c r="C842" s="22"/>
      <c r="H842" s="23"/>
      <c r="I842" s="23"/>
    </row>
    <row r="843">
      <c r="C843" s="22"/>
      <c r="H843" s="23"/>
      <c r="I843" s="23"/>
    </row>
    <row r="844">
      <c r="C844" s="22"/>
      <c r="H844" s="23"/>
      <c r="I844" s="23"/>
    </row>
    <row r="845">
      <c r="C845" s="22"/>
      <c r="H845" s="23"/>
      <c r="I845" s="23"/>
    </row>
    <row r="846">
      <c r="C846" s="22"/>
      <c r="H846" s="23"/>
      <c r="I846" s="23"/>
    </row>
    <row r="847">
      <c r="C847" s="22"/>
      <c r="H847" s="23"/>
      <c r="I847" s="23"/>
    </row>
    <row r="848">
      <c r="C848" s="22"/>
      <c r="H848" s="23"/>
      <c r="I848" s="23"/>
    </row>
    <row r="849">
      <c r="C849" s="22"/>
      <c r="H849" s="23"/>
      <c r="I849" s="23"/>
    </row>
    <row r="850">
      <c r="C850" s="22"/>
      <c r="H850" s="23"/>
      <c r="I850" s="23"/>
    </row>
    <row r="851">
      <c r="C851" s="22"/>
      <c r="H851" s="23"/>
      <c r="I851" s="23"/>
    </row>
    <row r="852">
      <c r="C852" s="22"/>
      <c r="H852" s="23"/>
      <c r="I852" s="23"/>
    </row>
    <row r="853">
      <c r="C853" s="22"/>
      <c r="H853" s="23"/>
      <c r="I853" s="23"/>
    </row>
    <row r="854">
      <c r="C854" s="22"/>
      <c r="H854" s="23"/>
      <c r="I854" s="23"/>
    </row>
    <row r="855">
      <c r="C855" s="22"/>
      <c r="H855" s="23"/>
      <c r="I855" s="23"/>
    </row>
    <row r="856">
      <c r="C856" s="22"/>
      <c r="H856" s="23"/>
      <c r="I856" s="23"/>
    </row>
    <row r="857">
      <c r="C857" s="22"/>
      <c r="H857" s="23"/>
      <c r="I857" s="23"/>
    </row>
    <row r="858">
      <c r="C858" s="22"/>
      <c r="H858" s="23"/>
      <c r="I858" s="23"/>
    </row>
    <row r="859">
      <c r="C859" s="22"/>
      <c r="H859" s="23"/>
      <c r="I859" s="23"/>
    </row>
    <row r="860">
      <c r="C860" s="22"/>
      <c r="H860" s="23"/>
      <c r="I860" s="23"/>
    </row>
    <row r="861">
      <c r="C861" s="22"/>
      <c r="H861" s="23"/>
      <c r="I861" s="23"/>
    </row>
    <row r="862">
      <c r="C862" s="22"/>
      <c r="H862" s="23"/>
      <c r="I862" s="23"/>
    </row>
    <row r="863">
      <c r="C863" s="22"/>
      <c r="H863" s="23"/>
      <c r="I863" s="23"/>
    </row>
    <row r="864">
      <c r="C864" s="22"/>
      <c r="H864" s="23"/>
      <c r="I864" s="23"/>
    </row>
    <row r="865">
      <c r="C865" s="22"/>
      <c r="H865" s="23"/>
      <c r="I865" s="23"/>
    </row>
    <row r="866">
      <c r="C866" s="22"/>
      <c r="H866" s="23"/>
      <c r="I866" s="23"/>
    </row>
    <row r="867">
      <c r="C867" s="22"/>
      <c r="H867" s="23"/>
      <c r="I867" s="23"/>
    </row>
    <row r="868">
      <c r="C868" s="22"/>
      <c r="H868" s="23"/>
      <c r="I868" s="23"/>
    </row>
    <row r="869">
      <c r="C869" s="22"/>
      <c r="H869" s="23"/>
      <c r="I869" s="23"/>
    </row>
    <row r="870">
      <c r="C870" s="22"/>
      <c r="H870" s="23"/>
      <c r="I870" s="23"/>
    </row>
    <row r="871">
      <c r="C871" s="22"/>
      <c r="H871" s="23"/>
      <c r="I871" s="23"/>
    </row>
    <row r="872">
      <c r="C872" s="22"/>
      <c r="H872" s="23"/>
      <c r="I872" s="23"/>
    </row>
    <row r="873">
      <c r="C873" s="22"/>
      <c r="H873" s="23"/>
      <c r="I873" s="23"/>
    </row>
    <row r="874">
      <c r="C874" s="22"/>
      <c r="H874" s="23"/>
      <c r="I874" s="23"/>
    </row>
    <row r="875">
      <c r="C875" s="22"/>
      <c r="H875" s="23"/>
      <c r="I875" s="23"/>
    </row>
    <row r="876">
      <c r="C876" s="22"/>
      <c r="H876" s="23"/>
      <c r="I876" s="23"/>
    </row>
    <row r="877">
      <c r="C877" s="22"/>
      <c r="H877" s="23"/>
      <c r="I877" s="23"/>
    </row>
    <row r="878">
      <c r="C878" s="22"/>
      <c r="H878" s="23"/>
      <c r="I878" s="23"/>
    </row>
    <row r="879">
      <c r="C879" s="22"/>
      <c r="H879" s="23"/>
      <c r="I879" s="23"/>
    </row>
    <row r="880">
      <c r="C880" s="22"/>
      <c r="H880" s="23"/>
      <c r="I880" s="23"/>
    </row>
    <row r="881">
      <c r="C881" s="22"/>
      <c r="H881" s="23"/>
      <c r="I881" s="23"/>
    </row>
    <row r="882">
      <c r="C882" s="22"/>
      <c r="H882" s="23"/>
      <c r="I882" s="23"/>
    </row>
    <row r="883">
      <c r="C883" s="22"/>
      <c r="H883" s="23"/>
      <c r="I883" s="23"/>
    </row>
    <row r="884">
      <c r="C884" s="22"/>
      <c r="H884" s="23"/>
      <c r="I884" s="23"/>
    </row>
    <row r="885">
      <c r="C885" s="22"/>
      <c r="H885" s="23"/>
      <c r="I885" s="23"/>
    </row>
    <row r="886">
      <c r="C886" s="22"/>
      <c r="H886" s="23"/>
      <c r="I886" s="23"/>
    </row>
    <row r="887">
      <c r="C887" s="22"/>
      <c r="H887" s="23"/>
      <c r="I887" s="23"/>
    </row>
    <row r="888">
      <c r="C888" s="22"/>
      <c r="H888" s="23"/>
      <c r="I888" s="23"/>
    </row>
    <row r="889">
      <c r="C889" s="22"/>
      <c r="H889" s="23"/>
      <c r="I889" s="23"/>
    </row>
    <row r="890">
      <c r="C890" s="22"/>
      <c r="H890" s="23"/>
      <c r="I890" s="23"/>
    </row>
    <row r="891">
      <c r="C891" s="22"/>
      <c r="H891" s="23"/>
      <c r="I891" s="23"/>
    </row>
    <row r="892">
      <c r="C892" s="22"/>
      <c r="H892" s="23"/>
      <c r="I892" s="23"/>
    </row>
    <row r="893">
      <c r="C893" s="22"/>
      <c r="H893" s="23"/>
      <c r="I893" s="23"/>
    </row>
    <row r="894">
      <c r="C894" s="22"/>
      <c r="H894" s="23"/>
      <c r="I894" s="23"/>
    </row>
    <row r="895">
      <c r="C895" s="22"/>
      <c r="H895" s="23"/>
      <c r="I895" s="23"/>
    </row>
    <row r="896">
      <c r="C896" s="22"/>
      <c r="H896" s="23"/>
      <c r="I896" s="23"/>
    </row>
    <row r="897">
      <c r="C897" s="22"/>
      <c r="H897" s="23"/>
      <c r="I897" s="23"/>
    </row>
    <row r="898">
      <c r="C898" s="22"/>
      <c r="H898" s="23"/>
      <c r="I898" s="23"/>
    </row>
    <row r="899">
      <c r="C899" s="22"/>
      <c r="H899" s="23"/>
      <c r="I899" s="23"/>
    </row>
    <row r="900">
      <c r="C900" s="22"/>
      <c r="H900" s="23"/>
      <c r="I900" s="23"/>
    </row>
    <row r="901">
      <c r="C901" s="22"/>
      <c r="H901" s="23"/>
      <c r="I901" s="23"/>
    </row>
    <row r="902">
      <c r="C902" s="22"/>
      <c r="H902" s="23"/>
      <c r="I902" s="23"/>
    </row>
    <row r="903">
      <c r="C903" s="22"/>
      <c r="H903" s="23"/>
      <c r="I903" s="23"/>
    </row>
    <row r="904">
      <c r="C904" s="22"/>
      <c r="H904" s="23"/>
      <c r="I904" s="23"/>
    </row>
    <row r="905">
      <c r="C905" s="22"/>
      <c r="H905" s="23"/>
      <c r="I905" s="23"/>
    </row>
    <row r="906">
      <c r="C906" s="22"/>
      <c r="H906" s="23"/>
      <c r="I906" s="23"/>
    </row>
    <row r="907">
      <c r="C907" s="22"/>
      <c r="H907" s="23"/>
      <c r="I907" s="23"/>
    </row>
    <row r="908">
      <c r="C908" s="22"/>
      <c r="H908" s="23"/>
      <c r="I908" s="23"/>
    </row>
    <row r="909">
      <c r="C909" s="22"/>
      <c r="H909" s="23"/>
      <c r="I909" s="23"/>
    </row>
    <row r="910">
      <c r="C910" s="22"/>
      <c r="H910" s="23"/>
      <c r="I910" s="23"/>
    </row>
    <row r="911">
      <c r="C911" s="22"/>
      <c r="H911" s="23"/>
      <c r="I911" s="23"/>
    </row>
    <row r="912">
      <c r="C912" s="22"/>
      <c r="H912" s="23"/>
      <c r="I912" s="23"/>
    </row>
    <row r="913">
      <c r="C913" s="22"/>
      <c r="H913" s="23"/>
      <c r="I913" s="23"/>
    </row>
    <row r="914">
      <c r="C914" s="22"/>
      <c r="H914" s="23"/>
      <c r="I914" s="23"/>
    </row>
    <row r="915">
      <c r="C915" s="22"/>
      <c r="H915" s="23"/>
      <c r="I915" s="23"/>
    </row>
    <row r="916">
      <c r="C916" s="22"/>
      <c r="H916" s="23"/>
      <c r="I916" s="23"/>
    </row>
    <row r="917">
      <c r="C917" s="22"/>
      <c r="H917" s="23"/>
      <c r="I917" s="23"/>
    </row>
    <row r="918">
      <c r="C918" s="22"/>
      <c r="H918" s="23"/>
      <c r="I918" s="23"/>
    </row>
    <row r="919">
      <c r="C919" s="22"/>
      <c r="H919" s="23"/>
      <c r="I919" s="23"/>
    </row>
    <row r="920">
      <c r="C920" s="22"/>
      <c r="H920" s="23"/>
      <c r="I920" s="23"/>
    </row>
    <row r="921">
      <c r="C921" s="22"/>
      <c r="H921" s="23"/>
      <c r="I921" s="23"/>
    </row>
    <row r="922">
      <c r="C922" s="22"/>
      <c r="H922" s="23"/>
      <c r="I922" s="23"/>
    </row>
    <row r="923">
      <c r="C923" s="22"/>
      <c r="H923" s="23"/>
      <c r="I923" s="23"/>
    </row>
    <row r="924">
      <c r="C924" s="22"/>
      <c r="H924" s="23"/>
      <c r="I924" s="23"/>
    </row>
    <row r="925">
      <c r="C925" s="22"/>
      <c r="H925" s="23"/>
      <c r="I925" s="23"/>
    </row>
    <row r="926">
      <c r="C926" s="22"/>
      <c r="H926" s="23"/>
      <c r="I926" s="23"/>
    </row>
    <row r="927">
      <c r="C927" s="22"/>
      <c r="H927" s="23"/>
      <c r="I927" s="23"/>
    </row>
    <row r="928">
      <c r="C928" s="22"/>
      <c r="H928" s="23"/>
      <c r="I928" s="23"/>
    </row>
    <row r="929">
      <c r="C929" s="22"/>
      <c r="H929" s="23"/>
      <c r="I929" s="23"/>
    </row>
    <row r="930">
      <c r="C930" s="22"/>
      <c r="H930" s="23"/>
      <c r="I930" s="23"/>
    </row>
    <row r="931">
      <c r="C931" s="22"/>
      <c r="H931" s="23"/>
      <c r="I931" s="23"/>
    </row>
    <row r="932">
      <c r="C932" s="22"/>
      <c r="H932" s="23"/>
      <c r="I932" s="23"/>
    </row>
    <row r="933">
      <c r="C933" s="22"/>
      <c r="H933" s="23"/>
      <c r="I933" s="23"/>
    </row>
    <row r="934">
      <c r="C934" s="22"/>
      <c r="H934" s="23"/>
      <c r="I934" s="23"/>
    </row>
    <row r="935">
      <c r="C935" s="22"/>
      <c r="H935" s="23"/>
      <c r="I935" s="23"/>
    </row>
    <row r="936">
      <c r="C936" s="22"/>
      <c r="H936" s="23"/>
      <c r="I936" s="23"/>
    </row>
    <row r="937">
      <c r="C937" s="22"/>
      <c r="H937" s="23"/>
      <c r="I937" s="23"/>
    </row>
    <row r="938">
      <c r="C938" s="22"/>
      <c r="H938" s="23"/>
      <c r="I938" s="23"/>
    </row>
    <row r="939">
      <c r="C939" s="22"/>
      <c r="H939" s="23"/>
      <c r="I939" s="23"/>
    </row>
    <row r="940">
      <c r="C940" s="22"/>
      <c r="H940" s="23"/>
      <c r="I940" s="23"/>
    </row>
    <row r="941">
      <c r="C941" s="22"/>
      <c r="H941" s="23"/>
      <c r="I941" s="23"/>
    </row>
    <row r="942">
      <c r="C942" s="22"/>
      <c r="H942" s="23"/>
      <c r="I942" s="23"/>
    </row>
    <row r="943">
      <c r="C943" s="22"/>
      <c r="H943" s="23"/>
      <c r="I943" s="23"/>
    </row>
    <row r="944">
      <c r="C944" s="22"/>
      <c r="H944" s="23"/>
      <c r="I944" s="23"/>
    </row>
    <row r="945">
      <c r="C945" s="22"/>
      <c r="H945" s="23"/>
      <c r="I945" s="23"/>
    </row>
    <row r="946">
      <c r="C946" s="22"/>
      <c r="H946" s="23"/>
      <c r="I946" s="23"/>
    </row>
    <row r="947">
      <c r="C947" s="22"/>
      <c r="H947" s="23"/>
      <c r="I947" s="23"/>
    </row>
    <row r="948">
      <c r="C948" s="22"/>
      <c r="H948" s="23"/>
      <c r="I948" s="23"/>
    </row>
    <row r="949">
      <c r="C949" s="22"/>
      <c r="H949" s="23"/>
      <c r="I949" s="23"/>
    </row>
    <row r="950">
      <c r="C950" s="22"/>
      <c r="H950" s="23"/>
      <c r="I950" s="23"/>
    </row>
    <row r="951">
      <c r="C951" s="22"/>
      <c r="H951" s="23"/>
      <c r="I951" s="23"/>
    </row>
    <row r="952">
      <c r="C952" s="22"/>
      <c r="H952" s="23"/>
      <c r="I952" s="23"/>
    </row>
    <row r="953">
      <c r="C953" s="22"/>
      <c r="H953" s="23"/>
      <c r="I953" s="23"/>
    </row>
    <row r="954">
      <c r="C954" s="22"/>
      <c r="H954" s="23"/>
      <c r="I954" s="23"/>
    </row>
    <row r="955">
      <c r="C955" s="22"/>
      <c r="H955" s="23"/>
      <c r="I955" s="23"/>
    </row>
    <row r="956">
      <c r="C956" s="22"/>
      <c r="H956" s="23"/>
      <c r="I956" s="23"/>
    </row>
    <row r="957">
      <c r="C957" s="22"/>
      <c r="H957" s="23"/>
      <c r="I957" s="23"/>
    </row>
    <row r="958">
      <c r="C958" s="22"/>
      <c r="H958" s="23"/>
      <c r="I958" s="23"/>
    </row>
    <row r="959">
      <c r="C959" s="22"/>
      <c r="H959" s="23"/>
      <c r="I959" s="23"/>
    </row>
    <row r="960">
      <c r="C960" s="22"/>
      <c r="H960" s="23"/>
      <c r="I960" s="23"/>
    </row>
    <row r="961">
      <c r="C961" s="22"/>
      <c r="H961" s="23"/>
      <c r="I961" s="23"/>
    </row>
    <row r="962">
      <c r="C962" s="22"/>
      <c r="H962" s="23"/>
      <c r="I962" s="23"/>
    </row>
    <row r="963">
      <c r="C963" s="22"/>
      <c r="H963" s="23"/>
      <c r="I963" s="23"/>
    </row>
    <row r="964">
      <c r="C964" s="22"/>
      <c r="H964" s="23"/>
      <c r="I964" s="23"/>
    </row>
    <row r="965">
      <c r="C965" s="22"/>
      <c r="H965" s="23"/>
      <c r="I965" s="23"/>
    </row>
    <row r="966">
      <c r="C966" s="22"/>
      <c r="H966" s="23"/>
      <c r="I966" s="23"/>
    </row>
    <row r="967">
      <c r="C967" s="22"/>
      <c r="H967" s="23"/>
      <c r="I967" s="23"/>
    </row>
    <row r="968">
      <c r="C968" s="22"/>
      <c r="H968" s="23"/>
      <c r="I968" s="23"/>
    </row>
    <row r="969">
      <c r="C969" s="22"/>
      <c r="H969" s="23"/>
      <c r="I969" s="23"/>
    </row>
    <row r="970">
      <c r="C970" s="22"/>
      <c r="H970" s="23"/>
      <c r="I970" s="23"/>
    </row>
    <row r="971">
      <c r="C971" s="22"/>
      <c r="H971" s="23"/>
      <c r="I971" s="23"/>
    </row>
    <row r="972">
      <c r="C972" s="22"/>
      <c r="H972" s="23"/>
      <c r="I972" s="23"/>
    </row>
    <row r="973">
      <c r="C973" s="22"/>
      <c r="H973" s="23"/>
      <c r="I973" s="23"/>
    </row>
    <row r="974">
      <c r="C974" s="22"/>
      <c r="H974" s="23"/>
      <c r="I974" s="23"/>
    </row>
    <row r="975">
      <c r="C975" s="22"/>
      <c r="H975" s="23"/>
      <c r="I975" s="23"/>
    </row>
    <row r="976">
      <c r="C976" s="22"/>
      <c r="H976" s="23"/>
      <c r="I976" s="23"/>
    </row>
    <row r="977">
      <c r="C977" s="22"/>
      <c r="H977" s="23"/>
      <c r="I977" s="23"/>
    </row>
    <row r="978">
      <c r="C978" s="22"/>
      <c r="H978" s="23"/>
      <c r="I978" s="23"/>
    </row>
    <row r="979">
      <c r="C979" s="22"/>
      <c r="H979" s="23"/>
      <c r="I979" s="23"/>
    </row>
    <row r="980">
      <c r="C980" s="22"/>
      <c r="H980" s="23"/>
      <c r="I980" s="23"/>
    </row>
    <row r="981">
      <c r="C981" s="22"/>
      <c r="H981" s="23"/>
      <c r="I981" s="23"/>
    </row>
    <row r="982">
      <c r="C982" s="22"/>
      <c r="H982" s="23"/>
      <c r="I982" s="23"/>
    </row>
    <row r="983">
      <c r="C983" s="22"/>
      <c r="H983" s="23"/>
      <c r="I983" s="23"/>
    </row>
    <row r="984">
      <c r="C984" s="22"/>
      <c r="H984" s="23"/>
      <c r="I984" s="23"/>
    </row>
    <row r="985">
      <c r="C985" s="22"/>
      <c r="H985" s="23"/>
      <c r="I985" s="23"/>
    </row>
    <row r="986">
      <c r="C986" s="22"/>
      <c r="H986" s="23"/>
      <c r="I986" s="23"/>
    </row>
    <row r="987">
      <c r="C987" s="22"/>
      <c r="H987" s="23"/>
      <c r="I987" s="23"/>
    </row>
    <row r="988">
      <c r="C988" s="22"/>
      <c r="H988" s="23"/>
      <c r="I988" s="23"/>
    </row>
    <row r="989">
      <c r="C989" s="22"/>
      <c r="H989" s="23"/>
      <c r="I989" s="23"/>
    </row>
    <row r="990">
      <c r="C990" s="22"/>
      <c r="H990" s="23"/>
      <c r="I990" s="23"/>
    </row>
    <row r="991">
      <c r="C991" s="22"/>
      <c r="H991" s="23"/>
      <c r="I991" s="23"/>
    </row>
    <row r="992">
      <c r="C992" s="22"/>
      <c r="H992" s="23"/>
      <c r="I992" s="23"/>
    </row>
    <row r="993">
      <c r="C993" s="22"/>
      <c r="H993" s="23"/>
      <c r="I993" s="23"/>
    </row>
    <row r="994">
      <c r="C994" s="22"/>
      <c r="H994" s="23"/>
      <c r="I994" s="23"/>
    </row>
    <row r="995">
      <c r="C995" s="22"/>
      <c r="H995" s="23"/>
      <c r="I995" s="23"/>
    </row>
    <row r="996">
      <c r="C996" s="22"/>
      <c r="H996" s="23"/>
      <c r="I996" s="23"/>
    </row>
    <row r="997">
      <c r="C997" s="22"/>
      <c r="H997" s="23"/>
      <c r="I997" s="23"/>
    </row>
    <row r="998">
      <c r="C998" s="22"/>
      <c r="H998" s="23"/>
      <c r="I998" s="23"/>
    </row>
    <row r="999">
      <c r="C999" s="22"/>
      <c r="H999" s="23"/>
      <c r="I999" s="23"/>
    </row>
    <row r="1000">
      <c r="C1000" s="22"/>
      <c r="H1000" s="23"/>
      <c r="I1000" s="2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2023-10-25T09:24:02Z</dcterms:created>
  <dc:creator>Khairul Sahib</dc:creator>
</cp:coreProperties>
</file>