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llymitchell/Clients/Centricity/Shipping-Estimates/"/>
    </mc:Choice>
  </mc:AlternateContent>
  <xr:revisionPtr revIDLastSave="0" documentId="8_{55472F2A-CC7F-8B4D-84BB-C83CBFDC5956}" xr6:coauthVersionLast="47" xr6:coauthVersionMax="47" xr10:uidLastSave="{00000000-0000-0000-0000-000000000000}"/>
  <bookViews>
    <workbookView xWindow="35840" yWindow="500" windowWidth="51200" windowHeight="28300" xr2:uid="{790768A6-47A5-A641-94A0-E8D0A18A4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2" i="1"/>
  <c r="L2" i="1" s="1"/>
  <c r="J2" i="1"/>
  <c r="I3" i="1"/>
  <c r="J3" i="1"/>
  <c r="I7" i="1"/>
  <c r="L7" i="1" s="1"/>
  <c r="J7" i="1"/>
  <c r="I4" i="1"/>
  <c r="J4" i="1"/>
  <c r="I5" i="1"/>
  <c r="L5" i="1" s="1"/>
  <c r="J5" i="1"/>
  <c r="I6" i="1"/>
  <c r="L6" i="1" s="1"/>
  <c r="J6" i="1"/>
  <c r="J22" i="1"/>
  <c r="I22" i="1"/>
  <c r="L22" i="1" s="1"/>
  <c r="J21" i="1"/>
  <c r="I21" i="1"/>
  <c r="L21" i="1" s="1"/>
  <c r="J20" i="1"/>
  <c r="I20" i="1"/>
  <c r="J19" i="1"/>
  <c r="I19" i="1"/>
  <c r="L19" i="1" s="1"/>
  <c r="J18" i="1"/>
  <c r="I18" i="1"/>
  <c r="L18" i="1" s="1"/>
  <c r="J17" i="1"/>
  <c r="I17" i="1"/>
  <c r="L17" i="1" s="1"/>
  <c r="J16" i="1"/>
  <c r="I16" i="1"/>
  <c r="L16" i="1" s="1"/>
  <c r="J15" i="1"/>
  <c r="I15" i="1"/>
  <c r="L15" i="1" s="1"/>
  <c r="J14" i="1"/>
  <c r="I14" i="1"/>
  <c r="L14" i="1" s="1"/>
  <c r="J13" i="1"/>
  <c r="I13" i="1"/>
  <c r="J12" i="1"/>
  <c r="I12" i="1"/>
  <c r="J11" i="1"/>
  <c r="I11" i="1"/>
  <c r="L11" i="1" s="1"/>
  <c r="J10" i="1"/>
  <c r="I10" i="1"/>
  <c r="L10" i="1" s="1"/>
  <c r="J9" i="1"/>
  <c r="I9" i="1"/>
  <c r="L9" i="1" s="1"/>
  <c r="I8" i="1"/>
  <c r="L8" i="1" s="1"/>
  <c r="J8" i="1"/>
  <c r="I24" i="1"/>
  <c r="J2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I23" i="1"/>
  <c r="L23" i="1" s="1"/>
  <c r="I53" i="1"/>
  <c r="I52" i="1"/>
  <c r="I51" i="1"/>
  <c r="I50" i="1"/>
  <c r="I49" i="1"/>
  <c r="L49" i="1" s="1"/>
  <c r="I48" i="1"/>
  <c r="I47" i="1"/>
  <c r="L47" i="1" s="1"/>
  <c r="I46" i="1"/>
  <c r="I45" i="1"/>
  <c r="I44" i="1"/>
  <c r="I43" i="1"/>
  <c r="L43" i="1" s="1"/>
  <c r="I42" i="1"/>
  <c r="I41" i="1"/>
  <c r="L41" i="1" s="1"/>
  <c r="I40" i="1"/>
  <c r="L40" i="1" s="1"/>
  <c r="I39" i="1"/>
  <c r="I38" i="1"/>
  <c r="I37" i="1"/>
  <c r="I36" i="1"/>
  <c r="I35" i="1"/>
  <c r="I34" i="1"/>
  <c r="I33" i="1"/>
  <c r="L33" i="1" s="1"/>
  <c r="I32" i="1"/>
  <c r="L32" i="1" s="1"/>
  <c r="I31" i="1"/>
  <c r="L31" i="1" s="1"/>
  <c r="I30" i="1"/>
  <c r="I29" i="1"/>
  <c r="I28" i="1"/>
  <c r="I27" i="1"/>
  <c r="I26" i="1"/>
  <c r="I25" i="1"/>
  <c r="L51" i="1" l="1"/>
  <c r="L25" i="1"/>
  <c r="L12" i="1"/>
  <c r="L48" i="1"/>
  <c r="L24" i="1"/>
  <c r="L39" i="1"/>
  <c r="L38" i="1"/>
  <c r="L52" i="1"/>
  <c r="L37" i="1"/>
  <c r="L4" i="1"/>
  <c r="L50" i="1"/>
  <c r="L27" i="1"/>
  <c r="L28" i="1"/>
  <c r="L13" i="1"/>
  <c r="L34" i="1"/>
  <c r="L26" i="1"/>
  <c r="L44" i="1"/>
  <c r="L30" i="1"/>
  <c r="L46" i="1"/>
  <c r="L3" i="1"/>
  <c r="L35" i="1"/>
  <c r="L42" i="1"/>
  <c r="L29" i="1"/>
  <c r="L20" i="1"/>
  <c r="L36" i="1"/>
  <c r="L53" i="1"/>
  <c r="L45" i="1"/>
</calcChain>
</file>

<file path=xl/sharedStrings.xml><?xml version="1.0" encoding="utf-8"?>
<sst xmlns="http://schemas.openxmlformats.org/spreadsheetml/2006/main" count="378" uniqueCount="73">
  <si>
    <t>Shipping Methode</t>
  </si>
  <si>
    <t>UPS 2nd Day Air</t>
  </si>
  <si>
    <t>UPS Worldwide Express</t>
  </si>
  <si>
    <t>UPS Worldwide Expedited</t>
  </si>
  <si>
    <t>UPS Standard</t>
  </si>
  <si>
    <t>UPS Next Day Air Saver </t>
  </si>
  <si>
    <t>UPS Next Day Air Early</t>
  </si>
  <si>
    <t>UPS Worldwide Express Plus</t>
  </si>
  <si>
    <t>UPS 2nd Day Air A.M.</t>
  </si>
  <si>
    <t>UPS Worldwide Saver</t>
  </si>
  <si>
    <t>UPS SurePost (USPS) &lt; 1lb</t>
  </si>
  <si>
    <t>UPS SurePost (USPS) &gt; 1lb</t>
  </si>
  <si>
    <t>USPS Priority Mail Express</t>
  </si>
  <si>
    <t>USPS Priority Mail Express International</t>
  </si>
  <si>
    <t>USPS Priority Mail International</t>
  </si>
  <si>
    <t>USPS Global Express Guaranteed</t>
  </si>
  <si>
    <t>FedEx Priority Overnight</t>
  </si>
  <si>
    <t>FedEx 2Day</t>
  </si>
  <si>
    <t>FedEx Standard Overnight</t>
  </si>
  <si>
    <t>FedEx First Overnight</t>
  </si>
  <si>
    <t>FedEx Express Saver</t>
  </si>
  <si>
    <t>FedEx International Priority</t>
  </si>
  <si>
    <t>FedEx International Economy</t>
  </si>
  <si>
    <t>FedEx International First</t>
  </si>
  <si>
    <t>FedEx Home Delivery</t>
  </si>
  <si>
    <t>FedEx Ground</t>
  </si>
  <si>
    <t>FedEx Ground Economy</t>
  </si>
  <si>
    <t>UPS Next Day Air</t>
  </si>
  <si>
    <t>UPS Ground </t>
  </si>
  <si>
    <t>UPS 3 Day Select</t>
  </si>
  <si>
    <t>USPS Priority Mail</t>
  </si>
  <si>
    <t>USPS Ground Advantage</t>
  </si>
  <si>
    <t>Prefix</t>
  </si>
  <si>
    <t>Display</t>
  </si>
  <si>
    <t>UPS</t>
  </si>
  <si>
    <t>USPS</t>
  </si>
  <si>
    <t>FedEx</t>
  </si>
  <si>
    <t>Custom</t>
  </si>
  <si>
    <t>Selector</t>
  </si>
  <si>
    <t>Provider</t>
  </si>
  <si>
    <t>Selector Prefix</t>
  </si>
  <si>
    <t>custom-rate_</t>
  </si>
  <si>
    <t>legacy-ups_</t>
  </si>
  <si>
    <t>UPS Legacy</t>
  </si>
  <si>
    <t>usps_</t>
  </si>
  <si>
    <t>ups_</t>
  </si>
  <si>
    <t>fedex_</t>
  </si>
  <si>
    <t>Store</t>
  </si>
  <si>
    <t>UPS Ground</t>
  </si>
  <si>
    <t>Ground</t>
  </si>
  <si>
    <t>Shipping</t>
  </si>
  <si>
    <t>ritzcarlton.mybrightsites.com</t>
  </si>
  <si>
    <t>Free Shipping</t>
  </si>
  <si>
    <t>UPS Ground - Handling Fee</t>
  </si>
  <si>
    <t>keystonerv.mybrightsites.com, ftg-redemption.mybrightsites.com, pkpretractablebanner.mybrightsites.com</t>
  </si>
  <si>
    <t>namebadges.mybrightsites.com</t>
  </si>
  <si>
    <t xml:space="preserve">shipping charges will be billed to cost center	</t>
  </si>
  <si>
    <t>swag.mybrightsites.com</t>
  </si>
  <si>
    <t>mycompasscatalog.mybrightsites.com, euresthero.mybrightsites.com, flikpsr.mybrightsites.com, bonappetit.mybrightsites.com</t>
  </si>
  <si>
    <t>skillsusastore.mybrightsites.com, tsastore.mybrightsites.com, edtainventory.mybrightsites.com, phikappaphi.mybrightsites.com, flik.mybrightsites.com, fccla.mybrightsites.com</t>
  </si>
  <si>
    <t>Actual Methode</t>
  </si>
  <si>
    <t>Same</t>
  </si>
  <si>
    <t>Flat Rate</t>
  </si>
  <si>
    <t>onleyterpsfansstore.mybrightsites.com</t>
  </si>
  <si>
    <t>All Possible / Where Active</t>
  </si>
  <si>
    <t>Suffix</t>
  </si>
  <si>
    <t>Published Max Shipping Time (Days)</t>
  </si>
  <si>
    <t>Processing Ttime (Days)</t>
  </si>
  <si>
    <t>Processing Min Shipping Time (Days)</t>
  </si>
  <si>
    <t>Processing + Min</t>
  </si>
  <si>
    <t>Processing + Max</t>
  </si>
  <si>
    <t>Approx.</t>
  </si>
  <si>
    <t>Days*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</si>
</sst>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056E2-9BD3-9F47-BC9E-7A2FEDF93640}" name="Table1" displayName="Table1" ref="A1:N53" totalsRowShown="0" headerRowDxfId="15" dataDxfId="14">
  <autoFilter ref="A1:N53" xr:uid="{F69056E2-9BD3-9F47-BC9E-7A2FEDF93640}"/>
  <tableColumns count="14">
    <tableColumn id="1" xr3:uid="{32DCB4D4-B3C2-CE43-9024-5A6F6B309439}" name="Shipping Methode" dataDxfId="13"/>
    <tableColumn id="11" xr3:uid="{981D5153-EF43-984C-A27A-DDBCBB91F3AE}" name="Provider" dataDxfId="12"/>
    <tableColumn id="5" xr3:uid="{2ACF98B9-6A2F-D946-AE59-95C105F2C84B}" name="Store" dataDxfId="11"/>
    <tableColumn id="15" xr3:uid="{29C44548-A13D-3E4C-A419-BC7F02B23675}" name="Actual Methode" dataDxfId="10"/>
    <tableColumn id="8" xr3:uid="{E5E20710-D83A-944A-81A5-D5969214B6AE}" name="Processing Ttime (Days)" dataDxfId="9"/>
    <tableColumn id="3" xr3:uid="{6C355F63-11A5-EB4F-875E-8609C59DE150}" name="Processing Min Shipping Time (Days)" dataDxfId="8"/>
    <tableColumn id="4" xr3:uid="{9D3EDAA0-00F5-F248-896F-94E4FB0692EE}" name="Published Max Shipping Time (Days)" dataDxfId="7"/>
    <tableColumn id="2" xr3:uid="{C49C9ADA-4649-AC4E-9CDA-C1AD684A6A4B}" name="Prefix" dataDxfId="6"/>
    <tableColumn id="6" xr3:uid="{1D1EBC0C-0FD3-BA45-AFBC-FC1AAF3FB3CE}" name="Processing + Min" dataDxfId="5">
      <calculatedColumnFormula xml:space="preserve"> SUM(E2,F2)</calculatedColumnFormula>
    </tableColumn>
    <tableColumn id="9" xr3:uid="{C41A08F1-2BBB-524C-A909-7D1BE05C9403}" name="Processing + Max" dataDxfId="4">
      <calculatedColumnFormula xml:space="preserve"> SUM(E2, G2)</calculatedColumnFormula>
    </tableColumn>
    <tableColumn id="17" xr3:uid="{3D1B6FF0-F9B3-794C-BE2F-F76246FDE45C}" name="Suffix" dataDxfId="3"/>
    <tableColumn id="7" xr3:uid="{F2A39F71-5FCC-BF48-9F74-FA092647BC0E}" name="Display" dataDxfId="2">
      <calculatedColumnFormula xml:space="preserve"> _xlfn.CONCAT( H2, " ", I2, "-",  J2, " ", K2)</calculatedColumnFormula>
    </tableColumn>
    <tableColumn id="12" xr3:uid="{97AEE4CF-B2FE-F044-B0D1-7510A1FFFE9A}" name="Selector Prefix" dataDxfId="1"/>
    <tableColumn id="10" xr3:uid="{67D33201-410D-2240-8E5F-7CB2ADF205FB}" name="Selector" dataDxfId="0">
      <calculatedColumnFormula xml:space="preserve"> _xlfn.CONCAT(M2,  SUBSTITUTE(A2," ",""))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onleyterpsfansstore.mybrightsit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701B-7F4E-5146-BD85-1CF4B13D0227}">
  <dimension ref="A1:Q53"/>
  <sheetViews>
    <sheetView tabSelected="1" topLeftCell="E1" workbookViewId="0">
      <selection activeCell="L60" sqref="L60"/>
    </sheetView>
  </sheetViews>
  <sheetFormatPr baseColWidth="10" defaultRowHeight="16" x14ac:dyDescent="0.2"/>
  <cols>
    <col min="1" max="1" width="43.83203125" style="2" customWidth="1"/>
    <col min="2" max="2" width="59.6640625" style="2" customWidth="1"/>
    <col min="3" max="3" width="167.6640625" style="2" customWidth="1"/>
    <col min="4" max="4" width="71.5" style="2" customWidth="1"/>
    <col min="5" max="5" width="24.33203125" customWidth="1"/>
    <col min="6" max="6" width="39.5" style="2" customWidth="1"/>
    <col min="7" max="7" width="33.5" style="2" customWidth="1"/>
    <col min="8" max="8" width="30.6640625" style="2" customWidth="1"/>
    <col min="9" max="9" width="28.33203125" style="2" customWidth="1"/>
    <col min="10" max="10" width="30.6640625" style="2" customWidth="1"/>
    <col min="11" max="11" width="39.33203125" customWidth="1"/>
    <col min="12" max="12" width="73.6640625" customWidth="1"/>
    <col min="13" max="13" width="32" customWidth="1"/>
    <col min="14" max="14" width="45.5" style="2" customWidth="1"/>
    <col min="15" max="15" width="23.33203125" style="2" customWidth="1"/>
    <col min="16" max="16" width="56.6640625" customWidth="1"/>
    <col min="18" max="18" width="16.5" style="2" customWidth="1"/>
    <col min="19" max="16384" width="10.83203125" style="2"/>
  </cols>
  <sheetData>
    <row r="1" spans="1:17" x14ac:dyDescent="0.2">
      <c r="A1" s="2" t="s">
        <v>0</v>
      </c>
      <c r="B1" s="5" t="s">
        <v>39</v>
      </c>
      <c r="C1" s="5" t="s">
        <v>47</v>
      </c>
      <c r="D1" s="5" t="s">
        <v>60</v>
      </c>
      <c r="E1" s="5" t="s">
        <v>67</v>
      </c>
      <c r="F1" s="5" t="s">
        <v>68</v>
      </c>
      <c r="G1" s="5" t="s">
        <v>66</v>
      </c>
      <c r="H1" s="2" t="s">
        <v>32</v>
      </c>
      <c r="I1" s="5" t="s">
        <v>69</v>
      </c>
      <c r="J1" s="5" t="s">
        <v>70</v>
      </c>
      <c r="K1" s="5" t="s">
        <v>65</v>
      </c>
      <c r="L1" s="2" t="s">
        <v>33</v>
      </c>
      <c r="M1" s="5" t="s">
        <v>40</v>
      </c>
      <c r="N1" s="2" t="s">
        <v>38</v>
      </c>
      <c r="P1" s="2"/>
      <c r="Q1" s="2"/>
    </row>
    <row r="2" spans="1:17" x14ac:dyDescent="0.2">
      <c r="A2" s="4" t="s">
        <v>62</v>
      </c>
      <c r="B2" t="s">
        <v>37</v>
      </c>
      <c r="C2" s="6" t="s">
        <v>63</v>
      </c>
      <c r="D2" s="4" t="s">
        <v>28</v>
      </c>
      <c r="E2" s="1">
        <v>2</v>
      </c>
      <c r="F2" s="1">
        <v>1</v>
      </c>
      <c r="G2" s="1">
        <v>5</v>
      </c>
      <c r="H2" t="s">
        <v>71</v>
      </c>
      <c r="I2" s="1">
        <f t="shared" ref="I2:I10" si="0" xml:space="preserve"> SUM(E2,F2)</f>
        <v>3</v>
      </c>
      <c r="J2" s="1">
        <f t="shared" ref="J2:J8" si="1" xml:space="preserve"> SUM(E2, G2)</f>
        <v>7</v>
      </c>
      <c r="K2" t="s">
        <v>72</v>
      </c>
      <c r="L2" s="1" t="str">
        <f t="shared" ref="L2:L53" si="2" xml:space="preserve"> _xlfn.CONCAT( H2, " ", I2, "-",  J2, " ", K2)</f>
        <v>Approx. 3-7 Days*</v>
      </c>
      <c r="M2" t="s">
        <v>41</v>
      </c>
      <c r="N2" s="1" t="str">
        <f xml:space="preserve"> _xlfn.CONCAT(M2,  SUBSTITUTE(A2," ",""))</f>
        <v>custom-rate_FlatRate</v>
      </c>
      <c r="P2" s="2"/>
      <c r="Q2" s="2"/>
    </row>
    <row r="3" spans="1:17" x14ac:dyDescent="0.2">
      <c r="A3" s="4" t="s">
        <v>56</v>
      </c>
      <c r="B3" t="s">
        <v>37</v>
      </c>
      <c r="C3" s="4" t="s">
        <v>57</v>
      </c>
      <c r="D3" s="4" t="s">
        <v>28</v>
      </c>
      <c r="E3" s="1">
        <v>2</v>
      </c>
      <c r="F3" s="1">
        <v>1</v>
      </c>
      <c r="G3" s="1">
        <v>5</v>
      </c>
      <c r="H3" t="s">
        <v>71</v>
      </c>
      <c r="I3" s="1">
        <f t="shared" si="0"/>
        <v>3</v>
      </c>
      <c r="J3" s="1">
        <f t="shared" si="1"/>
        <v>7</v>
      </c>
      <c r="K3" t="s">
        <v>72</v>
      </c>
      <c r="L3" s="1" t="str">
        <f xml:space="preserve"> _xlfn.CONCAT( H3, " ", I3, "-",  J3, " ", K3)</f>
        <v>Approx. 3-7 Days*</v>
      </c>
      <c r="M3" t="s">
        <v>41</v>
      </c>
      <c r="N3" s="1" t="str">
        <f xml:space="preserve"> _xlfn.CONCAT(M3,  SUBSTITUTE(A3," ",""))</f>
        <v xml:space="preserve">custom-rate_shippingchargeswillbebilledtocostcenter	</v>
      </c>
      <c r="P3" s="2"/>
      <c r="Q3" s="2"/>
    </row>
    <row r="4" spans="1:17" x14ac:dyDescent="0.2">
      <c r="A4" s="4" t="s">
        <v>52</v>
      </c>
      <c r="B4" t="s">
        <v>37</v>
      </c>
      <c r="C4" s="4" t="s">
        <v>54</v>
      </c>
      <c r="D4" s="4" t="s">
        <v>28</v>
      </c>
      <c r="E4" s="1">
        <v>2</v>
      </c>
      <c r="F4" s="1">
        <v>1</v>
      </c>
      <c r="G4" s="1">
        <v>5</v>
      </c>
      <c r="H4" t="s">
        <v>71</v>
      </c>
      <c r="I4" s="1">
        <f t="shared" si="0"/>
        <v>3</v>
      </c>
      <c r="J4" s="1">
        <f t="shared" si="1"/>
        <v>7</v>
      </c>
      <c r="K4" t="s">
        <v>72</v>
      </c>
      <c r="L4" s="1" t="str">
        <f t="shared" si="2"/>
        <v>Approx. 3-7 Days*</v>
      </c>
      <c r="M4" t="s">
        <v>41</v>
      </c>
      <c r="N4" s="1" t="str">
        <f xml:space="preserve"> _xlfn.CONCAT(M4,  SUBSTITUTE(A4," ",""))</f>
        <v>custom-rate_FreeShipping</v>
      </c>
      <c r="P4" s="2"/>
      <c r="Q4" s="2"/>
    </row>
    <row r="5" spans="1:17" x14ac:dyDescent="0.2">
      <c r="A5" s="4" t="s">
        <v>50</v>
      </c>
      <c r="B5" t="s">
        <v>37</v>
      </c>
      <c r="C5" s="4" t="s">
        <v>51</v>
      </c>
      <c r="D5" s="4" t="s">
        <v>28</v>
      </c>
      <c r="E5" s="1">
        <v>2</v>
      </c>
      <c r="F5" s="1">
        <v>1</v>
      </c>
      <c r="G5" s="1">
        <v>5</v>
      </c>
      <c r="H5" t="s">
        <v>71</v>
      </c>
      <c r="I5" s="1">
        <f t="shared" si="0"/>
        <v>3</v>
      </c>
      <c r="J5" s="1">
        <f t="shared" si="1"/>
        <v>7</v>
      </c>
      <c r="K5" t="s">
        <v>72</v>
      </c>
      <c r="L5" s="1" t="str">
        <f t="shared" si="2"/>
        <v>Approx. 3-7 Days*</v>
      </c>
      <c r="M5" t="s">
        <v>41</v>
      </c>
      <c r="N5" s="1" t="str">
        <f xml:space="preserve"> _xlfn.CONCAT(M5,  SUBSTITUTE(A5," ",""))</f>
        <v>custom-rate_Shipping</v>
      </c>
      <c r="P5" s="2"/>
      <c r="Q5" s="2"/>
    </row>
    <row r="6" spans="1:17" x14ac:dyDescent="0.2">
      <c r="A6" s="4" t="s">
        <v>49</v>
      </c>
      <c r="B6" t="s">
        <v>37</v>
      </c>
      <c r="C6" s="4" t="s">
        <v>55</v>
      </c>
      <c r="D6" s="4" t="s">
        <v>28</v>
      </c>
      <c r="E6" s="1">
        <v>2</v>
      </c>
      <c r="F6" s="1">
        <v>1</v>
      </c>
      <c r="G6" s="1">
        <v>5</v>
      </c>
      <c r="H6" t="s">
        <v>71</v>
      </c>
      <c r="I6" s="1">
        <f t="shared" si="0"/>
        <v>3</v>
      </c>
      <c r="J6" s="1">
        <f t="shared" si="1"/>
        <v>7</v>
      </c>
      <c r="K6" t="s">
        <v>72</v>
      </c>
      <c r="L6" s="1" t="str">
        <f t="shared" si="2"/>
        <v>Approx. 3-7 Days*</v>
      </c>
      <c r="M6" t="s">
        <v>41</v>
      </c>
      <c r="N6" s="1" t="str">
        <f xml:space="preserve"> _xlfn.CONCAT(M6,  SUBSTITUTE(A6," ",""))</f>
        <v>custom-rate_Ground</v>
      </c>
      <c r="P6" s="2"/>
      <c r="Q6" s="2"/>
    </row>
    <row r="7" spans="1:17" x14ac:dyDescent="0.2">
      <c r="A7" s="4" t="s">
        <v>53</v>
      </c>
      <c r="B7" t="s">
        <v>37</v>
      </c>
      <c r="C7" s="4" t="s">
        <v>58</v>
      </c>
      <c r="D7" s="4" t="s">
        <v>28</v>
      </c>
      <c r="E7" s="1">
        <v>2</v>
      </c>
      <c r="F7" s="1">
        <v>1</v>
      </c>
      <c r="G7" s="1">
        <v>5</v>
      </c>
      <c r="H7" t="s">
        <v>71</v>
      </c>
      <c r="I7" s="1">
        <f t="shared" si="0"/>
        <v>3</v>
      </c>
      <c r="J7" s="1">
        <f t="shared" si="1"/>
        <v>7</v>
      </c>
      <c r="K7" t="s">
        <v>72</v>
      </c>
      <c r="L7" s="1" t="str">
        <f t="shared" si="2"/>
        <v>Approx. 3-7 Days*</v>
      </c>
      <c r="M7" t="s">
        <v>41</v>
      </c>
      <c r="N7" s="1" t="str">
        <f xml:space="preserve"> _xlfn.CONCAT(M7,  SUBSTITUTE(A7," ",""))</f>
        <v>custom-rate_UPSGround-HandlingFee</v>
      </c>
      <c r="P7" s="2"/>
      <c r="Q7" s="2"/>
    </row>
    <row r="8" spans="1:17" x14ac:dyDescent="0.2">
      <c r="A8" s="4" t="s">
        <v>48</v>
      </c>
      <c r="B8" t="s">
        <v>37</v>
      </c>
      <c r="C8" t="s">
        <v>59</v>
      </c>
      <c r="D8" s="4" t="s">
        <v>28</v>
      </c>
      <c r="E8" s="1">
        <v>2</v>
      </c>
      <c r="F8" s="1">
        <v>1</v>
      </c>
      <c r="G8" s="1">
        <v>5</v>
      </c>
      <c r="H8" t="s">
        <v>71</v>
      </c>
      <c r="I8" s="1">
        <f t="shared" si="0"/>
        <v>3</v>
      </c>
      <c r="J8" s="1">
        <f t="shared" si="1"/>
        <v>7</v>
      </c>
      <c r="K8" t="s">
        <v>72</v>
      </c>
      <c r="L8" s="1" t="str">
        <f t="shared" si="2"/>
        <v>Approx. 3-7 Days*</v>
      </c>
      <c r="M8" t="s">
        <v>41</v>
      </c>
      <c r="N8" s="1" t="str">
        <f xml:space="preserve"> _xlfn.CONCAT(M8,  SUBSTITUTE(A8," ",""))</f>
        <v>custom-rate_UPSGround</v>
      </c>
      <c r="P8" s="2"/>
      <c r="Q8" s="2"/>
    </row>
    <row r="9" spans="1:17" x14ac:dyDescent="0.2">
      <c r="A9" s="4" t="s">
        <v>27</v>
      </c>
      <c r="B9" t="s">
        <v>34</v>
      </c>
      <c r="C9" s="4" t="s">
        <v>64</v>
      </c>
      <c r="D9" s="4" t="s">
        <v>61</v>
      </c>
      <c r="E9" s="1">
        <v>2</v>
      </c>
      <c r="F9" s="1">
        <v>0</v>
      </c>
      <c r="G9" s="1">
        <v>1</v>
      </c>
      <c r="H9" t="s">
        <v>71</v>
      </c>
      <c r="I9" s="1">
        <f t="shared" si="0"/>
        <v>2</v>
      </c>
      <c r="J9" s="1">
        <f t="shared" ref="J9" si="3" xml:space="preserve"> SUM(E9, G9)</f>
        <v>3</v>
      </c>
      <c r="K9" t="s">
        <v>72</v>
      </c>
      <c r="L9" s="1" t="str">
        <f t="shared" si="2"/>
        <v>Approx. 2-3 Days*</v>
      </c>
      <c r="M9" t="s">
        <v>45</v>
      </c>
      <c r="N9" s="1" t="str">
        <f xml:space="preserve"> _xlfn.CONCAT(M9,  SUBSTITUTE(A9," ",""))</f>
        <v>ups_UPSNextDayAir</v>
      </c>
      <c r="P9" s="2"/>
      <c r="Q9" s="2"/>
    </row>
    <row r="10" spans="1:17" x14ac:dyDescent="0.2">
      <c r="A10" s="4" t="s">
        <v>1</v>
      </c>
      <c r="B10" t="s">
        <v>34</v>
      </c>
      <c r="C10" s="4" t="s">
        <v>64</v>
      </c>
      <c r="D10" s="4" t="s">
        <v>61</v>
      </c>
      <c r="E10" s="1">
        <v>2</v>
      </c>
      <c r="F10" s="1">
        <v>1</v>
      </c>
      <c r="G10" s="1">
        <v>2</v>
      </c>
      <c r="H10" t="s">
        <v>71</v>
      </c>
      <c r="I10" s="1">
        <f t="shared" si="0"/>
        <v>3</v>
      </c>
      <c r="J10" s="1">
        <f xml:space="preserve"> SUM(E10, G10)</f>
        <v>4</v>
      </c>
      <c r="K10" t="s">
        <v>72</v>
      </c>
      <c r="L10" s="1" t="str">
        <f t="shared" si="2"/>
        <v>Approx. 3-4 Days*</v>
      </c>
      <c r="M10" t="s">
        <v>45</v>
      </c>
      <c r="N10" s="1" t="str">
        <f xml:space="preserve"> _xlfn.CONCAT(M10,  SUBSTITUTE(A10," ",""))</f>
        <v>ups_UPS2ndDayAir</v>
      </c>
      <c r="P10" s="2"/>
      <c r="Q10" s="2"/>
    </row>
    <row r="11" spans="1:17" x14ac:dyDescent="0.2">
      <c r="A11" s="4" t="s">
        <v>28</v>
      </c>
      <c r="B11" t="s">
        <v>34</v>
      </c>
      <c r="C11" s="4" t="s">
        <v>64</v>
      </c>
      <c r="D11" s="4" t="s">
        <v>61</v>
      </c>
      <c r="E11" s="1">
        <v>2</v>
      </c>
      <c r="F11" s="1">
        <v>1</v>
      </c>
      <c r="G11" s="1">
        <v>5</v>
      </c>
      <c r="H11" t="s">
        <v>71</v>
      </c>
      <c r="I11" s="1">
        <f t="shared" ref="I11:I22" si="4" xml:space="preserve"> SUM(E11,F11)</f>
        <v>3</v>
      </c>
      <c r="J11" s="1">
        <f t="shared" ref="J11:J22" si="5" xml:space="preserve"> SUM(E11, G11)</f>
        <v>7</v>
      </c>
      <c r="K11" t="s">
        <v>72</v>
      </c>
      <c r="L11" s="1" t="str">
        <f t="shared" si="2"/>
        <v>Approx. 3-7 Days*</v>
      </c>
      <c r="M11" t="s">
        <v>45</v>
      </c>
      <c r="N11" s="1" t="str">
        <f xml:space="preserve"> _xlfn.CONCAT(M11,  SUBSTITUTE(A11," ",""))</f>
        <v>ups_UPSGround </v>
      </c>
      <c r="P11" s="2"/>
      <c r="Q11" s="2"/>
    </row>
    <row r="12" spans="1:17" x14ac:dyDescent="0.2">
      <c r="A12" s="4" t="s">
        <v>2</v>
      </c>
      <c r="B12" t="s">
        <v>34</v>
      </c>
      <c r="C12" s="4" t="s">
        <v>64</v>
      </c>
      <c r="D12" s="4" t="s">
        <v>61</v>
      </c>
      <c r="E12" s="1">
        <v>2</v>
      </c>
      <c r="F12" s="1">
        <v>1</v>
      </c>
      <c r="G12" s="1">
        <v>3</v>
      </c>
      <c r="H12" t="s">
        <v>71</v>
      </c>
      <c r="I12" s="1">
        <f t="shared" si="4"/>
        <v>3</v>
      </c>
      <c r="J12" s="1">
        <f t="shared" si="5"/>
        <v>5</v>
      </c>
      <c r="K12" t="s">
        <v>72</v>
      </c>
      <c r="L12" s="1" t="str">
        <f t="shared" si="2"/>
        <v>Approx. 3-5 Days*</v>
      </c>
      <c r="M12" t="s">
        <v>45</v>
      </c>
      <c r="N12" s="1" t="str">
        <f xml:space="preserve"> _xlfn.CONCAT(M12,  SUBSTITUTE(A12," ",""))</f>
        <v>ups_UPSWorldwideExpress</v>
      </c>
      <c r="P12" s="2"/>
      <c r="Q12" s="2"/>
    </row>
    <row r="13" spans="1:17" x14ac:dyDescent="0.2">
      <c r="A13" s="3" t="s">
        <v>3</v>
      </c>
      <c r="B13" t="s">
        <v>34</v>
      </c>
      <c r="C13" s="4" t="s">
        <v>64</v>
      </c>
      <c r="D13" s="4" t="s">
        <v>61</v>
      </c>
      <c r="E13" s="1">
        <v>2</v>
      </c>
      <c r="F13" s="1">
        <v>2</v>
      </c>
      <c r="G13" s="1">
        <v>5</v>
      </c>
      <c r="H13" t="s">
        <v>71</v>
      </c>
      <c r="I13" s="1">
        <f t="shared" si="4"/>
        <v>4</v>
      </c>
      <c r="J13" s="1">
        <f t="shared" si="5"/>
        <v>7</v>
      </c>
      <c r="K13" t="s">
        <v>72</v>
      </c>
      <c r="L13" s="1" t="str">
        <f t="shared" si="2"/>
        <v>Approx. 4-7 Days*</v>
      </c>
      <c r="M13" t="s">
        <v>45</v>
      </c>
      <c r="N13" s="1" t="str">
        <f xml:space="preserve"> _xlfn.CONCAT(M13,  SUBSTITUTE(A13," ",""))</f>
        <v>ups_UPSWorldwideExpedited</v>
      </c>
      <c r="P13" s="2"/>
      <c r="Q13" s="2"/>
    </row>
    <row r="14" spans="1:17" x14ac:dyDescent="0.2">
      <c r="A14" s="4" t="s">
        <v>4</v>
      </c>
      <c r="B14" t="s">
        <v>34</v>
      </c>
      <c r="C14" s="4" t="s">
        <v>64</v>
      </c>
      <c r="D14" s="4" t="s">
        <v>61</v>
      </c>
      <c r="E14" s="1">
        <v>2</v>
      </c>
      <c r="F14" s="1">
        <v>1</v>
      </c>
      <c r="G14" s="1">
        <v>5</v>
      </c>
      <c r="H14" t="s">
        <v>71</v>
      </c>
      <c r="I14" s="1">
        <f t="shared" si="4"/>
        <v>3</v>
      </c>
      <c r="J14" s="1">
        <f t="shared" si="5"/>
        <v>7</v>
      </c>
      <c r="K14" t="s">
        <v>72</v>
      </c>
      <c r="L14" s="1" t="str">
        <f t="shared" si="2"/>
        <v>Approx. 3-7 Days*</v>
      </c>
      <c r="M14" t="s">
        <v>45</v>
      </c>
      <c r="N14" s="1" t="str">
        <f xml:space="preserve"> _xlfn.CONCAT(M14,  SUBSTITUTE(A14," ",""))</f>
        <v>ups_UPSStandard</v>
      </c>
      <c r="P14" s="2"/>
      <c r="Q14" s="2"/>
    </row>
    <row r="15" spans="1:17" x14ac:dyDescent="0.2">
      <c r="A15" s="4" t="s">
        <v>29</v>
      </c>
      <c r="B15" t="s">
        <v>34</v>
      </c>
      <c r="C15" s="4" t="s">
        <v>64</v>
      </c>
      <c r="D15" s="4" t="s">
        <v>61</v>
      </c>
      <c r="E15" s="1">
        <v>2</v>
      </c>
      <c r="F15" s="1">
        <v>1</v>
      </c>
      <c r="G15" s="1">
        <v>3</v>
      </c>
      <c r="H15" t="s">
        <v>71</v>
      </c>
      <c r="I15" s="1">
        <f t="shared" si="4"/>
        <v>3</v>
      </c>
      <c r="J15" s="1">
        <f t="shared" si="5"/>
        <v>5</v>
      </c>
      <c r="K15" t="s">
        <v>72</v>
      </c>
      <c r="L15" s="1" t="str">
        <f t="shared" si="2"/>
        <v>Approx. 3-5 Days*</v>
      </c>
      <c r="M15" t="s">
        <v>45</v>
      </c>
      <c r="N15" s="1" t="str">
        <f xml:space="preserve"> _xlfn.CONCAT(M15,  SUBSTITUTE(A15," ",""))</f>
        <v>ups_UPS3DaySelect</v>
      </c>
      <c r="P15" s="2"/>
      <c r="Q15" s="2"/>
    </row>
    <row r="16" spans="1:17" x14ac:dyDescent="0.2">
      <c r="A16" s="4" t="s">
        <v>5</v>
      </c>
      <c r="B16" t="s">
        <v>34</v>
      </c>
      <c r="C16" s="4" t="s">
        <v>64</v>
      </c>
      <c r="D16" s="4" t="s">
        <v>61</v>
      </c>
      <c r="E16" s="1">
        <v>2</v>
      </c>
      <c r="F16" s="1">
        <v>0</v>
      </c>
      <c r="G16" s="1">
        <v>1</v>
      </c>
      <c r="H16" t="s">
        <v>71</v>
      </c>
      <c r="I16" s="1">
        <f t="shared" si="4"/>
        <v>2</v>
      </c>
      <c r="J16" s="1">
        <f t="shared" si="5"/>
        <v>3</v>
      </c>
      <c r="K16" t="s">
        <v>72</v>
      </c>
      <c r="L16" s="1" t="str">
        <f t="shared" si="2"/>
        <v>Approx. 2-3 Days*</v>
      </c>
      <c r="M16" t="s">
        <v>45</v>
      </c>
      <c r="N16" s="1" t="str">
        <f xml:space="preserve"> _xlfn.CONCAT(M16,  SUBSTITUTE(A16," ",""))</f>
        <v>ups_UPSNextDayAirSaver </v>
      </c>
      <c r="P16" s="2"/>
      <c r="Q16" s="2"/>
    </row>
    <row r="17" spans="1:17" x14ac:dyDescent="0.2">
      <c r="A17" s="3" t="s">
        <v>6</v>
      </c>
      <c r="B17" t="s">
        <v>34</v>
      </c>
      <c r="C17" s="4" t="s">
        <v>64</v>
      </c>
      <c r="D17" s="4" t="s">
        <v>61</v>
      </c>
      <c r="E17" s="1">
        <v>2</v>
      </c>
      <c r="F17" s="1">
        <v>0</v>
      </c>
      <c r="G17" s="1">
        <v>1</v>
      </c>
      <c r="H17" t="s">
        <v>71</v>
      </c>
      <c r="I17" s="1">
        <f t="shared" si="4"/>
        <v>2</v>
      </c>
      <c r="J17" s="1">
        <f t="shared" si="5"/>
        <v>3</v>
      </c>
      <c r="K17" t="s">
        <v>72</v>
      </c>
      <c r="L17" s="1" t="str">
        <f t="shared" si="2"/>
        <v>Approx. 2-3 Days*</v>
      </c>
      <c r="M17" t="s">
        <v>45</v>
      </c>
      <c r="N17" s="1" t="str">
        <f xml:space="preserve"> _xlfn.CONCAT(M17,  SUBSTITUTE(A17," ",""))</f>
        <v>ups_UPSNextDayAirEarly</v>
      </c>
      <c r="P17" s="2"/>
      <c r="Q17" s="2"/>
    </row>
    <row r="18" spans="1:17" x14ac:dyDescent="0.2">
      <c r="A18" s="3" t="s">
        <v>7</v>
      </c>
      <c r="B18" t="s">
        <v>34</v>
      </c>
      <c r="C18" s="4" t="s">
        <v>64</v>
      </c>
      <c r="D18" s="4" t="s">
        <v>61</v>
      </c>
      <c r="E18" s="1">
        <v>2</v>
      </c>
      <c r="F18" s="1">
        <v>1</v>
      </c>
      <c r="G18" s="1">
        <v>3</v>
      </c>
      <c r="H18" t="s">
        <v>71</v>
      </c>
      <c r="I18" s="1">
        <f t="shared" si="4"/>
        <v>3</v>
      </c>
      <c r="J18" s="1">
        <f t="shared" si="5"/>
        <v>5</v>
      </c>
      <c r="K18" t="s">
        <v>72</v>
      </c>
      <c r="L18" s="1" t="str">
        <f t="shared" si="2"/>
        <v>Approx. 3-5 Days*</v>
      </c>
      <c r="M18" t="s">
        <v>45</v>
      </c>
      <c r="N18" s="1" t="str">
        <f xml:space="preserve"> _xlfn.CONCAT(M18,  SUBSTITUTE(A18," ",""))</f>
        <v>ups_UPSWorldwideExpressPlus</v>
      </c>
      <c r="P18" s="2"/>
      <c r="Q18" s="2"/>
    </row>
    <row r="19" spans="1:17" x14ac:dyDescent="0.2">
      <c r="A19" s="4" t="s">
        <v>8</v>
      </c>
      <c r="B19" t="s">
        <v>34</v>
      </c>
      <c r="C19" s="4" t="s">
        <v>64</v>
      </c>
      <c r="D19" s="4" t="s">
        <v>61</v>
      </c>
      <c r="E19" s="1">
        <v>2</v>
      </c>
      <c r="F19" s="1">
        <v>2</v>
      </c>
      <c r="G19" s="1">
        <v>2</v>
      </c>
      <c r="H19" t="s">
        <v>71</v>
      </c>
      <c r="I19" s="1">
        <f t="shared" si="4"/>
        <v>4</v>
      </c>
      <c r="J19" s="1">
        <f t="shared" si="5"/>
        <v>4</v>
      </c>
      <c r="K19" t="s">
        <v>72</v>
      </c>
      <c r="L19" s="1" t="str">
        <f t="shared" si="2"/>
        <v>Approx. 4-4 Days*</v>
      </c>
      <c r="M19" t="s">
        <v>45</v>
      </c>
      <c r="N19" s="1" t="str">
        <f xml:space="preserve"> _xlfn.CONCAT(M19,  SUBSTITUTE(A19," ",""))</f>
        <v>ups_UPS2ndDayAirA.M.</v>
      </c>
      <c r="P19" s="2"/>
      <c r="Q19" s="2"/>
    </row>
    <row r="20" spans="1:17" x14ac:dyDescent="0.2">
      <c r="A20" s="3" t="s">
        <v>9</v>
      </c>
      <c r="B20" t="s">
        <v>34</v>
      </c>
      <c r="C20" s="4" t="s">
        <v>64</v>
      </c>
      <c r="D20" s="4" t="s">
        <v>61</v>
      </c>
      <c r="E20" s="1">
        <v>2</v>
      </c>
      <c r="F20" s="1">
        <v>1</v>
      </c>
      <c r="G20" s="1">
        <v>3</v>
      </c>
      <c r="H20" t="s">
        <v>71</v>
      </c>
      <c r="I20" s="1">
        <f t="shared" si="4"/>
        <v>3</v>
      </c>
      <c r="J20" s="1">
        <f t="shared" si="5"/>
        <v>5</v>
      </c>
      <c r="K20" t="s">
        <v>72</v>
      </c>
      <c r="L20" s="1" t="str">
        <f t="shared" si="2"/>
        <v>Approx. 3-5 Days*</v>
      </c>
      <c r="M20" t="s">
        <v>45</v>
      </c>
      <c r="N20" s="1" t="str">
        <f xml:space="preserve"> _xlfn.CONCAT(M20,  SUBSTITUTE(A20," ",""))</f>
        <v>ups_UPSWorldwideSaver</v>
      </c>
      <c r="P20" s="2"/>
      <c r="Q20" s="2"/>
    </row>
    <row r="21" spans="1:17" x14ac:dyDescent="0.2">
      <c r="A21" s="4" t="s">
        <v>10</v>
      </c>
      <c r="B21" t="s">
        <v>34</v>
      </c>
      <c r="C21" s="4" t="s">
        <v>64</v>
      </c>
      <c r="D21" s="4" t="s">
        <v>61</v>
      </c>
      <c r="E21" s="1">
        <v>2</v>
      </c>
      <c r="F21" s="1">
        <v>2</v>
      </c>
      <c r="G21" s="1">
        <v>7</v>
      </c>
      <c r="H21" t="s">
        <v>71</v>
      </c>
      <c r="I21" s="1">
        <f t="shared" si="4"/>
        <v>4</v>
      </c>
      <c r="J21" s="1">
        <f t="shared" si="5"/>
        <v>9</v>
      </c>
      <c r="K21" t="s">
        <v>72</v>
      </c>
      <c r="L21" s="1" t="str">
        <f t="shared" si="2"/>
        <v>Approx. 4-9 Days*</v>
      </c>
      <c r="M21" t="s">
        <v>45</v>
      </c>
      <c r="N21" s="1" t="str">
        <f xml:space="preserve"> _xlfn.CONCAT(M21,  SUBSTITUTE(A21," ",""))</f>
        <v>ups_UPSSurePost(USPS)&lt;1lb</v>
      </c>
      <c r="P21" s="2"/>
      <c r="Q21" s="2"/>
    </row>
    <row r="22" spans="1:17" x14ac:dyDescent="0.2">
      <c r="A22" s="3" t="s">
        <v>11</v>
      </c>
      <c r="B22" t="s">
        <v>34</v>
      </c>
      <c r="C22" s="4" t="s">
        <v>64</v>
      </c>
      <c r="D22" s="4" t="s">
        <v>61</v>
      </c>
      <c r="E22" s="1">
        <v>2</v>
      </c>
      <c r="F22" s="1">
        <v>2</v>
      </c>
      <c r="G22" s="1">
        <v>7</v>
      </c>
      <c r="H22" t="s">
        <v>71</v>
      </c>
      <c r="I22" s="1">
        <f t="shared" si="4"/>
        <v>4</v>
      </c>
      <c r="J22" s="1">
        <f t="shared" si="5"/>
        <v>9</v>
      </c>
      <c r="K22" t="s">
        <v>72</v>
      </c>
      <c r="L22" s="1" t="str">
        <f t="shared" si="2"/>
        <v>Approx. 4-9 Days*</v>
      </c>
      <c r="M22" t="s">
        <v>45</v>
      </c>
      <c r="N22" s="1" t="str">
        <f xml:space="preserve"> _xlfn.CONCAT(M22,  SUBSTITUTE(A22," ",""))</f>
        <v>ups_UPSSurePost(USPS)&gt;1lb</v>
      </c>
      <c r="P22" s="2"/>
      <c r="Q22" s="2"/>
    </row>
    <row r="23" spans="1:17" x14ac:dyDescent="0.2">
      <c r="A23" s="4" t="s">
        <v>27</v>
      </c>
      <c r="B23" t="s">
        <v>43</v>
      </c>
      <c r="C23" s="4" t="s">
        <v>64</v>
      </c>
      <c r="D23" s="4" t="s">
        <v>61</v>
      </c>
      <c r="E23" s="1">
        <v>2</v>
      </c>
      <c r="F23" s="1">
        <v>0</v>
      </c>
      <c r="G23" s="1">
        <v>1</v>
      </c>
      <c r="H23" t="s">
        <v>71</v>
      </c>
      <c r="I23" s="1">
        <f xml:space="preserve"> SUM(E23,F23)</f>
        <v>2</v>
      </c>
      <c r="J23" s="1">
        <f t="shared" ref="J23:J53" si="6" xml:space="preserve"> SUM(E23, G23)</f>
        <v>3</v>
      </c>
      <c r="K23" t="s">
        <v>72</v>
      </c>
      <c r="L23" s="1" t="str">
        <f t="shared" si="2"/>
        <v>Approx. 2-3 Days*</v>
      </c>
      <c r="M23" t="s">
        <v>42</v>
      </c>
      <c r="N23" s="1" t="str">
        <f xml:space="preserve"> _xlfn.CONCAT(M23,  SUBSTITUTE(A23," ",""))</f>
        <v>legacy-ups_UPSNextDayAir</v>
      </c>
      <c r="P23" s="2"/>
      <c r="Q23" s="2"/>
    </row>
    <row r="24" spans="1:17" x14ac:dyDescent="0.2">
      <c r="A24" s="4" t="s">
        <v>1</v>
      </c>
      <c r="B24" t="s">
        <v>43</v>
      </c>
      <c r="C24" s="4" t="s">
        <v>64</v>
      </c>
      <c r="D24" s="4" t="s">
        <v>61</v>
      </c>
      <c r="E24" s="1">
        <v>2</v>
      </c>
      <c r="F24" s="1">
        <v>1</v>
      </c>
      <c r="G24" s="1">
        <v>2</v>
      </c>
      <c r="H24" t="s">
        <v>71</v>
      </c>
      <c r="I24" s="1">
        <f xml:space="preserve"> SUM(E24,F24)</f>
        <v>3</v>
      </c>
      <c r="J24" s="1">
        <f xml:space="preserve"> SUM(E24, G24)</f>
        <v>4</v>
      </c>
      <c r="K24" t="s">
        <v>72</v>
      </c>
      <c r="L24" s="1" t="str">
        <f t="shared" si="2"/>
        <v>Approx. 3-4 Days*</v>
      </c>
      <c r="M24" t="s">
        <v>42</v>
      </c>
      <c r="N24" s="1" t="str">
        <f xml:space="preserve"> _xlfn.CONCAT(M24,  SUBSTITUTE(A24," ",""))</f>
        <v>legacy-ups_UPS2ndDayAir</v>
      </c>
      <c r="P24" s="2"/>
      <c r="Q24" s="2"/>
    </row>
    <row r="25" spans="1:17" x14ac:dyDescent="0.2">
      <c r="A25" s="4" t="s">
        <v>28</v>
      </c>
      <c r="B25" t="s">
        <v>43</v>
      </c>
      <c r="C25" s="4" t="s">
        <v>64</v>
      </c>
      <c r="D25" s="4" t="s">
        <v>61</v>
      </c>
      <c r="E25" s="1">
        <v>2</v>
      </c>
      <c r="F25" s="1">
        <v>1</v>
      </c>
      <c r="G25" s="1">
        <v>5</v>
      </c>
      <c r="H25" t="s">
        <v>71</v>
      </c>
      <c r="I25" s="1">
        <f t="shared" ref="I25:I53" si="7" xml:space="preserve"> SUM(E25,F25)</f>
        <v>3</v>
      </c>
      <c r="J25" s="1">
        <f t="shared" si="6"/>
        <v>7</v>
      </c>
      <c r="K25" t="s">
        <v>72</v>
      </c>
      <c r="L25" s="1" t="str">
        <f t="shared" si="2"/>
        <v>Approx. 3-7 Days*</v>
      </c>
      <c r="M25" t="s">
        <v>42</v>
      </c>
      <c r="N25" s="1" t="str">
        <f xml:space="preserve"> _xlfn.CONCAT(M25,  SUBSTITUTE(A25," ",""))</f>
        <v>legacy-ups_UPSGround </v>
      </c>
      <c r="P25" s="2"/>
      <c r="Q25" s="2"/>
    </row>
    <row r="26" spans="1:17" x14ac:dyDescent="0.2">
      <c r="A26" s="4" t="s">
        <v>2</v>
      </c>
      <c r="B26" t="s">
        <v>43</v>
      </c>
      <c r="C26" s="4" t="s">
        <v>64</v>
      </c>
      <c r="D26" s="4" t="s">
        <v>61</v>
      </c>
      <c r="E26" s="1">
        <v>2</v>
      </c>
      <c r="F26" s="1">
        <v>1</v>
      </c>
      <c r="G26" s="1">
        <v>3</v>
      </c>
      <c r="H26" t="s">
        <v>71</v>
      </c>
      <c r="I26" s="1">
        <f t="shared" si="7"/>
        <v>3</v>
      </c>
      <c r="J26" s="1">
        <f t="shared" si="6"/>
        <v>5</v>
      </c>
      <c r="K26" t="s">
        <v>72</v>
      </c>
      <c r="L26" s="1" t="str">
        <f t="shared" si="2"/>
        <v>Approx. 3-5 Days*</v>
      </c>
      <c r="M26" t="s">
        <v>42</v>
      </c>
      <c r="N26" s="1" t="str">
        <f xml:space="preserve"> _xlfn.CONCAT(M26,  SUBSTITUTE(A26," ",""))</f>
        <v>legacy-ups_UPSWorldwideExpress</v>
      </c>
      <c r="P26" s="2"/>
      <c r="Q26" s="2"/>
    </row>
    <row r="27" spans="1:17" x14ac:dyDescent="0.2">
      <c r="A27" s="3" t="s">
        <v>3</v>
      </c>
      <c r="B27" t="s">
        <v>43</v>
      </c>
      <c r="C27" s="4" t="s">
        <v>64</v>
      </c>
      <c r="D27" s="4" t="s">
        <v>61</v>
      </c>
      <c r="E27" s="1">
        <v>2</v>
      </c>
      <c r="F27" s="1">
        <v>2</v>
      </c>
      <c r="G27" s="1">
        <v>5</v>
      </c>
      <c r="H27" t="s">
        <v>71</v>
      </c>
      <c r="I27" s="1">
        <f t="shared" si="7"/>
        <v>4</v>
      </c>
      <c r="J27" s="1">
        <f t="shared" si="6"/>
        <v>7</v>
      </c>
      <c r="K27" t="s">
        <v>72</v>
      </c>
      <c r="L27" s="1" t="str">
        <f t="shared" si="2"/>
        <v>Approx. 4-7 Days*</v>
      </c>
      <c r="M27" t="s">
        <v>42</v>
      </c>
      <c r="N27" s="1" t="str">
        <f xml:space="preserve"> _xlfn.CONCAT(M27,  SUBSTITUTE(A27," ",""))</f>
        <v>legacy-ups_UPSWorldwideExpedited</v>
      </c>
      <c r="P27" s="2"/>
      <c r="Q27" s="2"/>
    </row>
    <row r="28" spans="1:17" x14ac:dyDescent="0.2">
      <c r="A28" s="4" t="s">
        <v>4</v>
      </c>
      <c r="B28" t="s">
        <v>43</v>
      </c>
      <c r="C28" s="4" t="s">
        <v>64</v>
      </c>
      <c r="D28" s="4" t="s">
        <v>61</v>
      </c>
      <c r="E28" s="1">
        <v>2</v>
      </c>
      <c r="F28" s="1">
        <v>1</v>
      </c>
      <c r="G28" s="1">
        <v>5</v>
      </c>
      <c r="H28" t="s">
        <v>71</v>
      </c>
      <c r="I28" s="1">
        <f t="shared" si="7"/>
        <v>3</v>
      </c>
      <c r="J28" s="1">
        <f t="shared" si="6"/>
        <v>7</v>
      </c>
      <c r="K28" t="s">
        <v>72</v>
      </c>
      <c r="L28" s="1" t="str">
        <f t="shared" si="2"/>
        <v>Approx. 3-7 Days*</v>
      </c>
      <c r="M28" t="s">
        <v>42</v>
      </c>
      <c r="N28" s="1" t="str">
        <f xml:space="preserve"> _xlfn.CONCAT(M28,  SUBSTITUTE(A28," ",""))</f>
        <v>legacy-ups_UPSStandard</v>
      </c>
      <c r="P28" s="2"/>
      <c r="Q28" s="2"/>
    </row>
    <row r="29" spans="1:17" x14ac:dyDescent="0.2">
      <c r="A29" s="4" t="s">
        <v>29</v>
      </c>
      <c r="B29" t="s">
        <v>43</v>
      </c>
      <c r="C29" s="4" t="s">
        <v>64</v>
      </c>
      <c r="D29" s="4" t="s">
        <v>61</v>
      </c>
      <c r="E29" s="1">
        <v>2</v>
      </c>
      <c r="F29" s="1">
        <v>1</v>
      </c>
      <c r="G29" s="1">
        <v>3</v>
      </c>
      <c r="H29" t="s">
        <v>71</v>
      </c>
      <c r="I29" s="1">
        <f t="shared" si="7"/>
        <v>3</v>
      </c>
      <c r="J29" s="1">
        <f t="shared" si="6"/>
        <v>5</v>
      </c>
      <c r="K29" t="s">
        <v>72</v>
      </c>
      <c r="L29" s="1" t="str">
        <f t="shared" si="2"/>
        <v>Approx. 3-5 Days*</v>
      </c>
      <c r="M29" t="s">
        <v>42</v>
      </c>
      <c r="N29" s="1" t="str">
        <f xml:space="preserve"> _xlfn.CONCAT(M29,  SUBSTITUTE(A29," ",""))</f>
        <v>legacy-ups_UPS3DaySelect</v>
      </c>
      <c r="P29" s="2"/>
      <c r="Q29" s="2"/>
    </row>
    <row r="30" spans="1:17" x14ac:dyDescent="0.2">
      <c r="A30" s="4" t="s">
        <v>5</v>
      </c>
      <c r="B30" t="s">
        <v>43</v>
      </c>
      <c r="C30" s="4" t="s">
        <v>64</v>
      </c>
      <c r="D30" s="4" t="s">
        <v>61</v>
      </c>
      <c r="E30" s="1">
        <v>2</v>
      </c>
      <c r="F30" s="1">
        <v>0</v>
      </c>
      <c r="G30" s="1">
        <v>1</v>
      </c>
      <c r="H30" t="s">
        <v>71</v>
      </c>
      <c r="I30" s="1">
        <f t="shared" si="7"/>
        <v>2</v>
      </c>
      <c r="J30" s="1">
        <f t="shared" si="6"/>
        <v>3</v>
      </c>
      <c r="K30" t="s">
        <v>72</v>
      </c>
      <c r="L30" s="1" t="str">
        <f t="shared" si="2"/>
        <v>Approx. 2-3 Days*</v>
      </c>
      <c r="M30" t="s">
        <v>42</v>
      </c>
      <c r="N30" s="1" t="str">
        <f xml:space="preserve"> _xlfn.CONCAT(M30,  SUBSTITUTE(A30," ",""))</f>
        <v>legacy-ups_UPSNextDayAirSaver </v>
      </c>
      <c r="P30" s="2"/>
      <c r="Q30" s="2"/>
    </row>
    <row r="31" spans="1:17" x14ac:dyDescent="0.2">
      <c r="A31" s="3" t="s">
        <v>6</v>
      </c>
      <c r="B31" t="s">
        <v>43</v>
      </c>
      <c r="C31" s="4" t="s">
        <v>64</v>
      </c>
      <c r="D31" s="4" t="s">
        <v>61</v>
      </c>
      <c r="E31" s="1">
        <v>2</v>
      </c>
      <c r="F31" s="1">
        <v>0</v>
      </c>
      <c r="G31" s="1">
        <v>1</v>
      </c>
      <c r="H31" t="s">
        <v>71</v>
      </c>
      <c r="I31" s="1">
        <f t="shared" si="7"/>
        <v>2</v>
      </c>
      <c r="J31" s="1">
        <f t="shared" si="6"/>
        <v>3</v>
      </c>
      <c r="K31" t="s">
        <v>72</v>
      </c>
      <c r="L31" s="1" t="str">
        <f t="shared" si="2"/>
        <v>Approx. 2-3 Days*</v>
      </c>
      <c r="M31" t="s">
        <v>42</v>
      </c>
      <c r="N31" s="1" t="str">
        <f xml:space="preserve"> _xlfn.CONCAT(M31,  SUBSTITUTE(A31," ",""))</f>
        <v>legacy-ups_UPSNextDayAirEarly</v>
      </c>
      <c r="P31" s="2"/>
      <c r="Q31" s="2"/>
    </row>
    <row r="32" spans="1:17" x14ac:dyDescent="0.2">
      <c r="A32" s="3" t="s">
        <v>7</v>
      </c>
      <c r="B32" t="s">
        <v>43</v>
      </c>
      <c r="C32" s="4" t="s">
        <v>64</v>
      </c>
      <c r="D32" s="4" t="s">
        <v>61</v>
      </c>
      <c r="E32" s="1">
        <v>2</v>
      </c>
      <c r="F32" s="1">
        <v>1</v>
      </c>
      <c r="G32" s="1">
        <v>3</v>
      </c>
      <c r="H32" t="s">
        <v>71</v>
      </c>
      <c r="I32" s="1">
        <f t="shared" si="7"/>
        <v>3</v>
      </c>
      <c r="J32" s="1">
        <f t="shared" si="6"/>
        <v>5</v>
      </c>
      <c r="K32" t="s">
        <v>72</v>
      </c>
      <c r="L32" s="1" t="str">
        <f t="shared" si="2"/>
        <v>Approx. 3-5 Days*</v>
      </c>
      <c r="M32" t="s">
        <v>42</v>
      </c>
      <c r="N32" s="1" t="str">
        <f xml:space="preserve"> _xlfn.CONCAT(M32,  SUBSTITUTE(A32," ",""))</f>
        <v>legacy-ups_UPSWorldwideExpressPlus</v>
      </c>
      <c r="P32" s="2"/>
      <c r="Q32" s="2"/>
    </row>
    <row r="33" spans="1:17" x14ac:dyDescent="0.2">
      <c r="A33" s="4" t="s">
        <v>8</v>
      </c>
      <c r="B33" t="s">
        <v>43</v>
      </c>
      <c r="C33" s="4" t="s">
        <v>64</v>
      </c>
      <c r="D33" s="4" t="s">
        <v>61</v>
      </c>
      <c r="E33" s="1">
        <v>2</v>
      </c>
      <c r="F33" s="1">
        <v>2</v>
      </c>
      <c r="G33" s="1">
        <v>2</v>
      </c>
      <c r="H33" t="s">
        <v>71</v>
      </c>
      <c r="I33" s="1">
        <f t="shared" si="7"/>
        <v>4</v>
      </c>
      <c r="J33" s="1">
        <f t="shared" si="6"/>
        <v>4</v>
      </c>
      <c r="K33" t="s">
        <v>72</v>
      </c>
      <c r="L33" s="1" t="str">
        <f t="shared" si="2"/>
        <v>Approx. 4-4 Days*</v>
      </c>
      <c r="M33" t="s">
        <v>42</v>
      </c>
      <c r="N33" s="1" t="str">
        <f xml:space="preserve"> _xlfn.CONCAT(M33,  SUBSTITUTE(A33," ",""))</f>
        <v>legacy-ups_UPS2ndDayAirA.M.</v>
      </c>
      <c r="P33" s="2"/>
      <c r="Q33" s="2"/>
    </row>
    <row r="34" spans="1:17" x14ac:dyDescent="0.2">
      <c r="A34" s="3" t="s">
        <v>9</v>
      </c>
      <c r="B34" t="s">
        <v>43</v>
      </c>
      <c r="C34" s="4" t="s">
        <v>64</v>
      </c>
      <c r="D34" s="4" t="s">
        <v>61</v>
      </c>
      <c r="E34" s="1">
        <v>2</v>
      </c>
      <c r="F34" s="1">
        <v>1</v>
      </c>
      <c r="G34" s="1">
        <v>3</v>
      </c>
      <c r="H34" t="s">
        <v>71</v>
      </c>
      <c r="I34" s="1">
        <f t="shared" si="7"/>
        <v>3</v>
      </c>
      <c r="J34" s="1">
        <f t="shared" si="6"/>
        <v>5</v>
      </c>
      <c r="K34" t="s">
        <v>72</v>
      </c>
      <c r="L34" s="1" t="str">
        <f t="shared" si="2"/>
        <v>Approx. 3-5 Days*</v>
      </c>
      <c r="M34" t="s">
        <v>42</v>
      </c>
      <c r="N34" s="1" t="str">
        <f xml:space="preserve"> _xlfn.CONCAT(M34,  SUBSTITUTE(A34," ",""))</f>
        <v>legacy-ups_UPSWorldwideSaver</v>
      </c>
      <c r="P34" s="2"/>
      <c r="Q34" s="2"/>
    </row>
    <row r="35" spans="1:17" x14ac:dyDescent="0.2">
      <c r="A35" s="4" t="s">
        <v>10</v>
      </c>
      <c r="B35" t="s">
        <v>43</v>
      </c>
      <c r="C35" s="4" t="s">
        <v>64</v>
      </c>
      <c r="D35" s="4" t="s">
        <v>61</v>
      </c>
      <c r="E35" s="1">
        <v>2</v>
      </c>
      <c r="F35" s="1">
        <v>2</v>
      </c>
      <c r="G35" s="1">
        <v>7</v>
      </c>
      <c r="H35" t="s">
        <v>71</v>
      </c>
      <c r="I35" s="1">
        <f t="shared" si="7"/>
        <v>4</v>
      </c>
      <c r="J35" s="1">
        <f t="shared" si="6"/>
        <v>9</v>
      </c>
      <c r="K35" t="s">
        <v>72</v>
      </c>
      <c r="L35" s="1" t="str">
        <f t="shared" si="2"/>
        <v>Approx. 4-9 Days*</v>
      </c>
      <c r="M35" t="s">
        <v>42</v>
      </c>
      <c r="N35" s="1" t="str">
        <f xml:space="preserve"> _xlfn.CONCAT(M35,  SUBSTITUTE(A35," ",""))</f>
        <v>legacy-ups_UPSSurePost(USPS)&lt;1lb</v>
      </c>
      <c r="P35" s="2"/>
      <c r="Q35" s="2"/>
    </row>
    <row r="36" spans="1:17" x14ac:dyDescent="0.2">
      <c r="A36" s="3" t="s">
        <v>11</v>
      </c>
      <c r="B36" t="s">
        <v>43</v>
      </c>
      <c r="C36" s="4" t="s">
        <v>64</v>
      </c>
      <c r="D36" s="4" t="s">
        <v>61</v>
      </c>
      <c r="E36" s="1">
        <v>2</v>
      </c>
      <c r="F36" s="1">
        <v>2</v>
      </c>
      <c r="G36" s="1">
        <v>7</v>
      </c>
      <c r="H36" t="s">
        <v>71</v>
      </c>
      <c r="I36" s="1">
        <f t="shared" si="7"/>
        <v>4</v>
      </c>
      <c r="J36" s="1">
        <f t="shared" si="6"/>
        <v>9</v>
      </c>
      <c r="K36" t="s">
        <v>72</v>
      </c>
      <c r="L36" s="1" t="str">
        <f t="shared" si="2"/>
        <v>Approx. 4-9 Days*</v>
      </c>
      <c r="M36" t="s">
        <v>42</v>
      </c>
      <c r="N36" s="1" t="str">
        <f xml:space="preserve"> _xlfn.CONCAT(M36,  SUBSTITUTE(A36," ",""))</f>
        <v>legacy-ups_UPSSurePost(USPS)&gt;1lb</v>
      </c>
      <c r="P36" s="2"/>
      <c r="Q36" s="2"/>
    </row>
    <row r="37" spans="1:17" x14ac:dyDescent="0.2">
      <c r="A37" s="4" t="s">
        <v>31</v>
      </c>
      <c r="B37" t="s">
        <v>35</v>
      </c>
      <c r="C37" s="4" t="s">
        <v>64</v>
      </c>
      <c r="D37" s="4" t="s">
        <v>61</v>
      </c>
      <c r="E37" s="1">
        <v>2</v>
      </c>
      <c r="F37" s="1">
        <v>2</v>
      </c>
      <c r="G37" s="1">
        <v>5</v>
      </c>
      <c r="H37" t="s">
        <v>71</v>
      </c>
      <c r="I37" s="1">
        <f t="shared" si="7"/>
        <v>4</v>
      </c>
      <c r="J37" s="1">
        <f t="shared" si="6"/>
        <v>7</v>
      </c>
      <c r="K37" t="s">
        <v>72</v>
      </c>
      <c r="L37" s="1" t="str">
        <f t="shared" si="2"/>
        <v>Approx. 4-7 Days*</v>
      </c>
      <c r="M37" t="s">
        <v>44</v>
      </c>
      <c r="N37" s="1" t="str">
        <f xml:space="preserve"> _xlfn.CONCAT(M37,  SUBSTITUTE(A37," ",""))</f>
        <v>usps_USPSGroundAdvantage</v>
      </c>
      <c r="P37" s="2"/>
      <c r="Q37" s="2"/>
    </row>
    <row r="38" spans="1:17" x14ac:dyDescent="0.2">
      <c r="A38" s="4" t="s">
        <v>30</v>
      </c>
      <c r="B38" t="s">
        <v>35</v>
      </c>
      <c r="C38" s="4" t="s">
        <v>64</v>
      </c>
      <c r="D38" s="4" t="s">
        <v>61</v>
      </c>
      <c r="E38" s="1">
        <v>2</v>
      </c>
      <c r="F38" s="1">
        <v>1</v>
      </c>
      <c r="G38" s="1">
        <v>3</v>
      </c>
      <c r="H38" t="s">
        <v>71</v>
      </c>
      <c r="I38" s="1">
        <f t="shared" si="7"/>
        <v>3</v>
      </c>
      <c r="J38" s="1">
        <f t="shared" si="6"/>
        <v>5</v>
      </c>
      <c r="K38" t="s">
        <v>72</v>
      </c>
      <c r="L38" s="1" t="str">
        <f t="shared" si="2"/>
        <v>Approx. 3-5 Days*</v>
      </c>
      <c r="M38" t="s">
        <v>44</v>
      </c>
      <c r="N38" s="1" t="str">
        <f xml:space="preserve"> _xlfn.CONCAT(M38,  SUBSTITUTE(A38," ",""))</f>
        <v>usps_USPSPriorityMail</v>
      </c>
      <c r="P38" s="2"/>
      <c r="Q38" s="2"/>
    </row>
    <row r="39" spans="1:17" x14ac:dyDescent="0.2">
      <c r="A39" s="4" t="s">
        <v>12</v>
      </c>
      <c r="B39" t="s">
        <v>35</v>
      </c>
      <c r="C39" s="4" t="s">
        <v>64</v>
      </c>
      <c r="D39" s="4" t="s">
        <v>61</v>
      </c>
      <c r="E39" s="1">
        <v>2</v>
      </c>
      <c r="F39" s="1">
        <v>1</v>
      </c>
      <c r="G39" s="1">
        <v>2</v>
      </c>
      <c r="H39" t="s">
        <v>71</v>
      </c>
      <c r="I39" s="1">
        <f t="shared" si="7"/>
        <v>3</v>
      </c>
      <c r="J39" s="1">
        <f t="shared" si="6"/>
        <v>4</v>
      </c>
      <c r="K39" t="s">
        <v>72</v>
      </c>
      <c r="L39" s="1" t="str">
        <f t="shared" si="2"/>
        <v>Approx. 3-4 Days*</v>
      </c>
      <c r="M39" t="s">
        <v>44</v>
      </c>
      <c r="N39" s="1" t="str">
        <f xml:space="preserve"> _xlfn.CONCAT(M39,  SUBSTITUTE(A39," ",""))</f>
        <v>usps_USPSPriorityMailExpress</v>
      </c>
      <c r="P39" s="2"/>
      <c r="Q39" s="2"/>
    </row>
    <row r="40" spans="1:17" x14ac:dyDescent="0.2">
      <c r="A40" s="4" t="s">
        <v>13</v>
      </c>
      <c r="B40" t="s">
        <v>35</v>
      </c>
      <c r="C40" s="4" t="s">
        <v>64</v>
      </c>
      <c r="D40" s="4" t="s">
        <v>61</v>
      </c>
      <c r="E40" s="1">
        <v>2</v>
      </c>
      <c r="F40" s="1">
        <v>3</v>
      </c>
      <c r="G40" s="1">
        <v>5</v>
      </c>
      <c r="H40" t="s">
        <v>71</v>
      </c>
      <c r="I40" s="1">
        <f t="shared" si="7"/>
        <v>5</v>
      </c>
      <c r="J40" s="1">
        <f t="shared" si="6"/>
        <v>7</v>
      </c>
      <c r="K40" t="s">
        <v>72</v>
      </c>
      <c r="L40" s="1" t="str">
        <f t="shared" si="2"/>
        <v>Approx. 5-7 Days*</v>
      </c>
      <c r="M40" t="s">
        <v>44</v>
      </c>
      <c r="N40" s="1" t="str">
        <f xml:space="preserve"> _xlfn.CONCAT(M40,  SUBSTITUTE(A40," ",""))</f>
        <v>usps_USPSPriorityMailExpressInternational</v>
      </c>
      <c r="P40" s="2"/>
      <c r="Q40" s="2"/>
    </row>
    <row r="41" spans="1:17" x14ac:dyDescent="0.2">
      <c r="A41" s="4" t="s">
        <v>14</v>
      </c>
      <c r="B41" t="s">
        <v>35</v>
      </c>
      <c r="C41" s="4" t="s">
        <v>64</v>
      </c>
      <c r="D41" s="4" t="s">
        <v>61</v>
      </c>
      <c r="E41" s="1">
        <v>2</v>
      </c>
      <c r="F41" s="1">
        <v>6</v>
      </c>
      <c r="G41" s="1">
        <v>10</v>
      </c>
      <c r="H41" t="s">
        <v>71</v>
      </c>
      <c r="I41" s="1">
        <f t="shared" si="7"/>
        <v>8</v>
      </c>
      <c r="J41" s="1">
        <f t="shared" si="6"/>
        <v>12</v>
      </c>
      <c r="K41" t="s">
        <v>72</v>
      </c>
      <c r="L41" s="1" t="str">
        <f t="shared" si="2"/>
        <v>Approx. 8-12 Days*</v>
      </c>
      <c r="M41" t="s">
        <v>44</v>
      </c>
      <c r="N41" s="1" t="str">
        <f xml:space="preserve"> _xlfn.CONCAT(M41,  SUBSTITUTE(A41," ",""))</f>
        <v>usps_USPSPriorityMailInternational</v>
      </c>
      <c r="P41" s="2"/>
      <c r="Q41" s="2"/>
    </row>
    <row r="42" spans="1:17" x14ac:dyDescent="0.2">
      <c r="A42" s="4" t="s">
        <v>15</v>
      </c>
      <c r="B42" t="s">
        <v>35</v>
      </c>
      <c r="C42" s="4" t="s">
        <v>64</v>
      </c>
      <c r="D42" s="4" t="s">
        <v>61</v>
      </c>
      <c r="E42" s="1">
        <v>2</v>
      </c>
      <c r="F42" s="1">
        <v>1</v>
      </c>
      <c r="G42" s="1">
        <v>3</v>
      </c>
      <c r="H42" t="s">
        <v>71</v>
      </c>
      <c r="I42" s="1">
        <f t="shared" si="7"/>
        <v>3</v>
      </c>
      <c r="J42" s="1">
        <f t="shared" si="6"/>
        <v>5</v>
      </c>
      <c r="K42" t="s">
        <v>72</v>
      </c>
      <c r="L42" s="1" t="str">
        <f t="shared" si="2"/>
        <v>Approx. 3-5 Days*</v>
      </c>
      <c r="M42" t="s">
        <v>44</v>
      </c>
      <c r="N42" s="1" t="str">
        <f xml:space="preserve"> _xlfn.CONCAT(M42,  SUBSTITUTE(A42," ",""))</f>
        <v>usps_USPSGlobalExpressGuaranteed</v>
      </c>
      <c r="P42" s="2"/>
      <c r="Q42" s="2"/>
    </row>
    <row r="43" spans="1:17" x14ac:dyDescent="0.2">
      <c r="A43" s="4" t="s">
        <v>16</v>
      </c>
      <c r="B43" t="s">
        <v>36</v>
      </c>
      <c r="C43" s="4" t="s">
        <v>64</v>
      </c>
      <c r="D43" s="4" t="s">
        <v>61</v>
      </c>
      <c r="E43" s="1">
        <v>2</v>
      </c>
      <c r="F43" s="1">
        <v>0</v>
      </c>
      <c r="G43" s="1">
        <v>1</v>
      </c>
      <c r="H43" t="s">
        <v>71</v>
      </c>
      <c r="I43" s="1">
        <f t="shared" si="7"/>
        <v>2</v>
      </c>
      <c r="J43" s="1">
        <f t="shared" si="6"/>
        <v>3</v>
      </c>
      <c r="K43" t="s">
        <v>72</v>
      </c>
      <c r="L43" s="1" t="str">
        <f t="shared" si="2"/>
        <v>Approx. 2-3 Days*</v>
      </c>
      <c r="M43" t="s">
        <v>46</v>
      </c>
      <c r="N43" s="1" t="str">
        <f xml:space="preserve"> _xlfn.CONCAT(M43,  SUBSTITUTE(A43," ",""))</f>
        <v>fedex_FedExPriorityOvernight</v>
      </c>
      <c r="P43" s="2"/>
      <c r="Q43" s="2"/>
    </row>
    <row r="44" spans="1:17" x14ac:dyDescent="0.2">
      <c r="A44" s="4" t="s">
        <v>17</v>
      </c>
      <c r="B44" t="s">
        <v>36</v>
      </c>
      <c r="C44" s="4" t="s">
        <v>64</v>
      </c>
      <c r="D44" s="4" t="s">
        <v>61</v>
      </c>
      <c r="E44" s="1">
        <v>2</v>
      </c>
      <c r="F44" s="1">
        <v>0</v>
      </c>
      <c r="G44" s="1">
        <v>2</v>
      </c>
      <c r="H44" t="s">
        <v>71</v>
      </c>
      <c r="I44" s="1">
        <f t="shared" si="7"/>
        <v>2</v>
      </c>
      <c r="J44" s="1">
        <f t="shared" si="6"/>
        <v>4</v>
      </c>
      <c r="K44" t="s">
        <v>72</v>
      </c>
      <c r="L44" s="1" t="str">
        <f t="shared" si="2"/>
        <v>Approx. 2-4 Days*</v>
      </c>
      <c r="M44" t="s">
        <v>46</v>
      </c>
      <c r="N44" s="1" t="str">
        <f xml:space="preserve"> _xlfn.CONCAT(M44,  SUBSTITUTE(A44," ",""))</f>
        <v>fedex_FedEx2Day</v>
      </c>
      <c r="P44" s="2"/>
      <c r="Q44" s="2"/>
    </row>
    <row r="45" spans="1:17" x14ac:dyDescent="0.2">
      <c r="A45" s="4" t="s">
        <v>18</v>
      </c>
      <c r="B45" t="s">
        <v>36</v>
      </c>
      <c r="C45" s="4" t="s">
        <v>64</v>
      </c>
      <c r="D45" s="4" t="s">
        <v>61</v>
      </c>
      <c r="E45" s="1">
        <v>2</v>
      </c>
      <c r="F45" s="1">
        <v>1</v>
      </c>
      <c r="G45" s="1">
        <v>1</v>
      </c>
      <c r="H45" t="s">
        <v>71</v>
      </c>
      <c r="I45" s="1">
        <f t="shared" si="7"/>
        <v>3</v>
      </c>
      <c r="J45" s="1">
        <f t="shared" si="6"/>
        <v>3</v>
      </c>
      <c r="K45" t="s">
        <v>72</v>
      </c>
      <c r="L45" s="1" t="str">
        <f t="shared" si="2"/>
        <v>Approx. 3-3 Days*</v>
      </c>
      <c r="M45" t="s">
        <v>46</v>
      </c>
      <c r="N45" s="1" t="str">
        <f xml:space="preserve"> _xlfn.CONCAT(M45,  SUBSTITUTE(A45," ",""))</f>
        <v>fedex_FedExStandardOvernight</v>
      </c>
      <c r="P45" s="2"/>
      <c r="Q45" s="2"/>
    </row>
    <row r="46" spans="1:17" x14ac:dyDescent="0.2">
      <c r="A46" s="4" t="s">
        <v>19</v>
      </c>
      <c r="B46" t="s">
        <v>36</v>
      </c>
      <c r="C46" s="4" t="s">
        <v>64</v>
      </c>
      <c r="D46" s="4" t="s">
        <v>61</v>
      </c>
      <c r="E46" s="1">
        <v>2</v>
      </c>
      <c r="F46" s="1">
        <v>1</v>
      </c>
      <c r="G46" s="1">
        <v>1</v>
      </c>
      <c r="H46" t="s">
        <v>71</v>
      </c>
      <c r="I46" s="1">
        <f t="shared" si="7"/>
        <v>3</v>
      </c>
      <c r="J46" s="1">
        <f t="shared" si="6"/>
        <v>3</v>
      </c>
      <c r="K46" t="s">
        <v>72</v>
      </c>
      <c r="L46" s="1" t="str">
        <f t="shared" si="2"/>
        <v>Approx. 3-3 Days*</v>
      </c>
      <c r="M46" t="s">
        <v>46</v>
      </c>
      <c r="N46" s="1" t="str">
        <f xml:space="preserve"> _xlfn.CONCAT(M46,  SUBSTITUTE(A46," ",""))</f>
        <v>fedex_FedExFirstOvernight</v>
      </c>
      <c r="P46" s="2"/>
      <c r="Q46" s="2"/>
    </row>
    <row r="47" spans="1:17" x14ac:dyDescent="0.2">
      <c r="A47" s="4" t="s">
        <v>20</v>
      </c>
      <c r="B47" t="s">
        <v>36</v>
      </c>
      <c r="C47" s="4" t="s">
        <v>64</v>
      </c>
      <c r="D47" s="4" t="s">
        <v>61</v>
      </c>
      <c r="E47" s="1">
        <v>2</v>
      </c>
      <c r="F47" s="1">
        <v>1</v>
      </c>
      <c r="G47" s="1">
        <v>3</v>
      </c>
      <c r="H47" t="s">
        <v>71</v>
      </c>
      <c r="I47" s="1">
        <f t="shared" si="7"/>
        <v>3</v>
      </c>
      <c r="J47" s="1">
        <f t="shared" si="6"/>
        <v>5</v>
      </c>
      <c r="K47" t="s">
        <v>72</v>
      </c>
      <c r="L47" s="1" t="str">
        <f t="shared" si="2"/>
        <v>Approx. 3-5 Days*</v>
      </c>
      <c r="M47" t="s">
        <v>46</v>
      </c>
      <c r="N47" s="1" t="str">
        <f xml:space="preserve"> _xlfn.CONCAT(M47,  SUBSTITUTE(A47," ",""))</f>
        <v>fedex_FedExExpressSaver</v>
      </c>
      <c r="P47" s="2"/>
      <c r="Q47" s="2"/>
    </row>
    <row r="48" spans="1:17" x14ac:dyDescent="0.2">
      <c r="A48" s="4" t="s">
        <v>21</v>
      </c>
      <c r="B48" t="s">
        <v>36</v>
      </c>
      <c r="C48" s="4" t="s">
        <v>64</v>
      </c>
      <c r="D48" s="4" t="s">
        <v>61</v>
      </c>
      <c r="E48" s="1">
        <v>2</v>
      </c>
      <c r="F48" s="1">
        <v>1</v>
      </c>
      <c r="G48" s="1">
        <v>3</v>
      </c>
      <c r="H48" t="s">
        <v>71</v>
      </c>
      <c r="I48" s="1">
        <f t="shared" si="7"/>
        <v>3</v>
      </c>
      <c r="J48" s="1">
        <f t="shared" si="6"/>
        <v>5</v>
      </c>
      <c r="K48" t="s">
        <v>72</v>
      </c>
      <c r="L48" s="1" t="str">
        <f t="shared" si="2"/>
        <v>Approx. 3-5 Days*</v>
      </c>
      <c r="M48" t="s">
        <v>46</v>
      </c>
      <c r="N48" s="1" t="str">
        <f xml:space="preserve"> _xlfn.CONCAT(M48,  SUBSTITUTE(A48," ",""))</f>
        <v>fedex_FedExInternationalPriority</v>
      </c>
      <c r="P48" s="2"/>
      <c r="Q48" s="2"/>
    </row>
    <row r="49" spans="1:17" x14ac:dyDescent="0.2">
      <c r="A49" s="4" t="s">
        <v>22</v>
      </c>
      <c r="B49" t="s">
        <v>36</v>
      </c>
      <c r="C49" s="4" t="s">
        <v>64</v>
      </c>
      <c r="D49" s="4" t="s">
        <v>61</v>
      </c>
      <c r="E49" s="1">
        <v>2</v>
      </c>
      <c r="F49" s="1">
        <v>2</v>
      </c>
      <c r="G49" s="1">
        <v>5</v>
      </c>
      <c r="H49" t="s">
        <v>71</v>
      </c>
      <c r="I49" s="1">
        <f t="shared" si="7"/>
        <v>4</v>
      </c>
      <c r="J49" s="1">
        <f t="shared" si="6"/>
        <v>7</v>
      </c>
      <c r="K49" t="s">
        <v>72</v>
      </c>
      <c r="L49" s="1" t="str">
        <f t="shared" si="2"/>
        <v>Approx. 4-7 Days*</v>
      </c>
      <c r="M49" t="s">
        <v>46</v>
      </c>
      <c r="N49" s="1" t="str">
        <f xml:space="preserve"> _xlfn.CONCAT(M49,  SUBSTITUTE(A49," ",""))</f>
        <v>fedex_FedExInternationalEconomy</v>
      </c>
      <c r="P49" s="2"/>
      <c r="Q49" s="2"/>
    </row>
    <row r="50" spans="1:17" x14ac:dyDescent="0.2">
      <c r="A50" s="3" t="s">
        <v>23</v>
      </c>
      <c r="B50" t="s">
        <v>36</v>
      </c>
      <c r="C50" s="4" t="s">
        <v>64</v>
      </c>
      <c r="D50" s="4" t="s">
        <v>61</v>
      </c>
      <c r="E50" s="1">
        <v>2</v>
      </c>
      <c r="F50" s="1">
        <v>1</v>
      </c>
      <c r="G50" s="1">
        <v>3</v>
      </c>
      <c r="H50" t="s">
        <v>71</v>
      </c>
      <c r="I50" s="1">
        <f t="shared" si="7"/>
        <v>3</v>
      </c>
      <c r="J50" s="1">
        <f t="shared" si="6"/>
        <v>5</v>
      </c>
      <c r="K50" t="s">
        <v>72</v>
      </c>
      <c r="L50" s="1" t="str">
        <f t="shared" si="2"/>
        <v>Approx. 3-5 Days*</v>
      </c>
      <c r="M50" t="s">
        <v>46</v>
      </c>
      <c r="N50" s="1" t="str">
        <f xml:space="preserve"> _xlfn.CONCAT(M50,  SUBSTITUTE(A50," ",""))</f>
        <v>fedex_FedExInternationalFirst</v>
      </c>
      <c r="P50" s="2"/>
      <c r="Q50" s="2"/>
    </row>
    <row r="51" spans="1:17" x14ac:dyDescent="0.2">
      <c r="A51" s="4" t="s">
        <v>24</v>
      </c>
      <c r="B51" t="s">
        <v>36</v>
      </c>
      <c r="C51" s="4" t="s">
        <v>64</v>
      </c>
      <c r="D51" s="4" t="s">
        <v>61</v>
      </c>
      <c r="E51" s="1">
        <v>2</v>
      </c>
      <c r="F51" s="1">
        <v>1</v>
      </c>
      <c r="G51" s="1">
        <v>5</v>
      </c>
      <c r="H51" t="s">
        <v>71</v>
      </c>
      <c r="I51" s="1">
        <f t="shared" si="7"/>
        <v>3</v>
      </c>
      <c r="J51" s="1">
        <f t="shared" si="6"/>
        <v>7</v>
      </c>
      <c r="K51" t="s">
        <v>72</v>
      </c>
      <c r="L51" s="1" t="str">
        <f t="shared" si="2"/>
        <v>Approx. 3-7 Days*</v>
      </c>
      <c r="M51" t="s">
        <v>46</v>
      </c>
      <c r="N51" s="1" t="str">
        <f xml:space="preserve"> _xlfn.CONCAT(M51,  SUBSTITUTE(A51," ",""))</f>
        <v>fedex_FedExHomeDelivery</v>
      </c>
      <c r="P51" s="2"/>
      <c r="Q51" s="2"/>
    </row>
    <row r="52" spans="1:17" x14ac:dyDescent="0.2">
      <c r="A52" s="4" t="s">
        <v>25</v>
      </c>
      <c r="B52" t="s">
        <v>36</v>
      </c>
      <c r="C52" s="4" t="s">
        <v>64</v>
      </c>
      <c r="D52" s="4" t="s">
        <v>61</v>
      </c>
      <c r="E52" s="1">
        <v>2</v>
      </c>
      <c r="F52" s="1">
        <v>3</v>
      </c>
      <c r="G52" s="1">
        <v>7</v>
      </c>
      <c r="H52" t="s">
        <v>71</v>
      </c>
      <c r="I52" s="1">
        <f t="shared" si="7"/>
        <v>5</v>
      </c>
      <c r="J52" s="1">
        <f t="shared" si="6"/>
        <v>9</v>
      </c>
      <c r="K52" t="s">
        <v>72</v>
      </c>
      <c r="L52" s="1" t="str">
        <f t="shared" si="2"/>
        <v>Approx. 5-9 Days*</v>
      </c>
      <c r="M52" t="s">
        <v>46</v>
      </c>
      <c r="N52" s="1" t="str">
        <f xml:space="preserve"> _xlfn.CONCAT(M52,  SUBSTITUTE(A52," ",""))</f>
        <v>fedex_FedExGround</v>
      </c>
      <c r="P52" s="2"/>
      <c r="Q52" s="2"/>
    </row>
    <row r="53" spans="1:17" x14ac:dyDescent="0.2">
      <c r="A53" s="4" t="s">
        <v>26</v>
      </c>
      <c r="B53" t="s">
        <v>36</v>
      </c>
      <c r="C53" s="4" t="s">
        <v>64</v>
      </c>
      <c r="D53" s="4" t="s">
        <v>61</v>
      </c>
      <c r="E53" s="1">
        <v>2</v>
      </c>
      <c r="F53" s="1">
        <v>2</v>
      </c>
      <c r="G53" s="1">
        <v>7</v>
      </c>
      <c r="H53" t="s">
        <v>71</v>
      </c>
      <c r="I53" s="1">
        <f t="shared" si="7"/>
        <v>4</v>
      </c>
      <c r="J53" s="1">
        <f t="shared" si="6"/>
        <v>9</v>
      </c>
      <c r="K53" t="s">
        <v>72</v>
      </c>
      <c r="L53" s="1" t="str">
        <f t="shared" si="2"/>
        <v>Approx. 4-9 Days*</v>
      </c>
      <c r="M53" t="s">
        <v>46</v>
      </c>
      <c r="N53" s="1" t="str">
        <f xml:space="preserve"> _xlfn.CONCAT(M53,  SUBSTITUTE(A53," ",""))</f>
        <v>fedex_FedExGroundEconomy</v>
      </c>
      <c r="P53" s="2"/>
      <c r="Q53" s="2"/>
    </row>
  </sheetData>
  <hyperlinks>
    <hyperlink ref="C2" r:id="rId1" display="https://onleyterpsfansstore.mybrightsites.com/" xr:uid="{82588343-90B8-4344-9498-B878E2D64A31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Mitchell</dc:creator>
  <cp:lastModifiedBy>Billy Mitchell</cp:lastModifiedBy>
  <dcterms:created xsi:type="dcterms:W3CDTF">2024-03-04T17:55:13Z</dcterms:created>
  <dcterms:modified xsi:type="dcterms:W3CDTF">2024-03-11T15:34:23Z</dcterms:modified>
</cp:coreProperties>
</file>