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Z:\Programming\covid-blame\data\"/>
    </mc:Choice>
  </mc:AlternateContent>
  <xr:revisionPtr revIDLastSave="0" documentId="13_ncr:1_{C1D30706-9659-4625-8554-960A86A513FC}" xr6:coauthVersionLast="47" xr6:coauthVersionMax="47" xr10:uidLastSave="{00000000-0000-0000-0000-000000000000}"/>
  <bookViews>
    <workbookView xWindow="-28920" yWindow="2055" windowWidth="29040" windowHeight="15840" activeTab="1" xr2:uid="{FE2A869F-1C32-1C45-89A0-CD8231F9A06E}"/>
  </bookViews>
  <sheets>
    <sheet name="BBC Only" sheetId="10" r:id="rId1"/>
    <sheet name="Guardian Only" sheetId="6" r:id="rId2"/>
    <sheet name="Mail Online Only" sheetId="9" r:id="rId3"/>
    <sheet name="Sheet1" sheetId="11" r:id="rId4"/>
  </sheets>
  <definedNames>
    <definedName name="_xlnm._FilterDatabase" localSheetId="0" hidden="1">'BBC Only'!$A$1:$T$1</definedName>
    <definedName name="_xlnm._FilterDatabase" localSheetId="1" hidden="1">'Guardian Only'!$A$1:$T$34</definedName>
    <definedName name="_xlnm._FilterDatabase" localSheetId="2" hidden="1">'Mail Online Only'!$A$1:$T$1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1" l="1"/>
  <c r="L15" i="11"/>
  <c r="K16" i="11"/>
  <c r="L16" i="11"/>
  <c r="L14" i="11"/>
  <c r="K14" i="11"/>
  <c r="L13" i="11"/>
  <c r="K13" i="11"/>
  <c r="Q16" i="9"/>
  <c r="Q21" i="9"/>
  <c r="Q34" i="9"/>
  <c r="Q8" i="9"/>
  <c r="Q22" i="9"/>
  <c r="Q14" i="9"/>
  <c r="Q32" i="9"/>
  <c r="Q3" i="9"/>
  <c r="Q7" i="9"/>
  <c r="Q29" i="9"/>
  <c r="Q12" i="9"/>
  <c r="Q5" i="9"/>
  <c r="Q9" i="9"/>
  <c r="Q11" i="9"/>
  <c r="Q17" i="9"/>
  <c r="Q27" i="9"/>
  <c r="Q20" i="9"/>
  <c r="Q18" i="9"/>
  <c r="Q35" i="9"/>
  <c r="Q6" i="9"/>
  <c r="Q19" i="9"/>
  <c r="Q26" i="9"/>
  <c r="Q33" i="9"/>
  <c r="Q28" i="9"/>
  <c r="Q2" i="9"/>
  <c r="Q30" i="9"/>
  <c r="Q15" i="9"/>
  <c r="Q10" i="9"/>
  <c r="Q4" i="9"/>
  <c r="Q31" i="9"/>
  <c r="Q23" i="9"/>
  <c r="Q25" i="9"/>
  <c r="Q13" i="9"/>
  <c r="Q24" i="9"/>
  <c r="Q10" i="6"/>
  <c r="Q26" i="6"/>
  <c r="Q31" i="6"/>
  <c r="Q2" i="6"/>
  <c r="Q18" i="6"/>
  <c r="Q30" i="6"/>
  <c r="Q13" i="6"/>
  <c r="Q6" i="6"/>
  <c r="Q19" i="6"/>
  <c r="Q17" i="6"/>
  <c r="Q33" i="6"/>
  <c r="Q15" i="6"/>
  <c r="Q25" i="6"/>
  <c r="Q9" i="6"/>
  <c r="Q28" i="6"/>
  <c r="Q21" i="6"/>
  <c r="Q23" i="6"/>
  <c r="Q5" i="6"/>
  <c r="Q34" i="6"/>
  <c r="Q32" i="6"/>
  <c r="Q4" i="6"/>
  <c r="Q3" i="6"/>
  <c r="Q7" i="6"/>
  <c r="Q29" i="6"/>
  <c r="Q16" i="6"/>
  <c r="Q12" i="6"/>
  <c r="Q8" i="6"/>
  <c r="Q20" i="6"/>
  <c r="Q24" i="6"/>
  <c r="Q14" i="6"/>
  <c r="Q22" i="6"/>
  <c r="Q11" i="6"/>
  <c r="Q27" i="6"/>
  <c r="Q7" i="10"/>
  <c r="Q22" i="10"/>
  <c r="Q16" i="10"/>
  <c r="Q23" i="10"/>
  <c r="Q9" i="10"/>
  <c r="Q8" i="10"/>
  <c r="Q6" i="10"/>
  <c r="Q26" i="10"/>
  <c r="Q25" i="10"/>
  <c r="Q5" i="10"/>
  <c r="Q4" i="10"/>
  <c r="Q19" i="10"/>
  <c r="Q13" i="10"/>
  <c r="Q14" i="10"/>
  <c r="Q24" i="10"/>
  <c r="Q3" i="10"/>
  <c r="Q10" i="10"/>
  <c r="Q20" i="10"/>
  <c r="Q11" i="10"/>
  <c r="Q12" i="10"/>
  <c r="Q21" i="10"/>
  <c r="Q18" i="10"/>
  <c r="Q17" i="10"/>
  <c r="Q15" i="10"/>
  <c r="Q2" i="10"/>
  <c r="Q27" i="10"/>
  <c r="R33" i="9" l="1"/>
  <c r="S33" i="9" s="1"/>
  <c r="R35" i="9"/>
  <c r="S35" i="9" s="1"/>
  <c r="R24" i="9"/>
  <c r="S24" i="9" s="1"/>
  <c r="R10" i="9"/>
  <c r="S10" i="9" s="1"/>
  <c r="R28" i="9"/>
  <c r="S28" i="9" s="1"/>
  <c r="R6" i="9"/>
  <c r="S6" i="9" s="1"/>
  <c r="R34" i="9"/>
  <c r="S34" i="9" s="1"/>
  <c r="R5" i="9"/>
  <c r="S5" i="9" s="1"/>
  <c r="R25" i="9"/>
  <c r="S25" i="9" s="1"/>
  <c r="R15" i="9"/>
  <c r="S15" i="9" s="1"/>
  <c r="R20" i="9"/>
  <c r="S20" i="9" s="1"/>
  <c r="R22" i="9"/>
  <c r="S22" i="9" s="1"/>
  <c r="R29" i="9"/>
  <c r="S29" i="9" s="1"/>
  <c r="R11" i="9"/>
  <c r="S11" i="9" s="1"/>
  <c r="R14" i="9"/>
  <c r="S14" i="9" s="1"/>
  <c r="R31" i="9"/>
  <c r="S31" i="9" s="1"/>
  <c r="R18" i="9"/>
  <c r="S18" i="9" s="1"/>
  <c r="R21" i="9"/>
  <c r="S21" i="9" s="1"/>
  <c r="R32" i="9"/>
  <c r="S32" i="9" s="1"/>
  <c r="R23" i="9"/>
  <c r="S23" i="9" s="1"/>
  <c r="R4" i="9"/>
  <c r="S4" i="9" s="1"/>
  <c r="R2" i="9"/>
  <c r="S2" i="9" s="1"/>
  <c r="R26" i="9"/>
  <c r="S26" i="9" s="1"/>
  <c r="R19" i="9"/>
  <c r="S19" i="9" s="1"/>
  <c r="R17" i="9"/>
  <c r="S17" i="9" s="1"/>
  <c r="R12" i="9"/>
  <c r="S12" i="9" s="1"/>
  <c r="R16" i="9"/>
  <c r="S16" i="9" s="1"/>
  <c r="R27" i="9"/>
  <c r="S27" i="9" s="1"/>
  <c r="R3" i="9"/>
  <c r="S3" i="9" s="1"/>
  <c r="R13" i="9"/>
  <c r="S13" i="9" s="1"/>
  <c r="R30" i="9"/>
  <c r="S30" i="9" s="1"/>
  <c r="R9" i="9"/>
  <c r="S9" i="9" s="1"/>
  <c r="R7" i="9"/>
  <c r="S7" i="9" s="1"/>
  <c r="R8" i="9"/>
  <c r="S8" i="9" s="1"/>
  <c r="R24" i="6"/>
  <c r="S24" i="6" s="1"/>
  <c r="R22" i="6"/>
  <c r="S22" i="6" s="1"/>
  <c r="R28" i="6"/>
  <c r="S28" i="6" s="1"/>
  <c r="R33" i="6"/>
  <c r="S33" i="6" s="1"/>
  <c r="R14" i="6"/>
  <c r="S14" i="6" s="1"/>
  <c r="R7" i="6"/>
  <c r="S7" i="6" s="1"/>
  <c r="R23" i="6"/>
  <c r="S23" i="6" s="1"/>
  <c r="R13" i="6"/>
  <c r="S13" i="6" s="1"/>
  <c r="R29" i="6"/>
  <c r="S29" i="6" s="1"/>
  <c r="R3" i="6"/>
  <c r="S3" i="6" s="1"/>
  <c r="R32" i="6"/>
  <c r="S32" i="6" s="1"/>
  <c r="R9" i="6"/>
  <c r="S9" i="6" s="1"/>
  <c r="R19" i="6"/>
  <c r="S19" i="6" s="1"/>
  <c r="R27" i="6"/>
  <c r="S27" i="6" s="1"/>
  <c r="R16" i="6"/>
  <c r="S16" i="6" s="1"/>
  <c r="R2" i="6"/>
  <c r="S2" i="6" s="1"/>
  <c r="R26" i="6"/>
  <c r="S26" i="6" s="1"/>
  <c r="R11" i="6"/>
  <c r="S11" i="6" s="1"/>
  <c r="R12" i="6"/>
  <c r="S12" i="6" s="1"/>
  <c r="R4" i="6"/>
  <c r="S4" i="6" s="1"/>
  <c r="R5" i="6"/>
  <c r="S5" i="6" s="1"/>
  <c r="R21" i="6"/>
  <c r="S21" i="6" s="1"/>
  <c r="R15" i="6"/>
  <c r="S15" i="6" s="1"/>
  <c r="R30" i="6"/>
  <c r="S30" i="6" s="1"/>
  <c r="R18" i="6"/>
  <c r="S18" i="6" s="1"/>
  <c r="R20" i="6"/>
  <c r="S20" i="6" s="1"/>
  <c r="R8" i="6"/>
  <c r="S8" i="6" s="1"/>
  <c r="R25" i="6"/>
  <c r="S25" i="6" s="1"/>
  <c r="R6" i="6"/>
  <c r="S6" i="6" s="1"/>
  <c r="R10" i="6"/>
  <c r="S10" i="6" s="1"/>
  <c r="R34" i="6"/>
  <c r="S34" i="6" s="1"/>
  <c r="R17" i="6"/>
  <c r="S17" i="6" s="1"/>
  <c r="R31" i="6"/>
  <c r="S31" i="6" s="1"/>
  <c r="R25" i="10"/>
  <c r="S25" i="10" s="1"/>
  <c r="R12" i="10"/>
  <c r="S12" i="10" s="1"/>
  <c r="R7" i="10"/>
  <c r="S7" i="10" s="1"/>
  <c r="R2" i="10"/>
  <c r="S2" i="10" s="1"/>
  <c r="R22" i="10"/>
  <c r="S22" i="10" s="1"/>
  <c r="R18" i="10"/>
  <c r="S18" i="10" s="1"/>
  <c r="R24" i="10"/>
  <c r="S24" i="10" s="1"/>
  <c r="R16" i="10"/>
  <c r="S16" i="10" s="1"/>
  <c r="R14" i="10"/>
  <c r="S14" i="10" s="1"/>
  <c r="R5" i="10"/>
  <c r="S5" i="10" s="1"/>
  <c r="R26" i="10"/>
  <c r="S26" i="10" s="1"/>
  <c r="R8" i="10"/>
  <c r="S8" i="10" s="1"/>
  <c r="R15" i="10"/>
  <c r="S15" i="10" s="1"/>
  <c r="R21" i="10"/>
  <c r="S21" i="10" s="1"/>
  <c r="R19" i="10"/>
  <c r="S19" i="10" s="1"/>
  <c r="R9" i="10"/>
  <c r="S9" i="10" s="1"/>
  <c r="R27" i="10"/>
  <c r="S27" i="10" s="1"/>
  <c r="R11" i="10"/>
  <c r="S11" i="10" s="1"/>
  <c r="R20" i="10"/>
  <c r="S20" i="10" s="1"/>
  <c r="R3" i="10"/>
  <c r="S3" i="10" s="1"/>
  <c r="R13" i="10"/>
  <c r="S13" i="10" s="1"/>
  <c r="R4" i="10"/>
  <c r="S4" i="10" s="1"/>
  <c r="R6" i="10"/>
  <c r="S6" i="10" s="1"/>
  <c r="R17" i="10"/>
  <c r="S17" i="10" s="1"/>
  <c r="R10" i="10"/>
  <c r="S10" i="10" s="1"/>
  <c r="R23" i="10"/>
  <c r="S2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tc={26AF6077-7746-D946-91FB-314670225A9C}</author>
    <author>tc={19233C76-AE49-45F4-83B0-F3E6B56D8C0F}</author>
    <author>tc={D51DBCD9-A03A-BD4D-84AE-9B093D183107}</author>
    <author>tc={E9AF42EA-C4EB-BC42-9C90-FCA5F2C962FD}</author>
  </authors>
  <commentList>
    <comment ref="O6" authorId="0" shapeId="0" xr:uid="{26AF6077-7746-D946-91FB-314670225A9C}">
      <text>
        <t>[Threaded comment]
Your version of Excel allows you to read this threaded comment; however, any edits to it will get removed if the file is opened in a newer version of Excel. Learn more: https://go.microsoft.com/fwlink/?linkid=870924
Comment:
    There are a number of similar articles/packages posted to BBC News on same day but not this article
Reply:
    Could capture comments on these</t>
      </text>
    </comment>
    <comment ref="B10" authorId="1" shapeId="0" xr:uid="{19233C76-AE49-45F4-83B0-F3E6B56D8C0F}">
      <text>
        <t>[Threaded comment]
Your version of Excel allows you to read this threaded comment; however, any edits to it will get removed if the file is opened in a newer version of Excel. Learn more: https://go.microsoft.com/fwlink/?linkid=870924
Comment:
    This title is not the same: South Africa variant surge probably due to person travelling from Africa</t>
      </text>
    </comment>
    <comment ref="O18" authorId="2" shapeId="0" xr:uid="{D51DBCD9-A03A-BD4D-84AE-9B093D183107}">
      <text>
        <t>[Threaded comment]
Your version of Excel allows you to read this threaded comment; however, any edits to it will get removed if the file is opened in a newer version of Excel. Learn more: https://go.microsoft.com/fwlink/?linkid=870924
Comment:
    Post is to an earlier article. The captured article is a video package, which is embedded in the earlier article.</t>
      </text>
    </comment>
    <comment ref="M21" authorId="3" shapeId="0" xr:uid="{E9AF42EA-C4EB-BC42-9C90-FCA5F2C962FD}">
      <text>
        <t>[Threaded comment]
Your version of Excel allows you to read this threaded comment; however, any edits to it will get removed if the file is opened in a newer version of Excel. Learn more: https://go.microsoft.com/fwlink/?linkid=870924
Comment:
    This is the Twitter search result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tc={685299CE-9126-4C8E-9E15-5A1536B38F67}</author>
    <author>tc={4099ABC0-F23C-48A5-8C11-0D9DCCFBD88C}</author>
    <author>tc={46F5AABF-69AD-4956-8EE8-5A257D7A36AF}</author>
  </authors>
  <commentList>
    <comment ref="B19" authorId="0" shapeId="0" xr:uid="{685299CE-9126-4C8E-9E15-5A1536B38F67}">
      <text>
        <t>[Threaded comment]
Your version of Excel allows you to read this threaded comment; however, any edits to it will get removed if the file is opened in a newer version of Excel. Learn more: https://go.microsoft.com/fwlink/?linkid=870924
Comment:
    title different: Johnson to hold press conference
Reply:
    This would have been updated later…I have added as a subhead</t>
      </text>
    </comment>
    <comment ref="B27" authorId="1" shapeId="0" xr:uid="{4099ABC0-F23C-48A5-8C11-0D9DCCFBD88C}">
      <text>
        <t>[Threaded comment]
Your version of Excel allows you to read this threaded comment; however, any edits to it will get removed if the file is opened in a newer version of Excel. Learn more: https://go.microsoft.com/fwlink/?linkid=870924
Comment:
    different title: Heart attack patients told to make own way to hospital as Covid surge hits northern England</t>
      </text>
    </comment>
    <comment ref="C32" authorId="2" shapeId="0" xr:uid="{46F5AABF-69AD-4956-8EE8-5A257D7A36AF}">
      <text>
        <t>[Threaded comment]
Your version of Excel allows you to read this threaded comment; however, any edits to it will get removed if the file is opened in a newer version of Excel. Learn more: https://go.microsoft.com/fwlink/?linkid=870924
Comment:
    date is different:14 Feb 2022
Reply:
    Possibly first published date</t>
      </text>
    </comment>
  </commentList>
</comments>
</file>

<file path=xl/sharedStrings.xml><?xml version="1.0" encoding="utf-8"?>
<sst xmlns="http://schemas.openxmlformats.org/spreadsheetml/2006/main" count="734" uniqueCount="353">
  <si>
    <t>Headline</t>
  </si>
  <si>
    <t>Date</t>
  </si>
  <si>
    <t>Article URL</t>
  </si>
  <si>
    <t>Primary Topic/Theme</t>
  </si>
  <si>
    <t>Twitter Comments</t>
  </si>
  <si>
    <t>Facebook Comments</t>
  </si>
  <si>
    <t xml:space="preserve">Random (Ignore) </t>
  </si>
  <si>
    <t>Relative Position (Ignore)</t>
  </si>
  <si>
    <t>Position of Value (Ignore)</t>
  </si>
  <si>
    <t>Random values</t>
  </si>
  <si>
    <t xml:space="preserve">BBC News </t>
  </si>
  <si>
    <t>N</t>
  </si>
  <si>
    <t>Y</t>
  </si>
  <si>
    <t>Christmas parties row: Three gatherings to be investigated by top civil servant</t>
  </si>
  <si>
    <t>https://www.bbc.com/news/uk-politics-59591610</t>
  </si>
  <si>
    <t>-</t>
  </si>
  <si>
    <t>?</t>
  </si>
  <si>
    <t>Budget 2021: Furlough set to be extended - Kwasi Kwarteng</t>
  </si>
  <si>
    <t>https://web.archive.org/web/20210302122605/https://www.bbc.com/news/uk</t>
  </si>
  <si>
    <t>https://www.bbc.com/news/uk-politics-56247455</t>
  </si>
  <si>
    <t>https://twitter.com/BBCNews/status/1366884434679648256</t>
  </si>
  <si>
    <t>https://www.facebook.com/bbcnews/posts/pfbid02ttJYR9qcwedgT7MyPFCDHsudMpW3FXaCggcBgEAPZo9vhLBxScwNsVxhMTi71MXql?locale=en_GB</t>
  </si>
  <si>
    <t>Used coronavirus tests handed out by mistake in Birmingham</t>
  </si>
  <si>
    <t>https://www.bbc.co.uk/news/uk-england-birmingham-54539328</t>
  </si>
  <si>
    <t>https://twitter.com/BBCNews/status/1316352931948564480</t>
  </si>
  <si>
    <t>Coronavirus: Labour 'sympathetic' to rebel MPs over virus law</t>
  </si>
  <si>
    <t>https://www.bbc.com/news/uk-54315320</t>
  </si>
  <si>
    <t>Leicester lockdown: Restrictions could be extended for two weeks</t>
  </si>
  <si>
    <t>https://web.archive.org/web/20200629124642/https://www.bbc.co.uk/</t>
  </si>
  <si>
    <t>https://www.bbc.com/news/uk-england-leicestershire-53217095</t>
  </si>
  <si>
    <t>When will the coronavirus outbreak end?</t>
  </si>
  <si>
    <t>https://www.bbc.com/news/health-51963486</t>
  </si>
  <si>
    <t>https://twitter.com/BBCNews/status/1240817832960692226</t>
  </si>
  <si>
    <t>Coronavirus: PM 'must show respect' to UK nations over lockdown</t>
  </si>
  <si>
    <t>https://web.archive.org/web/20200507121229/bbc.co.uk</t>
  </si>
  <si>
    <t>https://www.bbc.com/news/uk-scotland-scotland-politics-52572662</t>
  </si>
  <si>
    <t>Coronavirus: Immigration to US to be suspended amid pandemic, Trump says</t>
  </si>
  <si>
    <t>https://www.bbc.com/news/world-us-canada-52363852</t>
  </si>
  <si>
    <t>Covid: Surge test areas 'can still enjoy lockdown easing'</t>
  </si>
  <si>
    <t>https://www.bbc.com/news/uk-england-london-56729607</t>
  </si>
  <si>
    <t>Covid: People in Wales asked not to travel abroad in 2021</t>
  </si>
  <si>
    <t>https://www.bbc.com/news/uk-wales-57102249</t>
  </si>
  <si>
    <t>Obama birthday: The virus crashed his party - should it change your plans?</t>
  </si>
  <si>
    <t>https://web.archive.org/web/20210805093009/https://www.bbc.com/news/world-us-canada-58080853</t>
  </si>
  <si>
    <t>https://www.bbc.com/news/world-us-canada-58080853</t>
  </si>
  <si>
    <t>https://twitter.com/BBCWorld/status/1423004545555341315</t>
  </si>
  <si>
    <t>Covid-19: Fake 'immunity booster' found on sale in London shops</t>
  </si>
  <si>
    <t>https://www.bbc.com/news/uk-england-london-55318095</t>
  </si>
  <si>
    <t>https://twitter.com/BBCNews/status/1340100044045869061</t>
  </si>
  <si>
    <t>New coronavirus variant: What do we know?</t>
  </si>
  <si>
    <t>https://www.bbc.co.uk/news/health-55388846</t>
  </si>
  <si>
    <t>https://twitter.com/BBCNews/status/1340740266995662849</t>
  </si>
  <si>
    <t>https://www.facebook.com/bbcnews/posts/pfbid0CpkUmedvE2hGhZNC83mHdTj6HAJh4GojkYrNWyYB86q9yQEfFwRnPLbHoki239RAl?locale=en_GB</t>
  </si>
  <si>
    <t>Nicola Sturgeon: Covid travel curbs 'may need to go further'</t>
  </si>
  <si>
    <t>https://www.bbc.com/news/uk-scotland-scotland-politics-59451117</t>
  </si>
  <si>
    <t>https://twitter.com/BBCNews/status/1464918959262769156</t>
  </si>
  <si>
    <t>Coronavirus: Some social distancing needed 'until vaccine found'</t>
  </si>
  <si>
    <t>https://web.archive.org/web/20200416120451/https://www.bbc.co.uk/</t>
  </si>
  <si>
    <t>https://www.bbc.com/news/uk-52308201</t>
  </si>
  <si>
    <t>https://www.facebook.com/bbcnews/posts/pfbid0KJsPiQJdgueDSE3jkHB6cYNj2f5nGNz9Bp2mvc1YiozifHMAY9QV7SjaYBgLDiAel?locale=en_GB</t>
  </si>
  <si>
    <t>New Covid variant: Javid says UK must act quickly over public health risk</t>
  </si>
  <si>
    <t>https://web.archive.org/web/20211126131440/https://www.bbc.com/news/uk</t>
  </si>
  <si>
    <t>https://www.bbc.com/news/uk-59428398</t>
  </si>
  <si>
    <t>https://www.facebook.com/bbcnews/posts/pfbid02imdKRf3Rao8EtSqqMRRWbgoJJp4Axv47svY7aXYaLU3kHSWEV2NAcqY7DHQLvK3Jl</t>
  </si>
  <si>
    <t>Van-Tam on Covid: 'There are some hard months to come in the winter"</t>
  </si>
  <si>
    <t>https://www.bbc.com/news/av/uk-59147547</t>
  </si>
  <si>
    <t>https://www.facebook.com/bbcnews/posts/pfbid0347S72hKVdkm1MQ7e5DS8exZPfVetUYrf5omgEicv9VjLNgejNiyEnLfXu8x65JqNl</t>
  </si>
  <si>
    <t>Covid: Schools in England can close for Christmas a day early</t>
  </si>
  <si>
    <t>https://www.bbc.co.uk/news/education-55239588</t>
  </si>
  <si>
    <t>https://twitter.com/BBCNews/status/1336458689633525760</t>
  </si>
  <si>
    <t>Covid: Care home deaths 'like losing family', say staff</t>
  </si>
  <si>
    <t>https://www.bbc.com/news/uk-56732251</t>
  </si>
  <si>
    <t>individual stories</t>
  </si>
  <si>
    <t>US plans to require Covid vaccine for foreign travellers</t>
  </si>
  <si>
    <t>https://web.archive.org/web/20210805092938/https://www.bbc.com/news/world-us-canada-58095549</t>
  </si>
  <si>
    <t>https://www.bbc.co.uk/news/world-us-canada-58095549</t>
  </si>
  <si>
    <t>60+16</t>
  </si>
  <si>
    <t>https://twitter.com/search?q=US%20plans%20to%20require%20Covid%20vaccine%20for%20foreign%20travellers&amp;src=typed_query&amp;f=top&amp;pf=on</t>
  </si>
  <si>
    <t>Boris Johnson tests positive for coronavirus</t>
  </si>
  <si>
    <t>https://web.archive.org/web/20200327120521/https://www.bbc.co.uk/</t>
  </si>
  <si>
    <t>https://www.bbc.com/news/uk-52060791</t>
  </si>
  <si>
    <t>https://twitter.com/BBCBreaking/status/1243497891978756096</t>
  </si>
  <si>
    <t>https://www.facebook.com/bbcnews/posts/pfbid02ueeFGfuDhkB6gGSJpaXH7Rq99ThyhgNGrkmwwZAZqrtzd16DroG7zUeuCM7aUwonl</t>
  </si>
  <si>
    <t>Coronavirus: Boris Johnson fears second peak from relaxing lockdown</t>
  </si>
  <si>
    <t>https://web.archive.org/web/20200420120328/https://www.bbc.co.uk/</t>
  </si>
  <si>
    <t>https://www.bbc.com/news/uk-politics-52351982</t>
  </si>
  <si>
    <t>Covid: How quickly can we jab our way out of lockdown?</t>
  </si>
  <si>
    <t>https://web.archive.org/web/20210105134619/https://www.bbc.co.uk/</t>
  </si>
  <si>
    <t>https://www.bbc.com/news/health-55488724</t>
  </si>
  <si>
    <t>https://twitter.com/BBCNews/status/1346265130548547585</t>
  </si>
  <si>
    <t>https://www.facebook.com/bbcnews/posts/pfbid0x22jk5txrvaNRVWQR5eDJrHsNSNAg3uoQo1yneBQkYqQM44pLQGax8tiaJQUrj7Gl</t>
  </si>
  <si>
    <t>Coronavirus: UK lockdown solidarity 'starting to fray'</t>
  </si>
  <si>
    <t>https://www.bbc.com/news/uk-53584856</t>
  </si>
  <si>
    <t>https://twitter.com/BBCNews/status/1288628467660185600</t>
  </si>
  <si>
    <t>tribute</t>
  </si>
  <si>
    <t>The ones they couldn’t save</t>
  </si>
  <si>
    <t>https://web.archive.org/web/20200730120539/https://www.bbc.co.uk/</t>
  </si>
  <si>
    <t>https://www.bbc.co.uk/news/extra/u8n2cbq8dy/coronavirus-care-homes-the-ones-they-couldnt-save</t>
  </si>
  <si>
    <t>Omicron: 'I took Covid tests at university for my grandma's sake'</t>
  </si>
  <si>
    <t>https://www.bbc.com/news/education-59702157</t>
  </si>
  <si>
    <t>Facebook URL</t>
  </si>
  <si>
    <t xml:space="preserve">Guardian </t>
  </si>
  <si>
    <t>Senior doctors warn second coronavirus wave could 'devastate' NHS</t>
  </si>
  <si>
    <t>https://www.theguardian.com/world/2020/jul/19/coronavirus-senior-doctors-warn-second-wave-could-cripple-nhs</t>
  </si>
  <si>
    <t>https://twitter.com/guardian/status/1285096354843328512</t>
  </si>
  <si>
    <t>https://www.facebook.com/theguardian/posts/pfbid02to4W3RcSP2R1H3ZrC71KCajjpfh8yVSCsaU6cAZSfLN5bQyztDaJW2WeZ5TSy4CEl?locale=en_GB</t>
  </si>
  <si>
    <t>Impending doom': teachers on the 'big bang' reopening of schools in England</t>
  </si>
  <si>
    <t>https://www.theguardian.com/education/2021/feb/23/impending-doom-teachers-dread-the-big-bang-reopening-of-schools-in-england</t>
  </si>
  <si>
    <t>https://twitter.com/guardian/status/1364282476835856386</t>
  </si>
  <si>
    <t>https://www.facebook.com/theguardian/posts/pfbid0314Wg1uNPzgnFQ285peCatrsRgKU5uyGAcXRKWsjccayZ5iNdWgQtnh7E9UdhY9v9l?locale=en_GB</t>
  </si>
  <si>
    <t>Labour asks for details of Tory-linked Covid contract meetings</t>
  </si>
  <si>
    <t>https://www.theguardian.com/world/2021/feb/16/labour-asks-details-tory-linked-covid-contract-meetings</t>
  </si>
  <si>
    <t>https://twitter.com/guardian/status/1361671486373842946</t>
  </si>
  <si>
    <t>https://www.facebook.com/theguardian/posts/pfbid02YZVLRZEJ89xagRAt5Zu8ZpiKuv8T9kujeV8NJ5CgFyScu5V4THuaeaPw6PbmpcV8l?locale=en_GB</t>
  </si>
  <si>
    <t>Analysis: is it wise for England to mix and match Covid vaccines?</t>
  </si>
  <si>
    <t>https://www.theguardian.com/society/2021/jan/03/analysis-is-it-wise-for-england-to-mix-and-match-covid-vaccines</t>
  </si>
  <si>
    <t>https://twitter.com/guardian/status/1345837845735485441</t>
  </si>
  <si>
    <t>Andy Burnham calls for urgent review of 10pm coronavirus curfew</t>
  </si>
  <si>
    <t>https://web.archive.org/web/20200928142010/https://www.theguardian.com/world/2020/sep/28/andy-burnham-calls-urgent-review-10pm-coronavirus-curfew</t>
  </si>
  <si>
    <t>https://www.theguardian.com/world/2020/sep/28/andy-burnham-calls-urgent-review-10pm-coronavirus-curfew</t>
  </si>
  <si>
    <t>https://twitter.com/guardian/status/1310523689079910400</t>
  </si>
  <si>
    <t>https://www.facebook.com/theguardian/posts/pfbid02rBhKUXYofHJC8Mqp436JwNsuaVLEDyP8ZE93dTWiZLFp5Btx77NnVGnTRvnjxjGal</t>
  </si>
  <si>
    <t>Global treaty needed to protect states from pandemics, say world leaders</t>
  </si>
  <si>
    <t>https://web.archive.org/web/20210330125325/https://www.theguardian.com/uk?INTCMP=CE_UK</t>
  </si>
  <si>
    <t>https://www.theguardian.com/world/2021/mar/30/global-treaty-needed-to-protect-states-from-pandemics-say-world-leaders</t>
  </si>
  <si>
    <t>https://twitter.com/guardian/status/1376736476508135427</t>
  </si>
  <si>
    <t>Javid’s hard line on making NHS staff in England get jabbed may pay off</t>
  </si>
  <si>
    <t>https://www.theguardian.com/world/2021/nov/03/javids-hard-line-on-making-nhs-staff-in-england-get-jabbed-may-pay-off</t>
  </si>
  <si>
    <t>https://twitter.com/guardian/status/1456022502145204225</t>
  </si>
  <si>
    <t>Boris Johnson refuses to rule out third Covid lockdown for England</t>
  </si>
  <si>
    <t>https://www.theguardian.com/politics/2020/dec/18/boris-johnson-refuses-to-rule-out-third-covid-lockdown-for-england</t>
  </si>
  <si>
    <t>https://twitter.com/guardian/status/1339937344821096448</t>
  </si>
  <si>
    <t>https://www.facebook.com/theguardian/posts/pfbid0S95qxv85eyz4wDT5WgVzfKUWaeHgJufzva5azmShdSapRsHk4ZHaiGeLdogUEDRxl?locale=en_GB</t>
  </si>
  <si>
    <t>Coronavirus should be seen as 'public enemy number one', says WHO</t>
  </si>
  <si>
    <t>https://web.archive.org/web/20200212030044/https://www.theguardian.com/uk?INTCMP=CE_UK</t>
  </si>
  <si>
    <t>https://www.theguardian.com/world/2020/feb/11/coronavirus-vaccine-could-be-ready-in-18-months-says-who</t>
  </si>
  <si>
    <t>https://twitter.com/guardian/status/1227367498728853505</t>
  </si>
  <si>
    <t>https://www.facebook.com/theguardian/posts/pfbid02UvH3WqDGVcuBPC6TGdKFqYHUxWhg72Dvht2YmYaXwFAcCE8RDEjrxMHwZa5k56YCl?locale=en_GB</t>
  </si>
  <si>
    <t xml:space="preserve">Combine classes in case of Covid staff </t>
  </si>
  <si>
    <t>https://www.theguardian.com/education/2022/jan/02/moves-to-tackle-omicron-in-english-schools-not-enough-unions-warn</t>
  </si>
  <si>
    <t>https://twitter.com/guardian/status/1478092383493443584</t>
  </si>
  <si>
    <t>With Covid infections rising, the Tories are conducting a deadly social experiment</t>
  </si>
  <si>
    <t>https://www.theguardian.com/commentisfree/2021/oct/22/england-covid-ethics-personal-responsibility</t>
  </si>
  <si>
    <t>https://twitter.com/guardian/status/1451425056643485696</t>
  </si>
  <si>
    <t>https://www.facebook.com/theguardian/posts/pfbid0269bjFyChiuhaKPUkBwB9DdcD2wgrgfTMU6Y4C4QDR7eqeyWdFGbw1ibgbSD1ZUCul?locale=en_GB</t>
  </si>
  <si>
    <t>Why blaming young people for the Covid-19 spike could backfire</t>
  </si>
  <si>
    <t>https://www.theguardian.com/news/audio/2020/sep/15/rule-six-covid-blame-game</t>
  </si>
  <si>
    <t>https://twitter.com/guardian/status/1305694483829448704</t>
  </si>
  <si>
    <t>https://www.facebook.com/theguardian/posts/pfbid02CdHJfurKULs2ye6FXzJghE37E9t36PyUwBPbTWba8LoWKo2efEA7AxLrVodqbRQTl?locale=en_GB</t>
  </si>
  <si>
    <t>Podcast and report</t>
  </si>
  <si>
    <t>The truth is now plain: in Johnson’s Britain, some lives are more equal than others</t>
  </si>
  <si>
    <t>https://www.theguardian.com/commentisfree/2021/dec/09/johnson-britain-equal-cambridge-rich-poor</t>
  </si>
  <si>
    <t>https://twitter.com/guardian/status/1468827125990191107</t>
  </si>
  <si>
    <t>https://www.facebook.com/theguardian/posts/pfbid02C9sRb3QtT9XFdkg2mh5zkFARegEZcqHRwMt6uQSTsLt52wt4cuhNAykHnkWMMvqSl?locale=en_GB</t>
  </si>
  <si>
    <t>UK radio station censured over Covid conspiracy theories</t>
  </si>
  <si>
    <t>https://www.theguardian.com/media/2020/dec/08/uk-radio-station-censured-over-covid-conspiracy-theories</t>
  </si>
  <si>
    <t>https://twitter.com/guardian/status/1336306622025633793</t>
  </si>
  <si>
    <t>https://www.facebook.com/theguardian/posts/pfbid02dcpxdvSwj12vVerMtxQK3ueZ7EGm3UqNK27GgckzogQJhd6ENeNyVt6sgMkcEr2Al?locale=en_GB</t>
  </si>
  <si>
    <t>media censored</t>
  </si>
  <si>
    <t>PTSD, long Covid and a paltry pay offer: three nurses on how the pandemic changed them</t>
  </si>
  <si>
    <t>https://www.theguardian.com/society/2021/aug/04/ptsd-long-covid-and-a-paltry-pay-offer-three-nurses-on-how-the-pandemic-changed-them</t>
  </si>
  <si>
    <t>https://twitter.com/guardian/status/1422935821502533634</t>
  </si>
  <si>
    <t>https://www.facebook.com/theguardian/posts/pfbid0o1gGvFiinkbSA7mcnnPdjfMdyeVtWf4GKkzPyxesFXQW9HSTsivxg8CpTCqciRUPl?locale=en_GB</t>
  </si>
  <si>
    <t>other health issues</t>
  </si>
  <si>
    <t>Mass Covid-19 testing to start in England to head off Tory revolt</t>
  </si>
  <si>
    <t>https://www.theguardian.com/world/2020/nov/22/mass-coronavirus-testing-to-be-rolled-out-in-england-to-head-off-tory-revolt</t>
  </si>
  <si>
    <t>https://www.facebook.com/theguardian/posts/pfbid0qpBYXpmNCtQutVNvCVZsuN7F6GPK9UB2Dz8EZB3iqRhgN7t3pqxNZJqrbmhrSdjsl?locale=en_GB</t>
  </si>
  <si>
    <t>Government quietly drops 1.3m Covid tests from England tally</t>
  </si>
  <si>
    <t>https://www.theguardian.com/world/2020/aug/14/government-quietly-drops-13m-covid-tests-from-england-tally</t>
  </si>
  <si>
    <t>https://twitter.com/guardian/status/1294156047293218821</t>
  </si>
  <si>
    <t>https://www.facebook.com/theguardian/posts/pfbid02k8uuuZLhjrrKX6kA3CNcDtoXzDkXCjyJBUBGFuPnEWmHuLGFAhDPxCSxP9W9mu3Sl?locale=en_GB</t>
  </si>
  <si>
    <t>Covid 'running riot' in England as lockdown expected next week (Update: Johnson to hold press conference as England Covid lockdown looms)</t>
  </si>
  <si>
    <t>https://web.archive.org/web/20201031102435/https://www.theguardian.com/uk?INTCMP=CE_UK</t>
  </si>
  <si>
    <t>https://www.theguardian.com/world/2020/oct/31/covid-running-riot-in-england-as-lockdown-looms-scientist-says</t>
  </si>
  <si>
    <t>https://twitter.com/guardian/status/1322528492995620869</t>
  </si>
  <si>
    <t>https://www.facebook.com/theguardian/posts/pfbid0f9cjm9aykzFgAvZbr9eatrKQeBm6SPfi1jA746GsMX6hA2Hx9qExB7BZWfXFmj7xl?locale=en_GB</t>
  </si>
  <si>
    <t>Top UK health officials call for stricter Covid isolation and testing rules</t>
  </si>
  <si>
    <t>https://www.theguardian.com/world/2021/dec/08/top-uk-health-officials-call-for-stricter-isolation-and-testing-rules</t>
  </si>
  <si>
    <t>https://twitter.com/guardiannews/status/1468593662623895555</t>
  </si>
  <si>
    <t>https://www.facebook.com/theguardian/posts/pfbid0jUahSsy59nTDypAyVDkr8SnicV5yR9vCdRkHWFtRJbKUiGX8NojPdUmPPE1ZFE9hl?locale=en_GB</t>
  </si>
  <si>
    <t>Christmas cancelled': what the papers say as UK Covid bubbles burst</t>
  </si>
  <si>
    <t>https://www.theguardian.com/world/2020/dec/20/christmas-cancelled-what-the-papers-say-as-covid-bubbles-burst</t>
  </si>
  <si>
    <t>https://twitter.com/guardian/status/1340495663470096385</t>
  </si>
  <si>
    <t>https://www.facebook.com/theguardian/posts/pfbid02CfMewmC37avwyU7szzZnpjdvpSU8EHPhjSnFgvsGLWdp1tMBHecQeHHgZ2j6HYL8l?locale=en_GB</t>
  </si>
  <si>
    <t>London hospital staff speak out: ‘We’re not here to judge, but please get your Covid vaccines’</t>
  </si>
  <si>
    <t>https://www.theguardian.com/world/2021/dec/19/london-hospital-staff-speak-out-were-not-here-to-judge-but-please-get-your-covid-vaccines</t>
  </si>
  <si>
    <t>https://www.facebook.com/theguardian/posts/pfbid02YSie8E5NQFH1NffA4E6ybwxtLcaioAp2Jsn9H6hyQCfynDwBPnXcyggkLdq3s4xVl?locale=en_GB</t>
  </si>
  <si>
    <t>Return to English secondary schools and universities to be delayed</t>
  </si>
  <si>
    <t>https://www.theguardian.com/education/2020/dec/30/return-to-english-secondary-schools-and-universities-to-be-delayed</t>
  </si>
  <si>
    <t>https://twitter.com/guardian/status/1344277835695988737</t>
  </si>
  <si>
    <t>https://www.facebook.com/theguardian/posts/pfbid0XJsAL1ELBwNiWK6JtTSJFjs8AeqdPPgvPGqqGmBj1jueXmJcoksavKaDWYkY2vK5l?locale=en_GB</t>
  </si>
  <si>
    <t>Sajid Javid says he does not know if Covid rules followed at No 10 ‘party’</t>
  </si>
  <si>
    <t>https://web.archive.org/web/20211209105159/https://www.theguardian.com/uk?INTCMP=CE_UK</t>
  </si>
  <si>
    <t>https://www.theguardian.com/politics/2021/dec/09/sajid-javid-says-he-does-not-know-if-covid-rules-followed-at-no-10-party</t>
  </si>
  <si>
    <t>https://twitter.com/guardian/status/1468888804685717512</t>
  </si>
  <si>
    <t>https://www.facebook.com/theguardian/posts/pfbid035ZdjjiadZpczZHemnZTee4grTtHGQB1FaGG9kjkExR7YJpuZQyCLa8twLkMBPzR9l?locale=en_GB</t>
  </si>
  <si>
    <t>Covid: unions say mass testing of England's pupils 'undeliverable'</t>
  </si>
  <si>
    <t>https://www.theguardian.com/education/2020/dec/18/covid-unions-say-mass-testing-of-englands-pupils-undeliverable</t>
  </si>
  <si>
    <t>https://twitter.com/guardian/status/1340003563322355715</t>
  </si>
  <si>
    <t>Health expert brands UK's coronavirus response 'pathetic'</t>
  </si>
  <si>
    <t>https://web.archive.org/web/20200312154906/https://www.theguardian.com/uk?INTCMP=CE_UK</t>
  </si>
  <si>
    <t>https://www.theguardian.com/world/2020/mar/12/health-expert-brands-uks-coronavirus-response-pathetic</t>
  </si>
  <si>
    <t>https://twitter.com/guardian/status/1238124802273091585</t>
  </si>
  <si>
    <t>https://www.facebook.com/theguardian/posts/pfbid0PhmQcfViLozCPA4hxU456FKks1o1y7EvNqcvqN4ggaSQMVLdGfRspu3AhaYj1Aczl?locale=en_GB</t>
  </si>
  <si>
    <t>Growth rate of Covid hospitalisations in north more than double that of London</t>
  </si>
  <si>
    <t>https://www.theguardian.com/world/2022/jan/04/growth-rate-covid-patients-north-more-than-double-london</t>
  </si>
  <si>
    <t>https://twitter.com/guardian/status/1478441603912110080</t>
  </si>
  <si>
    <t>Johnson U-turn leaves nation’s plans for Christmas in tatters</t>
  </si>
  <si>
    <t>https://web.archive.org/web/20201220051817/https://www.theguardian.com/uk?INTCMP=CE_UK</t>
  </si>
  <si>
    <t>https://www.theguardian.com/world/2020/dec/19/johnson-u-turn-leaves-nations-plans-for-christmas-in-tatters</t>
  </si>
  <si>
    <t>https://twitter.com/guardian/status/1340464370166493184</t>
  </si>
  <si>
    <t>https://www.facebook.com/theguardian/posts/pfbid0ZkqbyUPM53E3U5Q7o9AMeYGHcqKjaXqAe27UtUo6hPZBJWU3PKRSdwFogP8v2N8Dl?locale=en_GB</t>
  </si>
  <si>
    <t>End of England Covid lockdown on 21 June increasingly in doubt</t>
  </si>
  <si>
    <t>https://web.archive.org/web/20210531110127/https://www.theguardian.com/uk?INTCMP=CE_UK</t>
  </si>
  <si>
    <t>https://www.theguardian.com/world/2021/may/31/end-of-england-covid-lockdown-on-21-june-increasingly-in-doubt</t>
  </si>
  <si>
    <t>https://twitter.com/guardian/status/1399302858156167168</t>
  </si>
  <si>
    <t>https://www.facebook.com/theguardian/posts/pfbid07CeaHFMnGnqzA72v45xAqXSy4C5wVGMTGFsLDjWVrQNZotwzzvhqGaJJUUBgUkV7l?locale=en_GB</t>
  </si>
  <si>
    <t>Coronavirus: hunting exempt from 'rule of six' restrictions in England</t>
  </si>
  <si>
    <t>https://www.theguardian.com/uk-news/2020/sep/14/hunting-in-england-exempt-from-rule-of-six-covid-19-restrictions</t>
  </si>
  <si>
    <t>https://www.facebook.com/theguardian/posts/pfbid0pfZh2CNqu8DBGWbNrBYurMQauouSvdcYntukvxJGWnQhcjMHdhYcLSPFHLGoBboNl?locale=en_GB</t>
  </si>
  <si>
    <t>Revealed: NHS denied PPE at height of Covid-19 as supplier prioritised China</t>
  </si>
  <si>
    <t>https://web.archive.org/web/20200720113053/https://www.theguardian.com/uk?INTCMP=CE_UK</t>
  </si>
  <si>
    <t>https://www.theguardian.com/world/2020/jul/20/revealed-nhs-denied-ppe-at-height-of-covid-19-as-supplies-sent-to-china-coronavirus</t>
  </si>
  <si>
    <t>https://twitter.com/guardian/status/1285184139784749058</t>
  </si>
  <si>
    <t>https://www.facebook.com/theguardian/posts/pfbid0gBnrFaohTAQgiHqocDZA5Nf1LqJ2NcCVLcpfGd1iShYwN8f2psmnb5xLFYxLTrxfl?locale=en_GB</t>
  </si>
  <si>
    <t>Boris Johnson expected to deny wrongdoing over No 10 parties</t>
  </si>
  <si>
    <t>https://www.theguardian.com/politics/2022/feb/14/boris-johnson-expected-to-deny-wrongdoing-over-no-10-parties</t>
  </si>
  <si>
    <t>https://twitter.com/guardian/status/1493311651029921802</t>
  </si>
  <si>
    <t>https://www.facebook.com/theguardian/posts/pfbid021MfE2BQH2DyRQNKQpky5pSV2juC9x6pzpHEE7oadiziDGHeSXLqEet9cBX5oK5Ffl?locale=en_GB</t>
  </si>
  <si>
    <t>Easing Covid controls could lead to Christmas travel chaos, warns Labour</t>
  </si>
  <si>
    <t>https://www.theguardian.com/uk-news/2020/nov/24/easing-covid-controls-christmas-travel-chaos-labour-uk</t>
  </si>
  <si>
    <t>https://twitter.com/guardian/status/1331120171491188740</t>
  </si>
  <si>
    <t>https://www.facebook.com/theguardian/posts/pfbid0kPmSsaXKGRjtRakTezsvT3fHjZ1BQ8BjRxVX1EEzYoBmZGLyqaA5r8ps2NwkYFd6l?locale=en_GB</t>
  </si>
  <si>
    <t>I'm still at half-capacity': long Covid sufferers reflect on brutal year</t>
  </si>
  <si>
    <t>https://www.theguardian.com/world/2021/jan/05/im-still-at-half-capacity-long-covid-sufferers-reflect-on-brutal-year</t>
  </si>
  <si>
    <t>https://twitter.com/guardian/status/1346359083113336832</t>
  </si>
  <si>
    <t>individual story</t>
  </si>
  <si>
    <t>Article Number</t>
  </si>
  <si>
    <t>Did lockdown loophole let Geoffrey Cox dodge travel ban? Former attorney general is thought to have used flaw in Covid laws to fly to Caribbean when almost all foreign travel was banned</t>
  </si>
  <si>
    <t xml:space="preserve">Mail Online </t>
  </si>
  <si>
    <t>https://www.dailymail.co.uk/news/article-10189133/Did-lockdown-loophole-let-Geoffrey-Cox-dodge-travel-ban.html</t>
  </si>
  <si>
    <t>SAGE scientists clash over lockdown: Professor Chris Whitty denies the UK was too slow in introducing measures in frosty exchange with MPs - while fellow adviser Sir Jeremy Farrar claims the restrictions came 'too late'</t>
  </si>
  <si>
    <t>https://www.dailymail.co.uk/news/article-8540619/Chris-Whitty-defends-coronavirus-lockdown-lag-bad-tempered-interview.html</t>
  </si>
  <si>
    <t>It's really come to something when Theresa May is more bullish about Covid than Boris Johnson, writes Professor PHILIP THOMAS</t>
  </si>
  <si>
    <t>https://www.dailymail.co.uk/debate/article-10281785/Its-really-come-Theresa-bullish-Covid-Boris-Johnson.html</t>
  </si>
  <si>
    <t>https://twitter.com/DailyMailUK/status/1468163394289156096</t>
  </si>
  <si>
    <t>More proof England's second wave of Covid-19 was slowing BEFORE lockdown: ONS estimates daily cases have dropped 12% in a week to 45,700 as data shows infections have fallen in more than half of the country</t>
  </si>
  <si>
    <t>https://web.archive.org/web/20201106123218/https://www.dailymail.co.uk/home/index.html</t>
  </si>
  <si>
    <t>https://www.dailymail.co.uk/news/article-8917845/Weekly-Covid-19-infection-rates-dropped-82-countrys-149-local-authorities.html</t>
  </si>
  <si>
    <t>https://twitter.com/DailyMailUK/status/1324949125876551680</t>
  </si>
  <si>
    <t>Justin Trudeau tries to deflect criticism for Canada's sluggish jab roll out by claiming Britain is facing a 'very serious' Covid third wave as cases soar in his country... but experts tracking UK's outbreak have NO idea what he is on about</t>
  </si>
  <si>
    <t>https://web.archive.org/web/20210415132403/https://www.dailymail.co.uk/home/index.html</t>
  </si>
  <si>
    <t>https://www.dailymail.co.uk/news/article-9472615/Covid-crisis-Canada-Justin-Trudeau-claims-Britain-facing-wave.html</t>
  </si>
  <si>
    <t>England had the highest level of excess deaths in Europe during coronavirus pandemic: Interactive map shows the mortality rate for every region in the country and shows Brent was worst-hit area of the UK</t>
  </si>
  <si>
    <t>https://web.archive.org/web/20200730134938/https://www.dailymail.co.uk/home/index.html</t>
  </si>
  <si>
    <t>https://www.dailymail.co.uk/news/article-8575687/England-highest-level-excess-deaths-Europe-coronavirus-pandemic.html</t>
  </si>
  <si>
    <t>https://twitter.com/DailyMailUK/status/1288764097119563779</t>
  </si>
  <si>
    <t>Starmer and Sturgeon blow hole in bid to ease lockdown: Labour and Scottish leaders say it's too early to lift restrictions as poll shows 2/3rds are worried about it ending too early as Boris prepares to unveil road map back to normality</t>
  </si>
  <si>
    <t>https://web.archive.org/web/20200507132905/https://www.dailymail.co.uk/home/index.html</t>
  </si>
  <si>
    <t>https://www.dailymail.co.uk/news/article-8296625/Two-thirds-Britons-fear-virus-immediate-economic-crash-poll-finds.html</t>
  </si>
  <si>
    <t>Mass 'Moonshot' Covid testing gets under way in Liverpool as cars queue at make-shift sites - after it's revealed one of the rapid kits fails to detect HALF of infected patients</t>
  </si>
  <si>
    <t>https://www.dailymail.co.uk/news/article-8919695/Rapid-coronavirus-test-trials-missed-50-cent-positive-cases.html</t>
  </si>
  <si>
    <t>https://twitter.com/DailyMailUK/status/1324739847286857728</t>
  </si>
  <si>
    <t>You can't keep stopping and starting the economy every time there is a new variant': Theresa May blasts Boris's handling of Omicron and demands the Government 'learns to live' with changes in Covid</t>
  </si>
  <si>
    <t>https://www.dailymail.co.uk/news/article-10281365/Former-Prime-Minister-Theresa-slams-Governments-handling-Omicron-variant.html</t>
  </si>
  <si>
    <t>https://twitter.com/DailyMailUK/status/1467972286342905862</t>
  </si>
  <si>
    <t>Trump supporter, 61, is charged with assault for BLOWING on protester who told him to 'back off' during demonstration outside the president's Virginia golf club</t>
  </si>
  <si>
    <t>https://www.dailymail.co.uk/news/article-8976081/Man-seen-exhaling-women-outside-Trump-golf-club-charged.html</t>
  </si>
  <si>
    <t>https://twitter.com/DailyMail/status/1330858668825468932</t>
  </si>
  <si>
    <t>What kind of a country have we become when arrogant bullying is seen as the proper function of Ministers? Ex-Supreme Court judge LORD SUMPTION denounces No10's rule of muddle and authoritarianism</t>
  </si>
  <si>
    <t>https://www.dailymail.co.uk/debate/article-8776267/Ex-Supreme-Court-judge-LORD-SUMPTION-denounces-No10s-rule-muddle-authoritarianism.html</t>
  </si>
  <si>
    <t>Ex-Supreme Court judge LORD SUMPTION denounces No10's rule of muddle and authoritarianism</t>
  </si>
  <si>
    <t>Lockdown on a knife-edge as Boris and ministers brace for crucial Omicron data as early as TODAY after Cabinet 'overrules' PM on Christmas Day curbs - with Sturgeon 'poised to announce tougher rules BEFORE New Year'</t>
  </si>
  <si>
    <t>https://web.archive.org/web/20211221122116/https://www.dailymail.co.uk/home/index.html</t>
  </si>
  <si>
    <t>https://www.dailymail.co.uk/news/article-10331845/Boris-OVERRULED-Cabinet-Covid-curbs.html</t>
  </si>
  <si>
    <t>https://twitter.com/DailyMailUK/status/1473299537032851467</t>
  </si>
  <si>
    <t>Matt Hancock will make statement TONIGHT telling Leicester if it has to stay locked down for two more weeks as councillor says language barriers could be one reason behind city's second Covid spike</t>
  </si>
  <si>
    <t>https://www.dailymail.co.uk/news/article-8469725/Leicester-faces-extra-two-week-lockdown-pubs-hairdressers-staying-SHUT.html</t>
  </si>
  <si>
    <t>Was new Covid variant named Omicron to avoid angering Beijing? WHO chose to skip TWO letters of Greek alphabet to avoid 'Xi' which has written similarity to Chinese president Xi Jinping</t>
  </si>
  <si>
    <t>https://www.dailymail.co.uk/news/article-10248767/Was-new-variant-named-Omicron-avoid-angering-China.html</t>
  </si>
  <si>
    <t>https://twitter.com/MailOnline/status/1464637668134903809</t>
  </si>
  <si>
    <t>pdf not saved- Hunt for the Surrey coronavirus spreader: Doctor is a suspected case at health centre where UK's 20th victim - the first to catch the virus in Britain - is a patient, another confirmed case is from the area and two schools are shut</t>
  </si>
  <si>
    <t>https://web.archive.org/web/20200229115705/https://www.dailymail.co.uk/home/index.html</t>
  </si>
  <si>
    <t>https://www.dailymail.co.uk/news/article-8059159/Health-officials-desperate-trace-contacts-20th-British-coronavirus-victim-Surrey.html</t>
  </si>
  <si>
    <t>specific individuals blame as spreaders</t>
  </si>
  <si>
    <t>Crunch day for Christmas: PM in talks with Scotland and Wales after laying out new tougher tier system that will replace lockdown and stay until April while vaccine is rolled out</t>
  </si>
  <si>
    <t>https://web.archive.org/web/20201124113819/https://www.dailymail.co.uk/home/index.html</t>
  </si>
  <si>
    <t>https://www.dailymail.co.uk/news/article-8980871/Crunch-day-Christmas-PM-talks-Scotland-Wales-laying-new-tier-system.html</t>
  </si>
  <si>
    <t>https://twitter.com/DailyMailUK/status/1331218203620597762</t>
  </si>
  <si>
    <t>Lockdown WILL get worse: Boris says harsher Covid measures ARE coming and warns of 'tough, tough' weeks ahead despite Tory fury at signs it will need to last MONTHS to combat 'out of control' mutant strain – with vaccines only hope of escape</t>
  </si>
  <si>
    <t>https://web.archive.org/web/20210104123306/https://www.dailymail.co.uk/home/index.html</t>
  </si>
  <si>
    <t>https://www.dailymail.co.uk/news/article-9110319/Tory-fury-Matt-Hancock-hints-tougher-lockdown-saying-ruled-out.html</t>
  </si>
  <si>
    <t>https://twitter.com/DailyMailUK/status/1345991937212502016</t>
  </si>
  <si>
    <t>Vaccines not lockdown are to blame for rapid drop in cases and herd immunity is now starting to take effect, top scientist says as data shows Covid cases in England fell by 34% last week</t>
  </si>
  <si>
    <t>https://www.dailymail.co.uk/news/article-9473933/Vaccines-not-lockdown-blame-rapid-drop-cases-scientist-says.html</t>
  </si>
  <si>
    <t>https://twitter.com/DailyMailUK/status/1382630050504249345</t>
  </si>
  <si>
    <t>Anyone who doesn't wear their mask – they have blood on their hands': Intensive care doctor blames 'badly behaved' public for Covid hospitals crisis after UK suffered deadliest day since April with 981 deaths</t>
  </si>
  <si>
    <t>https://www.dailymail.co.uk/news/article-9101515/This-PEOPLE-behaving-badly-ICU-doctor-angry-public-Covid-hospitals-crisis.html</t>
  </si>
  <si>
    <t>NHS will test 10,000 patients for the killer coronavirus every day as officials ramp up efforts to contain an inevitable crisis</t>
  </si>
  <si>
    <t>https://www.dailymail.co.uk/news/article-8099471/NHS-test-10-000-patients-killer-coronavirus-day.html</t>
  </si>
  <si>
    <t>https://twitter.com/DailyMailUK/status/1237690209535504384</t>
  </si>
  <si>
    <t>Six-week-old baby is among 626 new British coronavirus deaths - as death toll tops 31,000</t>
  </si>
  <si>
    <t>https://www.dailymail.co.uk/news/article-8300761/UK-announces-414-coronavirus-deaths-taking-Britains-official-toll-31-029.html</t>
  </si>
  <si>
    <t>The NEW Whitehall Christmas party police: Top civil servant takes over Boris's 'Partygate' probe after Cabinet Secretary had to step down over claims HE was at lockdown-busting gathering</t>
  </si>
  <si>
    <t>https://www.dailymail.co.uk/news/article-10323647/Civil-servant-Sue-Gray-takes-Boris-Johnsons-Christmas-parties-investigation.html</t>
  </si>
  <si>
    <t>Covid staffing crisis cripples UK: Rail operators warn of 'short-notice cancellations' and fewer trains as millions return home for holidays while NHS faces 'very severe' shortage of medics over Christmas - as isolation is set to be slashed to seven days</t>
  </si>
  <si>
    <t>https://www.dailymail.co.uk/news/article-10331733/Covid-Christmas-Staffing-crisis-major-rail-operators-warn-short-notice-cancellations.html</t>
  </si>
  <si>
    <t>https://twitter.com/DailyMailUK/status/1473303544346431489</t>
  </si>
  <si>
    <t>EVERYONE entering the EU should be made to take a PCR test says von der Leyen: Restrictions tighten across continent after huge Channel queues formed overnight full of travellers desperate to beat midnight deadline banning Brits from France</t>
  </si>
  <si>
    <t>https://www.dailymail.co.uk/news/article-10323629/EVERYONE-entering-EU-PCR-test-says-European-Commission-President.html</t>
  </si>
  <si>
    <t>Nicola Sturgeon is set to heap pressure on Boris Johnson by slowing down Scotland's Covid unlocking TODAY amid Indian variant fears - despite Tory warning against 'leaving behind whole areas'</t>
  </si>
  <si>
    <t>https://www.dailymail.co.uk/news/article-9639739/Nicola-Sturgeon-set-heap-pressure-Boris-Johnson-slowing-Scotlands-unlocking-TODAY.html</t>
  </si>
  <si>
    <t>https://twitter.com/DailyMailUK/status/1399672093579657217</t>
  </si>
  <si>
    <t>It's totally irresponsible': Matt Hancock slams travellers fleeing London as it plunges into Tier 4 and warns police will set up road blocks and stop families boarding trains in bid to halt spread of mutant Covid strain nationwide</t>
  </si>
  <si>
    <t>https://web.archive.org/web/20201220124037/https://www.dailymail.co.uk/home/index.html</t>
  </si>
  <si>
    <t>https://www.dailymail.co.uk/news/article-9072273/Coronavirus-UK-Fury-Northerners-fears-Londoners-spreading-new-mutant-strain.html</t>
  </si>
  <si>
    <t>https://twitter.com/DailyMailUK/status/1340698505665523714</t>
  </si>
  <si>
    <t>Vaccine Minister Nadhim Zahawi hints Sajid Javid WILL make full vaccination a condition of employment for all NHS workers</t>
  </si>
  <si>
    <t>https://www.dailymail.co.uk/news/article-9959615/Nadhim-Zahawi-hints-vaccination-required-NHS-staff.html</t>
  </si>
  <si>
    <t>https://twitter.com/DailyMailUK/status/1434561986159943681</t>
  </si>
  <si>
    <t>Thirty towns are at risk of a local lockdown, says Boris as he insists coronavirus is under 'control' after 'massive success' in reducing cases - after Hancock denied fueling hysteria with second wave alert</t>
  </si>
  <si>
    <t>https://www.dailymail.co.uk/news/article-8576485/Boris-Johnson-warns-UK-not-woods-coronavirus-crisis.html</t>
  </si>
  <si>
    <t>Sajid Javid warns 'the pandemic is far from over' amid fears of ANOTHER Christmas lockdown as No10 scientists admit super-mutant 'jab-dodging' Botswana variant 'could ALREADY be here' and Africa travel ban might be too late</t>
  </si>
  <si>
    <t>https://web.archive.org/web/20211126122302/https://www.dailymail.co.uk/home/index.html</t>
  </si>
  <si>
    <t>https://www.dailymail.co.uk/news/article-10245459/Fears-Christmas-travel-ban-DELAY-new-Covid-strain.html</t>
  </si>
  <si>
    <t>Professor Neil Ferguson warns a full lockdown might be needed to stop Omicron overwhelming NHS as No 10 draws up Plan B proposals to close offices within DAYS - but cabinet rift opens as Boris is urged NOT to bring in vaccine passports</t>
  </si>
  <si>
    <t>https://www.dailymail.co.uk/news/article-10287271/Neil-Ferguson-warns-lockdown-needed-stop-Omicron-overwhelming-NHS.html</t>
  </si>
  <si>
    <t>https://twitter.com/DailyMailUK/status/1468510689597788166</t>
  </si>
  <si>
    <t>Social distancing is dead: Revellers pack Britain's city centres to down 15million pints as pubs close early due to 'major disorder' but Matt Hancock declares end of lockdown 'a success'</t>
  </si>
  <si>
    <t>https://web.archive.org/web/20200705153731/https://www.dailymail.co.uk/home/index.html</t>
  </si>
  <si>
    <t>https://www.dailymail.co.uk/news/article-8490751/Super-Saturday-descends-chaos-revellers-seen-ignoring-social-distancing-rules.html</t>
  </si>
  <si>
    <t>https://twitter.com/DailyMailUK/status/1279800975973285888</t>
  </si>
  <si>
    <t>No10 refuses to rule out making people prove they are double-jabbed to get into PUBS as Tories vow to fight PM's 'disgusting' restriction on entry to nightclubs - but warn any Commons revolt will be 'pointless' unless Labour opposes the move</t>
  </si>
  <si>
    <t>https://web.archive.org/web/20210720122521/https://www.dailymail.co.uk/home/index.html</t>
  </si>
  <si>
    <t>https://www.dailymail.co.uk/news/article-9805719/Fury-PMs-threat-make-nightclubbers-prove-double-jabbed.html</t>
  </si>
  <si>
    <t>Primary school headteacher dies just days after testing positive for coronavirus</t>
  </si>
  <si>
    <t>https://www.dailymail.co.uk/news/article-8141987/Primary-school-headteacher-Wendy-Jacobs-Barrow-Furness-dies-testing-positive-coronavirus.html</t>
  </si>
  <si>
    <t>https://twitter.com/DailyMailUK/status/1242029629738795008</t>
  </si>
  <si>
    <t>Bounce back Britain: 40m people now live in 'Covid-free' areas where two or fewer cases were recorded in a week, latest data shows - as Boris Johnson unveils 'ambitious agenda' to rebuild the economy</t>
  </si>
  <si>
    <t>https://www.dailymail.co.uk/news/article-9518991/40m-Britons-live-practically-Covid-free-areas.html</t>
  </si>
  <si>
    <t>https://twitter.com/DailyMailUK/status/1387402496780427266</t>
  </si>
  <si>
    <t>Outlet</t>
  </si>
  <si>
    <t>Wayback URL</t>
  </si>
  <si>
    <t>voteCount</t>
  </si>
  <si>
    <t>voteRating</t>
  </si>
  <si>
    <t>Likes</t>
  </si>
  <si>
    <t>Dislikes</t>
  </si>
  <si>
    <t>Domestic or Foreign News</t>
  </si>
  <si>
    <t>Secondary Topic/Theme</t>
  </si>
  <si>
    <t>Comment or Opinion</t>
  </si>
  <si>
    <t>Story open for Comments</t>
  </si>
  <si>
    <t>Additional Notes</t>
  </si>
  <si>
    <t>Twitter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</si>
</sst>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
    <numFmt numFmtId="165" formatCode="0.0000000000;[Red]0.0000000000"/>
  </numFmts>
  <fonts count="8"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2"/>
      <color rgb="FF121212"/>
      <name val="Calibri"/>
      <family val="2"/>
      <scheme val="minor"/>
    </font>
  </fonts>
  <fills count="8">
    <fill>
      <patternFill patternType="none"/>
    </fill>
    <fill>
      <patternFill patternType="gray125"/>
    </fill>
    <fill>
      <patternFill patternType="solid">
        <fgColor rgb="FFDBDBDB"/>
        <bgColor indexed="64"/>
      </patternFill>
    </fill>
    <fill>
      <patternFill patternType="solid">
        <fgColor rgb="FFE7E6E6"/>
        <bgColor indexed="64"/>
      </patternFill>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rgb="FFE2EFD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0" fillId="0" borderId="0" xfId="0"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49" fontId="1" fillId="5" borderId="1" xfId="0" applyNumberFormat="1" applyFont="1" applyFill="1" applyBorder="1" applyAlignment="1">
      <alignment wrapText="1"/>
    </xf>
    <xf numFmtId="49" fontId="0" fillId="0" borderId="0" xfId="0" applyNumberFormat="1" applyAlignment="1">
      <alignment wrapText="1"/>
    </xf>
    <xf numFmtId="164" fontId="0" fillId="0" borderId="0" xfId="0" applyNumberFormat="1"/>
    <xf numFmtId="165" fontId="0" fillId="0" borderId="0" xfId="0" applyNumberFormat="1"/>
    <xf numFmtId="165" fontId="1" fillId="5" borderId="1" xfId="0" applyNumberFormat="1" applyFont="1" applyFill="1" applyBorder="1"/>
    <xf numFmtId="164" fontId="1" fillId="5" borderId="1" xfId="0" applyNumberFormat="1" applyFont="1" applyFill="1" applyBorder="1" applyAlignment="1">
      <alignment wrapText="1"/>
    </xf>
    <xf numFmtId="0" fontId="1" fillId="5" borderId="1" xfId="0" applyFont="1" applyFill="1" applyBorder="1" applyAlignment="1">
      <alignment wrapText="1"/>
    </xf>
    <xf numFmtId="0" fontId="1" fillId="5" borderId="1" xfId="0" applyFont="1" applyFill="1" applyBorder="1"/>
    <xf numFmtId="0" fontId="1" fillId="0" borderId="1" xfId="0" applyFont="1" applyBorder="1"/>
    <xf numFmtId="0" fontId="0" fillId="7" borderId="1" xfId="0" applyFill="1" applyBorder="1"/>
    <xf numFmtId="0" fontId="0" fillId="7" borderId="1" xfId="0" applyFill="1" applyBorder="1" applyAlignment="1">
      <alignment wrapText="1"/>
    </xf>
    <xf numFmtId="14" fontId="0" fillId="7" borderId="1" xfId="0" applyNumberFormat="1" applyFill="1" applyBorder="1"/>
    <xf numFmtId="0" fontId="2" fillId="7" borderId="1" xfId="1" applyFill="1" applyBorder="1" applyAlignment="1">
      <alignment wrapText="1"/>
    </xf>
    <xf numFmtId="49" fontId="0" fillId="7" borderId="1" xfId="0" applyNumberFormat="1" applyFill="1" applyBorder="1" applyAlignment="1">
      <alignment wrapText="1"/>
    </xf>
    <xf numFmtId="165" fontId="0" fillId="7" borderId="1" xfId="0" applyNumberFormat="1" applyFill="1" applyBorder="1"/>
    <xf numFmtId="164" fontId="0" fillId="7" borderId="1" xfId="0" applyNumberFormat="1" applyFill="1" applyBorder="1"/>
    <xf numFmtId="0" fontId="0" fillId="7" borderId="0" xfId="0" applyFill="1"/>
    <xf numFmtId="0" fontId="2" fillId="7" borderId="1" xfId="1" applyFill="1" applyBorder="1"/>
    <xf numFmtId="14" fontId="3" fillId="7" borderId="1" xfId="0" applyNumberFormat="1" applyFont="1" applyFill="1" applyBorder="1"/>
    <xf numFmtId="0" fontId="0" fillId="7" borderId="1" xfId="0" quotePrefix="1" applyFill="1" applyBorder="1" applyAlignment="1">
      <alignment wrapText="1"/>
    </xf>
    <xf numFmtId="0" fontId="7" fillId="7" borderId="1" xfId="0" applyFont="1" applyFill="1" applyBorder="1" applyAlignment="1">
      <alignment wrapText="1"/>
    </xf>
    <xf numFmtId="0" fontId="3" fillId="7" borderId="1" xfId="0" applyFont="1" applyFill="1" applyBorder="1" applyAlignment="1">
      <alignment wrapText="1"/>
    </xf>
    <xf numFmtId="14" fontId="0" fillId="0" borderId="0" xfId="0" applyNumberFormat="1"/>
    <xf numFmtId="0" fontId="2" fillId="0" borderId="0" xfId="1" applyBorder="1" applyAlignment="1">
      <alignment wrapText="1"/>
    </xf>
    <xf numFmtId="0" fontId="2" fillId="0" borderId="0" xfId="1" applyBorder="1"/>
    <xf numFmtId="14" fontId="3" fillId="0" borderId="0" xfId="0" applyNumberFormat="1" applyFont="1"/>
    <xf numFmtId="0" fontId="0" fillId="0" borderId="0" xfId="0" quotePrefix="1" applyAlignment="1">
      <alignment wrapText="1"/>
    </xf>
    <xf numFmtId="0" fontId="7" fillId="0" borderId="0" xfId="0" applyFont="1" applyAlignment="1">
      <alignment wrapText="1"/>
    </xf>
    <xf numFmtId="0" fontId="2" fillId="0" borderId="0" xfId="1" applyFill="1" applyBorder="1" applyAlignment="1">
      <alignment wrapText="1"/>
    </xf>
    <xf numFmtId="0" fontId="2" fillId="0" borderId="0" xfId="1" applyFill="1" applyBorder="1"/>
    <xf numFmtId="0" fontId="5" fillId="0" borderId="0" xfId="0" applyFont="1" applyAlignment="1">
      <alignment wrapText="1"/>
    </xf>
    <xf numFmtId="14" fontId="5" fillId="0" borderId="0" xfId="0" applyNumberFormat="1" applyFont="1"/>
    <xf numFmtId="0" fontId="5" fillId="0" borderId="0" xfId="0" applyFont="1"/>
    <xf numFmtId="49" fontId="5" fillId="0" borderId="0" xfId="0" applyNumberFormat="1" applyFont="1" applyAlignment="1">
      <alignment wrapText="1"/>
    </xf>
    <xf numFmtId="0" fontId="7" fillId="0" borderId="0" xfId="0" applyFont="1"/>
    <xf numFmtId="0" fontId="0" fillId="4" borderId="0" xfId="0" applyFill="1" applyAlignment="1">
      <alignment wrapText="1"/>
    </xf>
    <xf numFmtId="49" fontId="0" fillId="4" borderId="0" xfId="0" applyNumberFormat="1" applyFill="1" applyAlignment="1">
      <alignment wrapText="1"/>
    </xf>
    <xf numFmtId="0" fontId="3" fillId="0" borderId="0" xfId="0" applyFont="1" applyAlignment="1">
      <alignment wrapText="1"/>
    </xf>
    <xf numFmtId="0" fontId="4" fillId="7" borderId="1" xfId="1" applyFont="1" applyFill="1" applyBorder="1" applyAlignment="1">
      <alignment wrapText="1"/>
    </xf>
    <xf numFmtId="0" fontId="4" fillId="7" borderId="1" xfId="0" applyFont="1" applyFill="1" applyBorder="1" applyAlignment="1">
      <alignment wrapText="1"/>
    </xf>
    <xf numFmtId="0" fontId="4" fillId="0" borderId="0" xfId="0" applyFont="1" applyAlignment="1">
      <alignment wrapText="1"/>
    </xf>
    <xf numFmtId="0" fontId="3" fillId="6" borderId="0" xfId="0" applyFont="1" applyFill="1" applyAlignment="1">
      <alignment wrapText="1"/>
    </xf>
    <xf numFmtId="14" fontId="0" fillId="6" borderId="0" xfId="0" applyNumberFormat="1" applyFill="1"/>
    <xf numFmtId="0" fontId="0" fillId="6" borderId="0" xfId="0" applyFill="1"/>
    <xf numFmtId="0" fontId="2" fillId="6" borderId="0" xfId="1" applyFill="1" applyBorder="1"/>
    <xf numFmtId="0" fontId="2" fillId="6" borderId="0" xfId="1" applyFill="1" applyBorder="1" applyAlignment="1">
      <alignment wrapText="1"/>
    </xf>
    <xf numFmtId="0" fontId="0" fillId="6" borderId="0" xfId="0" applyFill="1" applyAlignment="1">
      <alignment wrapText="1"/>
    </xf>
    <xf numFmtId="49" fontId="0" fillId="6" borderId="0" xfId="0" applyNumberFormat="1" applyFill="1" applyAlignment="1">
      <alignment wrapText="1"/>
    </xf>
    <xf numFmtId="0" fontId="6" fillId="0" borderId="0" xfId="0" applyFont="1" applyAlignment="1">
      <alignment wrapText="1"/>
    </xf>
    <xf numFmtId="0" fontId="4" fillId="0" borderId="0" xfId="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amie Matthews" id="{AFE926A7-BF9B-D442-A0D4-FCA7327E843E}" userId="S::jmatthews@bournemouth.ac.uk::1761c5b5-e50c-4d17-9fb1-a677f2805e53" providerId="AD"/>
  <person displayName="Farzeen Begum Heesambee" id="{3AD93FBF-E36F-43A1-96AA-0A15A0B0B1B4}" userId="S::fheesambee@bournemouth.ac.uk::69f8ce6b-336e-4583-88e7-75d89ae7ab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3-04-05T16:29:12.12" personId="{AFE926A7-BF9B-D442-A0D4-FCA7327E843E}" id="{26AF6077-7746-D946-91FB-314670225A9C}">
    <text>There are a number of similar articles/packages posted to BBC News on same day but not this article</text>
  </threadedComment>
  <threadedComment ref="O6" dT="2023-04-05T16:29:27.00" personId="{AFE926A7-BF9B-D442-A0D4-FCA7327E843E}" id="{2AA26556-0A9D-AE44-B063-16A07F8E6411}" parentId="{26AF6077-7746-D946-91FB-314670225A9C}">
    <text>Could capture comments on these</text>
  </threadedComment>
  <threadedComment ref="B10" dT="2023-03-22T17:53:53.55" personId="{3AD93FBF-E36F-43A1-96AA-0A15A0B0B1B4}" id="{19233C76-AE49-45F4-83B0-F3E6B56D8C0F}">
    <text>This title is not the same: South Africa variant surge probably due to person travelling from Africa</text>
  </threadedComment>
  <threadedComment ref="O18" dT="2023-04-06T08:32:42.42" personId="{AFE926A7-BF9B-D442-A0D4-FCA7327E843E}" id="{D51DBCD9-A03A-BD4D-84AE-9B093D183107}">
    <text>Post is to an earlier article. The captured article is a video package, which is embedded in the earlier article.</text>
  </threadedComment>
  <threadedComment ref="M21" dT="2023-04-06T08:22:24.73" personId="{AFE926A7-BF9B-D442-A0D4-FCA7327E843E}" id="{E9AF42EA-C4EB-BC42-9C90-FCA5F2C962FD}">
    <text>This is the Twitter search result</text>
  </threadedComment>
</ThreadedComments>
</file>

<file path=xl/threadedComments/threadedComment2.xml><?xml version="1.0" encoding="utf-8"?>
<ThreadedComments xmlns="http://schemas.microsoft.com/office/spreadsheetml/2018/threadedcomments" xmlns:x="http://schemas.openxmlformats.org/spreadsheetml/2006/main">
  <threadedComment ref="B19" dT="2023-03-22T18:43:04.77" personId="{3AD93FBF-E36F-43A1-96AA-0A15A0B0B1B4}" id="{685299CE-9126-4C8E-9E15-5A1536B38F67}">
    <text>title different: Johnson to hold press conference</text>
  </threadedComment>
  <threadedComment ref="B19" dT="2023-04-05T15:05:48.54" personId="{AFE926A7-BF9B-D442-A0D4-FCA7327E843E}" id="{D4199BCF-9642-2C42-892E-46179DDEB3AD}" parentId="{685299CE-9126-4C8E-9E15-5A1536B38F67}">
    <text>This would have been updated later…I have added as a subhead</text>
  </threadedComment>
  <threadedComment ref="B27" dT="2023-03-22T18:49:53.05" personId="{3AD93FBF-E36F-43A1-96AA-0A15A0B0B1B4}" id="{4099ABC0-F23C-48A5-8C11-0D9DCCFBD88C}">
    <text>different title: Heart attack patients told to make own way to hospital as Covid surge hits northern England</text>
  </threadedComment>
  <threadedComment ref="C32" dT="2023-03-22T18:55:18.69" personId="{3AD93FBF-E36F-43A1-96AA-0A15A0B0B1B4}" id="{46F5AABF-69AD-4956-8EE8-5A257D7A36AF}">
    <text>date is different:14 Feb 2022</text>
  </threadedComment>
  <threadedComment ref="C32" dT="2023-04-05T15:19:40.64" personId="{AFE926A7-BF9B-D442-A0D4-FCA7327E843E}" id="{E8503868-1933-2C43-A0A6-3DBAD13A1374}" parentId="{46F5AABF-69AD-4956-8EE8-5A257D7A36AF}">
    <text>Possibly first published date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eb.archive.org/web/20200730120539/https:/www.bbc.co.uk/" TargetMode="External"/><Relationship Id="rId18" Type="http://schemas.openxmlformats.org/officeDocument/2006/relationships/hyperlink" Target="https://www.bbc.co.uk/news/education-55239588" TargetMode="External"/><Relationship Id="rId26" Type="http://schemas.openxmlformats.org/officeDocument/2006/relationships/hyperlink" Target="https://www.bbc.com/news/uk-wales-57102249" TargetMode="External"/><Relationship Id="rId39" Type="http://schemas.openxmlformats.org/officeDocument/2006/relationships/hyperlink" Target="https://twitter.com/BBCNews/status/1340100044045869061" TargetMode="External"/><Relationship Id="rId21" Type="http://schemas.openxmlformats.org/officeDocument/2006/relationships/hyperlink" Target="https://www.bbc.com/news/health-55488724" TargetMode="External"/><Relationship Id="rId34" Type="http://schemas.openxmlformats.org/officeDocument/2006/relationships/hyperlink" Target="https://www.bbc.com/news/education-59702157" TargetMode="External"/><Relationship Id="rId42" Type="http://schemas.openxmlformats.org/officeDocument/2006/relationships/hyperlink" Target="https://twitter.com/BBCNews/status/1336458689633525760" TargetMode="External"/><Relationship Id="rId47" Type="http://schemas.openxmlformats.org/officeDocument/2006/relationships/hyperlink" Target="https://www.facebook.com/bbcnews/posts/pfbid0347S72hKVdkm1MQ7e5DS8exZPfVetUYrf5omgEicv9VjLNgejNiyEnLfXu8x65JqNl" TargetMode="External"/><Relationship Id="rId50" Type="http://schemas.openxmlformats.org/officeDocument/2006/relationships/comments" Target="../comments1.xml"/><Relationship Id="rId7" Type="http://schemas.openxmlformats.org/officeDocument/2006/relationships/hyperlink" Target="https://www.bbc.com/news/uk-politics-52351982" TargetMode="External"/><Relationship Id="rId2" Type="http://schemas.openxmlformats.org/officeDocument/2006/relationships/hyperlink" Target="https://www.bbc.com/news/uk-52060791" TargetMode="External"/><Relationship Id="rId16" Type="http://schemas.openxmlformats.org/officeDocument/2006/relationships/hyperlink" Target="https://www.bbc.com/news/uk-54315320" TargetMode="External"/><Relationship Id="rId29" Type="http://schemas.openxmlformats.org/officeDocument/2006/relationships/hyperlink" Target="https://www.bbc.com/news/world-us-canada-58080853" TargetMode="External"/><Relationship Id="rId11" Type="http://schemas.openxmlformats.org/officeDocument/2006/relationships/hyperlink" Target="https://web.archive.org/web/20200629124642/https:/www.bbc.co.uk/" TargetMode="External"/><Relationship Id="rId24" Type="http://schemas.openxmlformats.org/officeDocument/2006/relationships/hyperlink" Target="https://www.bbc.com/news/uk-england-london-56729607" TargetMode="External"/><Relationship Id="rId32" Type="http://schemas.openxmlformats.org/officeDocument/2006/relationships/hyperlink" Target="https://www.bbc.com/news/uk-scotland-scotland-politics-59451117" TargetMode="External"/><Relationship Id="rId37" Type="http://schemas.openxmlformats.org/officeDocument/2006/relationships/hyperlink" Target="https://twitter.com/BBCNews/status/1240817832960692226" TargetMode="External"/><Relationship Id="rId40" Type="http://schemas.openxmlformats.org/officeDocument/2006/relationships/hyperlink" Target="https://twitter.com/BBCNews/status/1340740266995662849" TargetMode="External"/><Relationship Id="rId45" Type="http://schemas.openxmlformats.org/officeDocument/2006/relationships/hyperlink" Target="https://twitter.com/BBCNews/status/1346265130548547585" TargetMode="External"/><Relationship Id="rId5" Type="http://schemas.openxmlformats.org/officeDocument/2006/relationships/hyperlink" Target="https://www.bbc.com/news/uk-52308201" TargetMode="External"/><Relationship Id="rId15" Type="http://schemas.openxmlformats.org/officeDocument/2006/relationships/hyperlink" Target="https://www.bbc.com/news/uk-53584856" TargetMode="External"/><Relationship Id="rId23" Type="http://schemas.openxmlformats.org/officeDocument/2006/relationships/hyperlink" Target="https://www.bbc.com/news/uk-politics-56247455" TargetMode="External"/><Relationship Id="rId28" Type="http://schemas.openxmlformats.org/officeDocument/2006/relationships/hyperlink" Target="https://www.bbc.co.uk/news/world-us-canada-58095549" TargetMode="External"/><Relationship Id="rId36" Type="http://schemas.openxmlformats.org/officeDocument/2006/relationships/hyperlink" Target="https://twitter.com/BBCNews/status/1316352931948564480" TargetMode="External"/><Relationship Id="rId49" Type="http://schemas.openxmlformats.org/officeDocument/2006/relationships/vmlDrawing" Target="../drawings/vmlDrawing1.vml"/><Relationship Id="rId10" Type="http://schemas.openxmlformats.org/officeDocument/2006/relationships/hyperlink" Target="https://www.bbc.com/news/uk-scotland-scotland-politics-52572662" TargetMode="External"/><Relationship Id="rId19" Type="http://schemas.openxmlformats.org/officeDocument/2006/relationships/hyperlink" Target="https://www.bbc.com/news/uk-england-london-55318095" TargetMode="External"/><Relationship Id="rId31" Type="http://schemas.openxmlformats.org/officeDocument/2006/relationships/hyperlink" Target="https://www.bbc.com/news/uk-59428398" TargetMode="External"/><Relationship Id="rId44" Type="http://schemas.openxmlformats.org/officeDocument/2006/relationships/hyperlink" Target="https://twitter.com/BBCBreaking/status/1243497891978756096" TargetMode="External"/><Relationship Id="rId4" Type="http://schemas.openxmlformats.org/officeDocument/2006/relationships/hyperlink" Target="https://web.archive.org/web/20200416120451/https:/www.bbc.co.uk/" TargetMode="External"/><Relationship Id="rId9" Type="http://schemas.openxmlformats.org/officeDocument/2006/relationships/hyperlink" Target="https://web.archive.org/web/20200507121229/bbc.co.uk" TargetMode="External"/><Relationship Id="rId14" Type="http://schemas.openxmlformats.org/officeDocument/2006/relationships/hyperlink" Target="https://www.bbc.co.uk/news/extra/u8n2cbq8dy/coronavirus-care-homes-the-ones-they-couldnt-save" TargetMode="External"/><Relationship Id="rId22" Type="http://schemas.openxmlformats.org/officeDocument/2006/relationships/hyperlink" Target="https://web.archive.org/web/20210302122605/https:/www.bbc.com/news/uk" TargetMode="External"/><Relationship Id="rId27" Type="http://schemas.openxmlformats.org/officeDocument/2006/relationships/hyperlink" Target="https://web.archive.org/web/20210805093009/https:/www.bbc.com/news/world-us-canada-58080853" TargetMode="External"/><Relationship Id="rId30" Type="http://schemas.openxmlformats.org/officeDocument/2006/relationships/hyperlink" Target="https://www.bbc.com/news/av/uk-59147547" TargetMode="External"/><Relationship Id="rId35" Type="http://schemas.openxmlformats.org/officeDocument/2006/relationships/hyperlink" Target="https://twitter.com/BBCNews/status/1366884434679648256" TargetMode="External"/><Relationship Id="rId43" Type="http://schemas.openxmlformats.org/officeDocument/2006/relationships/hyperlink" Target="https://twitter.com/search?q=US%20plans%20to%20require%20Covid%20vaccine%20for%20foreign%20travellers&amp;src=typed_query&amp;f=top&amp;pf=on" TargetMode="External"/><Relationship Id="rId48" Type="http://schemas.openxmlformats.org/officeDocument/2006/relationships/hyperlink" Target="https://www.facebook.com/bbcnews/posts/pfbid02ttJYR9qcwedgT7MyPFCDHsudMpW3FXaCggcBgEAPZo9vhLBxScwNsVxhMTi71MXql?locale=en_GB" TargetMode="External"/><Relationship Id="rId8" Type="http://schemas.openxmlformats.org/officeDocument/2006/relationships/hyperlink" Target="https://www.bbc.com/news/world-us-canada-52363852" TargetMode="External"/><Relationship Id="rId51" Type="http://schemas.microsoft.com/office/2017/10/relationships/threadedComment" Target="../threadedComments/threadedComment1.xml"/><Relationship Id="rId3" Type="http://schemas.openxmlformats.org/officeDocument/2006/relationships/hyperlink" Target="https://web.archive.org/web/20200327120521/https:/www.bbc.co.uk/" TargetMode="External"/><Relationship Id="rId12" Type="http://schemas.openxmlformats.org/officeDocument/2006/relationships/hyperlink" Target="https://www.bbc.com/news/uk-england-leicestershire-53217095" TargetMode="External"/><Relationship Id="rId17" Type="http://schemas.openxmlformats.org/officeDocument/2006/relationships/hyperlink" Target="https://www.bbc.co.uk/news/uk-england-birmingham-54539328" TargetMode="External"/><Relationship Id="rId25" Type="http://schemas.openxmlformats.org/officeDocument/2006/relationships/hyperlink" Target="https://www.bbc.com/news/uk-56732251" TargetMode="External"/><Relationship Id="rId33" Type="http://schemas.openxmlformats.org/officeDocument/2006/relationships/hyperlink" Target="https://www.bbc.com/news/uk-politics-59591610" TargetMode="External"/><Relationship Id="rId38" Type="http://schemas.openxmlformats.org/officeDocument/2006/relationships/hyperlink" Target="https://twitter.com/BBCWorld/status/1423004545555341315" TargetMode="External"/><Relationship Id="rId46" Type="http://schemas.openxmlformats.org/officeDocument/2006/relationships/hyperlink" Target="https://twitter.com/BBCNews/status/1288628467660185600" TargetMode="External"/><Relationship Id="rId20" Type="http://schemas.openxmlformats.org/officeDocument/2006/relationships/hyperlink" Target="https://www.bbc.co.uk/news/health-55388846" TargetMode="External"/><Relationship Id="rId41" Type="http://schemas.openxmlformats.org/officeDocument/2006/relationships/hyperlink" Target="https://twitter.com/BBCNews/status/1464918959262769156" TargetMode="External"/><Relationship Id="rId1" Type="http://schemas.openxmlformats.org/officeDocument/2006/relationships/hyperlink" Target="https://www.bbc.com/news/health-51963486" TargetMode="External"/><Relationship Id="rId6" Type="http://schemas.openxmlformats.org/officeDocument/2006/relationships/hyperlink" Target="https://web.archive.org/web/20200420120328/https:/www.bbc.co.uk/"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theguardian.com/society/2021/aug/04/ptsd-long-covid-and-a-paltry-pay-offer-three-nurses-on-how-the-pandemic-changed-them" TargetMode="External"/><Relationship Id="rId21" Type="http://schemas.openxmlformats.org/officeDocument/2006/relationships/hyperlink" Target="https://www.theguardian.com/politics/2022/feb/14/boris-johnson-expected-to-deny-wrongdoing-over-no-10-parties" TargetMode="External"/><Relationship Id="rId42" Type="http://schemas.openxmlformats.org/officeDocument/2006/relationships/hyperlink" Target="https://twitter.com/guardian/status/1339937344821096448" TargetMode="External"/><Relationship Id="rId47" Type="http://schemas.openxmlformats.org/officeDocument/2006/relationships/hyperlink" Target="https://twitter.com/guardian/status/1336306622025633793" TargetMode="External"/><Relationship Id="rId63" Type="http://schemas.openxmlformats.org/officeDocument/2006/relationships/hyperlink" Target="https://www.facebook.com/theguardian/posts/pfbid0314Wg1uNPzgnFQ285peCatrsRgKU5uyGAcXRKWsjccayZ5iNdWgQtnh7E9UdhY9v9l?locale=en_GB" TargetMode="External"/><Relationship Id="rId68" Type="http://schemas.openxmlformats.org/officeDocument/2006/relationships/hyperlink" Target="https://www.facebook.com/theguardian/posts/pfbid0269bjFyChiuhaKPUkBwB9DdcD2wgrgfTMU6Y4C4QDR7eqeyWdFGbw1ibgbSD1ZUCul?locale=en_GB" TargetMode="External"/><Relationship Id="rId16" Type="http://schemas.openxmlformats.org/officeDocument/2006/relationships/hyperlink" Target="https://www.theguardian.com/world/2020/dec/19/johnson-u-turn-leaves-nations-plans-for-christmas-in-tatters" TargetMode="External"/><Relationship Id="rId11" Type="http://schemas.openxmlformats.org/officeDocument/2006/relationships/hyperlink" Target="https://www.theguardian.com/world/2020/nov/22/mass-coronavirus-testing-to-be-rolled-out-in-england-to-head-off-tory-revolt" TargetMode="External"/><Relationship Id="rId24" Type="http://schemas.openxmlformats.org/officeDocument/2006/relationships/hyperlink" Target="https://www.theguardian.com/world/2021/mar/30/global-treaty-needed-to-protect-states-from-pandemics-say-world-leaders" TargetMode="External"/><Relationship Id="rId32" Type="http://schemas.openxmlformats.org/officeDocument/2006/relationships/hyperlink" Target="https://www.theguardian.com/politics/2021/dec/09/sajid-javid-says-he-does-not-know-if-covid-rules-followed-at-no-10-party" TargetMode="External"/><Relationship Id="rId37" Type="http://schemas.openxmlformats.org/officeDocument/2006/relationships/hyperlink" Target="https://twitter.com/guardian/status/1361671486373842946" TargetMode="External"/><Relationship Id="rId40" Type="http://schemas.openxmlformats.org/officeDocument/2006/relationships/hyperlink" Target="https://twitter.com/guardian/status/1376736476508135427" TargetMode="External"/><Relationship Id="rId45" Type="http://schemas.openxmlformats.org/officeDocument/2006/relationships/hyperlink" Target="https://twitter.com/guardian/status/1305694483829448704" TargetMode="External"/><Relationship Id="rId53" Type="http://schemas.openxmlformats.org/officeDocument/2006/relationships/hyperlink" Target="https://twitter.com/guardian/status/1340003563322355715" TargetMode="External"/><Relationship Id="rId58" Type="http://schemas.openxmlformats.org/officeDocument/2006/relationships/hyperlink" Target="https://twitter.com/guardian/status/1285184139784749058" TargetMode="External"/><Relationship Id="rId66" Type="http://schemas.openxmlformats.org/officeDocument/2006/relationships/hyperlink" Target="https://www.facebook.com/theguardian/posts/pfbid0S95qxv85eyz4wDT5WgVzfKUWaeHgJufzva5azmShdSapRsHk4ZHaiGeLdogUEDRxl?locale=en_GB" TargetMode="External"/><Relationship Id="rId74" Type="http://schemas.openxmlformats.org/officeDocument/2006/relationships/hyperlink" Target="https://www.facebook.com/theguardian/posts/pfbid02to4W3RcSP2R1H3ZrC71KCajjpfh8yVSCsaU6cAZSfLN5bQyztDaJW2WeZ5TSy4CEl?locale=en_GB" TargetMode="External"/><Relationship Id="rId5" Type="http://schemas.openxmlformats.org/officeDocument/2006/relationships/hyperlink" Target="https://www.theguardian.com/world/2020/jul/19/coronavirus-senior-doctors-warn-second-wave-could-cripple-nhs" TargetMode="External"/><Relationship Id="rId61" Type="http://schemas.openxmlformats.org/officeDocument/2006/relationships/hyperlink" Target="https://twitter.com/guardian/status/1346359083113336832" TargetMode="External"/><Relationship Id="rId19" Type="http://schemas.openxmlformats.org/officeDocument/2006/relationships/hyperlink" Target="https://www.theguardian.com/society/2021/jan/03/analysis-is-it-wise-for-england-to-mix-and-match-covid-vaccines" TargetMode="External"/><Relationship Id="rId14" Type="http://schemas.openxmlformats.org/officeDocument/2006/relationships/hyperlink" Target="https://www.theguardian.com/education/2020/dec/18/covid-unions-say-mass-testing-of-englands-pupils-undeliverable" TargetMode="External"/><Relationship Id="rId22" Type="http://schemas.openxmlformats.org/officeDocument/2006/relationships/hyperlink" Target="https://www.theguardian.com/world/2021/feb/16/labour-asks-details-tory-linked-covid-contract-meetings" TargetMode="External"/><Relationship Id="rId27" Type="http://schemas.openxmlformats.org/officeDocument/2006/relationships/hyperlink" Target="https://www.theguardian.com/commentisfree/2021/oct/22/england-covid-ethics-personal-responsibility" TargetMode="External"/><Relationship Id="rId30" Type="http://schemas.openxmlformats.org/officeDocument/2006/relationships/hyperlink" Target="https://www.theguardian.com/commentisfree/2021/dec/09/johnson-britain-equal-cambridge-rich-poor" TargetMode="External"/><Relationship Id="rId35" Type="http://schemas.openxmlformats.org/officeDocument/2006/relationships/hyperlink" Target="https://www.theguardian.com/world/2022/jan/04/growth-rate-covid-patients-north-more-than-double-london" TargetMode="External"/><Relationship Id="rId43" Type="http://schemas.openxmlformats.org/officeDocument/2006/relationships/hyperlink" Target="https://twitter.com/guardian/status/1227367498728853505" TargetMode="External"/><Relationship Id="rId48" Type="http://schemas.openxmlformats.org/officeDocument/2006/relationships/hyperlink" Target="https://twitter.com/guardian/status/1422935821502533634" TargetMode="External"/><Relationship Id="rId56" Type="http://schemas.openxmlformats.org/officeDocument/2006/relationships/hyperlink" Target="https://twitter.com/guardian/status/1340464370166493184" TargetMode="External"/><Relationship Id="rId64" Type="http://schemas.openxmlformats.org/officeDocument/2006/relationships/hyperlink" Target="https://www.facebook.com/theguardian/posts/pfbid02YZVLRZEJ89xagRAt5Zu8ZpiKuv8T9kujeV8NJ5CgFyScu5V4THuaeaPw6PbmpcV8l?locale=en_GB" TargetMode="External"/><Relationship Id="rId69" Type="http://schemas.openxmlformats.org/officeDocument/2006/relationships/hyperlink" Target="https://www.facebook.com/theguardian/posts/pfbid02CdHJfurKULs2ye6FXzJghE37E9t36PyUwBPbTWba8LoWKo2efEA7AxLrVodqbRQTl?locale=en_GB" TargetMode="External"/><Relationship Id="rId77" Type="http://schemas.microsoft.com/office/2017/10/relationships/threadedComment" Target="../threadedComments/threadedComment2.xml"/><Relationship Id="rId8" Type="http://schemas.openxmlformats.org/officeDocument/2006/relationships/hyperlink" Target="https://www.theguardian.com/uk-news/2020/sep/14/hunting-in-england-exempt-from-rule-of-six-covid-19-restrictions" TargetMode="External"/><Relationship Id="rId51" Type="http://schemas.openxmlformats.org/officeDocument/2006/relationships/hyperlink" Target="https://twitter.com/guardiannews/status/1468593662623895555" TargetMode="External"/><Relationship Id="rId72" Type="http://schemas.openxmlformats.org/officeDocument/2006/relationships/hyperlink" Target="https://www.facebook.com/theguardian/posts/pfbid0PhmQcfViLozCPA4hxU456FKks1o1y7EvNqcvqN4ggaSQMVLdGfRspu3AhaYj1Aczl?locale=en_GB" TargetMode="External"/><Relationship Id="rId3" Type="http://schemas.openxmlformats.org/officeDocument/2006/relationships/hyperlink" Target="https://web.archive.org/web/20200720113053/https:/www.theguardian.com/uk?INTCMP=CE_UK" TargetMode="External"/><Relationship Id="rId12" Type="http://schemas.openxmlformats.org/officeDocument/2006/relationships/hyperlink" Target="https://www.theguardian.com/uk-news/2020/nov/24/easing-covid-controls-christmas-travel-chaos-labour-uk" TargetMode="External"/><Relationship Id="rId17" Type="http://schemas.openxmlformats.org/officeDocument/2006/relationships/hyperlink" Target="https://www.theguardian.com/world/2020/dec/20/christmas-cancelled-what-the-papers-say-as-covid-bubbles-burst" TargetMode="External"/><Relationship Id="rId25" Type="http://schemas.openxmlformats.org/officeDocument/2006/relationships/hyperlink" Target="https://www.theguardian.com/world/2021/may/31/end-of-england-covid-lockdown-on-21-june-increasingly-in-doubt" TargetMode="External"/><Relationship Id="rId33" Type="http://schemas.openxmlformats.org/officeDocument/2006/relationships/hyperlink" Target="https://www.theguardian.com/world/2021/dec/19/london-hospital-staff-speak-out-were-not-here-to-judge-but-please-get-your-covid-vaccines" TargetMode="External"/><Relationship Id="rId38" Type="http://schemas.openxmlformats.org/officeDocument/2006/relationships/hyperlink" Target="https://twitter.com/guardian/status/1345837845735485441" TargetMode="External"/><Relationship Id="rId46" Type="http://schemas.openxmlformats.org/officeDocument/2006/relationships/hyperlink" Target="https://twitter.com/guardian/status/1468827125990191107" TargetMode="External"/><Relationship Id="rId59" Type="http://schemas.openxmlformats.org/officeDocument/2006/relationships/hyperlink" Target="https://twitter.com/guardian/status/1493311651029921802" TargetMode="External"/><Relationship Id="rId67" Type="http://schemas.openxmlformats.org/officeDocument/2006/relationships/hyperlink" Target="https://twitter.com/guardian/status/1478092383493443584" TargetMode="External"/><Relationship Id="rId20" Type="http://schemas.openxmlformats.org/officeDocument/2006/relationships/hyperlink" Target="https://www.theguardian.com/world/2021/jan/05/im-still-at-half-capacity-long-covid-sufferers-reflect-on-brutal-year" TargetMode="External"/><Relationship Id="rId41" Type="http://schemas.openxmlformats.org/officeDocument/2006/relationships/hyperlink" Target="https://twitter.com/guardian/status/1456022502145204225" TargetMode="External"/><Relationship Id="rId54" Type="http://schemas.openxmlformats.org/officeDocument/2006/relationships/hyperlink" Target="https://twitter.com/guardian/status/1238124802273091585" TargetMode="External"/><Relationship Id="rId62" Type="http://schemas.openxmlformats.org/officeDocument/2006/relationships/hyperlink" Target="https://twitter.com/guardian/status/1364282476835856386" TargetMode="External"/><Relationship Id="rId70" Type="http://schemas.openxmlformats.org/officeDocument/2006/relationships/hyperlink" Target="https://www.facebook.com/theguardian/posts/pfbid02C9sRb3QtT9XFdkg2mh5zkFARegEZcqHRwMt6uQSTsLt52wt4cuhNAykHnkWMMvqSl?locale=en_GB" TargetMode="External"/><Relationship Id="rId75" Type="http://schemas.openxmlformats.org/officeDocument/2006/relationships/vmlDrawing" Target="../drawings/vmlDrawing2.vml"/><Relationship Id="rId1" Type="http://schemas.openxmlformats.org/officeDocument/2006/relationships/hyperlink" Target="https://www.theguardian.com/world/2020/feb/11/coronavirus-vaccine-could-be-ready-in-18-months-says-who" TargetMode="External"/><Relationship Id="rId6" Type="http://schemas.openxmlformats.org/officeDocument/2006/relationships/hyperlink" Target="https://www.theguardian.com/world/2020/aug/14/government-quietly-drops-13m-covid-tests-from-england-tally" TargetMode="External"/><Relationship Id="rId15" Type="http://schemas.openxmlformats.org/officeDocument/2006/relationships/hyperlink" Target="https://www.theguardian.com/politics/2020/dec/18/boris-johnson-refuses-to-rule-out-third-covid-lockdown-for-england" TargetMode="External"/><Relationship Id="rId23" Type="http://schemas.openxmlformats.org/officeDocument/2006/relationships/hyperlink" Target="https://www.theguardian.com/education/2021/feb/23/impending-doom-teachers-dread-the-big-bang-reopening-of-schools-in-england" TargetMode="External"/><Relationship Id="rId28" Type="http://schemas.openxmlformats.org/officeDocument/2006/relationships/hyperlink" Target="https://www.theguardian.com/world/2021/nov/03/javids-hard-line-on-making-nhs-staff-in-england-get-jabbed-may-pay-off" TargetMode="External"/><Relationship Id="rId36" Type="http://schemas.openxmlformats.org/officeDocument/2006/relationships/hyperlink" Target="https://twitter.com/guardian/status/1285096354843328512" TargetMode="External"/><Relationship Id="rId49" Type="http://schemas.openxmlformats.org/officeDocument/2006/relationships/hyperlink" Target="https://twitter.com/guardian/status/1294156047293218821" TargetMode="External"/><Relationship Id="rId57" Type="http://schemas.openxmlformats.org/officeDocument/2006/relationships/hyperlink" Target="https://twitter.com/guardian/status/1399302858156167168" TargetMode="External"/><Relationship Id="rId10" Type="http://schemas.openxmlformats.org/officeDocument/2006/relationships/hyperlink" Target="https://www.theguardian.com/world/2020/oct/31/covid-running-riot-in-england-as-lockdown-looms-scientist-says" TargetMode="External"/><Relationship Id="rId31" Type="http://schemas.openxmlformats.org/officeDocument/2006/relationships/hyperlink" Target="https://web.archive.org/web/20211209105159/https:/www.theguardian.com/uk?INTCMP=CE_UK" TargetMode="External"/><Relationship Id="rId44" Type="http://schemas.openxmlformats.org/officeDocument/2006/relationships/hyperlink" Target="https://twitter.com/guardian/status/1451425056643485696" TargetMode="External"/><Relationship Id="rId52" Type="http://schemas.openxmlformats.org/officeDocument/2006/relationships/hyperlink" Target="https://twitter.com/guardian/status/1468888804685717512" TargetMode="External"/><Relationship Id="rId60" Type="http://schemas.openxmlformats.org/officeDocument/2006/relationships/hyperlink" Target="https://twitter.com/guardian/status/1331120171491188740" TargetMode="External"/><Relationship Id="rId65" Type="http://schemas.openxmlformats.org/officeDocument/2006/relationships/hyperlink" Target="https://www.facebook.com/theguardian/posts/pfbid02rBhKUXYofHJC8Mqp436JwNsuaVLEDyP8ZE93dTWiZLFp5Btx77NnVGnTRvnjxjGal" TargetMode="External"/><Relationship Id="rId73" Type="http://schemas.openxmlformats.org/officeDocument/2006/relationships/hyperlink" Target="https://www.facebook.com/theguardian/posts/pfbid07CeaHFMnGnqzA72v45xAqXSy4C5wVGMTGFsLDjWVrQNZotwzzvhqGaJJUUBgUkV7l?locale=en_GB" TargetMode="External"/><Relationship Id="rId4" Type="http://schemas.openxmlformats.org/officeDocument/2006/relationships/hyperlink" Target="https://www.theguardian.com/world/2020/jul/20/revealed-nhs-denied-ppe-at-height-of-covid-19-as-supplies-sent-to-china-coronavirus" TargetMode="External"/><Relationship Id="rId9" Type="http://schemas.openxmlformats.org/officeDocument/2006/relationships/hyperlink" Target="https://www.theguardian.com/world/2020/sep/28/andy-burnham-calls-urgent-review-10pm-coronavirus-curfew" TargetMode="External"/><Relationship Id="rId13" Type="http://schemas.openxmlformats.org/officeDocument/2006/relationships/hyperlink" Target="https://www.theguardian.com/media/2020/dec/08/uk-radio-station-censured-over-covid-conspiracy-theories" TargetMode="External"/><Relationship Id="rId18" Type="http://schemas.openxmlformats.org/officeDocument/2006/relationships/hyperlink" Target="https://www.theguardian.com/education/2020/dec/30/return-to-english-secondary-schools-and-universities-to-be-delayed" TargetMode="External"/><Relationship Id="rId39" Type="http://schemas.openxmlformats.org/officeDocument/2006/relationships/hyperlink" Target="https://twitter.com/guardian/status/1310523689079910400" TargetMode="External"/><Relationship Id="rId34" Type="http://schemas.openxmlformats.org/officeDocument/2006/relationships/hyperlink" Target="https://www.theguardian.com/education/2022/jan/02/moves-to-tackle-omicron-in-english-schools-not-enough-unions-warn" TargetMode="External"/><Relationship Id="rId50" Type="http://schemas.openxmlformats.org/officeDocument/2006/relationships/hyperlink" Target="https://twitter.com/guardian/status/1322528492995620869" TargetMode="External"/><Relationship Id="rId55" Type="http://schemas.openxmlformats.org/officeDocument/2006/relationships/hyperlink" Target="https://twitter.com/guardian/status/1478441603912110080" TargetMode="External"/><Relationship Id="rId76" Type="http://schemas.openxmlformats.org/officeDocument/2006/relationships/comments" Target="../comments2.xml"/><Relationship Id="rId7" Type="http://schemas.openxmlformats.org/officeDocument/2006/relationships/hyperlink" Target="https://www.theguardian.com/news/audio/2020/sep/15/rule-six-covid-blame-game" TargetMode="External"/><Relationship Id="rId71" Type="http://schemas.openxmlformats.org/officeDocument/2006/relationships/hyperlink" Target="https://www.facebook.com/theguardian/posts/pfbid0o1gGvFiinkbSA7mcnnPdjfMdyeVtWf4GKkzPyxesFXQW9HSTsivxg8CpTCqciRUPl?locale=en_GB" TargetMode="External"/><Relationship Id="rId2" Type="http://schemas.openxmlformats.org/officeDocument/2006/relationships/hyperlink" Target="https://www.theguardian.com/world/2020/mar/12/health-expert-brands-uks-coronavirus-response-pathetic" TargetMode="External"/><Relationship Id="rId29" Type="http://schemas.openxmlformats.org/officeDocument/2006/relationships/hyperlink" Target="https://www.theguardian.com/world/2021/dec/08/top-uk-health-officials-call-for-stricter-isolation-and-testing-rul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ilymail.co.uk/debate/article-8776267/Ex-Supreme-Court-judge-LORD-SUMPTION-denounces-No10s-rule-muddle-authoritarianism.html" TargetMode="External"/><Relationship Id="rId18" Type="http://schemas.openxmlformats.org/officeDocument/2006/relationships/hyperlink" Target="https://www.dailymail.co.uk/news/article-9072273/Coronavirus-UK-Fury-Northerners-fears-Londoners-spreading-new-mutant-strain.html" TargetMode="External"/><Relationship Id="rId26" Type="http://schemas.openxmlformats.org/officeDocument/2006/relationships/hyperlink" Target="https://www.dailymail.co.uk/news/article-9959615/Nadhim-Zahawi-hints-vaccination-required-NHS-staff.html" TargetMode="External"/><Relationship Id="rId39" Type="http://schemas.openxmlformats.org/officeDocument/2006/relationships/hyperlink" Target="https://twitter.com/DailyMailUK/status/1288764097119563779" TargetMode="External"/><Relationship Id="rId21" Type="http://schemas.openxmlformats.org/officeDocument/2006/relationships/hyperlink" Target="https://www.dailymail.co.uk/news/article-9518991/40m-Britons-live-practically-Covid-free-areas.html" TargetMode="External"/><Relationship Id="rId34" Type="http://schemas.openxmlformats.org/officeDocument/2006/relationships/hyperlink" Target="https://www.dailymail.co.uk/news/article-10323629/EVERYONE-entering-EU-PCR-test-says-European-Commission-President.html" TargetMode="External"/><Relationship Id="rId42" Type="http://schemas.openxmlformats.org/officeDocument/2006/relationships/hyperlink" Target="https://twitter.com/DailyMail/status/1330858668825468932" TargetMode="External"/><Relationship Id="rId47" Type="http://schemas.openxmlformats.org/officeDocument/2006/relationships/hyperlink" Target="https://www.dailymail.co.uk/news/article-8099471/NHS-test-10-000-patients-killer-coronavirus-day.html" TargetMode="External"/><Relationship Id="rId50" Type="http://schemas.openxmlformats.org/officeDocument/2006/relationships/hyperlink" Target="https://twitter.com/DailyMailUK/status/1279800975973285888" TargetMode="External"/><Relationship Id="rId55" Type="http://schemas.openxmlformats.org/officeDocument/2006/relationships/hyperlink" Target="https://twitter.com/DailyMailUK/status/1399672093579657217" TargetMode="External"/><Relationship Id="rId7" Type="http://schemas.openxmlformats.org/officeDocument/2006/relationships/hyperlink" Target="https://web.archive.org/web/20200705153731/https:/www.dailymail.co.uk/home/index.html" TargetMode="External"/><Relationship Id="rId2" Type="http://schemas.openxmlformats.org/officeDocument/2006/relationships/hyperlink" Target="https://www.dailymail.co.uk/news/article-8141987/Primary-school-headteacher-Wendy-Jacobs-Barrow-Furness-dies-testing-positive-coronavirus.html" TargetMode="External"/><Relationship Id="rId16" Type="http://schemas.openxmlformats.org/officeDocument/2006/relationships/hyperlink" Target="https://www.dailymail.co.uk/news/article-8976081/Man-seen-exhaling-women-outside-Trump-golf-club-charged.html" TargetMode="External"/><Relationship Id="rId29" Type="http://schemas.openxmlformats.org/officeDocument/2006/relationships/hyperlink" Target="https://www.dailymail.co.uk/news/article-10248767/Was-new-variant-named-Omicron-avoid-angering-China.html" TargetMode="External"/><Relationship Id="rId11" Type="http://schemas.openxmlformats.org/officeDocument/2006/relationships/hyperlink" Target="https://www.dailymail.co.uk/news/article-8575687/England-highest-level-excess-deaths-Europe-coronavirus-pandemic.html" TargetMode="External"/><Relationship Id="rId24" Type="http://schemas.openxmlformats.org/officeDocument/2006/relationships/hyperlink" Target="https://www.dailymail.co.uk/news/article-9639739/Nicola-Sturgeon-set-heap-pressure-Boris-Johnson-slowing-Scotlands-unlocking-TODAY.html" TargetMode="External"/><Relationship Id="rId32" Type="http://schemas.openxmlformats.org/officeDocument/2006/relationships/hyperlink" Target="https://www.dailymail.co.uk/news/article-10287271/Neil-Ferguson-warns-lockdown-needed-stop-Omicron-overwhelming-NHS.html" TargetMode="External"/><Relationship Id="rId37" Type="http://schemas.openxmlformats.org/officeDocument/2006/relationships/hyperlink" Target="https://twitter.com/DailyMailUK/status/1468163394289156096" TargetMode="External"/><Relationship Id="rId40" Type="http://schemas.openxmlformats.org/officeDocument/2006/relationships/hyperlink" Target="https://twitter.com/DailyMailUK/status/1324739847286857728" TargetMode="External"/><Relationship Id="rId45" Type="http://schemas.openxmlformats.org/officeDocument/2006/relationships/hyperlink" Target="https://twitter.com/DailyMailUK/status/1331218203620597762" TargetMode="External"/><Relationship Id="rId53" Type="http://schemas.openxmlformats.org/officeDocument/2006/relationships/hyperlink" Target="https://twitter.com/DailyMailUK/status/1468510689597788166" TargetMode="External"/><Relationship Id="rId5" Type="http://schemas.openxmlformats.org/officeDocument/2006/relationships/hyperlink" Target="https://www.dailymail.co.uk/news/article-8300761/UK-announces-414-coronavirus-deaths-taking-Britains-official-toll-31-029.html" TargetMode="External"/><Relationship Id="rId19" Type="http://schemas.openxmlformats.org/officeDocument/2006/relationships/hyperlink" Target="https://www.dailymail.co.uk/news/article-9101515/This-PEOPLE-behaving-badly-ICU-doctor-angry-public-Covid-hospitals-crisis.html" TargetMode="External"/><Relationship Id="rId4" Type="http://schemas.openxmlformats.org/officeDocument/2006/relationships/hyperlink" Target="https://web.archive.org/web/20200507132905/https:/www.dailymail.co.uk/home/index.html" TargetMode="External"/><Relationship Id="rId9" Type="http://schemas.openxmlformats.org/officeDocument/2006/relationships/hyperlink" Target="https://www.dailymail.co.uk/news/article-8540619/Chris-Whitty-defends-coronavirus-lockdown-lag-bad-tempered-interview.html" TargetMode="External"/><Relationship Id="rId14" Type="http://schemas.openxmlformats.org/officeDocument/2006/relationships/hyperlink" Target="https://www.dailymail.co.uk/news/article-8919695/Rapid-coronavirus-test-trials-missed-50-cent-positive-cases.html" TargetMode="External"/><Relationship Id="rId22" Type="http://schemas.openxmlformats.org/officeDocument/2006/relationships/hyperlink" Target="https://www.dailymail.co.uk/news/article-9472615/Covid-crisis-Canada-Justin-Trudeau-claims-Britain-facing-wave.html" TargetMode="External"/><Relationship Id="rId27" Type="http://schemas.openxmlformats.org/officeDocument/2006/relationships/hyperlink" Target="https://www.dailymail.co.uk/news/article-10189133/Did-lockdown-loophole-let-Geoffrey-Cox-dodge-travel-ban.html" TargetMode="External"/><Relationship Id="rId30" Type="http://schemas.openxmlformats.org/officeDocument/2006/relationships/hyperlink" Target="https://www.dailymail.co.uk/news/article-10281365/Former-Prime-Minister-Theresa-slams-Governments-handling-Omicron-variant.html" TargetMode="External"/><Relationship Id="rId35" Type="http://schemas.openxmlformats.org/officeDocument/2006/relationships/hyperlink" Target="https://www.dailymail.co.uk/news/article-10331733/Covid-Christmas-Staffing-crisis-major-rail-operators-warn-short-notice-cancellations.html" TargetMode="External"/><Relationship Id="rId43" Type="http://schemas.openxmlformats.org/officeDocument/2006/relationships/hyperlink" Target="https://twitter.com/DailyMailUK/status/1473299537032851467" TargetMode="External"/><Relationship Id="rId48" Type="http://schemas.openxmlformats.org/officeDocument/2006/relationships/hyperlink" Target="https://twitter.com/DailyMailUK/status/1237690209535504384" TargetMode="External"/><Relationship Id="rId56" Type="http://schemas.openxmlformats.org/officeDocument/2006/relationships/hyperlink" Target="https://twitter.com/DailyMailUK/status/1382630050504249345" TargetMode="External"/><Relationship Id="rId8" Type="http://schemas.openxmlformats.org/officeDocument/2006/relationships/hyperlink" Target="https://www.dailymail.co.uk/news/article-8490751/Super-Saturday-descends-chaos-revellers-seen-ignoring-social-distancing-rules.html" TargetMode="External"/><Relationship Id="rId51" Type="http://schemas.openxmlformats.org/officeDocument/2006/relationships/hyperlink" Target="https://twitter.com/DailyMailUK/status/1242029629738795008" TargetMode="External"/><Relationship Id="rId3" Type="http://schemas.openxmlformats.org/officeDocument/2006/relationships/hyperlink" Target="https://www.dailymail.co.uk/news/article-8296625/Two-thirds-Britons-fear-virus-immediate-economic-crash-poll-finds.html" TargetMode="External"/><Relationship Id="rId12" Type="http://schemas.openxmlformats.org/officeDocument/2006/relationships/hyperlink" Target="https://www.dailymail.co.uk/news/article-8576485/Boris-Johnson-warns-UK-not-woods-coronavirus-crisis.html" TargetMode="External"/><Relationship Id="rId17" Type="http://schemas.openxmlformats.org/officeDocument/2006/relationships/hyperlink" Target="https://www.dailymail.co.uk/news/article-8980871/Crunch-day-Christmas-PM-talks-Scotland-Wales-laying-new-tier-system.html" TargetMode="External"/><Relationship Id="rId25" Type="http://schemas.openxmlformats.org/officeDocument/2006/relationships/hyperlink" Target="https://www.dailymail.co.uk/news/article-9805719/Fury-PMs-threat-make-nightclubbers-prove-double-jabbed.html" TargetMode="External"/><Relationship Id="rId33" Type="http://schemas.openxmlformats.org/officeDocument/2006/relationships/hyperlink" Target="https://www.dailymail.co.uk/news/article-10323647/Civil-servant-Sue-Gray-takes-Boris-Johnsons-Christmas-parties-investigation.html" TargetMode="External"/><Relationship Id="rId38" Type="http://schemas.openxmlformats.org/officeDocument/2006/relationships/hyperlink" Target="https://twitter.com/DailyMailUK/status/1324949125876551680" TargetMode="External"/><Relationship Id="rId46" Type="http://schemas.openxmlformats.org/officeDocument/2006/relationships/hyperlink" Target="https://twitter.com/DailyMailUK/status/1345991937212502016" TargetMode="External"/><Relationship Id="rId20" Type="http://schemas.openxmlformats.org/officeDocument/2006/relationships/hyperlink" Target="https://www.dailymail.co.uk/news/article-9110319/Tory-fury-Matt-Hancock-hints-tougher-lockdown-saying-ruled-out.html" TargetMode="External"/><Relationship Id="rId41" Type="http://schemas.openxmlformats.org/officeDocument/2006/relationships/hyperlink" Target="https://twitter.com/DailyMailUK/status/1467972286342905862" TargetMode="External"/><Relationship Id="rId54" Type="http://schemas.openxmlformats.org/officeDocument/2006/relationships/hyperlink" Target="https://twitter.com/DailyMailUK/status/1340698505665523714" TargetMode="External"/><Relationship Id="rId1" Type="http://schemas.openxmlformats.org/officeDocument/2006/relationships/hyperlink" Target="https://www.dailymail.co.uk/news/article-8059159/Health-officials-desperate-trace-contacts-20th-British-coronavirus-victim-Surrey.html" TargetMode="External"/><Relationship Id="rId6" Type="http://schemas.openxmlformats.org/officeDocument/2006/relationships/hyperlink" Target="https://www.dailymail.co.uk/news/article-8469725/Leicester-faces-extra-two-week-lockdown-pubs-hairdressers-staying-SHUT.html" TargetMode="External"/><Relationship Id="rId15" Type="http://schemas.openxmlformats.org/officeDocument/2006/relationships/hyperlink" Target="https://www.dailymail.co.uk/news/article-8917845/Weekly-Covid-19-infection-rates-dropped-82-countrys-149-local-authorities.html" TargetMode="External"/><Relationship Id="rId23" Type="http://schemas.openxmlformats.org/officeDocument/2006/relationships/hyperlink" Target="https://www.dailymail.co.uk/news/article-9473933/Vaccines-not-lockdown-blame-rapid-drop-cases-scientist-says.html" TargetMode="External"/><Relationship Id="rId28" Type="http://schemas.openxmlformats.org/officeDocument/2006/relationships/hyperlink" Target="https://www.dailymail.co.uk/news/article-10245459/Fears-Christmas-travel-ban-DELAY-new-Covid-strain.html" TargetMode="External"/><Relationship Id="rId36" Type="http://schemas.openxmlformats.org/officeDocument/2006/relationships/hyperlink" Target="https://www.dailymail.co.uk/news/article-10331845/Boris-OVERRULED-Cabinet-Covid-curbs.html" TargetMode="External"/><Relationship Id="rId49" Type="http://schemas.openxmlformats.org/officeDocument/2006/relationships/hyperlink" Target="https://twitter.com/DailyMailUK/status/1434561986159943681" TargetMode="External"/><Relationship Id="rId57" Type="http://schemas.openxmlformats.org/officeDocument/2006/relationships/hyperlink" Target="https://twitter.com/DailyMailUK/status/1473303544346431489" TargetMode="External"/><Relationship Id="rId10" Type="http://schemas.openxmlformats.org/officeDocument/2006/relationships/hyperlink" Target="https://web.archive.org/web/20200730134938/https:/www.dailymail.co.uk/home/index.html" TargetMode="External"/><Relationship Id="rId31" Type="http://schemas.openxmlformats.org/officeDocument/2006/relationships/hyperlink" Target="https://www.dailymail.co.uk/debate/article-10281785/Its-really-come-Theresa-bullish-Covid-Boris-Johnson.html" TargetMode="External"/><Relationship Id="rId44" Type="http://schemas.openxmlformats.org/officeDocument/2006/relationships/hyperlink" Target="https://twitter.com/MailOnline/status/1464637668134903809" TargetMode="External"/><Relationship Id="rId52" Type="http://schemas.openxmlformats.org/officeDocument/2006/relationships/hyperlink" Target="https://twitter.com/DailyMailUK/status/13874024967804272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DE64-8D27-0649-A19F-2FBC3906B41B}">
  <dimension ref="A1:T271"/>
  <sheetViews>
    <sheetView workbookViewId="0">
      <selection activeCell="B3" sqref="B3"/>
    </sheetView>
  </sheetViews>
  <sheetFormatPr defaultColWidth="11" defaultRowHeight="15.75" x14ac:dyDescent="0.25"/>
  <cols>
    <col min="1" max="1" width="13.125" customWidth="1"/>
    <col min="2" max="2" width="31.625" customWidth="1"/>
    <col min="4" max="4" width="10.5" customWidth="1"/>
    <col min="5" max="5" width="14" customWidth="1"/>
    <col min="6" max="6" width="13.875" customWidth="1"/>
    <col min="7" max="7" width="11.375" customWidth="1"/>
    <col min="8" max="8" width="12.5" customWidth="1"/>
    <col min="9" max="9" width="13" customWidth="1"/>
    <col min="13" max="13" width="12.5" customWidth="1"/>
    <col min="16" max="16" width="15.125" customWidth="1"/>
    <col min="17" max="17" width="12.625" style="7" hidden="1" customWidth="1"/>
    <col min="18" max="18" width="14.5" style="6" hidden="1" customWidth="1"/>
    <col min="19" max="19" width="11" hidden="1" customWidth="1"/>
  </cols>
  <sheetData>
    <row r="1" spans="1:20" ht="47.25" x14ac:dyDescent="0.25">
      <c r="A1" s="10" t="s">
        <v>237</v>
      </c>
      <c r="B1" s="2" t="s">
        <v>0</v>
      </c>
      <c r="C1" s="2" t="s">
        <v>1</v>
      </c>
      <c r="D1" s="2" t="s">
        <v>341</v>
      </c>
      <c r="E1" s="2" t="s">
        <v>342</v>
      </c>
      <c r="F1" s="3" t="s">
        <v>2</v>
      </c>
      <c r="G1" s="3" t="s">
        <v>347</v>
      </c>
      <c r="H1" s="3" t="s">
        <v>3</v>
      </c>
      <c r="I1" s="3" t="s">
        <v>348</v>
      </c>
      <c r="J1" s="3" t="s">
        <v>349</v>
      </c>
      <c r="K1" s="2" t="s">
        <v>350</v>
      </c>
      <c r="L1" s="2" t="s">
        <v>4</v>
      </c>
      <c r="M1" s="2" t="s">
        <v>352</v>
      </c>
      <c r="N1" s="2" t="s">
        <v>5</v>
      </c>
      <c r="O1" s="2" t="s">
        <v>100</v>
      </c>
      <c r="P1" s="4" t="s">
        <v>351</v>
      </c>
      <c r="Q1" s="8" t="s">
        <v>6</v>
      </c>
      <c r="R1" s="9" t="s">
        <v>7</v>
      </c>
      <c r="S1" s="10" t="s">
        <v>8</v>
      </c>
      <c r="T1" s="11" t="s">
        <v>9</v>
      </c>
    </row>
    <row r="2" spans="1:20" s="20" customFormat="1" ht="63" x14ac:dyDescent="0.25">
      <c r="A2" s="13">
        <v>264</v>
      </c>
      <c r="B2" s="14" t="s">
        <v>13</v>
      </c>
      <c r="C2" s="15">
        <v>44539</v>
      </c>
      <c r="D2" s="13" t="s">
        <v>10</v>
      </c>
      <c r="E2" s="13"/>
      <c r="F2" s="16" t="s">
        <v>14</v>
      </c>
      <c r="G2" s="16">
        <v>1</v>
      </c>
      <c r="H2" s="13">
        <v>8</v>
      </c>
      <c r="I2" s="13" t="s">
        <v>15</v>
      </c>
      <c r="J2" s="13" t="s">
        <v>11</v>
      </c>
      <c r="K2" s="14" t="s">
        <v>11</v>
      </c>
      <c r="L2" s="14"/>
      <c r="M2" s="14" t="s">
        <v>16</v>
      </c>
      <c r="N2" s="14"/>
      <c r="O2" s="14" t="s">
        <v>16</v>
      </c>
      <c r="P2" s="17"/>
      <c r="Q2" s="18">
        <f t="shared" ref="Q2:Q27" ca="1" si="0">RAND()</f>
        <v>1.0455479052794425E-3</v>
      </c>
      <c r="R2" s="19" t="e">
        <f>LARGE($Q$2:$Q$271,ROW(#REF!))</f>
        <v>#REF!</v>
      </c>
      <c r="S2" s="13" t="e">
        <f t="shared" ref="S2:S27" si="1">MATCH(R2,$Q$2:$Q$271,0)</f>
        <v>#REF!</v>
      </c>
      <c r="T2" s="13">
        <v>6</v>
      </c>
    </row>
    <row r="3" spans="1:20" s="20" customFormat="1" ht="204.75" x14ac:dyDescent="0.25">
      <c r="A3" s="13">
        <v>175</v>
      </c>
      <c r="B3" s="14" t="s">
        <v>17</v>
      </c>
      <c r="C3" s="15">
        <v>44257</v>
      </c>
      <c r="D3" s="13" t="s">
        <v>10</v>
      </c>
      <c r="E3" s="21" t="s">
        <v>18</v>
      </c>
      <c r="F3" s="16" t="s">
        <v>19</v>
      </c>
      <c r="G3" s="16">
        <v>1</v>
      </c>
      <c r="H3" s="13">
        <v>7</v>
      </c>
      <c r="I3" s="13">
        <v>3</v>
      </c>
      <c r="J3" s="13" t="s">
        <v>11</v>
      </c>
      <c r="K3" s="14" t="s">
        <v>12</v>
      </c>
      <c r="L3" s="14">
        <v>12</v>
      </c>
      <c r="M3" s="16" t="s">
        <v>20</v>
      </c>
      <c r="N3" s="14">
        <v>2800</v>
      </c>
      <c r="O3" s="16" t="s">
        <v>21</v>
      </c>
      <c r="P3" s="17"/>
      <c r="Q3" s="18">
        <f t="shared" ca="1" si="0"/>
        <v>0.5870803168761054</v>
      </c>
      <c r="R3" s="19" t="e">
        <f>LARGE($Q$2:$Q$271,ROW(#REF!))</f>
        <v>#REF!</v>
      </c>
      <c r="S3" s="13" t="e">
        <f t="shared" si="1"/>
        <v>#REF!</v>
      </c>
      <c r="T3" s="13">
        <v>8</v>
      </c>
    </row>
    <row r="4" spans="1:20" s="20" customFormat="1" ht="78.75" x14ac:dyDescent="0.25">
      <c r="A4" s="13">
        <v>105</v>
      </c>
      <c r="B4" s="14" t="s">
        <v>22</v>
      </c>
      <c r="C4" s="15">
        <v>44118</v>
      </c>
      <c r="D4" s="13" t="s">
        <v>10</v>
      </c>
      <c r="E4" s="13"/>
      <c r="F4" s="16" t="s">
        <v>23</v>
      </c>
      <c r="G4" s="14">
        <v>1</v>
      </c>
      <c r="H4" s="13">
        <v>6</v>
      </c>
      <c r="I4" s="13">
        <v>11</v>
      </c>
      <c r="J4" s="13" t="s">
        <v>11</v>
      </c>
      <c r="K4" s="14" t="s">
        <v>11</v>
      </c>
      <c r="L4" s="14">
        <v>321</v>
      </c>
      <c r="M4" s="16" t="s">
        <v>24</v>
      </c>
      <c r="N4" s="14"/>
      <c r="O4" s="14" t="s">
        <v>16</v>
      </c>
      <c r="P4" s="17"/>
      <c r="Q4" s="18">
        <f t="shared" ca="1" si="0"/>
        <v>0.12395397251554541</v>
      </c>
      <c r="R4" s="19">
        <f ca="1">LARGE($Q$2:$Q$271,ROW(Q3))</f>
        <v>0.81658626366682119</v>
      </c>
      <c r="S4" s="13">
        <f t="shared" ca="1" si="1"/>
        <v>8</v>
      </c>
      <c r="T4" s="13">
        <v>9</v>
      </c>
    </row>
    <row r="5" spans="1:20" s="20" customFormat="1" ht="47.25" x14ac:dyDescent="0.25">
      <c r="A5" s="13">
        <v>99</v>
      </c>
      <c r="B5" s="14" t="s">
        <v>25</v>
      </c>
      <c r="C5" s="15">
        <v>44101</v>
      </c>
      <c r="D5" s="13" t="s">
        <v>10</v>
      </c>
      <c r="E5" s="13"/>
      <c r="F5" s="16" t="s">
        <v>26</v>
      </c>
      <c r="G5" s="16">
        <v>1</v>
      </c>
      <c r="H5" s="13">
        <v>3</v>
      </c>
      <c r="I5" s="13"/>
      <c r="J5" s="13" t="s">
        <v>11</v>
      </c>
      <c r="K5" s="14" t="s">
        <v>12</v>
      </c>
      <c r="L5" s="14"/>
      <c r="M5" s="14" t="s">
        <v>16</v>
      </c>
      <c r="N5" s="14"/>
      <c r="O5" s="14" t="s">
        <v>16</v>
      </c>
      <c r="P5" s="17"/>
      <c r="Q5" s="18">
        <f t="shared" ca="1" si="0"/>
        <v>0.7235305979604314</v>
      </c>
      <c r="R5" s="19">
        <f ca="1">LARGE($Q$2:$Q$271,ROW(Q4))</f>
        <v>0.80251215375066209</v>
      </c>
      <c r="S5" s="13">
        <f t="shared" ca="1" si="1"/>
        <v>23</v>
      </c>
      <c r="T5" s="13">
        <v>10</v>
      </c>
    </row>
    <row r="6" spans="1:20" s="20" customFormat="1" ht="78.75" x14ac:dyDescent="0.25">
      <c r="A6" s="13">
        <v>61</v>
      </c>
      <c r="B6" s="14" t="s">
        <v>27</v>
      </c>
      <c r="C6" s="15">
        <v>44011</v>
      </c>
      <c r="D6" s="13" t="s">
        <v>10</v>
      </c>
      <c r="E6" s="21" t="s">
        <v>28</v>
      </c>
      <c r="F6" s="16" t="s">
        <v>29</v>
      </c>
      <c r="G6" s="14">
        <v>1</v>
      </c>
      <c r="H6" s="13">
        <v>6</v>
      </c>
      <c r="I6" s="13"/>
      <c r="J6" s="13" t="s">
        <v>11</v>
      </c>
      <c r="K6" s="14" t="s">
        <v>11</v>
      </c>
      <c r="L6" s="14"/>
      <c r="M6" s="14" t="s">
        <v>16</v>
      </c>
      <c r="N6" s="14"/>
      <c r="O6" s="14" t="s">
        <v>16</v>
      </c>
      <c r="P6" s="17"/>
      <c r="Q6" s="18">
        <f t="shared" ca="1" si="0"/>
        <v>0.99569318146240948</v>
      </c>
      <c r="R6" s="19">
        <f ca="1">LARGE($Q$2:$Q$271,ROW(Q5))</f>
        <v>0.7235305979604314</v>
      </c>
      <c r="S6" s="13">
        <f t="shared" ca="1" si="1"/>
        <v>4</v>
      </c>
      <c r="T6" s="13">
        <v>11</v>
      </c>
    </row>
    <row r="7" spans="1:20" s="20" customFormat="1" ht="78.75" x14ac:dyDescent="0.25">
      <c r="A7" s="13">
        <v>36</v>
      </c>
      <c r="B7" s="14" t="s">
        <v>30</v>
      </c>
      <c r="C7" s="15">
        <v>43914</v>
      </c>
      <c r="D7" s="13" t="s">
        <v>10</v>
      </c>
      <c r="E7" s="13"/>
      <c r="F7" s="16" t="s">
        <v>31</v>
      </c>
      <c r="G7" s="14">
        <v>3</v>
      </c>
      <c r="H7" s="13">
        <v>6</v>
      </c>
      <c r="I7" s="13"/>
      <c r="J7" s="13" t="s">
        <v>11</v>
      </c>
      <c r="K7" s="14" t="s">
        <v>12</v>
      </c>
      <c r="L7" s="14">
        <v>27</v>
      </c>
      <c r="M7" s="16" t="s">
        <v>32</v>
      </c>
      <c r="N7" s="14"/>
      <c r="O7" s="14" t="s">
        <v>16</v>
      </c>
      <c r="P7" s="17"/>
      <c r="Q7" s="18">
        <f t="shared" ca="1" si="0"/>
        <v>0.64947423274590355</v>
      </c>
      <c r="R7" s="19" t="e">
        <f>LARGE($Q$2:$Q$271,ROW(#REF!))</f>
        <v>#REF!</v>
      </c>
      <c r="S7" s="13" t="e">
        <f t="shared" si="1"/>
        <v>#REF!</v>
      </c>
      <c r="T7" s="13">
        <v>13</v>
      </c>
    </row>
    <row r="8" spans="1:20" s="20" customFormat="1" ht="94.5" x14ac:dyDescent="0.25">
      <c r="A8" s="13">
        <v>55</v>
      </c>
      <c r="B8" s="14" t="s">
        <v>33</v>
      </c>
      <c r="C8" s="15">
        <v>43958</v>
      </c>
      <c r="D8" s="13" t="s">
        <v>10</v>
      </c>
      <c r="E8" s="21" t="s">
        <v>34</v>
      </c>
      <c r="F8" s="16" t="s">
        <v>35</v>
      </c>
      <c r="G8" s="14">
        <v>1</v>
      </c>
      <c r="H8" s="13">
        <v>3</v>
      </c>
      <c r="I8" s="13"/>
      <c r="J8" s="13" t="s">
        <v>11</v>
      </c>
      <c r="K8" s="14" t="s">
        <v>11</v>
      </c>
      <c r="L8" s="14"/>
      <c r="M8" s="14" t="s">
        <v>16</v>
      </c>
      <c r="N8" s="14"/>
      <c r="O8" s="14" t="s">
        <v>16</v>
      </c>
      <c r="P8" s="17"/>
      <c r="Q8" s="18">
        <f t="shared" ca="1" si="0"/>
        <v>0.10836300314612091</v>
      </c>
      <c r="R8" s="19" t="e">
        <f>LARGE($Q$2:$Q$271,ROW(#REF!))</f>
        <v>#REF!</v>
      </c>
      <c r="S8" s="13" t="e">
        <f t="shared" si="1"/>
        <v>#REF!</v>
      </c>
      <c r="T8" s="13">
        <v>17</v>
      </c>
    </row>
    <row r="9" spans="1:20" s="20" customFormat="1" ht="63" x14ac:dyDescent="0.25">
      <c r="A9" s="13">
        <v>54</v>
      </c>
      <c r="B9" s="14" t="s">
        <v>36</v>
      </c>
      <c r="C9" s="22">
        <v>43942</v>
      </c>
      <c r="D9" s="13" t="s">
        <v>10</v>
      </c>
      <c r="E9" s="13"/>
      <c r="F9" s="16" t="s">
        <v>37</v>
      </c>
      <c r="G9" s="14">
        <v>2</v>
      </c>
      <c r="H9" s="13"/>
      <c r="I9" s="13"/>
      <c r="J9" s="13" t="s">
        <v>11</v>
      </c>
      <c r="K9" s="14" t="s">
        <v>11</v>
      </c>
      <c r="L9" s="14"/>
      <c r="M9" s="14" t="s">
        <v>16</v>
      </c>
      <c r="N9" s="14"/>
      <c r="O9" s="14" t="s">
        <v>16</v>
      </c>
      <c r="P9" s="17"/>
      <c r="Q9" s="18">
        <f t="shared" ca="1" si="0"/>
        <v>0.81658626366682119</v>
      </c>
      <c r="R9" s="19">
        <f ca="1">LARGE($Q$2:$Q$271,ROW(Q8))</f>
        <v>0.5870803168761054</v>
      </c>
      <c r="S9" s="13">
        <f t="shared" ca="1" si="1"/>
        <v>2</v>
      </c>
      <c r="T9" s="13">
        <v>18</v>
      </c>
    </row>
    <row r="10" spans="1:20" s="20" customFormat="1" ht="63" x14ac:dyDescent="0.25">
      <c r="A10" s="13">
        <v>191</v>
      </c>
      <c r="B10" s="14" t="s">
        <v>38</v>
      </c>
      <c r="C10" s="15">
        <v>44299</v>
      </c>
      <c r="D10" s="13" t="s">
        <v>10</v>
      </c>
      <c r="E10" s="13"/>
      <c r="F10" s="16" t="s">
        <v>39</v>
      </c>
      <c r="G10" s="16">
        <v>1</v>
      </c>
      <c r="H10" s="13">
        <v>13</v>
      </c>
      <c r="I10" s="13">
        <v>11</v>
      </c>
      <c r="J10" s="13" t="s">
        <v>11</v>
      </c>
      <c r="K10" s="14" t="s">
        <v>11</v>
      </c>
      <c r="L10" s="14"/>
      <c r="M10" s="14" t="s">
        <v>16</v>
      </c>
      <c r="N10" s="14"/>
      <c r="O10" s="14" t="s">
        <v>16</v>
      </c>
      <c r="P10" s="17"/>
      <c r="Q10" s="18">
        <f t="shared" ca="1" si="0"/>
        <v>9.2071582032906663E-2</v>
      </c>
      <c r="R10" s="19" t="e">
        <f>LARGE($Q$2:$Q$271,ROW(#REF!))</f>
        <v>#REF!</v>
      </c>
      <c r="S10" s="13" t="e">
        <f t="shared" si="1"/>
        <v>#REF!</v>
      </c>
      <c r="T10" s="13">
        <v>20</v>
      </c>
    </row>
    <row r="11" spans="1:20" s="20" customFormat="1" ht="63" x14ac:dyDescent="0.25">
      <c r="A11" s="13">
        <v>203</v>
      </c>
      <c r="B11" s="14" t="s">
        <v>40</v>
      </c>
      <c r="C11" s="15">
        <v>44330</v>
      </c>
      <c r="D11" s="13" t="s">
        <v>10</v>
      </c>
      <c r="E11" s="13"/>
      <c r="F11" s="16" t="s">
        <v>41</v>
      </c>
      <c r="G11" s="14">
        <v>1</v>
      </c>
      <c r="H11" s="13">
        <v>9</v>
      </c>
      <c r="I11" s="13"/>
      <c r="J11" s="13" t="s">
        <v>11</v>
      </c>
      <c r="K11" s="14" t="s">
        <v>12</v>
      </c>
      <c r="L11" s="14"/>
      <c r="M11" s="14" t="s">
        <v>16</v>
      </c>
      <c r="N11" s="14"/>
      <c r="O11" s="14" t="s">
        <v>16</v>
      </c>
      <c r="P11" s="17"/>
      <c r="Q11" s="18">
        <f t="shared" ca="1" si="0"/>
        <v>0.55337786693718571</v>
      </c>
      <c r="R11" s="19">
        <f ca="1">LARGE($Q$2:$Q$271,ROW(Q10))</f>
        <v>0.49034421618037183</v>
      </c>
      <c r="S11" s="13">
        <f t="shared" ca="1" si="1"/>
        <v>20</v>
      </c>
      <c r="T11" s="13">
        <v>21</v>
      </c>
    </row>
    <row r="12" spans="1:20" s="20" customFormat="1" ht="78.75" x14ac:dyDescent="0.25">
      <c r="A12" s="13">
        <v>220</v>
      </c>
      <c r="B12" s="14" t="s">
        <v>42</v>
      </c>
      <c r="C12" s="15">
        <v>44413</v>
      </c>
      <c r="D12" s="13" t="s">
        <v>10</v>
      </c>
      <c r="E12" s="21" t="s">
        <v>43</v>
      </c>
      <c r="F12" s="16" t="s">
        <v>44</v>
      </c>
      <c r="G12" s="14">
        <v>2</v>
      </c>
      <c r="H12" s="13">
        <v>12</v>
      </c>
      <c r="I12" s="13">
        <v>6</v>
      </c>
      <c r="J12" s="13" t="s">
        <v>11</v>
      </c>
      <c r="K12" s="14" t="s">
        <v>11</v>
      </c>
      <c r="L12" s="14">
        <v>58</v>
      </c>
      <c r="M12" s="16" t="s">
        <v>45</v>
      </c>
      <c r="N12" s="14"/>
      <c r="O12" s="14" t="s">
        <v>16</v>
      </c>
      <c r="P12" s="17"/>
      <c r="Q12" s="18">
        <f t="shared" ca="1" si="0"/>
        <v>0.99777457401168623</v>
      </c>
      <c r="R12" s="19" t="e">
        <f>LARGE($Q$2:$Q$271,ROW(#REF!))</f>
        <v>#REF!</v>
      </c>
      <c r="S12" s="13" t="e">
        <f t="shared" si="1"/>
        <v>#REF!</v>
      </c>
      <c r="T12" s="13">
        <v>28</v>
      </c>
    </row>
    <row r="13" spans="1:20" s="20" customFormat="1" ht="78.75" x14ac:dyDescent="0.25">
      <c r="A13" s="13">
        <v>141</v>
      </c>
      <c r="B13" s="14" t="s">
        <v>46</v>
      </c>
      <c r="C13" s="15">
        <v>44184</v>
      </c>
      <c r="D13" s="13" t="s">
        <v>10</v>
      </c>
      <c r="E13" s="13"/>
      <c r="F13" s="16" t="s">
        <v>47</v>
      </c>
      <c r="G13" s="16">
        <v>1</v>
      </c>
      <c r="H13" s="13">
        <v>6</v>
      </c>
      <c r="I13" s="13">
        <v>7</v>
      </c>
      <c r="J13" s="13" t="s">
        <v>11</v>
      </c>
      <c r="K13" s="14" t="s">
        <v>11</v>
      </c>
      <c r="L13" s="14">
        <v>44</v>
      </c>
      <c r="M13" s="16" t="s">
        <v>48</v>
      </c>
      <c r="N13" s="14"/>
      <c r="O13" s="14" t="s">
        <v>16</v>
      </c>
      <c r="P13" s="17"/>
      <c r="Q13" s="18">
        <f t="shared" ca="1" si="0"/>
        <v>0.42512172652657498</v>
      </c>
      <c r="R13" s="19" t="e">
        <f>LARGE($Q$2:$Q$271,ROW(#REF!))</f>
        <v>#REF!</v>
      </c>
      <c r="S13" s="13" t="e">
        <f t="shared" si="1"/>
        <v>#REF!</v>
      </c>
      <c r="T13" s="13">
        <v>30</v>
      </c>
    </row>
    <row r="14" spans="1:20" s="20" customFormat="1" ht="204.75" x14ac:dyDescent="0.25">
      <c r="A14" s="13">
        <v>147</v>
      </c>
      <c r="B14" s="14" t="s">
        <v>49</v>
      </c>
      <c r="C14" s="15">
        <v>44186</v>
      </c>
      <c r="D14" s="13" t="s">
        <v>10</v>
      </c>
      <c r="E14" s="13"/>
      <c r="F14" s="16" t="s">
        <v>50</v>
      </c>
      <c r="G14" s="14">
        <v>3</v>
      </c>
      <c r="H14" s="13">
        <v>1</v>
      </c>
      <c r="I14" s="13">
        <v>11</v>
      </c>
      <c r="J14" s="13" t="s">
        <v>11</v>
      </c>
      <c r="K14" s="14" t="s">
        <v>11</v>
      </c>
      <c r="L14" s="14">
        <v>145</v>
      </c>
      <c r="M14" s="16" t="s">
        <v>51</v>
      </c>
      <c r="N14" s="14">
        <v>3200</v>
      </c>
      <c r="O14" s="14" t="s">
        <v>52</v>
      </c>
      <c r="P14" s="17"/>
      <c r="Q14" s="18">
        <f t="shared" ca="1" si="0"/>
        <v>8.2682489875172904E-2</v>
      </c>
      <c r="R14" s="19">
        <f ca="1">LARGE($Q$2:$Q$271,ROW(Q13))</f>
        <v>0.31766399386759125</v>
      </c>
      <c r="S14" s="13">
        <f t="shared" ca="1" si="1"/>
        <v>21</v>
      </c>
      <c r="T14" s="13">
        <v>31</v>
      </c>
    </row>
    <row r="15" spans="1:20" s="20" customFormat="1" ht="94.5" x14ac:dyDescent="0.25">
      <c r="A15" s="13">
        <v>254</v>
      </c>
      <c r="B15" s="14" t="s">
        <v>53</v>
      </c>
      <c r="C15" s="15">
        <v>44528</v>
      </c>
      <c r="D15" s="13" t="s">
        <v>10</v>
      </c>
      <c r="E15" s="13"/>
      <c r="F15" s="16" t="s">
        <v>54</v>
      </c>
      <c r="G15" s="16">
        <v>1</v>
      </c>
      <c r="H15" s="13">
        <v>8</v>
      </c>
      <c r="I15" s="13"/>
      <c r="J15" s="13" t="s">
        <v>11</v>
      </c>
      <c r="K15" s="14" t="s">
        <v>11</v>
      </c>
      <c r="L15" s="14">
        <v>44</v>
      </c>
      <c r="M15" s="16" t="s">
        <v>55</v>
      </c>
      <c r="N15" s="14"/>
      <c r="O15" s="14" t="s">
        <v>16</v>
      </c>
      <c r="P15" s="17"/>
      <c r="Q15" s="18">
        <f t="shared" ca="1" si="0"/>
        <v>0.21013410334244054</v>
      </c>
      <c r="R15" s="19">
        <f ca="1">LARGE($Q$2:$Q$271,ROW(Q14))</f>
        <v>0.27158438705194832</v>
      </c>
      <c r="S15" s="13">
        <f t="shared" ca="1" si="1"/>
        <v>18</v>
      </c>
      <c r="T15" s="13">
        <v>32</v>
      </c>
    </row>
    <row r="16" spans="1:20" s="20" customFormat="1" ht="189" x14ac:dyDescent="0.25">
      <c r="A16" s="13">
        <v>43</v>
      </c>
      <c r="B16" s="14" t="s">
        <v>56</v>
      </c>
      <c r="C16" s="15">
        <v>43937</v>
      </c>
      <c r="D16" s="13" t="s">
        <v>10</v>
      </c>
      <c r="E16" s="21" t="s">
        <v>57</v>
      </c>
      <c r="F16" s="16" t="s">
        <v>58</v>
      </c>
      <c r="G16" s="14">
        <v>1</v>
      </c>
      <c r="H16" s="13">
        <v>6</v>
      </c>
      <c r="I16" s="13">
        <v>11</v>
      </c>
      <c r="J16" s="13" t="s">
        <v>11</v>
      </c>
      <c r="K16" s="14" t="s">
        <v>12</v>
      </c>
      <c r="L16" s="14"/>
      <c r="M16" s="14" t="s">
        <v>16</v>
      </c>
      <c r="N16" s="14">
        <v>2300</v>
      </c>
      <c r="O16" s="14" t="s">
        <v>59</v>
      </c>
      <c r="P16" s="17"/>
      <c r="Q16" s="18">
        <f t="shared" ca="1" si="0"/>
        <v>0.68525380984582518</v>
      </c>
      <c r="R16" s="19">
        <f ca="1">LARGE($Q$2:$Q$271,ROW(Q15))</f>
        <v>0.25762323294004363</v>
      </c>
      <c r="S16" s="13">
        <f t="shared" ca="1" si="1"/>
        <v>22</v>
      </c>
      <c r="T16" s="13">
        <v>33</v>
      </c>
    </row>
    <row r="17" spans="1:20" s="20" customFormat="1" ht="189" x14ac:dyDescent="0.25">
      <c r="A17" s="13">
        <v>247</v>
      </c>
      <c r="B17" s="14" t="s">
        <v>60</v>
      </c>
      <c r="C17" s="15">
        <v>44526</v>
      </c>
      <c r="D17" s="13" t="s">
        <v>10</v>
      </c>
      <c r="E17" s="13" t="s">
        <v>61</v>
      </c>
      <c r="F17" s="16" t="s">
        <v>62</v>
      </c>
      <c r="G17" s="14">
        <v>1</v>
      </c>
      <c r="H17" s="13">
        <v>1</v>
      </c>
      <c r="I17" s="13">
        <v>9</v>
      </c>
      <c r="J17" s="13" t="s">
        <v>11</v>
      </c>
      <c r="K17" s="14" t="s">
        <v>11</v>
      </c>
      <c r="L17" s="14"/>
      <c r="M17" s="14" t="s">
        <v>16</v>
      </c>
      <c r="N17" s="14">
        <v>2600</v>
      </c>
      <c r="O17" s="14" t="s">
        <v>63</v>
      </c>
      <c r="P17" s="17"/>
      <c r="Q17" s="18">
        <f t="shared" ca="1" si="0"/>
        <v>0.25152187145130278</v>
      </c>
      <c r="R17" s="19">
        <f ca="1">LARGE($Q$2:$Q$271,ROW(Q16))</f>
        <v>0.25152187145130278</v>
      </c>
      <c r="S17" s="13">
        <f t="shared" ca="1" si="1"/>
        <v>16</v>
      </c>
      <c r="T17" s="13">
        <v>34</v>
      </c>
    </row>
    <row r="18" spans="1:20" s="20" customFormat="1" ht="173.25" x14ac:dyDescent="0.25">
      <c r="A18" s="13">
        <v>236</v>
      </c>
      <c r="B18" s="23" t="s">
        <v>64</v>
      </c>
      <c r="C18" s="15">
        <v>44504</v>
      </c>
      <c r="D18" s="13" t="s">
        <v>10</v>
      </c>
      <c r="E18" s="13"/>
      <c r="F18" s="16" t="s">
        <v>65</v>
      </c>
      <c r="G18" s="14">
        <v>3</v>
      </c>
      <c r="H18" s="13">
        <v>12</v>
      </c>
      <c r="I18" s="13"/>
      <c r="J18" s="13" t="s">
        <v>11</v>
      </c>
      <c r="K18" s="14" t="s">
        <v>11</v>
      </c>
      <c r="L18" s="14"/>
      <c r="M18" s="14" t="s">
        <v>16</v>
      </c>
      <c r="N18" s="14">
        <v>3100</v>
      </c>
      <c r="O18" s="16" t="s">
        <v>66</v>
      </c>
      <c r="P18" s="17"/>
      <c r="Q18" s="18">
        <f t="shared" ca="1" si="0"/>
        <v>4.4238010061531718E-2</v>
      </c>
      <c r="R18" s="19" t="e">
        <f>LARGE($Q$2:$Q$271,ROW(#REF!))</f>
        <v>#REF!</v>
      </c>
      <c r="S18" s="13" t="e">
        <f t="shared" si="1"/>
        <v>#REF!</v>
      </c>
      <c r="T18" s="13">
        <v>36</v>
      </c>
    </row>
    <row r="19" spans="1:20" s="20" customFormat="1" ht="78.75" x14ac:dyDescent="0.25">
      <c r="A19" s="13">
        <v>138</v>
      </c>
      <c r="B19" s="14" t="s">
        <v>67</v>
      </c>
      <c r="C19" s="15">
        <v>44174</v>
      </c>
      <c r="D19" s="13" t="s">
        <v>10</v>
      </c>
      <c r="E19" s="13"/>
      <c r="F19" s="16" t="s">
        <v>68</v>
      </c>
      <c r="G19" s="14">
        <v>1</v>
      </c>
      <c r="H19" s="13">
        <v>4</v>
      </c>
      <c r="I19" s="13"/>
      <c r="J19" s="13" t="s">
        <v>11</v>
      </c>
      <c r="K19" s="14" t="s">
        <v>12</v>
      </c>
      <c r="L19" s="14">
        <v>47</v>
      </c>
      <c r="M19" s="16" t="s">
        <v>69</v>
      </c>
      <c r="N19" s="14" t="s">
        <v>16</v>
      </c>
      <c r="O19" s="14" t="s">
        <v>16</v>
      </c>
      <c r="P19" s="17"/>
      <c r="Q19" s="18">
        <f t="shared" ca="1" si="0"/>
        <v>0.27158438705194832</v>
      </c>
      <c r="R19" s="19">
        <f ca="1">LARGE($Q$2:$Q$271,ROW(Q18))</f>
        <v>0.21013410334244054</v>
      </c>
      <c r="S19" s="13">
        <f t="shared" ca="1" si="1"/>
        <v>14</v>
      </c>
      <c r="T19" s="13">
        <v>37</v>
      </c>
    </row>
    <row r="20" spans="1:20" s="20" customFormat="1" ht="47.25" x14ac:dyDescent="0.25">
      <c r="A20" s="13">
        <v>195</v>
      </c>
      <c r="B20" s="14" t="s">
        <v>70</v>
      </c>
      <c r="C20" s="15">
        <v>44301</v>
      </c>
      <c r="D20" s="13" t="s">
        <v>10</v>
      </c>
      <c r="E20" s="13"/>
      <c r="F20" s="16" t="s">
        <v>71</v>
      </c>
      <c r="G20" s="14">
        <v>1</v>
      </c>
      <c r="H20" s="13">
        <v>14</v>
      </c>
      <c r="I20" s="13"/>
      <c r="J20" s="13" t="s">
        <v>11</v>
      </c>
      <c r="K20" s="14" t="s">
        <v>11</v>
      </c>
      <c r="L20" s="14"/>
      <c r="M20" s="14" t="s">
        <v>16</v>
      </c>
      <c r="N20" s="14"/>
      <c r="O20" s="14" t="s">
        <v>16</v>
      </c>
      <c r="P20" s="17" t="s">
        <v>72</v>
      </c>
      <c r="Q20" s="18">
        <f t="shared" ca="1" si="0"/>
        <v>0.21652698454433872</v>
      </c>
      <c r="R20" s="19" t="e">
        <f>LARGE($Q$2:$Q$271,ROW(#REF!))</f>
        <v>#REF!</v>
      </c>
      <c r="S20" s="13" t="e">
        <f t="shared" si="1"/>
        <v>#REF!</v>
      </c>
      <c r="T20" s="13">
        <v>39</v>
      </c>
    </row>
    <row r="21" spans="1:20" s="20" customFormat="1" ht="173.25" x14ac:dyDescent="0.25">
      <c r="A21" s="13">
        <v>222</v>
      </c>
      <c r="B21" s="14" t="s">
        <v>73</v>
      </c>
      <c r="C21" s="15">
        <v>44413</v>
      </c>
      <c r="D21" s="13" t="s">
        <v>10</v>
      </c>
      <c r="E21" s="13" t="s">
        <v>74</v>
      </c>
      <c r="F21" s="16" t="s">
        <v>75</v>
      </c>
      <c r="G21" s="14">
        <v>2</v>
      </c>
      <c r="H21" s="13">
        <v>9</v>
      </c>
      <c r="I21" s="13" t="s">
        <v>15</v>
      </c>
      <c r="J21" s="13" t="s">
        <v>11</v>
      </c>
      <c r="K21" s="14" t="s">
        <v>11</v>
      </c>
      <c r="L21" s="14" t="s">
        <v>76</v>
      </c>
      <c r="M21" s="16" t="s">
        <v>77</v>
      </c>
      <c r="N21" s="14"/>
      <c r="O21" s="14" t="s">
        <v>16</v>
      </c>
      <c r="P21" s="17"/>
      <c r="Q21" s="18">
        <f t="shared" ca="1" si="0"/>
        <v>0.49034421618037183</v>
      </c>
      <c r="R21" s="19">
        <f ca="1">LARGE($Q$2:$Q$271,ROW(Q20))</f>
        <v>0.12395397251554541</v>
      </c>
      <c r="S21" s="13">
        <f t="shared" ca="1" si="1"/>
        <v>3</v>
      </c>
      <c r="T21" s="13">
        <v>40</v>
      </c>
    </row>
    <row r="22" spans="1:20" s="20" customFormat="1" ht="189" x14ac:dyDescent="0.25">
      <c r="A22" s="13">
        <v>40</v>
      </c>
      <c r="B22" s="14" t="s">
        <v>78</v>
      </c>
      <c r="C22" s="15">
        <v>43917</v>
      </c>
      <c r="D22" s="13" t="s">
        <v>10</v>
      </c>
      <c r="E22" s="21" t="s">
        <v>79</v>
      </c>
      <c r="F22" s="16" t="s">
        <v>80</v>
      </c>
      <c r="G22" s="16">
        <v>1</v>
      </c>
      <c r="H22" s="13">
        <v>3</v>
      </c>
      <c r="I22" s="13"/>
      <c r="J22" s="13" t="s">
        <v>11</v>
      </c>
      <c r="K22" s="14" t="s">
        <v>11</v>
      </c>
      <c r="L22" s="14">
        <v>2534</v>
      </c>
      <c r="M22" s="16" t="s">
        <v>81</v>
      </c>
      <c r="N22" s="14">
        <v>6200</v>
      </c>
      <c r="O22" s="14" t="s">
        <v>82</v>
      </c>
      <c r="P22" s="17"/>
      <c r="Q22" s="18">
        <f t="shared" ca="1" si="0"/>
        <v>0.31766399386759125</v>
      </c>
      <c r="R22" s="19">
        <f ca="1">LARGE($Q$2:$Q$271,ROW(Q21))</f>
        <v>0.10836300314612091</v>
      </c>
      <c r="S22" s="13">
        <f t="shared" ca="1" si="1"/>
        <v>7</v>
      </c>
      <c r="T22" s="13">
        <v>41</v>
      </c>
    </row>
    <row r="23" spans="1:20" s="20" customFormat="1" ht="63" x14ac:dyDescent="0.25">
      <c r="A23" s="13">
        <v>49</v>
      </c>
      <c r="B23" s="14" t="s">
        <v>83</v>
      </c>
      <c r="C23" s="15">
        <v>43941</v>
      </c>
      <c r="D23" s="13" t="s">
        <v>10</v>
      </c>
      <c r="E23" s="21" t="s">
        <v>84</v>
      </c>
      <c r="F23" s="16" t="s">
        <v>85</v>
      </c>
      <c r="G23" s="14">
        <v>1</v>
      </c>
      <c r="H23" s="13">
        <v>3</v>
      </c>
      <c r="I23" s="13"/>
      <c r="J23" s="13" t="s">
        <v>11</v>
      </c>
      <c r="K23" s="14" t="s">
        <v>12</v>
      </c>
      <c r="L23" s="14"/>
      <c r="M23" s="14" t="s">
        <v>16</v>
      </c>
      <c r="N23" s="14"/>
      <c r="O23" s="14" t="s">
        <v>16</v>
      </c>
      <c r="P23" s="17"/>
      <c r="Q23" s="18">
        <f t="shared" ca="1" si="0"/>
        <v>0.25762323294004363</v>
      </c>
      <c r="R23" s="19" t="e">
        <f>LARGE($Q$2:$Q$271,ROW(#REF!))</f>
        <v>#REF!</v>
      </c>
      <c r="S23" s="13" t="e">
        <f t="shared" si="1"/>
        <v>#REF!</v>
      </c>
      <c r="T23" s="13">
        <v>43</v>
      </c>
    </row>
    <row r="24" spans="1:20" s="20" customFormat="1" ht="189" x14ac:dyDescent="0.25">
      <c r="A24" s="13">
        <v>160</v>
      </c>
      <c r="B24" s="14" t="s">
        <v>86</v>
      </c>
      <c r="C24" s="15">
        <v>44566</v>
      </c>
      <c r="D24" s="13" t="s">
        <v>10</v>
      </c>
      <c r="E24" s="13" t="s">
        <v>87</v>
      </c>
      <c r="F24" s="16" t="s">
        <v>88</v>
      </c>
      <c r="G24" s="14">
        <v>1</v>
      </c>
      <c r="H24" s="13">
        <v>6</v>
      </c>
      <c r="I24" s="13">
        <v>11</v>
      </c>
      <c r="J24" s="13" t="s">
        <v>11</v>
      </c>
      <c r="K24" s="14" t="s">
        <v>12</v>
      </c>
      <c r="L24" s="14">
        <v>43</v>
      </c>
      <c r="M24" s="16" t="s">
        <v>89</v>
      </c>
      <c r="N24" s="14">
        <v>3100</v>
      </c>
      <c r="O24" s="14" t="s">
        <v>90</v>
      </c>
      <c r="P24" s="17"/>
      <c r="Q24" s="18">
        <f t="shared" ca="1" si="0"/>
        <v>0.80251215375066209</v>
      </c>
      <c r="R24" s="19">
        <f ca="1">LARGE($Q$2:$Q$271,ROW(Q23))</f>
        <v>8.2682489875172904E-2</v>
      </c>
      <c r="S24" s="13">
        <f t="shared" ca="1" si="1"/>
        <v>13</v>
      </c>
      <c r="T24" s="13">
        <v>44</v>
      </c>
    </row>
    <row r="25" spans="1:20" s="20" customFormat="1" ht="78.75" x14ac:dyDescent="0.25">
      <c r="A25" s="13">
        <v>80</v>
      </c>
      <c r="B25" s="14" t="s">
        <v>91</v>
      </c>
      <c r="C25" s="15">
        <v>44042</v>
      </c>
      <c r="D25" s="13" t="s">
        <v>10</v>
      </c>
      <c r="E25" s="13"/>
      <c r="F25" s="16" t="s">
        <v>92</v>
      </c>
      <c r="G25" s="14">
        <v>1</v>
      </c>
      <c r="H25" s="13">
        <v>14</v>
      </c>
      <c r="I25" s="13"/>
      <c r="J25" s="13" t="s">
        <v>11</v>
      </c>
      <c r="K25" s="14" t="s">
        <v>12</v>
      </c>
      <c r="L25" s="14">
        <v>35</v>
      </c>
      <c r="M25" s="16" t="s">
        <v>93</v>
      </c>
      <c r="N25" s="14"/>
      <c r="O25" s="14" t="s">
        <v>16</v>
      </c>
      <c r="P25" s="17" t="s">
        <v>94</v>
      </c>
      <c r="Q25" s="18">
        <f t="shared" ca="1" si="0"/>
        <v>0.17180410633397913</v>
      </c>
      <c r="R25" s="19" t="e">
        <f>LARGE($Q$2:$Q$271,ROW(#REF!))</f>
        <v>#REF!</v>
      </c>
      <c r="S25" s="13" t="e">
        <f t="shared" si="1"/>
        <v>#REF!</v>
      </c>
      <c r="T25" s="13">
        <v>46</v>
      </c>
    </row>
    <row r="26" spans="1:20" s="20" customFormat="1" ht="110.25" x14ac:dyDescent="0.25">
      <c r="A26" s="13">
        <v>79</v>
      </c>
      <c r="B26" s="14" t="s">
        <v>95</v>
      </c>
      <c r="C26" s="15">
        <v>44042</v>
      </c>
      <c r="D26" s="13" t="s">
        <v>10</v>
      </c>
      <c r="E26" s="21" t="s">
        <v>96</v>
      </c>
      <c r="F26" s="16" t="s">
        <v>97</v>
      </c>
      <c r="G26" s="14">
        <v>1</v>
      </c>
      <c r="H26" s="13">
        <v>14</v>
      </c>
      <c r="I26" s="13">
        <v>5</v>
      </c>
      <c r="J26" s="13" t="s">
        <v>11</v>
      </c>
      <c r="K26" s="14" t="s">
        <v>11</v>
      </c>
      <c r="L26" s="14"/>
      <c r="M26" s="14" t="s">
        <v>16</v>
      </c>
      <c r="N26" s="14"/>
      <c r="O26" s="14" t="s">
        <v>16</v>
      </c>
      <c r="P26" s="17" t="s">
        <v>72</v>
      </c>
      <c r="Q26" s="18">
        <f t="shared" ca="1" si="0"/>
        <v>0.44962227606748917</v>
      </c>
      <c r="R26" s="19" t="e">
        <f>LARGE($Q$2:$Q$271,ROW(#REF!))</f>
        <v>#REF!</v>
      </c>
      <c r="S26" s="13" t="e">
        <f t="shared" si="1"/>
        <v>#REF!</v>
      </c>
      <c r="T26" s="13">
        <v>49</v>
      </c>
    </row>
    <row r="27" spans="1:20" s="20" customFormat="1" ht="63" x14ac:dyDescent="0.25">
      <c r="A27" s="13">
        <v>267</v>
      </c>
      <c r="B27" s="14" t="s">
        <v>98</v>
      </c>
      <c r="C27" s="15">
        <v>44548</v>
      </c>
      <c r="D27" s="13" t="s">
        <v>10</v>
      </c>
      <c r="E27" s="13"/>
      <c r="F27" s="16" t="s">
        <v>99</v>
      </c>
      <c r="G27" s="14">
        <v>1</v>
      </c>
      <c r="H27" s="13">
        <v>4</v>
      </c>
      <c r="I27" s="13" t="s">
        <v>15</v>
      </c>
      <c r="J27" s="13" t="s">
        <v>11</v>
      </c>
      <c r="K27" s="14" t="s">
        <v>11</v>
      </c>
      <c r="L27" s="14"/>
      <c r="M27" s="14" t="s">
        <v>16</v>
      </c>
      <c r="N27" s="14"/>
      <c r="O27" s="14" t="s">
        <v>16</v>
      </c>
      <c r="P27" s="17"/>
      <c r="Q27" s="18">
        <f t="shared" ca="1" si="0"/>
        <v>1.6844026751393293E-2</v>
      </c>
      <c r="R27" s="19">
        <f ca="1">LARGE($Q$2:$Q$271,ROW(Q26))</f>
        <v>1.0455479052794425E-3</v>
      </c>
      <c r="S27" s="13">
        <f t="shared" ca="1" si="1"/>
        <v>1</v>
      </c>
      <c r="T27" s="13">
        <v>50</v>
      </c>
    </row>
    <row r="28" spans="1:20" x14ac:dyDescent="0.25">
      <c r="B28" s="1"/>
      <c r="C28" s="26"/>
      <c r="F28" s="27"/>
      <c r="G28" s="1"/>
      <c r="K28" s="1"/>
      <c r="L28" s="1"/>
      <c r="M28" s="1"/>
      <c r="N28" s="1"/>
      <c r="O28" s="1"/>
      <c r="P28" s="5"/>
    </row>
    <row r="29" spans="1:20" x14ac:dyDescent="0.25">
      <c r="B29" s="1"/>
      <c r="C29" s="26"/>
      <c r="F29" s="27"/>
      <c r="G29" s="1"/>
      <c r="K29" s="1"/>
      <c r="L29" s="1"/>
      <c r="M29" s="1"/>
      <c r="N29" s="1"/>
      <c r="O29" s="1"/>
      <c r="P29" s="5"/>
    </row>
    <row r="30" spans="1:20" x14ac:dyDescent="0.25">
      <c r="B30" s="1"/>
      <c r="C30" s="26"/>
      <c r="E30" s="28"/>
      <c r="F30" s="27"/>
      <c r="G30" s="1"/>
      <c r="K30" s="1"/>
      <c r="L30" s="1"/>
      <c r="M30" s="1"/>
      <c r="N30" s="1"/>
      <c r="O30" s="1"/>
      <c r="P30" s="5"/>
    </row>
    <row r="31" spans="1:20" x14ac:dyDescent="0.25">
      <c r="B31" s="1"/>
      <c r="C31" s="26"/>
      <c r="F31" s="27"/>
      <c r="G31" s="1"/>
      <c r="K31" s="1"/>
      <c r="L31" s="1"/>
      <c r="M31" s="1"/>
      <c r="N31" s="1"/>
      <c r="O31" s="1"/>
      <c r="P31" s="5"/>
    </row>
    <row r="32" spans="1:20" x14ac:dyDescent="0.25">
      <c r="B32" s="1"/>
      <c r="C32" s="26"/>
      <c r="F32" s="27"/>
      <c r="G32" s="27"/>
      <c r="K32" s="1"/>
      <c r="L32" s="1"/>
      <c r="M32" s="1"/>
      <c r="N32" s="1"/>
      <c r="O32" s="1"/>
      <c r="P32" s="5"/>
    </row>
    <row r="33" spans="2:16" x14ac:dyDescent="0.25">
      <c r="B33" s="1"/>
      <c r="C33" s="26"/>
      <c r="F33" s="1"/>
      <c r="G33" s="1"/>
      <c r="K33" s="1"/>
      <c r="L33" s="1"/>
      <c r="M33" s="1"/>
      <c r="N33" s="1"/>
      <c r="O33" s="1"/>
      <c r="P33" s="5"/>
    </row>
    <row r="34" spans="2:16" x14ac:dyDescent="0.25">
      <c r="B34" s="1"/>
      <c r="C34" s="26"/>
      <c r="F34" s="27"/>
      <c r="G34" s="27"/>
      <c r="K34" s="1"/>
      <c r="L34" s="1"/>
      <c r="M34" s="1"/>
      <c r="N34" s="1"/>
      <c r="O34" s="1"/>
      <c r="P34" s="5"/>
    </row>
    <row r="35" spans="2:16" x14ac:dyDescent="0.25">
      <c r="B35" s="1"/>
      <c r="C35" s="26"/>
      <c r="F35" s="27"/>
      <c r="G35" s="1"/>
      <c r="K35" s="1"/>
      <c r="L35" s="1"/>
      <c r="M35" s="1"/>
      <c r="N35" s="1"/>
      <c r="O35" s="1"/>
      <c r="P35" s="5"/>
    </row>
    <row r="36" spans="2:16" x14ac:dyDescent="0.25">
      <c r="B36" s="1"/>
      <c r="F36" s="27"/>
      <c r="G36" s="1"/>
      <c r="K36" s="1"/>
      <c r="L36" s="1"/>
      <c r="M36" s="1"/>
      <c r="N36" s="1"/>
      <c r="O36" s="1"/>
      <c r="P36" s="5"/>
    </row>
    <row r="37" spans="2:16" x14ac:dyDescent="0.25">
      <c r="B37" s="1"/>
      <c r="C37" s="26"/>
      <c r="F37" s="27"/>
      <c r="G37" s="1"/>
      <c r="K37" s="1"/>
      <c r="L37" s="1"/>
      <c r="M37" s="1"/>
      <c r="N37" s="1"/>
      <c r="O37" s="1"/>
      <c r="P37" s="5"/>
    </row>
    <row r="38" spans="2:16" x14ac:dyDescent="0.25">
      <c r="B38" s="1"/>
      <c r="C38" s="26"/>
      <c r="F38" s="27"/>
      <c r="G38" s="1"/>
      <c r="K38" s="1"/>
      <c r="L38" s="1"/>
      <c r="M38" s="1"/>
      <c r="N38" s="1"/>
      <c r="O38" s="1"/>
      <c r="P38" s="5"/>
    </row>
    <row r="39" spans="2:16" x14ac:dyDescent="0.25">
      <c r="B39" s="1"/>
      <c r="C39" s="26"/>
      <c r="F39" s="27"/>
      <c r="G39" s="27"/>
      <c r="K39" s="1"/>
      <c r="L39" s="1"/>
      <c r="M39" s="1"/>
      <c r="N39" s="1"/>
      <c r="O39" s="1"/>
      <c r="P39" s="5"/>
    </row>
    <row r="40" spans="2:16" x14ac:dyDescent="0.25">
      <c r="B40" s="1"/>
      <c r="C40" s="26"/>
      <c r="F40" s="1"/>
      <c r="G40" s="1"/>
      <c r="K40" s="1"/>
      <c r="L40" s="1"/>
      <c r="M40" s="1"/>
      <c r="N40" s="1"/>
      <c r="O40" s="1"/>
      <c r="P40" s="5"/>
    </row>
    <row r="41" spans="2:16" x14ac:dyDescent="0.25">
      <c r="B41" s="1"/>
      <c r="C41" s="26"/>
      <c r="F41" s="27"/>
      <c r="G41" s="1"/>
      <c r="K41" s="1"/>
      <c r="L41" s="1"/>
      <c r="M41" s="1"/>
      <c r="N41" s="1"/>
      <c r="O41" s="1"/>
      <c r="P41" s="5"/>
    </row>
    <row r="42" spans="2:16" x14ac:dyDescent="0.25">
      <c r="B42" s="1"/>
      <c r="F42" s="27"/>
      <c r="G42" s="1"/>
      <c r="K42" s="1"/>
      <c r="L42" s="1"/>
      <c r="M42" s="1"/>
      <c r="N42" s="1"/>
      <c r="O42" s="1"/>
      <c r="P42" s="5"/>
    </row>
    <row r="43" spans="2:16" x14ac:dyDescent="0.25">
      <c r="B43" s="1"/>
      <c r="C43" s="26"/>
      <c r="F43" s="27"/>
      <c r="G43" s="1"/>
      <c r="K43" s="1"/>
      <c r="L43" s="1"/>
      <c r="M43" s="1"/>
      <c r="N43" s="1"/>
      <c r="O43" s="1"/>
      <c r="P43" s="5"/>
    </row>
    <row r="44" spans="2:16" x14ac:dyDescent="0.25">
      <c r="B44" s="1"/>
      <c r="C44" s="26"/>
      <c r="F44" s="32"/>
      <c r="G44" s="32"/>
      <c r="K44" s="1"/>
      <c r="L44" s="1"/>
      <c r="M44" s="1"/>
      <c r="N44" s="1"/>
      <c r="O44" s="1"/>
      <c r="P44" s="5"/>
    </row>
    <row r="45" spans="2:16" x14ac:dyDescent="0.25">
      <c r="B45" s="1"/>
      <c r="C45" s="26"/>
      <c r="F45" s="27"/>
      <c r="G45" s="1"/>
      <c r="K45" s="1"/>
      <c r="L45" s="1"/>
      <c r="M45" s="1"/>
      <c r="N45" s="1"/>
      <c r="O45" s="1"/>
      <c r="P45" s="5"/>
    </row>
    <row r="46" spans="2:16" x14ac:dyDescent="0.25">
      <c r="B46" s="1"/>
      <c r="C46" s="26"/>
      <c r="F46" s="27"/>
      <c r="G46" s="1"/>
      <c r="K46" s="1"/>
      <c r="L46" s="1"/>
      <c r="M46" s="1"/>
      <c r="N46" s="1"/>
      <c r="O46" s="1"/>
      <c r="P46" s="5"/>
    </row>
    <row r="47" spans="2:16" x14ac:dyDescent="0.25">
      <c r="B47" s="1"/>
      <c r="C47" s="26"/>
      <c r="F47" s="27"/>
      <c r="G47" s="1"/>
      <c r="K47" s="1"/>
      <c r="L47" s="1"/>
      <c r="M47" s="1"/>
      <c r="N47" s="1"/>
      <c r="O47" s="1"/>
      <c r="P47" s="5"/>
    </row>
    <row r="48" spans="2:16" x14ac:dyDescent="0.25">
      <c r="B48" s="1"/>
      <c r="C48" s="26"/>
      <c r="F48" s="27"/>
      <c r="G48" s="1"/>
      <c r="K48" s="1"/>
      <c r="L48" s="1"/>
      <c r="M48" s="1"/>
      <c r="N48" s="1"/>
      <c r="O48" s="1"/>
      <c r="P48" s="5"/>
    </row>
    <row r="49" spans="2:16" x14ac:dyDescent="0.25">
      <c r="B49" s="1"/>
      <c r="C49" s="26"/>
      <c r="F49" s="1"/>
      <c r="G49" s="1"/>
      <c r="J49" s="1"/>
      <c r="K49" s="1"/>
      <c r="L49" s="1"/>
      <c r="M49" s="1"/>
      <c r="N49" s="1"/>
      <c r="O49" s="1"/>
      <c r="P49" s="5"/>
    </row>
    <row r="50" spans="2:16" x14ac:dyDescent="0.25">
      <c r="B50" s="30"/>
      <c r="C50" s="26"/>
      <c r="F50" s="27"/>
      <c r="G50" s="27"/>
      <c r="K50" s="1"/>
      <c r="L50" s="1"/>
      <c r="M50" s="1"/>
      <c r="N50" s="1"/>
      <c r="O50" s="1"/>
      <c r="P50" s="5"/>
    </row>
    <row r="51" spans="2:16" x14ac:dyDescent="0.25">
      <c r="B51" s="1"/>
      <c r="C51" s="26"/>
      <c r="F51" s="27"/>
      <c r="G51" s="1"/>
      <c r="K51" s="1"/>
      <c r="L51" s="1"/>
      <c r="M51" s="1"/>
      <c r="N51" s="1"/>
      <c r="O51" s="1"/>
      <c r="P51" s="5"/>
    </row>
    <row r="52" spans="2:16" x14ac:dyDescent="0.25">
      <c r="B52" s="1"/>
      <c r="C52" s="26"/>
      <c r="F52" s="27"/>
      <c r="G52" s="1"/>
      <c r="K52" s="1"/>
      <c r="L52" s="1"/>
      <c r="M52" s="1"/>
      <c r="N52" s="1"/>
      <c r="O52" s="1"/>
      <c r="P52" s="5"/>
    </row>
    <row r="53" spans="2:16" x14ac:dyDescent="0.25">
      <c r="B53" s="1"/>
      <c r="C53" s="26"/>
      <c r="F53" s="27"/>
      <c r="G53" s="27"/>
      <c r="K53" s="1"/>
      <c r="L53" s="1"/>
      <c r="M53" s="1"/>
      <c r="N53" s="1"/>
      <c r="O53" s="1"/>
      <c r="P53" s="5"/>
    </row>
    <row r="54" spans="2:16" x14ac:dyDescent="0.25">
      <c r="B54" s="1"/>
      <c r="C54" s="26"/>
      <c r="E54" s="33"/>
      <c r="F54" s="32"/>
      <c r="G54" s="32"/>
      <c r="K54" s="1"/>
      <c r="L54" s="1"/>
      <c r="M54" s="1"/>
      <c r="N54" s="1"/>
      <c r="O54" s="1"/>
      <c r="P54" s="5"/>
    </row>
    <row r="55" spans="2:16" x14ac:dyDescent="0.25">
      <c r="B55" s="1"/>
      <c r="C55" s="26"/>
      <c r="F55" s="27"/>
      <c r="G55" s="1"/>
      <c r="K55" s="1"/>
      <c r="L55" s="1"/>
      <c r="M55" s="1"/>
      <c r="N55" s="1"/>
      <c r="O55" s="1"/>
      <c r="P55" s="5"/>
    </row>
    <row r="56" spans="2:16" x14ac:dyDescent="0.25">
      <c r="B56" s="1"/>
      <c r="C56" s="26"/>
      <c r="F56" s="27"/>
      <c r="G56" s="1"/>
      <c r="K56" s="1"/>
      <c r="L56" s="1"/>
      <c r="M56" s="1"/>
      <c r="N56" s="1"/>
      <c r="O56" s="1"/>
      <c r="P56" s="5"/>
    </row>
    <row r="57" spans="2:16" x14ac:dyDescent="0.25">
      <c r="B57" s="1"/>
      <c r="C57" s="26"/>
      <c r="F57" s="27"/>
      <c r="G57" s="1"/>
      <c r="K57" s="1"/>
      <c r="L57" s="1"/>
      <c r="M57" s="1"/>
      <c r="N57" s="1"/>
      <c r="O57" s="1"/>
      <c r="P57" s="5"/>
    </row>
    <row r="58" spans="2:16" x14ac:dyDescent="0.25">
      <c r="B58" s="1"/>
      <c r="C58" s="26"/>
      <c r="E58" s="28"/>
      <c r="F58" s="27"/>
      <c r="G58" s="1"/>
      <c r="K58" s="1"/>
      <c r="L58" s="1"/>
      <c r="M58" s="1"/>
      <c r="N58" s="1"/>
      <c r="O58" s="1"/>
      <c r="P58" s="5"/>
    </row>
    <row r="59" spans="2:16" x14ac:dyDescent="0.25">
      <c r="B59" s="1"/>
      <c r="C59" s="26"/>
      <c r="F59" s="27"/>
      <c r="G59" s="1"/>
      <c r="K59" s="1"/>
      <c r="L59" s="1"/>
      <c r="M59" s="1"/>
      <c r="N59" s="1"/>
      <c r="O59" s="1"/>
      <c r="P59" s="5"/>
    </row>
    <row r="60" spans="2:16" x14ac:dyDescent="0.25">
      <c r="B60" s="1"/>
      <c r="C60" s="26"/>
      <c r="F60" s="27"/>
      <c r="G60" s="1"/>
      <c r="K60" s="1"/>
      <c r="L60" s="1"/>
      <c r="M60" s="1"/>
      <c r="N60" s="1"/>
      <c r="O60" s="1"/>
      <c r="P60" s="5"/>
    </row>
    <row r="61" spans="2:16" x14ac:dyDescent="0.25">
      <c r="B61" s="1"/>
      <c r="C61" s="26"/>
      <c r="F61" s="27"/>
      <c r="G61" s="1"/>
      <c r="K61" s="1"/>
      <c r="L61" s="1"/>
      <c r="M61" s="1"/>
      <c r="N61" s="1"/>
      <c r="O61" s="1"/>
      <c r="P61" s="5"/>
    </row>
    <row r="62" spans="2:16" x14ac:dyDescent="0.25">
      <c r="B62" s="1"/>
      <c r="C62" s="26"/>
      <c r="F62" s="27"/>
      <c r="G62" s="1"/>
      <c r="K62" s="1"/>
      <c r="L62" s="1"/>
      <c r="M62" s="1"/>
      <c r="N62" s="1"/>
      <c r="O62" s="1"/>
      <c r="P62" s="5"/>
    </row>
    <row r="63" spans="2:16" x14ac:dyDescent="0.25">
      <c r="B63" s="1"/>
      <c r="C63" s="26"/>
      <c r="F63" s="27"/>
      <c r="G63" s="1"/>
      <c r="K63" s="1"/>
      <c r="L63" s="1"/>
      <c r="M63" s="1"/>
      <c r="N63" s="1"/>
      <c r="O63" s="1"/>
      <c r="P63" s="5"/>
    </row>
    <row r="64" spans="2:16" x14ac:dyDescent="0.25">
      <c r="B64" s="1"/>
      <c r="C64" s="26"/>
      <c r="F64" s="27"/>
      <c r="G64" s="27"/>
      <c r="K64" s="1"/>
      <c r="L64" s="1"/>
      <c r="M64" s="1"/>
      <c r="N64" s="1"/>
      <c r="O64" s="1"/>
      <c r="P64" s="5"/>
    </row>
    <row r="65" spans="2:16" x14ac:dyDescent="0.25">
      <c r="B65" s="1"/>
      <c r="C65" s="26"/>
      <c r="F65" s="27"/>
      <c r="G65" s="27"/>
      <c r="K65" s="1"/>
      <c r="L65" s="1"/>
      <c r="M65" s="1"/>
      <c r="N65" s="1"/>
      <c r="O65" s="1"/>
      <c r="P65" s="5"/>
    </row>
    <row r="66" spans="2:16" x14ac:dyDescent="0.25">
      <c r="B66" s="1"/>
      <c r="C66" s="26"/>
      <c r="F66" s="27"/>
      <c r="G66" s="27"/>
      <c r="K66" s="1"/>
      <c r="L66" s="1"/>
      <c r="M66" s="1"/>
      <c r="N66" s="1"/>
      <c r="O66" s="1"/>
      <c r="P66" s="5"/>
    </row>
    <row r="67" spans="2:16" x14ac:dyDescent="0.25">
      <c r="B67" s="1"/>
      <c r="C67" s="26"/>
      <c r="F67" s="27"/>
      <c r="G67" s="1"/>
      <c r="K67" s="1"/>
      <c r="L67" s="1"/>
      <c r="M67" s="1"/>
      <c r="N67" s="1"/>
      <c r="O67" s="1"/>
      <c r="P67" s="5"/>
    </row>
    <row r="68" spans="2:16" x14ac:dyDescent="0.25">
      <c r="B68" s="1"/>
      <c r="C68" s="26"/>
      <c r="F68" s="27"/>
      <c r="G68" s="27"/>
      <c r="K68" s="1"/>
      <c r="L68" s="1"/>
      <c r="M68" s="1"/>
      <c r="N68" s="1"/>
      <c r="O68" s="1"/>
      <c r="P68" s="5"/>
    </row>
    <row r="69" spans="2:16" x14ac:dyDescent="0.25">
      <c r="B69" s="1"/>
      <c r="C69" s="26"/>
      <c r="F69" s="27"/>
      <c r="G69" s="1"/>
      <c r="K69" s="1"/>
      <c r="L69" s="1"/>
      <c r="M69" s="1"/>
      <c r="N69" s="1"/>
      <c r="O69" s="1"/>
      <c r="P69" s="5"/>
    </row>
    <row r="70" spans="2:16" x14ac:dyDescent="0.25">
      <c r="B70" s="1"/>
      <c r="C70" s="26"/>
      <c r="F70" s="27"/>
      <c r="G70" s="1"/>
      <c r="K70" s="1"/>
      <c r="L70" s="1"/>
      <c r="M70" s="1"/>
      <c r="N70" s="1"/>
      <c r="O70" s="1"/>
      <c r="P70" s="5"/>
    </row>
    <row r="71" spans="2:16" x14ac:dyDescent="0.25">
      <c r="B71" s="1"/>
      <c r="C71" s="26"/>
      <c r="F71" s="27"/>
      <c r="G71" s="1"/>
      <c r="K71" s="1"/>
      <c r="L71" s="1"/>
      <c r="M71" s="1"/>
      <c r="N71" s="1"/>
      <c r="O71" s="1"/>
      <c r="P71" s="5"/>
    </row>
    <row r="72" spans="2:16" x14ac:dyDescent="0.25">
      <c r="B72" s="1"/>
      <c r="C72" s="26"/>
      <c r="F72" s="27"/>
      <c r="G72" s="1"/>
      <c r="K72" s="1"/>
      <c r="L72" s="1"/>
      <c r="M72" s="1"/>
      <c r="N72" s="1"/>
      <c r="O72" s="1"/>
      <c r="P72" s="5"/>
    </row>
    <row r="73" spans="2:16" x14ac:dyDescent="0.25">
      <c r="B73" s="1"/>
      <c r="C73" s="26"/>
      <c r="F73" s="27"/>
      <c r="G73" s="27"/>
      <c r="K73" s="1"/>
      <c r="L73" s="1"/>
      <c r="M73" s="1"/>
      <c r="N73" s="1"/>
      <c r="O73" s="1"/>
      <c r="P73" s="5"/>
    </row>
    <row r="74" spans="2:16" x14ac:dyDescent="0.25">
      <c r="B74" s="1"/>
      <c r="C74" s="26"/>
      <c r="E74" s="28"/>
      <c r="F74" s="27"/>
      <c r="G74" s="1"/>
      <c r="K74" s="1"/>
      <c r="L74" s="1"/>
      <c r="M74" s="1"/>
      <c r="N74" s="1"/>
      <c r="O74" s="1"/>
      <c r="P74" s="5"/>
    </row>
    <row r="75" spans="2:16" x14ac:dyDescent="0.25">
      <c r="B75" s="1"/>
      <c r="C75" s="26"/>
      <c r="F75" s="27"/>
      <c r="G75" s="1"/>
      <c r="K75" s="1"/>
      <c r="L75" s="1"/>
      <c r="M75" s="1"/>
      <c r="N75" s="1"/>
      <c r="O75" s="1"/>
      <c r="P75" s="5"/>
    </row>
    <row r="76" spans="2:16" x14ac:dyDescent="0.25">
      <c r="B76" s="1"/>
      <c r="C76" s="26"/>
      <c r="F76" s="27"/>
      <c r="G76" s="1"/>
      <c r="K76" s="1"/>
      <c r="L76" s="1"/>
      <c r="M76" s="1"/>
      <c r="N76" s="1"/>
      <c r="O76" s="1"/>
      <c r="P76" s="5"/>
    </row>
    <row r="77" spans="2:16" x14ac:dyDescent="0.25">
      <c r="B77" s="1"/>
      <c r="C77" s="26"/>
      <c r="F77" s="27"/>
      <c r="G77" s="1"/>
      <c r="K77" s="1"/>
      <c r="L77" s="1"/>
      <c r="M77" s="1"/>
      <c r="N77" s="1"/>
      <c r="O77" s="1"/>
      <c r="P77" s="5"/>
    </row>
    <row r="78" spans="2:16" x14ac:dyDescent="0.25">
      <c r="B78" s="1"/>
      <c r="C78" s="26"/>
      <c r="F78" s="27"/>
      <c r="G78" s="1"/>
      <c r="K78" s="1"/>
      <c r="L78" s="1"/>
      <c r="M78" s="1"/>
      <c r="N78" s="1"/>
      <c r="O78" s="1"/>
      <c r="P78" s="5"/>
    </row>
    <row r="79" spans="2:16" x14ac:dyDescent="0.25">
      <c r="B79" s="1"/>
      <c r="C79" s="26"/>
      <c r="F79" s="27"/>
      <c r="G79" s="1"/>
      <c r="K79" s="1"/>
      <c r="L79" s="1"/>
      <c r="M79" s="1"/>
      <c r="N79" s="1"/>
      <c r="O79" s="1"/>
      <c r="P79" s="5"/>
    </row>
    <row r="80" spans="2:16" x14ac:dyDescent="0.25">
      <c r="B80" s="1"/>
      <c r="C80" s="26"/>
      <c r="F80" s="27"/>
      <c r="G80" s="27"/>
      <c r="K80" s="1"/>
      <c r="L80" s="1"/>
      <c r="M80" s="1"/>
      <c r="N80" s="1"/>
      <c r="O80" s="1"/>
      <c r="P80" s="5"/>
    </row>
    <row r="81" spans="2:16" x14ac:dyDescent="0.25">
      <c r="B81" s="1"/>
      <c r="C81" s="26"/>
      <c r="F81" s="1"/>
      <c r="G81" s="1"/>
      <c r="K81" s="1"/>
      <c r="L81" s="1"/>
      <c r="M81" s="1"/>
      <c r="N81" s="1"/>
      <c r="O81" s="1"/>
      <c r="P81" s="5"/>
    </row>
    <row r="82" spans="2:16" x14ac:dyDescent="0.25">
      <c r="B82" s="1"/>
      <c r="C82" s="26"/>
      <c r="F82" s="27"/>
      <c r="G82" s="27"/>
      <c r="K82" s="1"/>
      <c r="L82" s="1"/>
      <c r="M82" s="1"/>
      <c r="N82" s="1"/>
      <c r="O82" s="1"/>
      <c r="P82" s="5"/>
    </row>
    <row r="83" spans="2:16" x14ac:dyDescent="0.25">
      <c r="B83" s="1"/>
      <c r="C83" s="26"/>
      <c r="F83" s="27"/>
      <c r="G83" s="1"/>
      <c r="K83" s="1"/>
      <c r="L83" s="1"/>
      <c r="M83" s="1"/>
      <c r="N83" s="1"/>
      <c r="O83" s="1"/>
      <c r="P83" s="5"/>
    </row>
    <row r="84" spans="2:16" x14ac:dyDescent="0.25">
      <c r="B84" s="30"/>
      <c r="C84" s="26"/>
      <c r="F84" s="32"/>
      <c r="G84" s="32"/>
      <c r="K84" s="1"/>
      <c r="L84" s="1"/>
      <c r="M84" s="1"/>
      <c r="N84" s="1"/>
      <c r="O84" s="1"/>
      <c r="P84" s="5"/>
    </row>
    <row r="85" spans="2:16" x14ac:dyDescent="0.25">
      <c r="B85" s="1"/>
      <c r="C85" s="26"/>
      <c r="F85" s="27"/>
      <c r="G85" s="1"/>
      <c r="K85" s="1"/>
      <c r="L85" s="1"/>
      <c r="M85" s="1"/>
      <c r="N85" s="1"/>
      <c r="O85" s="1"/>
      <c r="P85" s="5"/>
    </row>
    <row r="86" spans="2:16" x14ac:dyDescent="0.25">
      <c r="B86" s="1"/>
      <c r="C86" s="26"/>
      <c r="F86" s="27"/>
      <c r="G86" s="1"/>
      <c r="K86" s="1"/>
      <c r="L86" s="1"/>
      <c r="M86" s="1"/>
      <c r="N86" s="1"/>
      <c r="O86" s="1"/>
      <c r="P86" s="5"/>
    </row>
    <row r="87" spans="2:16" x14ac:dyDescent="0.25">
      <c r="B87" s="1"/>
      <c r="C87" s="26"/>
      <c r="F87" s="27"/>
      <c r="G87" s="1"/>
      <c r="K87" s="1"/>
      <c r="L87" s="1"/>
      <c r="M87" s="1"/>
      <c r="N87" s="1"/>
      <c r="O87" s="1"/>
      <c r="P87" s="5"/>
    </row>
    <row r="88" spans="2:16" x14ac:dyDescent="0.25">
      <c r="B88" s="1"/>
      <c r="C88" s="26"/>
      <c r="F88" s="27"/>
      <c r="G88" s="1"/>
      <c r="K88" s="1"/>
      <c r="L88" s="1"/>
      <c r="M88" s="1"/>
      <c r="N88" s="1"/>
      <c r="O88" s="1"/>
      <c r="P88" s="5"/>
    </row>
    <row r="89" spans="2:16" x14ac:dyDescent="0.25">
      <c r="B89" s="1"/>
      <c r="C89" s="26"/>
      <c r="F89" s="27"/>
      <c r="G89" s="1"/>
      <c r="K89" s="1"/>
      <c r="L89" s="1"/>
      <c r="M89" s="1"/>
      <c r="N89" s="1"/>
      <c r="O89" s="1"/>
      <c r="P89" s="5"/>
    </row>
    <row r="90" spans="2:16" x14ac:dyDescent="0.25">
      <c r="B90" s="1"/>
      <c r="C90" s="26"/>
      <c r="F90" s="27"/>
      <c r="G90" s="1"/>
      <c r="K90" s="1"/>
      <c r="L90" s="1"/>
      <c r="M90" s="1"/>
      <c r="N90" s="1"/>
      <c r="O90" s="1"/>
      <c r="P90" s="5"/>
    </row>
    <row r="91" spans="2:16" x14ac:dyDescent="0.25">
      <c r="B91" s="1"/>
      <c r="C91" s="26"/>
      <c r="F91" s="1"/>
      <c r="G91" s="1"/>
      <c r="J91" s="1"/>
      <c r="K91" s="1"/>
      <c r="L91" s="1"/>
      <c r="M91" s="1"/>
      <c r="N91" s="1"/>
      <c r="O91" s="1"/>
      <c r="P91" s="5"/>
    </row>
    <row r="92" spans="2:16" x14ac:dyDescent="0.25">
      <c r="B92" s="1"/>
      <c r="C92" s="26"/>
      <c r="F92" s="27"/>
      <c r="G92" s="1"/>
      <c r="K92" s="1"/>
      <c r="L92" s="1"/>
      <c r="M92" s="1"/>
      <c r="N92" s="1"/>
      <c r="O92" s="1"/>
      <c r="P92" s="5"/>
    </row>
    <row r="93" spans="2:16" x14ac:dyDescent="0.25">
      <c r="B93" s="1"/>
      <c r="C93" s="26"/>
      <c r="F93" s="27"/>
      <c r="G93" s="1"/>
      <c r="K93" s="1"/>
      <c r="L93" s="1"/>
      <c r="M93" s="1"/>
      <c r="N93" s="1"/>
      <c r="O93" s="1"/>
      <c r="P93" s="5"/>
    </row>
    <row r="94" spans="2:16" x14ac:dyDescent="0.25">
      <c r="B94" s="1"/>
      <c r="C94" s="29"/>
      <c r="F94" s="27"/>
      <c r="G94" s="1"/>
      <c r="K94" s="1"/>
      <c r="L94" s="1"/>
      <c r="M94" s="1"/>
      <c r="N94" s="1"/>
      <c r="O94" s="1"/>
      <c r="P94" s="5"/>
    </row>
    <row r="95" spans="2:16" x14ac:dyDescent="0.25">
      <c r="B95" s="1"/>
      <c r="C95" s="26"/>
      <c r="F95" s="27"/>
      <c r="G95" s="1"/>
      <c r="K95" s="1"/>
      <c r="L95" s="1"/>
      <c r="M95" s="1"/>
      <c r="N95" s="1"/>
      <c r="O95" s="1"/>
      <c r="P95" s="5"/>
    </row>
    <row r="96" spans="2:16" x14ac:dyDescent="0.25">
      <c r="B96" s="1"/>
      <c r="C96" s="26"/>
      <c r="F96" s="27"/>
      <c r="G96" s="1"/>
      <c r="K96" s="1"/>
      <c r="L96" s="1"/>
      <c r="M96" s="1"/>
      <c r="N96" s="1"/>
      <c r="O96" s="1"/>
      <c r="P96" s="5"/>
    </row>
    <row r="97" spans="2:16" x14ac:dyDescent="0.25">
      <c r="B97" s="1"/>
      <c r="C97" s="26"/>
      <c r="F97" s="27"/>
      <c r="G97" s="1"/>
      <c r="K97" s="1"/>
      <c r="L97" s="1"/>
      <c r="M97" s="1"/>
      <c r="N97" s="1"/>
      <c r="O97" s="1"/>
      <c r="P97" s="5"/>
    </row>
    <row r="98" spans="2:16" x14ac:dyDescent="0.25">
      <c r="B98" s="1"/>
      <c r="C98" s="26"/>
      <c r="F98" s="27"/>
      <c r="G98" s="1"/>
      <c r="K98" s="1"/>
      <c r="L98" s="1"/>
      <c r="M98" s="1"/>
      <c r="N98" s="1"/>
      <c r="O98" s="1"/>
      <c r="P98" s="5"/>
    </row>
    <row r="99" spans="2:16" x14ac:dyDescent="0.25">
      <c r="B99" s="1"/>
      <c r="C99" s="26"/>
      <c r="F99" s="27"/>
      <c r="G99" s="27"/>
      <c r="K99" s="1"/>
      <c r="L99" s="1"/>
      <c r="M99" s="1"/>
      <c r="N99" s="1"/>
      <c r="O99" s="1"/>
      <c r="P99" s="5"/>
    </row>
    <row r="100" spans="2:16" x14ac:dyDescent="0.25">
      <c r="B100" s="1"/>
      <c r="C100" s="26"/>
      <c r="F100" s="32"/>
      <c r="G100" s="32"/>
      <c r="K100" s="1"/>
      <c r="L100" s="1"/>
      <c r="M100" s="1"/>
      <c r="N100" s="1"/>
      <c r="O100" s="1"/>
      <c r="P100" s="5"/>
    </row>
    <row r="101" spans="2:16" x14ac:dyDescent="0.25">
      <c r="B101" s="1"/>
      <c r="C101" s="26"/>
      <c r="F101" s="1"/>
      <c r="G101" s="1"/>
      <c r="J101" s="1"/>
      <c r="K101" s="1"/>
      <c r="L101" s="1"/>
      <c r="M101" s="1"/>
      <c r="N101" s="1"/>
      <c r="O101" s="1"/>
      <c r="P101" s="5"/>
    </row>
    <row r="102" spans="2:16" x14ac:dyDescent="0.25">
      <c r="B102" s="1"/>
      <c r="C102" s="26"/>
      <c r="F102" s="27"/>
      <c r="G102" s="27"/>
      <c r="K102" s="1"/>
      <c r="L102" s="1"/>
      <c r="M102" s="1"/>
      <c r="N102" s="1"/>
      <c r="O102" s="1"/>
      <c r="P102" s="5"/>
    </row>
    <row r="103" spans="2:16" x14ac:dyDescent="0.25">
      <c r="B103" s="1"/>
      <c r="C103" s="26"/>
      <c r="F103" s="27"/>
      <c r="G103" s="1"/>
      <c r="K103" s="1"/>
      <c r="L103" s="1"/>
      <c r="M103" s="1"/>
      <c r="N103" s="1"/>
      <c r="O103" s="1"/>
      <c r="P103" s="5"/>
    </row>
    <row r="104" spans="2:16" x14ac:dyDescent="0.25">
      <c r="B104" s="1"/>
      <c r="C104" s="26"/>
      <c r="F104" s="27"/>
      <c r="G104" s="27"/>
      <c r="K104" s="1"/>
      <c r="L104" s="1"/>
      <c r="M104" s="1"/>
      <c r="N104" s="1"/>
      <c r="O104" s="1"/>
      <c r="P104" s="5"/>
    </row>
    <row r="105" spans="2:16" x14ac:dyDescent="0.25">
      <c r="B105" s="1"/>
      <c r="C105" s="26"/>
      <c r="F105" s="27"/>
      <c r="G105" s="1"/>
      <c r="K105" s="1"/>
      <c r="L105" s="1"/>
      <c r="M105" s="1"/>
      <c r="N105" s="1"/>
      <c r="O105" s="1"/>
      <c r="P105" s="5"/>
    </row>
    <row r="106" spans="2:16" x14ac:dyDescent="0.25">
      <c r="B106" s="1"/>
      <c r="C106" s="26"/>
      <c r="F106" s="27"/>
      <c r="G106" s="27"/>
      <c r="K106" s="1"/>
      <c r="L106" s="1"/>
      <c r="M106" s="1"/>
      <c r="N106" s="1"/>
      <c r="O106" s="1"/>
      <c r="P106" s="5"/>
    </row>
    <row r="107" spans="2:16" x14ac:dyDescent="0.25">
      <c r="B107" s="1"/>
      <c r="C107" s="26"/>
      <c r="F107" s="1"/>
      <c r="G107" s="1"/>
      <c r="K107" s="1"/>
      <c r="L107" s="1"/>
      <c r="M107" s="1"/>
      <c r="N107" s="1"/>
      <c r="O107" s="1"/>
      <c r="P107" s="5"/>
    </row>
    <row r="108" spans="2:16" x14ac:dyDescent="0.25">
      <c r="B108" s="1"/>
      <c r="C108" s="26"/>
      <c r="F108" s="27"/>
      <c r="G108" s="27"/>
      <c r="K108" s="1"/>
      <c r="L108" s="1"/>
      <c r="M108" s="1"/>
      <c r="N108" s="1"/>
      <c r="O108" s="1"/>
      <c r="P108" s="5"/>
    </row>
    <row r="109" spans="2:16" x14ac:dyDescent="0.25">
      <c r="B109" s="1"/>
      <c r="C109" s="26"/>
      <c r="F109" s="32"/>
      <c r="G109" s="1"/>
      <c r="K109" s="1"/>
      <c r="L109" s="1"/>
      <c r="M109" s="1"/>
      <c r="N109" s="1"/>
      <c r="O109" s="1"/>
      <c r="P109" s="5"/>
    </row>
    <row r="110" spans="2:16" x14ac:dyDescent="0.25">
      <c r="B110" s="1"/>
      <c r="C110" s="26"/>
      <c r="F110" s="27"/>
      <c r="G110" s="1"/>
      <c r="K110" s="1"/>
      <c r="L110" s="1"/>
      <c r="M110" s="1"/>
      <c r="N110" s="1"/>
      <c r="O110" s="1"/>
      <c r="P110" s="5"/>
    </row>
    <row r="111" spans="2:16" x14ac:dyDescent="0.25">
      <c r="B111" s="1"/>
      <c r="C111" s="26"/>
      <c r="F111" s="27"/>
      <c r="G111" s="1"/>
      <c r="K111" s="1"/>
      <c r="L111" s="1"/>
      <c r="M111" s="1"/>
      <c r="N111" s="1"/>
      <c r="O111" s="1"/>
      <c r="P111" s="5"/>
    </row>
    <row r="112" spans="2:16" x14ac:dyDescent="0.25">
      <c r="B112" s="1"/>
      <c r="C112" s="26"/>
      <c r="F112" s="32"/>
      <c r="G112" s="1"/>
      <c r="K112" s="1"/>
      <c r="L112" s="1"/>
      <c r="M112" s="1"/>
      <c r="N112" s="1"/>
      <c r="O112" s="1"/>
      <c r="P112" s="5"/>
    </row>
    <row r="113" spans="2:16" x14ac:dyDescent="0.25">
      <c r="B113" s="1"/>
      <c r="C113" s="26"/>
      <c r="F113" s="27"/>
      <c r="G113" s="1"/>
      <c r="K113" s="1"/>
      <c r="L113" s="1"/>
      <c r="M113" s="1"/>
      <c r="N113" s="1"/>
      <c r="O113" s="1"/>
      <c r="P113" s="5"/>
    </row>
    <row r="114" spans="2:16" x14ac:dyDescent="0.25">
      <c r="B114" s="1"/>
      <c r="C114" s="26"/>
      <c r="E114" s="28"/>
      <c r="F114" s="27"/>
      <c r="G114" s="27"/>
      <c r="K114" s="1"/>
      <c r="L114" s="1"/>
      <c r="M114" s="1"/>
      <c r="N114" s="1"/>
      <c r="O114" s="1"/>
      <c r="P114" s="5"/>
    </row>
    <row r="115" spans="2:16" x14ac:dyDescent="0.25">
      <c r="B115" s="1"/>
      <c r="C115" s="26"/>
      <c r="F115" s="27"/>
      <c r="G115" s="1"/>
      <c r="K115" s="1"/>
      <c r="L115" s="1"/>
      <c r="M115" s="1"/>
      <c r="N115" s="1"/>
      <c r="O115" s="1"/>
      <c r="P115" s="5"/>
    </row>
    <row r="116" spans="2:16" x14ac:dyDescent="0.25">
      <c r="B116" s="1"/>
      <c r="C116" s="26"/>
      <c r="F116" s="27"/>
      <c r="G116" s="1"/>
      <c r="K116" s="1"/>
      <c r="L116" s="1"/>
      <c r="M116" s="1"/>
      <c r="N116" s="1"/>
      <c r="O116" s="1"/>
      <c r="P116" s="5"/>
    </row>
    <row r="117" spans="2:16" x14ac:dyDescent="0.25">
      <c r="B117" s="1"/>
      <c r="C117" s="26"/>
      <c r="F117" s="27"/>
      <c r="G117" s="1"/>
      <c r="K117" s="1"/>
      <c r="L117" s="1"/>
      <c r="M117" s="1"/>
      <c r="N117" s="1"/>
      <c r="O117" s="1"/>
      <c r="P117" s="5"/>
    </row>
    <row r="118" spans="2:16" x14ac:dyDescent="0.25">
      <c r="B118" s="1"/>
      <c r="C118" s="26"/>
      <c r="F118" s="27"/>
      <c r="G118" s="27"/>
      <c r="K118" s="1"/>
      <c r="L118" s="1"/>
      <c r="M118" s="1"/>
      <c r="N118" s="1"/>
      <c r="O118" s="1"/>
      <c r="P118" s="5"/>
    </row>
    <row r="119" spans="2:16" x14ac:dyDescent="0.25">
      <c r="B119" s="1"/>
      <c r="C119" s="26"/>
      <c r="F119" s="32"/>
      <c r="G119" s="1"/>
      <c r="K119" s="1"/>
      <c r="L119" s="1"/>
      <c r="M119" s="1"/>
      <c r="N119" s="1"/>
      <c r="O119" s="1"/>
      <c r="P119" s="5"/>
    </row>
    <row r="120" spans="2:16" x14ac:dyDescent="0.25">
      <c r="B120" s="1"/>
      <c r="C120" s="26"/>
      <c r="F120" s="27"/>
      <c r="G120" s="1"/>
      <c r="K120" s="1"/>
      <c r="L120" s="1"/>
      <c r="M120" s="1"/>
      <c r="N120" s="1"/>
      <c r="O120" s="1"/>
      <c r="P120" s="5"/>
    </row>
    <row r="121" spans="2:16" x14ac:dyDescent="0.25">
      <c r="B121" s="1"/>
      <c r="C121" s="26"/>
      <c r="F121" s="27"/>
      <c r="G121" s="1"/>
      <c r="K121" s="1"/>
      <c r="L121" s="1"/>
      <c r="M121" s="1"/>
      <c r="N121" s="1"/>
      <c r="O121" s="1"/>
      <c r="P121" s="5"/>
    </row>
    <row r="122" spans="2:16" x14ac:dyDescent="0.25">
      <c r="B122" s="1"/>
      <c r="C122" s="26"/>
      <c r="F122" s="32"/>
      <c r="G122" s="32"/>
      <c r="K122" s="1"/>
      <c r="L122" s="1"/>
      <c r="M122" s="1"/>
      <c r="N122" s="1"/>
      <c r="O122" s="1"/>
      <c r="P122" s="5"/>
    </row>
    <row r="123" spans="2:16" x14ac:dyDescent="0.25">
      <c r="B123" s="1"/>
      <c r="C123" s="26"/>
      <c r="F123" s="27"/>
      <c r="G123" s="1"/>
      <c r="K123" s="1"/>
      <c r="L123" s="1"/>
      <c r="M123" s="1"/>
      <c r="N123" s="1"/>
      <c r="O123" s="1"/>
      <c r="P123" s="5"/>
    </row>
    <row r="124" spans="2:16" x14ac:dyDescent="0.25">
      <c r="B124" s="1"/>
      <c r="C124" s="26"/>
      <c r="F124" s="27"/>
      <c r="G124" s="27"/>
      <c r="K124" s="1"/>
      <c r="L124" s="1"/>
      <c r="M124" s="1"/>
      <c r="N124" s="1"/>
      <c r="O124" s="1"/>
      <c r="P124" s="5"/>
    </row>
    <row r="125" spans="2:16" x14ac:dyDescent="0.25">
      <c r="B125" s="1"/>
      <c r="C125" s="26"/>
      <c r="F125" s="27"/>
      <c r="G125" s="1"/>
      <c r="K125" s="1"/>
      <c r="L125" s="1"/>
      <c r="M125" s="1"/>
      <c r="N125" s="1"/>
      <c r="O125" s="1"/>
      <c r="P125" s="5"/>
    </row>
    <row r="126" spans="2:16" x14ac:dyDescent="0.25">
      <c r="B126" s="1"/>
      <c r="C126" s="26"/>
      <c r="E126" s="28"/>
      <c r="F126" s="27"/>
      <c r="G126" s="1"/>
      <c r="K126" s="1"/>
      <c r="L126" s="1"/>
      <c r="M126" s="1"/>
      <c r="N126" s="1"/>
      <c r="O126" s="1"/>
      <c r="P126" s="5"/>
    </row>
    <row r="127" spans="2:16" x14ac:dyDescent="0.25">
      <c r="B127" s="1"/>
      <c r="C127" s="26"/>
      <c r="F127" s="1"/>
      <c r="G127" s="1"/>
      <c r="K127" s="1"/>
      <c r="L127" s="1"/>
      <c r="M127" s="1"/>
      <c r="N127" s="1"/>
      <c r="O127" s="1"/>
      <c r="P127" s="5"/>
    </row>
    <row r="128" spans="2:16" x14ac:dyDescent="0.25">
      <c r="B128" s="1"/>
      <c r="C128" s="26"/>
      <c r="F128" s="32"/>
      <c r="G128" s="1"/>
      <c r="K128" s="1"/>
      <c r="L128" s="1"/>
      <c r="M128" s="1"/>
      <c r="N128" s="1"/>
      <c r="O128" s="1"/>
      <c r="P128" s="5"/>
    </row>
    <row r="129" spans="2:16" x14ac:dyDescent="0.25">
      <c r="B129" s="1"/>
      <c r="C129" s="26"/>
      <c r="F129" s="27"/>
      <c r="G129" s="1"/>
      <c r="K129" s="1"/>
      <c r="L129" s="1"/>
      <c r="M129" s="1"/>
      <c r="N129" s="1"/>
      <c r="O129" s="1"/>
      <c r="P129" s="5"/>
    </row>
    <row r="130" spans="2:16" x14ac:dyDescent="0.25">
      <c r="B130" s="1"/>
      <c r="C130" s="26"/>
      <c r="E130" s="28"/>
      <c r="F130" s="27"/>
      <c r="G130" s="1"/>
      <c r="K130" s="1"/>
      <c r="L130" s="1"/>
      <c r="M130" s="1"/>
      <c r="N130" s="1"/>
      <c r="O130" s="1"/>
      <c r="P130" s="5"/>
    </row>
    <row r="131" spans="2:16" x14ac:dyDescent="0.25">
      <c r="B131" s="45"/>
      <c r="C131" s="46"/>
      <c r="D131" s="47"/>
      <c r="E131" s="48"/>
      <c r="F131" s="49"/>
      <c r="G131" s="50"/>
      <c r="H131" s="47"/>
      <c r="I131" s="47"/>
      <c r="J131" s="47"/>
      <c r="K131" s="50"/>
      <c r="L131" s="50"/>
      <c r="M131" s="50"/>
      <c r="N131" s="50"/>
      <c r="O131" s="50"/>
      <c r="P131" s="51"/>
    </row>
    <row r="132" spans="2:16" x14ac:dyDescent="0.25">
      <c r="B132" s="1"/>
      <c r="C132" s="26"/>
      <c r="F132" s="27"/>
      <c r="G132" s="1"/>
      <c r="K132" s="1"/>
      <c r="L132" s="1"/>
      <c r="M132" s="1"/>
      <c r="N132" s="1"/>
      <c r="O132" s="1"/>
      <c r="P132" s="5"/>
    </row>
    <row r="133" spans="2:16" x14ac:dyDescent="0.25">
      <c r="B133" s="1"/>
      <c r="C133" s="26"/>
      <c r="E133" s="28"/>
      <c r="F133" s="27"/>
      <c r="G133" s="1"/>
      <c r="K133" s="1"/>
      <c r="L133" s="1"/>
      <c r="M133" s="1"/>
      <c r="N133" s="1"/>
      <c r="O133" s="1"/>
      <c r="P133" s="5"/>
    </row>
    <row r="134" spans="2:16" x14ac:dyDescent="0.25">
      <c r="B134" s="1"/>
      <c r="C134" s="26"/>
      <c r="F134" s="27"/>
      <c r="G134" s="1"/>
      <c r="K134" s="1"/>
      <c r="L134" s="1"/>
      <c r="M134" s="1"/>
      <c r="N134" s="1"/>
      <c r="O134" s="1"/>
      <c r="P134" s="5"/>
    </row>
    <row r="135" spans="2:16" x14ac:dyDescent="0.25">
      <c r="B135" s="1"/>
      <c r="C135" s="26"/>
      <c r="F135" s="27"/>
      <c r="G135" s="1"/>
      <c r="K135" s="1"/>
      <c r="L135" s="1"/>
      <c r="M135" s="1"/>
      <c r="N135" s="1"/>
      <c r="O135" s="1"/>
      <c r="P135" s="5"/>
    </row>
    <row r="136" spans="2:16" x14ac:dyDescent="0.25">
      <c r="B136" s="1"/>
      <c r="C136" s="26"/>
      <c r="F136" s="27"/>
      <c r="G136" s="1"/>
      <c r="K136" s="1"/>
      <c r="L136" s="1"/>
      <c r="M136" s="1"/>
      <c r="N136" s="1"/>
      <c r="O136" s="1"/>
      <c r="P136" s="5"/>
    </row>
    <row r="137" spans="2:16" x14ac:dyDescent="0.25">
      <c r="B137" s="50"/>
      <c r="C137" s="46"/>
      <c r="D137" s="47"/>
      <c r="E137" s="47"/>
      <c r="F137" s="50"/>
      <c r="G137" s="1"/>
      <c r="J137" s="1"/>
      <c r="K137" s="50"/>
      <c r="L137" s="50"/>
      <c r="M137" s="50"/>
      <c r="N137" s="50"/>
      <c r="O137" s="50"/>
      <c r="P137" s="51"/>
    </row>
    <row r="138" spans="2:16" x14ac:dyDescent="0.25">
      <c r="B138" s="1"/>
      <c r="C138" s="26"/>
      <c r="F138" s="27"/>
      <c r="G138" s="1"/>
      <c r="K138" s="1"/>
      <c r="L138" s="1"/>
      <c r="M138" s="1"/>
      <c r="N138" s="1"/>
      <c r="O138" s="1"/>
      <c r="P138" s="5"/>
    </row>
    <row r="139" spans="2:16" x14ac:dyDescent="0.25">
      <c r="B139" s="30"/>
      <c r="C139" s="26"/>
      <c r="F139" s="27"/>
      <c r="G139" s="27"/>
      <c r="K139" s="1"/>
      <c r="L139" s="1"/>
      <c r="M139" s="1"/>
      <c r="N139" s="1"/>
      <c r="O139" s="1"/>
      <c r="P139" s="5"/>
    </row>
    <row r="140" spans="2:16" x14ac:dyDescent="0.25">
      <c r="B140" s="1"/>
      <c r="C140" s="26"/>
      <c r="F140" s="27"/>
      <c r="G140" s="1"/>
      <c r="K140" s="1"/>
      <c r="L140" s="1"/>
      <c r="M140" s="1"/>
      <c r="N140" s="1"/>
      <c r="O140" s="1"/>
      <c r="P140" s="5"/>
    </row>
    <row r="141" spans="2:16" x14ac:dyDescent="0.25">
      <c r="B141" s="1"/>
      <c r="C141" s="26"/>
      <c r="F141" s="27"/>
      <c r="G141" s="27"/>
      <c r="K141" s="1"/>
      <c r="L141" s="1"/>
      <c r="M141" s="1"/>
      <c r="N141" s="1"/>
      <c r="O141" s="1"/>
      <c r="P141" s="5"/>
    </row>
    <row r="142" spans="2:16" x14ac:dyDescent="0.25">
      <c r="B142" s="30"/>
      <c r="C142" s="26"/>
      <c r="F142" s="1"/>
      <c r="G142" s="1"/>
      <c r="K142" s="1"/>
      <c r="L142" s="1"/>
      <c r="M142" s="1"/>
      <c r="N142" s="1"/>
      <c r="O142" s="1"/>
      <c r="P142" s="5"/>
    </row>
    <row r="143" spans="2:16" x14ac:dyDescent="0.25">
      <c r="B143" s="1"/>
      <c r="C143" s="26"/>
      <c r="F143" s="27"/>
      <c r="G143" s="27"/>
      <c r="K143" s="1"/>
      <c r="L143" s="1"/>
      <c r="M143" s="1"/>
      <c r="N143" s="1"/>
      <c r="O143" s="1"/>
      <c r="P143" s="5"/>
    </row>
    <row r="144" spans="2:16" x14ac:dyDescent="0.25">
      <c r="B144" s="1"/>
      <c r="C144" s="26"/>
      <c r="F144" s="27"/>
      <c r="G144" s="27"/>
      <c r="K144" s="1"/>
      <c r="L144" s="1"/>
      <c r="M144" s="1"/>
      <c r="N144" s="1"/>
      <c r="O144" s="1"/>
      <c r="P144" s="5"/>
    </row>
    <row r="145" spans="2:16" x14ac:dyDescent="0.25">
      <c r="B145" s="1"/>
      <c r="C145" s="26"/>
      <c r="F145" s="27"/>
      <c r="G145" s="1"/>
      <c r="K145" s="1"/>
      <c r="L145" s="1"/>
      <c r="M145" s="1"/>
      <c r="N145" s="1"/>
      <c r="O145" s="1"/>
      <c r="P145" s="5"/>
    </row>
    <row r="146" spans="2:16" x14ac:dyDescent="0.25">
      <c r="B146" s="1"/>
      <c r="C146" s="26"/>
      <c r="F146" s="27"/>
      <c r="G146" s="1"/>
      <c r="K146" s="1"/>
      <c r="L146" s="1"/>
      <c r="M146" s="1"/>
      <c r="N146" s="1"/>
      <c r="O146" s="1"/>
      <c r="P146" s="5"/>
    </row>
    <row r="147" spans="2:16" x14ac:dyDescent="0.25">
      <c r="B147" s="1"/>
      <c r="C147" s="26"/>
      <c r="F147" s="32"/>
      <c r="G147" s="1"/>
      <c r="K147" s="1"/>
      <c r="L147" s="1"/>
      <c r="M147" s="1"/>
      <c r="N147" s="1"/>
      <c r="O147" s="1"/>
      <c r="P147" s="5"/>
    </row>
    <row r="148" spans="2:16" x14ac:dyDescent="0.25">
      <c r="B148" s="1"/>
      <c r="C148" s="26"/>
      <c r="F148" s="32"/>
      <c r="G148" s="32"/>
      <c r="K148" s="1"/>
      <c r="L148" s="1"/>
      <c r="M148" s="1"/>
      <c r="N148" s="1"/>
      <c r="O148" s="1"/>
      <c r="P148" s="5"/>
    </row>
    <row r="149" spans="2:16" x14ac:dyDescent="0.25">
      <c r="B149" s="1"/>
      <c r="C149" s="26"/>
      <c r="F149" s="27"/>
      <c r="G149" s="1"/>
      <c r="K149" s="1"/>
      <c r="L149" s="1"/>
      <c r="M149" s="1"/>
      <c r="N149" s="1"/>
      <c r="O149" s="1"/>
      <c r="P149" s="5"/>
    </row>
    <row r="150" spans="2:16" x14ac:dyDescent="0.25">
      <c r="B150" s="1"/>
      <c r="C150" s="29"/>
      <c r="F150" s="27"/>
      <c r="G150" s="1"/>
      <c r="K150" s="1"/>
      <c r="L150" s="1"/>
      <c r="M150" s="1"/>
      <c r="N150" s="1"/>
      <c r="O150" s="1"/>
      <c r="P150" s="5"/>
    </row>
    <row r="151" spans="2:16" x14ac:dyDescent="0.25">
      <c r="B151" s="1"/>
      <c r="C151" s="26"/>
      <c r="F151" s="27"/>
      <c r="G151" s="1"/>
      <c r="K151" s="1"/>
      <c r="L151" s="1"/>
      <c r="M151" s="1"/>
      <c r="N151" s="1"/>
      <c r="O151" s="1"/>
      <c r="P151" s="5"/>
    </row>
    <row r="152" spans="2:16" x14ac:dyDescent="0.25">
      <c r="B152" s="1"/>
      <c r="C152" s="26"/>
      <c r="E152" s="33"/>
      <c r="F152" s="32"/>
      <c r="G152" s="1"/>
      <c r="K152" s="1"/>
      <c r="L152" s="1"/>
      <c r="M152" s="1"/>
      <c r="N152" s="1"/>
      <c r="O152" s="1"/>
      <c r="P152" s="5"/>
    </row>
    <row r="153" spans="2:16" x14ac:dyDescent="0.25">
      <c r="B153" s="1"/>
      <c r="C153" s="26"/>
      <c r="F153" s="27"/>
      <c r="G153" s="1"/>
      <c r="K153" s="1"/>
      <c r="L153" s="1"/>
      <c r="M153" s="1"/>
      <c r="N153" s="1"/>
      <c r="O153" s="1"/>
      <c r="P153" s="5"/>
    </row>
    <row r="154" spans="2:16" x14ac:dyDescent="0.25">
      <c r="B154" s="1"/>
      <c r="C154" s="26"/>
      <c r="F154" s="27"/>
      <c r="G154" s="1"/>
      <c r="K154" s="1"/>
      <c r="L154" s="1"/>
      <c r="M154" s="1"/>
      <c r="N154" s="1"/>
      <c r="O154" s="1"/>
      <c r="P154" s="5"/>
    </row>
    <row r="155" spans="2:16" x14ac:dyDescent="0.25">
      <c r="B155" s="1"/>
      <c r="C155" s="26"/>
      <c r="F155" s="27"/>
      <c r="G155" s="27"/>
      <c r="K155" s="1"/>
      <c r="L155" s="1"/>
      <c r="M155" s="1"/>
      <c r="N155" s="1"/>
      <c r="O155" s="1"/>
      <c r="P155" s="5"/>
    </row>
    <row r="156" spans="2:16" x14ac:dyDescent="0.25">
      <c r="B156" s="1"/>
      <c r="C156" s="26"/>
      <c r="F156" s="27"/>
      <c r="G156" s="1"/>
      <c r="K156" s="1"/>
      <c r="L156" s="1"/>
      <c r="M156" s="1"/>
      <c r="N156" s="1"/>
      <c r="O156" s="1"/>
      <c r="P156" s="5"/>
    </row>
    <row r="157" spans="2:16" x14ac:dyDescent="0.25">
      <c r="B157" s="1"/>
      <c r="C157" s="26"/>
      <c r="F157" s="27"/>
      <c r="G157" s="1"/>
      <c r="K157" s="1"/>
      <c r="L157" s="1"/>
      <c r="M157" s="1"/>
      <c r="N157" s="1"/>
      <c r="O157" s="1"/>
      <c r="P157" s="5"/>
    </row>
    <row r="158" spans="2:16" x14ac:dyDescent="0.25">
      <c r="B158" s="1"/>
      <c r="C158" s="26"/>
      <c r="F158" s="27"/>
      <c r="G158" s="1"/>
      <c r="K158" s="1"/>
      <c r="L158" s="1"/>
      <c r="M158" s="1"/>
      <c r="N158" s="1"/>
      <c r="O158" s="1"/>
      <c r="P158" s="5"/>
    </row>
    <row r="159" spans="2:16" x14ac:dyDescent="0.25">
      <c r="B159" s="1"/>
      <c r="C159" s="26"/>
      <c r="F159" s="27"/>
      <c r="G159" s="1"/>
      <c r="K159" s="1"/>
      <c r="L159" s="1"/>
      <c r="M159" s="1"/>
      <c r="N159" s="1"/>
      <c r="O159" s="1"/>
      <c r="P159" s="5"/>
    </row>
    <row r="160" spans="2:16" x14ac:dyDescent="0.25">
      <c r="B160" s="1"/>
      <c r="C160" s="26"/>
      <c r="F160" s="27"/>
      <c r="G160" s="1"/>
      <c r="K160" s="1"/>
      <c r="L160" s="1"/>
      <c r="M160" s="1"/>
      <c r="N160" s="1"/>
      <c r="O160" s="1"/>
      <c r="P160" s="5"/>
    </row>
    <row r="161" spans="2:16" x14ac:dyDescent="0.25">
      <c r="B161" s="1"/>
      <c r="C161" s="26"/>
      <c r="F161" s="27"/>
      <c r="G161" s="27"/>
      <c r="K161" s="1"/>
      <c r="L161" s="1"/>
      <c r="M161" s="1"/>
      <c r="N161" s="1"/>
      <c r="O161" s="1"/>
      <c r="P161" s="5"/>
    </row>
    <row r="162" spans="2:16" x14ac:dyDescent="0.25">
      <c r="B162" s="1"/>
      <c r="C162" s="26"/>
      <c r="E162" s="28"/>
      <c r="F162" s="27"/>
      <c r="G162" s="1"/>
      <c r="K162" s="1"/>
      <c r="L162" s="1"/>
      <c r="M162" s="1"/>
      <c r="N162" s="1"/>
      <c r="O162" s="1"/>
      <c r="P162" s="5"/>
    </row>
    <row r="163" spans="2:16" x14ac:dyDescent="0.25">
      <c r="B163" s="1"/>
      <c r="C163" s="26"/>
      <c r="F163" s="27"/>
      <c r="G163" s="27"/>
      <c r="K163" s="1"/>
      <c r="L163" s="1"/>
      <c r="M163" s="1"/>
      <c r="N163" s="1"/>
      <c r="O163" s="1"/>
      <c r="P163" s="5"/>
    </row>
    <row r="164" spans="2:16" x14ac:dyDescent="0.25">
      <c r="B164" s="1"/>
      <c r="C164" s="26"/>
      <c r="F164" s="32"/>
      <c r="G164" s="32"/>
      <c r="K164" s="1"/>
      <c r="L164" s="1"/>
      <c r="M164" s="1"/>
      <c r="N164" s="1"/>
      <c r="O164" s="1"/>
      <c r="P164" s="5"/>
    </row>
    <row r="165" spans="2:16" x14ac:dyDescent="0.25">
      <c r="B165" s="50"/>
      <c r="C165" s="46"/>
      <c r="D165" s="47"/>
      <c r="E165" s="47"/>
      <c r="F165" s="50"/>
      <c r="G165" s="1"/>
      <c r="J165" s="1"/>
      <c r="K165" s="50"/>
      <c r="L165" s="50"/>
      <c r="M165" s="50"/>
      <c r="N165" s="50"/>
      <c r="O165" s="50"/>
      <c r="P165" s="51"/>
    </row>
    <row r="166" spans="2:16" x14ac:dyDescent="0.25">
      <c r="B166" s="52"/>
      <c r="C166" s="26"/>
      <c r="E166" s="28"/>
      <c r="F166" s="1"/>
      <c r="G166" s="1"/>
      <c r="K166" s="1"/>
      <c r="L166" s="1"/>
      <c r="M166" s="1"/>
      <c r="N166" s="1"/>
      <c r="O166" s="1"/>
      <c r="P166" s="5"/>
    </row>
    <row r="167" spans="2:16" x14ac:dyDescent="0.25">
      <c r="B167" s="1"/>
      <c r="C167" s="26"/>
      <c r="F167" s="27"/>
      <c r="G167" s="27"/>
      <c r="K167" s="1"/>
      <c r="L167" s="1"/>
      <c r="M167" s="1"/>
      <c r="N167" s="1"/>
      <c r="O167" s="1"/>
      <c r="P167" s="5"/>
    </row>
    <row r="168" spans="2:16" x14ac:dyDescent="0.25">
      <c r="B168" s="1"/>
      <c r="C168" s="26"/>
      <c r="F168" s="27"/>
      <c r="G168" s="1"/>
      <c r="K168" s="1"/>
      <c r="L168" s="1"/>
      <c r="M168" s="1"/>
      <c r="N168" s="1"/>
      <c r="O168" s="1"/>
      <c r="P168" s="5"/>
    </row>
    <row r="169" spans="2:16" x14ac:dyDescent="0.25">
      <c r="B169" s="1"/>
      <c r="C169" s="26"/>
      <c r="F169" s="27"/>
      <c r="G169" s="1"/>
      <c r="K169" s="1"/>
      <c r="L169" s="1"/>
      <c r="M169" s="1"/>
      <c r="N169" s="1"/>
      <c r="O169" s="1"/>
      <c r="P169" s="5"/>
    </row>
    <row r="170" spans="2:16" x14ac:dyDescent="0.25">
      <c r="B170" s="1"/>
      <c r="C170" s="29"/>
      <c r="F170" s="27"/>
      <c r="G170" s="1"/>
      <c r="K170" s="1"/>
      <c r="L170" s="1"/>
      <c r="M170" s="1"/>
      <c r="N170" s="1"/>
      <c r="O170" s="1"/>
      <c r="P170" s="5"/>
    </row>
    <row r="171" spans="2:16" x14ac:dyDescent="0.25">
      <c r="B171" s="1"/>
      <c r="C171" s="26"/>
      <c r="F171" s="27"/>
      <c r="G171" s="1"/>
      <c r="K171" s="1"/>
      <c r="L171" s="1"/>
      <c r="M171" s="1"/>
      <c r="N171" s="1"/>
      <c r="O171" s="1"/>
      <c r="P171" s="5"/>
    </row>
    <row r="172" spans="2:16" x14ac:dyDescent="0.25">
      <c r="B172" s="1"/>
      <c r="C172" s="26"/>
      <c r="F172" s="1"/>
      <c r="G172" s="1"/>
      <c r="K172" s="1"/>
      <c r="L172" s="1"/>
      <c r="M172" s="1"/>
      <c r="N172" s="1"/>
      <c r="O172" s="1"/>
      <c r="P172" s="5"/>
    </row>
    <row r="173" spans="2:16" x14ac:dyDescent="0.25">
      <c r="B173" s="1"/>
      <c r="C173" s="29"/>
      <c r="E173" s="28"/>
      <c r="F173" s="27"/>
      <c r="G173" s="1"/>
      <c r="K173" s="1"/>
      <c r="L173" s="1"/>
      <c r="M173" s="1"/>
      <c r="N173" s="1"/>
      <c r="O173" s="1"/>
      <c r="P173" s="5"/>
    </row>
    <row r="174" spans="2:16" x14ac:dyDescent="0.25">
      <c r="B174" s="1"/>
      <c r="C174" s="26"/>
      <c r="F174" s="27"/>
      <c r="G174" s="27"/>
      <c r="K174" s="1"/>
      <c r="L174" s="1"/>
      <c r="M174" s="1"/>
      <c r="N174" s="1"/>
      <c r="O174" s="1"/>
      <c r="P174" s="5"/>
    </row>
    <row r="175" spans="2:16" x14ac:dyDescent="0.25">
      <c r="B175" s="1"/>
      <c r="C175" s="26"/>
      <c r="F175" s="1"/>
      <c r="G175" s="1"/>
      <c r="K175" s="1"/>
      <c r="L175" s="1"/>
      <c r="M175" s="1"/>
      <c r="N175" s="1"/>
      <c r="O175" s="1"/>
      <c r="P175" s="5"/>
    </row>
    <row r="176" spans="2:16" x14ac:dyDescent="0.25">
      <c r="B176" s="1"/>
      <c r="C176" s="26"/>
      <c r="F176" s="27"/>
      <c r="G176" s="1"/>
      <c r="K176" s="1"/>
      <c r="L176" s="1"/>
      <c r="M176" s="1"/>
      <c r="N176" s="1"/>
      <c r="O176" s="1"/>
      <c r="P176" s="5"/>
    </row>
    <row r="177" spans="2:16" x14ac:dyDescent="0.25">
      <c r="B177" s="1"/>
      <c r="C177" s="26"/>
      <c r="F177" s="27"/>
      <c r="G177" s="1"/>
      <c r="K177" s="1"/>
      <c r="L177" s="1"/>
      <c r="M177" s="1"/>
      <c r="N177" s="1"/>
      <c r="O177" s="1"/>
      <c r="P177" s="5"/>
    </row>
    <row r="178" spans="2:16" x14ac:dyDescent="0.25">
      <c r="B178" s="1"/>
      <c r="C178" s="26"/>
      <c r="F178" s="32"/>
      <c r="G178" s="32"/>
      <c r="K178" s="1"/>
      <c r="L178" s="1"/>
      <c r="M178" s="1"/>
      <c r="N178" s="1"/>
      <c r="O178" s="1"/>
      <c r="P178" s="5"/>
    </row>
    <row r="179" spans="2:16" x14ac:dyDescent="0.25">
      <c r="B179" s="1"/>
      <c r="C179" s="26"/>
      <c r="F179" s="27"/>
      <c r="G179" s="1"/>
      <c r="K179" s="1"/>
      <c r="L179" s="1"/>
      <c r="M179" s="1"/>
      <c r="N179" s="1"/>
      <c r="O179" s="1"/>
      <c r="P179" s="5"/>
    </row>
    <row r="180" spans="2:16" x14ac:dyDescent="0.25">
      <c r="B180" s="1"/>
      <c r="C180" s="26"/>
      <c r="F180" s="27"/>
      <c r="G180" s="1"/>
      <c r="K180" s="1"/>
      <c r="L180" s="1"/>
      <c r="M180" s="1"/>
      <c r="N180" s="1"/>
      <c r="O180" s="1"/>
      <c r="P180" s="5"/>
    </row>
    <row r="181" spans="2:16" x14ac:dyDescent="0.25">
      <c r="B181" s="1"/>
      <c r="C181" s="26"/>
      <c r="E181" s="28"/>
      <c r="F181" s="27"/>
      <c r="G181" s="27"/>
      <c r="K181" s="1"/>
      <c r="L181" s="1"/>
      <c r="M181" s="1"/>
      <c r="N181" s="1"/>
      <c r="O181" s="1"/>
      <c r="P181" s="5"/>
    </row>
    <row r="182" spans="2:16" x14ac:dyDescent="0.25">
      <c r="B182" s="1"/>
      <c r="C182" s="26"/>
      <c r="F182" s="27"/>
      <c r="G182" s="1"/>
      <c r="K182" s="1"/>
      <c r="L182" s="1"/>
      <c r="M182" s="1"/>
      <c r="N182" s="1"/>
      <c r="O182" s="1"/>
      <c r="P182" s="5"/>
    </row>
    <row r="183" spans="2:16" x14ac:dyDescent="0.25">
      <c r="B183" s="1"/>
      <c r="C183" s="26"/>
      <c r="F183" s="32"/>
      <c r="G183" s="1"/>
      <c r="K183" s="1"/>
      <c r="L183" s="1"/>
      <c r="M183" s="1"/>
      <c r="N183" s="1"/>
      <c r="O183" s="1"/>
      <c r="P183" s="5"/>
    </row>
    <row r="184" spans="2:16" x14ac:dyDescent="0.25">
      <c r="B184" s="1"/>
      <c r="C184" s="26"/>
      <c r="F184" s="27"/>
      <c r="G184" s="1"/>
      <c r="K184" s="1"/>
      <c r="L184" s="1"/>
      <c r="M184" s="1"/>
      <c r="N184" s="1"/>
      <c r="O184" s="1"/>
      <c r="P184" s="5"/>
    </row>
    <row r="185" spans="2:16" x14ac:dyDescent="0.25">
      <c r="B185" s="1"/>
      <c r="C185" s="29"/>
      <c r="F185" s="27"/>
      <c r="G185" s="1"/>
      <c r="K185" s="1"/>
      <c r="L185" s="1"/>
      <c r="M185" s="1"/>
      <c r="N185" s="1"/>
      <c r="O185" s="1"/>
      <c r="P185" s="5"/>
    </row>
    <row r="186" spans="2:16" x14ac:dyDescent="0.25">
      <c r="B186" s="1"/>
      <c r="C186" s="26"/>
      <c r="F186" s="1"/>
      <c r="G186" s="1"/>
      <c r="J186" s="1"/>
      <c r="K186" s="1"/>
      <c r="L186" s="1"/>
      <c r="M186" s="1"/>
      <c r="N186" s="1"/>
      <c r="O186" s="1"/>
      <c r="P186" s="5"/>
    </row>
    <row r="187" spans="2:16" x14ac:dyDescent="0.25">
      <c r="B187" s="1"/>
      <c r="C187" s="26"/>
      <c r="F187" s="27"/>
      <c r="G187" s="1"/>
      <c r="K187" s="1"/>
      <c r="L187" s="1"/>
      <c r="M187" s="1"/>
      <c r="N187" s="1"/>
      <c r="O187" s="1"/>
      <c r="P187" s="5"/>
    </row>
    <row r="188" spans="2:16" x14ac:dyDescent="0.25">
      <c r="B188" s="1"/>
      <c r="C188" s="26"/>
      <c r="F188" s="27"/>
      <c r="G188" s="1"/>
      <c r="K188" s="1"/>
      <c r="L188" s="1"/>
      <c r="M188" s="1"/>
      <c r="N188" s="1"/>
      <c r="O188" s="1"/>
      <c r="P188" s="5"/>
    </row>
    <row r="189" spans="2:16" x14ac:dyDescent="0.25">
      <c r="B189" s="30"/>
      <c r="C189" s="26"/>
      <c r="F189" s="27"/>
      <c r="G189" s="1"/>
      <c r="K189" s="1"/>
      <c r="L189" s="1"/>
      <c r="M189" s="1"/>
      <c r="N189" s="1"/>
      <c r="O189" s="1"/>
      <c r="P189" s="5"/>
    </row>
    <row r="190" spans="2:16" x14ac:dyDescent="0.25">
      <c r="B190" s="1"/>
      <c r="C190" s="26"/>
      <c r="F190" s="27"/>
      <c r="G190" s="27"/>
      <c r="K190" s="1"/>
      <c r="L190" s="1"/>
      <c r="M190" s="1"/>
      <c r="N190" s="1"/>
      <c r="O190" s="1"/>
      <c r="P190" s="5"/>
    </row>
    <row r="191" spans="2:16" x14ac:dyDescent="0.25">
      <c r="B191" s="30"/>
      <c r="C191" s="26"/>
      <c r="F191" s="27"/>
      <c r="G191" s="1"/>
      <c r="K191" s="1"/>
      <c r="L191" s="1"/>
      <c r="M191" s="1"/>
      <c r="N191" s="1"/>
      <c r="O191" s="1"/>
      <c r="P191" s="5"/>
    </row>
    <row r="192" spans="2:16" x14ac:dyDescent="0.25">
      <c r="B192" s="1"/>
      <c r="C192" s="26"/>
      <c r="F192" s="27"/>
      <c r="G192" s="27"/>
      <c r="K192" s="1"/>
      <c r="L192" s="1"/>
      <c r="M192" s="1"/>
      <c r="N192" s="1"/>
      <c r="O192" s="1"/>
      <c r="P192" s="5"/>
    </row>
    <row r="193" spans="2:16" x14ac:dyDescent="0.25">
      <c r="B193" s="1"/>
      <c r="C193" s="26"/>
      <c r="F193" s="27"/>
      <c r="G193" s="1"/>
      <c r="K193" s="1"/>
      <c r="L193" s="1"/>
      <c r="M193" s="1"/>
      <c r="N193" s="1"/>
      <c r="O193" s="1"/>
      <c r="P193" s="5"/>
    </row>
    <row r="194" spans="2:16" x14ac:dyDescent="0.25">
      <c r="B194" s="1"/>
      <c r="C194" s="26"/>
      <c r="F194" s="27"/>
      <c r="G194" s="1"/>
      <c r="K194" s="1"/>
      <c r="L194" s="1"/>
      <c r="M194" s="1"/>
      <c r="N194" s="1"/>
      <c r="O194" s="1"/>
      <c r="P194" s="5"/>
    </row>
    <row r="195" spans="2:16" x14ac:dyDescent="0.25">
      <c r="B195" s="1"/>
      <c r="C195" s="26"/>
      <c r="F195" s="1"/>
      <c r="G195" s="1"/>
      <c r="K195" s="1"/>
      <c r="L195" s="1"/>
      <c r="M195" s="1"/>
      <c r="N195" s="1"/>
      <c r="O195" s="1"/>
      <c r="P195" s="5"/>
    </row>
    <row r="196" spans="2:16" x14ac:dyDescent="0.25">
      <c r="B196" s="1"/>
      <c r="C196" s="26"/>
      <c r="F196" s="27"/>
      <c r="G196" s="1"/>
      <c r="K196" s="1"/>
      <c r="L196" s="1"/>
      <c r="M196" s="1"/>
      <c r="N196" s="1"/>
      <c r="O196" s="1"/>
      <c r="P196" s="5"/>
    </row>
    <row r="197" spans="2:16" x14ac:dyDescent="0.25">
      <c r="B197" s="1"/>
      <c r="C197" s="26"/>
      <c r="F197" s="27"/>
      <c r="G197" s="1"/>
      <c r="K197" s="1"/>
      <c r="L197" s="1"/>
      <c r="M197" s="1"/>
      <c r="N197" s="1"/>
      <c r="O197" s="1"/>
      <c r="P197" s="5"/>
    </row>
    <row r="198" spans="2:16" x14ac:dyDescent="0.25">
      <c r="B198" s="1"/>
      <c r="C198" s="26"/>
      <c r="F198" s="27"/>
      <c r="G198" s="27"/>
      <c r="K198" s="1"/>
      <c r="L198" s="1"/>
      <c r="M198" s="1"/>
      <c r="N198" s="1"/>
      <c r="O198" s="1"/>
      <c r="P198" s="5"/>
    </row>
    <row r="199" spans="2:16" x14ac:dyDescent="0.25">
      <c r="B199" s="1"/>
      <c r="C199" s="26"/>
      <c r="F199" s="27"/>
      <c r="G199" s="27"/>
      <c r="K199" s="1"/>
      <c r="L199" s="1"/>
      <c r="M199" s="1"/>
      <c r="N199" s="1"/>
      <c r="O199" s="1"/>
      <c r="P199" s="5"/>
    </row>
    <row r="200" spans="2:16" x14ac:dyDescent="0.25">
      <c r="B200" s="1"/>
      <c r="C200" s="26"/>
      <c r="F200" s="27"/>
      <c r="G200" s="27"/>
      <c r="K200" s="1"/>
      <c r="L200" s="1"/>
      <c r="M200" s="1"/>
      <c r="N200" s="1"/>
      <c r="O200" s="1"/>
      <c r="P200" s="5"/>
    </row>
    <row r="201" spans="2:16" x14ac:dyDescent="0.25">
      <c r="B201" s="1"/>
      <c r="C201" s="26"/>
      <c r="F201" s="27"/>
      <c r="G201" s="27"/>
      <c r="K201" s="1"/>
      <c r="L201" s="1"/>
      <c r="M201" s="1"/>
      <c r="N201" s="1"/>
      <c r="O201" s="1"/>
      <c r="P201" s="5"/>
    </row>
    <row r="202" spans="2:16" x14ac:dyDescent="0.25">
      <c r="B202" s="1"/>
      <c r="C202" s="26"/>
      <c r="F202" s="27"/>
      <c r="G202" s="1"/>
      <c r="K202" s="1"/>
      <c r="L202" s="1"/>
      <c r="M202" s="1"/>
      <c r="N202" s="1"/>
      <c r="O202" s="1"/>
      <c r="P202" s="5"/>
    </row>
    <row r="203" spans="2:16" x14ac:dyDescent="0.25">
      <c r="B203" s="1"/>
      <c r="C203" s="26"/>
      <c r="F203" s="27"/>
      <c r="G203" s="1"/>
      <c r="K203" s="1"/>
      <c r="L203" s="1"/>
      <c r="M203" s="1"/>
      <c r="N203" s="1"/>
      <c r="O203" s="1"/>
      <c r="P203" s="5"/>
    </row>
    <row r="204" spans="2:16" x14ac:dyDescent="0.25">
      <c r="B204" s="1"/>
      <c r="C204" s="26"/>
      <c r="F204" s="27"/>
      <c r="G204" s="1"/>
      <c r="K204" s="1"/>
      <c r="L204" s="1"/>
      <c r="M204" s="1"/>
      <c r="N204" s="1"/>
      <c r="O204" s="1"/>
      <c r="P204" s="5"/>
    </row>
    <row r="205" spans="2:16" x14ac:dyDescent="0.25">
      <c r="B205" s="1"/>
      <c r="C205" s="26"/>
      <c r="F205" s="27"/>
      <c r="G205" s="1"/>
      <c r="K205" s="1"/>
      <c r="L205" s="1"/>
      <c r="M205" s="1"/>
      <c r="N205" s="1"/>
      <c r="O205" s="1"/>
      <c r="P205" s="5"/>
    </row>
    <row r="206" spans="2:16" x14ac:dyDescent="0.25">
      <c r="B206" s="1"/>
      <c r="C206" s="26"/>
      <c r="F206" s="27"/>
      <c r="G206" s="27"/>
      <c r="K206" s="1"/>
      <c r="L206" s="1"/>
      <c r="M206" s="1"/>
      <c r="N206" s="1"/>
      <c r="O206" s="1"/>
      <c r="P206" s="5"/>
    </row>
    <row r="207" spans="2:16" x14ac:dyDescent="0.25">
      <c r="B207" s="1"/>
      <c r="C207" s="26"/>
      <c r="E207" s="33"/>
      <c r="F207" s="1"/>
      <c r="G207" s="1"/>
      <c r="K207" s="1"/>
      <c r="L207" s="1"/>
      <c r="M207" s="1"/>
      <c r="N207" s="1"/>
      <c r="O207" s="1"/>
      <c r="P207" s="5"/>
    </row>
    <row r="208" spans="2:16" x14ac:dyDescent="0.25">
      <c r="B208" s="1"/>
      <c r="C208" s="26"/>
      <c r="F208" s="32"/>
      <c r="G208" s="32"/>
      <c r="K208" s="1"/>
      <c r="L208" s="1"/>
      <c r="M208" s="1"/>
      <c r="N208" s="1"/>
      <c r="O208" s="1"/>
      <c r="P208" s="5"/>
    </row>
    <row r="209" spans="2:16" x14ac:dyDescent="0.25">
      <c r="B209" s="1"/>
      <c r="C209" s="26"/>
      <c r="F209" s="27"/>
      <c r="G209" s="27"/>
      <c r="K209" s="1"/>
      <c r="L209" s="1"/>
      <c r="M209" s="1"/>
      <c r="N209" s="1"/>
      <c r="O209" s="1"/>
      <c r="P209" s="5"/>
    </row>
    <row r="210" spans="2:16" x14ac:dyDescent="0.25">
      <c r="B210" s="1"/>
      <c r="C210" s="26"/>
      <c r="F210" s="27"/>
      <c r="G210" s="1"/>
      <c r="K210" s="1"/>
      <c r="L210" s="1"/>
      <c r="M210" s="1"/>
      <c r="N210" s="1"/>
      <c r="O210" s="1"/>
      <c r="P210" s="5"/>
    </row>
    <row r="211" spans="2:16" x14ac:dyDescent="0.25">
      <c r="B211" s="1"/>
      <c r="C211" s="26"/>
      <c r="F211" s="27"/>
      <c r="G211" s="27"/>
      <c r="K211" s="1"/>
      <c r="L211" s="1"/>
      <c r="M211" s="1"/>
      <c r="N211" s="1"/>
      <c r="O211" s="1"/>
      <c r="P211" s="5"/>
    </row>
    <row r="212" spans="2:16" x14ac:dyDescent="0.25">
      <c r="B212" s="1"/>
      <c r="C212" s="26"/>
      <c r="F212" s="27"/>
      <c r="G212" s="1"/>
      <c r="K212" s="1"/>
      <c r="L212" s="1"/>
      <c r="M212" s="1"/>
      <c r="N212" s="1"/>
      <c r="O212" s="1"/>
      <c r="P212" s="5"/>
    </row>
    <row r="213" spans="2:16" x14ac:dyDescent="0.25">
      <c r="B213" s="1"/>
      <c r="C213" s="26"/>
      <c r="F213" s="27"/>
      <c r="G213" s="1"/>
      <c r="K213" s="1"/>
      <c r="L213" s="1"/>
      <c r="M213" s="1"/>
      <c r="N213" s="1"/>
      <c r="O213" s="1"/>
      <c r="P213" s="5"/>
    </row>
    <row r="214" spans="2:16" x14ac:dyDescent="0.25">
      <c r="B214" s="1"/>
      <c r="C214" s="26"/>
      <c r="F214" s="27"/>
      <c r="G214" s="1"/>
      <c r="K214" s="1"/>
      <c r="L214" s="1"/>
      <c r="M214" s="1"/>
      <c r="N214" s="1"/>
      <c r="O214" s="1"/>
      <c r="P214" s="5"/>
    </row>
    <row r="215" spans="2:16" x14ac:dyDescent="0.25">
      <c r="B215" s="1"/>
      <c r="C215" s="26"/>
      <c r="F215" s="27"/>
      <c r="G215" s="1"/>
      <c r="K215" s="1"/>
      <c r="L215" s="1"/>
      <c r="M215" s="1"/>
      <c r="N215" s="1"/>
      <c r="O215" s="1"/>
      <c r="P215" s="5"/>
    </row>
    <row r="216" spans="2:16" x14ac:dyDescent="0.25">
      <c r="B216" s="1"/>
      <c r="C216" s="26"/>
      <c r="F216" s="27"/>
      <c r="G216" s="1"/>
      <c r="K216" s="1"/>
      <c r="L216" s="1"/>
      <c r="M216" s="1"/>
      <c r="N216" s="1"/>
      <c r="O216" s="1"/>
      <c r="P216" s="5"/>
    </row>
    <row r="217" spans="2:16" x14ac:dyDescent="0.25">
      <c r="B217" s="1"/>
      <c r="C217" s="26"/>
      <c r="F217" s="27"/>
      <c r="G217" s="1"/>
      <c r="K217" s="1"/>
      <c r="L217" s="1"/>
      <c r="M217" s="1"/>
      <c r="N217" s="1"/>
      <c r="O217" s="1"/>
      <c r="P217" s="5"/>
    </row>
    <row r="218" spans="2:16" x14ac:dyDescent="0.25">
      <c r="B218" s="1"/>
      <c r="C218" s="26"/>
      <c r="F218" s="27"/>
      <c r="G218" s="1"/>
      <c r="K218" s="1"/>
      <c r="L218" s="1"/>
      <c r="M218" s="1"/>
      <c r="N218" s="1"/>
      <c r="O218" s="1"/>
      <c r="P218" s="5"/>
    </row>
    <row r="219" spans="2:16" x14ac:dyDescent="0.25">
      <c r="B219" s="1"/>
      <c r="C219" s="26"/>
      <c r="F219" s="27"/>
      <c r="G219" s="1"/>
      <c r="K219" s="1"/>
      <c r="L219" s="1"/>
      <c r="M219" s="1"/>
      <c r="N219" s="1"/>
      <c r="O219" s="1"/>
      <c r="P219" s="5"/>
    </row>
    <row r="220" spans="2:16" x14ac:dyDescent="0.25">
      <c r="B220" s="1"/>
      <c r="C220" s="26"/>
      <c r="F220" s="27"/>
      <c r="G220" s="27"/>
      <c r="K220" s="1"/>
      <c r="L220" s="1"/>
      <c r="M220" s="1"/>
      <c r="N220" s="1"/>
      <c r="O220" s="1"/>
      <c r="P220" s="5"/>
    </row>
    <row r="221" spans="2:16" x14ac:dyDescent="0.25">
      <c r="B221" s="1"/>
      <c r="C221" s="26"/>
      <c r="F221" s="27"/>
      <c r="G221" s="27"/>
      <c r="K221" s="1"/>
      <c r="L221" s="1"/>
      <c r="M221" s="1"/>
      <c r="N221" s="1"/>
      <c r="O221" s="1"/>
      <c r="P221" s="5"/>
    </row>
    <row r="222" spans="2:16" x14ac:dyDescent="0.25">
      <c r="B222" s="30"/>
      <c r="C222" s="26"/>
      <c r="F222" s="1"/>
      <c r="G222" s="1"/>
      <c r="K222" s="1"/>
      <c r="L222" s="1"/>
      <c r="M222" s="1"/>
      <c r="N222" s="1"/>
      <c r="O222" s="1"/>
      <c r="P222" s="5"/>
    </row>
    <row r="223" spans="2:16" x14ac:dyDescent="0.25">
      <c r="B223" s="1"/>
      <c r="C223" s="26"/>
      <c r="F223" s="27"/>
      <c r="G223" s="27"/>
      <c r="K223" s="1"/>
      <c r="L223" s="1"/>
      <c r="M223" s="1"/>
      <c r="N223" s="1"/>
      <c r="O223" s="1"/>
      <c r="P223" s="5"/>
    </row>
    <row r="224" spans="2:16" x14ac:dyDescent="0.25">
      <c r="B224" s="1"/>
      <c r="C224" s="26"/>
      <c r="E224" s="28"/>
      <c r="F224" s="27"/>
      <c r="G224" s="1"/>
      <c r="K224" s="1"/>
      <c r="L224" s="1"/>
      <c r="M224" s="1"/>
      <c r="N224" s="1"/>
      <c r="O224" s="1"/>
      <c r="P224" s="5"/>
    </row>
    <row r="225" spans="2:16" x14ac:dyDescent="0.25">
      <c r="B225" s="1"/>
      <c r="C225" s="26"/>
      <c r="F225" s="27"/>
      <c r="G225" s="1"/>
      <c r="K225" s="1"/>
      <c r="L225" s="1"/>
      <c r="M225" s="1"/>
      <c r="N225" s="1"/>
      <c r="O225" s="1"/>
      <c r="P225" s="5"/>
    </row>
    <row r="226" spans="2:16" x14ac:dyDescent="0.25">
      <c r="B226" s="1"/>
      <c r="C226" s="26"/>
      <c r="F226" s="27"/>
      <c r="G226" s="27"/>
      <c r="K226" s="1"/>
      <c r="L226" s="1"/>
      <c r="M226" s="1"/>
      <c r="N226" s="1"/>
      <c r="O226" s="1"/>
      <c r="P226" s="5"/>
    </row>
    <row r="227" spans="2:16" x14ac:dyDescent="0.25">
      <c r="B227" s="1"/>
      <c r="C227" s="26"/>
      <c r="E227" s="33"/>
      <c r="F227" s="32"/>
      <c r="G227" s="1"/>
      <c r="K227" s="1"/>
      <c r="L227" s="1"/>
      <c r="M227" s="1"/>
      <c r="N227" s="1"/>
      <c r="O227" s="1"/>
      <c r="P227" s="5"/>
    </row>
    <row r="228" spans="2:16" x14ac:dyDescent="0.25">
      <c r="B228" s="1"/>
      <c r="C228" s="26"/>
      <c r="F228" s="27"/>
      <c r="G228" s="1"/>
      <c r="K228" s="1"/>
      <c r="L228" s="1"/>
      <c r="M228" s="1"/>
      <c r="N228" s="1"/>
      <c r="O228" s="1"/>
      <c r="P228" s="5"/>
    </row>
    <row r="229" spans="2:16" x14ac:dyDescent="0.25">
      <c r="B229" s="1"/>
      <c r="C229" s="29"/>
      <c r="F229" s="27"/>
      <c r="G229" s="1"/>
      <c r="K229" s="1"/>
      <c r="L229" s="1"/>
      <c r="M229" s="1"/>
      <c r="N229" s="1"/>
      <c r="O229" s="1"/>
      <c r="P229" s="5"/>
    </row>
    <row r="230" spans="2:16" x14ac:dyDescent="0.25">
      <c r="B230" s="1"/>
      <c r="C230" s="26"/>
      <c r="F230" s="27"/>
      <c r="G230" s="27"/>
      <c r="K230" s="1"/>
      <c r="L230" s="1"/>
      <c r="M230" s="1"/>
      <c r="N230" s="1"/>
      <c r="O230" s="1"/>
      <c r="P230" s="5"/>
    </row>
    <row r="231" spans="2:16" x14ac:dyDescent="0.25">
      <c r="B231" s="1"/>
      <c r="C231" s="26"/>
      <c r="F231" s="27"/>
      <c r="G231" s="1"/>
      <c r="K231" s="1"/>
      <c r="L231" s="1"/>
      <c r="M231" s="1"/>
      <c r="N231" s="1"/>
      <c r="O231" s="1"/>
      <c r="P231" s="5"/>
    </row>
    <row r="232" spans="2:16" x14ac:dyDescent="0.25">
      <c r="B232" s="1"/>
      <c r="C232" s="29"/>
      <c r="F232" s="27"/>
      <c r="G232" s="27"/>
      <c r="K232" s="1"/>
      <c r="L232" s="1"/>
      <c r="M232" s="1"/>
      <c r="N232" s="1"/>
      <c r="O232" s="1"/>
      <c r="P232" s="5"/>
    </row>
    <row r="233" spans="2:16" x14ac:dyDescent="0.25">
      <c r="B233" s="1"/>
      <c r="C233" s="26"/>
      <c r="F233" s="27"/>
      <c r="G233" s="1"/>
      <c r="K233" s="1"/>
      <c r="L233" s="1"/>
      <c r="M233" s="1"/>
      <c r="N233" s="1"/>
      <c r="O233" s="1"/>
      <c r="P233" s="5"/>
    </row>
    <row r="234" spans="2:16" x14ac:dyDescent="0.25">
      <c r="B234" s="1"/>
      <c r="C234" s="26"/>
      <c r="F234" s="27"/>
      <c r="G234" s="1"/>
      <c r="K234" s="1"/>
      <c r="L234" s="1"/>
      <c r="M234" s="1"/>
      <c r="N234" s="1"/>
      <c r="O234" s="1"/>
      <c r="P234" s="5"/>
    </row>
    <row r="235" spans="2:16" x14ac:dyDescent="0.25">
      <c r="B235" s="1"/>
      <c r="C235" s="26"/>
      <c r="F235" s="27"/>
      <c r="G235" s="1"/>
      <c r="K235" s="1"/>
      <c r="L235" s="1"/>
      <c r="M235" s="1"/>
      <c r="N235" s="1"/>
      <c r="O235" s="1"/>
      <c r="P235" s="5"/>
    </row>
    <row r="236" spans="2:16" x14ac:dyDescent="0.25">
      <c r="B236" s="1"/>
      <c r="C236" s="26"/>
      <c r="F236" s="27"/>
      <c r="G236" s="1"/>
      <c r="K236" s="1"/>
      <c r="L236" s="1"/>
      <c r="M236" s="1"/>
      <c r="N236" s="1"/>
      <c r="O236" s="1"/>
      <c r="P236" s="5"/>
    </row>
    <row r="237" spans="2:16" x14ac:dyDescent="0.25">
      <c r="B237" s="1"/>
      <c r="C237" s="26"/>
      <c r="F237" s="27"/>
      <c r="G237" s="1"/>
      <c r="K237" s="1"/>
      <c r="L237" s="1"/>
      <c r="M237" s="1"/>
      <c r="N237" s="1"/>
      <c r="O237" s="1"/>
      <c r="P237" s="5"/>
    </row>
    <row r="238" spans="2:16" x14ac:dyDescent="0.25">
      <c r="B238" s="1"/>
      <c r="C238" s="26"/>
      <c r="F238" s="27"/>
      <c r="G238" s="1"/>
      <c r="K238" s="1"/>
      <c r="L238" s="1"/>
      <c r="M238" s="1"/>
      <c r="N238" s="1"/>
      <c r="O238" s="1"/>
      <c r="P238" s="5"/>
    </row>
    <row r="239" spans="2:16" x14ac:dyDescent="0.25">
      <c r="B239" s="1"/>
      <c r="C239" s="26"/>
      <c r="F239" s="32"/>
      <c r="G239" s="1"/>
      <c r="K239" s="1"/>
      <c r="L239" s="1"/>
      <c r="M239" s="1"/>
      <c r="N239" s="1"/>
      <c r="O239" s="1"/>
      <c r="P239" s="5"/>
    </row>
    <row r="240" spans="2:16" x14ac:dyDescent="0.25">
      <c r="B240" s="1"/>
      <c r="C240" s="26"/>
      <c r="F240" s="27"/>
      <c r="G240" s="27"/>
      <c r="K240" s="1"/>
      <c r="L240" s="1"/>
      <c r="M240" s="1"/>
      <c r="N240" s="1"/>
      <c r="O240" s="1"/>
      <c r="P240" s="5"/>
    </row>
    <row r="241" spans="2:16" x14ac:dyDescent="0.25">
      <c r="B241" s="1"/>
      <c r="C241" s="26"/>
      <c r="F241" s="27"/>
      <c r="G241" s="1"/>
      <c r="K241" s="1"/>
      <c r="L241" s="1"/>
      <c r="M241" s="1"/>
      <c r="N241" s="1"/>
      <c r="O241" s="1"/>
      <c r="P241" s="5"/>
    </row>
    <row r="242" spans="2:16" x14ac:dyDescent="0.25">
      <c r="B242" s="1"/>
      <c r="C242" s="26"/>
      <c r="E242" s="33"/>
      <c r="F242" s="32"/>
      <c r="G242" s="1"/>
      <c r="K242" s="1"/>
      <c r="L242" s="1"/>
      <c r="M242" s="1"/>
      <c r="N242" s="1"/>
      <c r="O242" s="1"/>
      <c r="P242" s="5"/>
    </row>
    <row r="243" spans="2:16" x14ac:dyDescent="0.25">
      <c r="B243" s="1"/>
      <c r="C243" s="26"/>
      <c r="F243" s="27"/>
      <c r="G243" s="27"/>
      <c r="K243" s="1"/>
      <c r="L243" s="1"/>
      <c r="M243" s="1"/>
      <c r="N243" s="1"/>
      <c r="O243" s="1"/>
      <c r="P243" s="5"/>
    </row>
    <row r="244" spans="2:16" x14ac:dyDescent="0.25">
      <c r="B244" s="1"/>
      <c r="C244" s="26"/>
      <c r="F244" s="27"/>
      <c r="G244" s="1"/>
      <c r="K244" s="1"/>
      <c r="L244" s="1"/>
      <c r="M244" s="1"/>
      <c r="N244" s="1"/>
      <c r="O244" s="1"/>
      <c r="P244" s="5"/>
    </row>
    <row r="245" spans="2:16" x14ac:dyDescent="0.25">
      <c r="B245" s="1"/>
      <c r="C245" s="26"/>
      <c r="F245" s="27"/>
      <c r="G245" s="1"/>
      <c r="K245" s="1"/>
      <c r="L245" s="1"/>
      <c r="M245" s="1"/>
      <c r="N245" s="1"/>
      <c r="O245" s="1"/>
      <c r="P245" s="5"/>
    </row>
    <row r="246" spans="2:16" x14ac:dyDescent="0.25">
      <c r="B246" s="1"/>
      <c r="C246" s="26"/>
      <c r="F246" s="27"/>
      <c r="G246" s="27"/>
      <c r="K246" s="1"/>
      <c r="L246" s="1"/>
      <c r="M246" s="1"/>
      <c r="N246" s="1"/>
      <c r="O246" s="1"/>
      <c r="P246" s="5"/>
    </row>
    <row r="247" spans="2:16" x14ac:dyDescent="0.25">
      <c r="B247" s="1"/>
      <c r="C247" s="26"/>
      <c r="F247" s="1"/>
      <c r="G247" s="1"/>
      <c r="K247" s="1"/>
      <c r="L247" s="1"/>
      <c r="M247" s="1"/>
      <c r="N247" s="1"/>
      <c r="O247" s="1"/>
      <c r="P247" s="5"/>
    </row>
    <row r="248" spans="2:16" x14ac:dyDescent="0.25">
      <c r="B248" s="1"/>
      <c r="C248" s="26"/>
      <c r="F248" s="1"/>
      <c r="G248" s="1"/>
      <c r="J248" s="1"/>
      <c r="K248" s="1"/>
      <c r="L248" s="1"/>
      <c r="M248" s="1"/>
      <c r="N248" s="1"/>
      <c r="O248" s="1"/>
      <c r="P248" s="5"/>
    </row>
    <row r="249" spans="2:16" x14ac:dyDescent="0.25">
      <c r="B249" s="1"/>
      <c r="C249" s="26"/>
      <c r="F249" s="27"/>
      <c r="G249" s="1"/>
      <c r="K249" s="1"/>
      <c r="L249" s="1"/>
      <c r="M249" s="1"/>
      <c r="N249" s="1"/>
      <c r="O249" s="1"/>
      <c r="P249" s="5"/>
    </row>
    <row r="250" spans="2:16" x14ac:dyDescent="0.25">
      <c r="B250" s="1"/>
      <c r="C250" s="26"/>
      <c r="F250" s="1"/>
      <c r="G250" s="1"/>
      <c r="K250" s="1"/>
      <c r="L250" s="1"/>
      <c r="M250" s="1"/>
      <c r="N250" s="1"/>
      <c r="O250" s="1"/>
      <c r="P250" s="5"/>
    </row>
    <row r="251" spans="2:16" x14ac:dyDescent="0.25">
      <c r="B251" s="1"/>
      <c r="C251" s="26"/>
      <c r="F251" s="27"/>
      <c r="G251" s="1"/>
      <c r="K251" s="1"/>
      <c r="L251" s="1"/>
      <c r="M251" s="1"/>
      <c r="N251" s="1"/>
      <c r="O251" s="1"/>
      <c r="P251" s="5"/>
    </row>
    <row r="252" spans="2:16" x14ac:dyDescent="0.25">
      <c r="B252" s="1"/>
      <c r="C252" s="26"/>
      <c r="F252" s="27"/>
      <c r="G252" s="1"/>
      <c r="K252" s="1"/>
      <c r="L252" s="1"/>
      <c r="M252" s="1"/>
      <c r="N252" s="1"/>
      <c r="O252" s="1"/>
      <c r="P252" s="5"/>
    </row>
    <row r="253" spans="2:16" x14ac:dyDescent="0.25">
      <c r="B253" s="1"/>
      <c r="C253" s="26"/>
      <c r="F253" s="27"/>
      <c r="G253" s="27"/>
      <c r="K253" s="1"/>
      <c r="L253" s="1"/>
      <c r="M253" s="1"/>
      <c r="N253" s="1"/>
      <c r="O253" s="1"/>
      <c r="P253" s="5"/>
    </row>
    <row r="254" spans="2:16" x14ac:dyDescent="0.25">
      <c r="B254" s="1"/>
      <c r="C254" s="26"/>
      <c r="F254" s="27"/>
      <c r="G254" s="1"/>
      <c r="K254" s="1"/>
      <c r="L254" s="1"/>
      <c r="M254" s="1"/>
      <c r="N254" s="1"/>
      <c r="O254" s="1"/>
      <c r="P254" s="5"/>
    </row>
    <row r="255" spans="2:16" x14ac:dyDescent="0.25">
      <c r="B255" s="1"/>
      <c r="C255" s="26"/>
      <c r="E255" s="33"/>
      <c r="F255" s="27"/>
      <c r="G255" s="1"/>
      <c r="K255" s="1"/>
      <c r="L255" s="1"/>
      <c r="M255" s="1"/>
      <c r="N255" s="1"/>
      <c r="O255" s="1"/>
      <c r="P255" s="5"/>
    </row>
    <row r="256" spans="2:16" x14ac:dyDescent="0.25">
      <c r="B256" s="1"/>
      <c r="C256" s="26"/>
      <c r="F256" s="27"/>
      <c r="G256" s="1"/>
      <c r="K256" s="1"/>
      <c r="L256" s="1"/>
      <c r="M256" s="1"/>
      <c r="N256" s="1"/>
      <c r="O256" s="1"/>
      <c r="P256" s="5"/>
    </row>
    <row r="257" spans="2:16" x14ac:dyDescent="0.25">
      <c r="B257" s="1"/>
      <c r="C257" s="26"/>
      <c r="F257" s="27"/>
      <c r="G257" s="1"/>
      <c r="K257" s="1"/>
      <c r="L257" s="1"/>
      <c r="M257" s="1"/>
      <c r="N257" s="1"/>
      <c r="O257" s="1"/>
      <c r="P257" s="5"/>
    </row>
    <row r="258" spans="2:16" x14ac:dyDescent="0.25">
      <c r="B258" s="1"/>
      <c r="C258" s="26"/>
      <c r="F258" s="27"/>
      <c r="G258" s="1"/>
      <c r="K258" s="1"/>
      <c r="L258" s="1"/>
      <c r="M258" s="1"/>
      <c r="N258" s="1"/>
      <c r="O258" s="1"/>
      <c r="P258" s="5"/>
    </row>
    <row r="259" spans="2:16" x14ac:dyDescent="0.25">
      <c r="B259" s="1"/>
      <c r="C259" s="26"/>
      <c r="F259" s="27"/>
      <c r="G259" s="1"/>
      <c r="K259" s="1"/>
      <c r="L259" s="1"/>
      <c r="M259" s="1"/>
      <c r="N259" s="1"/>
      <c r="O259" s="1"/>
      <c r="P259" s="5"/>
    </row>
    <row r="260" spans="2:16" x14ac:dyDescent="0.25">
      <c r="B260" s="1"/>
      <c r="C260" s="26"/>
      <c r="E260" s="33"/>
      <c r="F260" s="32"/>
      <c r="G260" s="53"/>
      <c r="K260" s="1"/>
      <c r="L260" s="1"/>
      <c r="M260" s="1"/>
      <c r="N260" s="1"/>
      <c r="O260" s="1"/>
      <c r="P260" s="5"/>
    </row>
    <row r="261" spans="2:16" x14ac:dyDescent="0.25">
      <c r="B261" s="1"/>
      <c r="C261" s="26"/>
      <c r="F261" s="32"/>
      <c r="G261" s="32"/>
      <c r="K261" s="1"/>
      <c r="L261" s="1"/>
      <c r="M261" s="1"/>
      <c r="N261" s="1"/>
      <c r="O261" s="1"/>
      <c r="P261" s="5"/>
    </row>
    <row r="262" spans="2:16" x14ac:dyDescent="0.25">
      <c r="B262" s="1"/>
      <c r="C262" s="26"/>
      <c r="E262" s="28"/>
      <c r="F262" s="27"/>
      <c r="G262" s="27"/>
      <c r="K262" s="1"/>
      <c r="L262" s="1"/>
      <c r="M262" s="1"/>
      <c r="N262" s="1"/>
      <c r="O262" s="1"/>
      <c r="P262" s="5"/>
    </row>
    <row r="263" spans="2:16" x14ac:dyDescent="0.25">
      <c r="B263" s="1"/>
      <c r="C263" s="26"/>
      <c r="F263" s="27"/>
      <c r="G263" s="1"/>
      <c r="K263" s="1"/>
      <c r="L263" s="1"/>
      <c r="M263" s="1"/>
      <c r="N263" s="1"/>
      <c r="O263" s="1"/>
      <c r="P263" s="5"/>
    </row>
    <row r="264" spans="2:16" x14ac:dyDescent="0.25">
      <c r="B264" s="1"/>
      <c r="C264" s="26"/>
      <c r="F264" s="1"/>
      <c r="G264" s="1"/>
      <c r="J264" s="1"/>
      <c r="K264" s="1"/>
      <c r="L264" s="1"/>
      <c r="M264" s="1"/>
      <c r="N264" s="1"/>
      <c r="O264" s="1"/>
      <c r="P264" s="5"/>
    </row>
    <row r="265" spans="2:16" x14ac:dyDescent="0.25">
      <c r="B265" s="1"/>
      <c r="C265" s="26"/>
      <c r="E265" s="28"/>
      <c r="F265" s="1"/>
      <c r="G265" s="1"/>
      <c r="K265" s="1"/>
      <c r="L265" s="1"/>
      <c r="M265" s="1"/>
      <c r="N265" s="1"/>
      <c r="O265" s="1"/>
      <c r="P265" s="5"/>
    </row>
    <row r="266" spans="2:16" x14ac:dyDescent="0.25">
      <c r="B266" s="1"/>
      <c r="C266" s="26"/>
      <c r="E266" s="28"/>
      <c r="F266" s="27"/>
      <c r="G266" s="1"/>
      <c r="K266" s="1"/>
      <c r="L266" s="1"/>
      <c r="M266" s="1"/>
      <c r="N266" s="1"/>
      <c r="O266" s="1"/>
      <c r="P266" s="5"/>
    </row>
    <row r="267" spans="2:16" x14ac:dyDescent="0.25">
      <c r="B267" s="1"/>
      <c r="C267" s="26"/>
      <c r="F267" s="27"/>
      <c r="G267" s="27"/>
      <c r="K267" s="1"/>
      <c r="L267" s="1"/>
      <c r="M267" s="1"/>
      <c r="N267" s="1"/>
      <c r="O267" s="1"/>
      <c r="P267" s="5"/>
    </row>
    <row r="268" spans="2:16" x14ac:dyDescent="0.25">
      <c r="B268" s="1"/>
      <c r="C268" s="26"/>
      <c r="F268" s="27"/>
      <c r="G268" s="1"/>
      <c r="K268" s="1"/>
      <c r="L268" s="1"/>
      <c r="M268" s="1"/>
      <c r="N268" s="1"/>
      <c r="O268" s="1"/>
      <c r="P268" s="5"/>
    </row>
    <row r="269" spans="2:16" x14ac:dyDescent="0.25">
      <c r="B269" s="1"/>
      <c r="C269" s="26"/>
      <c r="F269" s="27"/>
      <c r="G269" s="27"/>
      <c r="K269" s="1"/>
      <c r="L269" s="1"/>
      <c r="M269" s="1"/>
      <c r="N269" s="1"/>
      <c r="O269" s="1"/>
      <c r="P269" s="5"/>
    </row>
    <row r="270" spans="2:16" x14ac:dyDescent="0.25">
      <c r="B270" s="1"/>
      <c r="C270" s="26"/>
      <c r="F270" s="27"/>
      <c r="G270" s="27"/>
      <c r="K270" s="1"/>
      <c r="L270" s="1"/>
      <c r="M270" s="1"/>
      <c r="N270" s="1"/>
      <c r="O270" s="1"/>
      <c r="P270" s="5"/>
    </row>
    <row r="271" spans="2:16" x14ac:dyDescent="0.25">
      <c r="B271" s="1"/>
      <c r="C271" s="26"/>
      <c r="F271" s="27"/>
      <c r="G271" s="1"/>
      <c r="K271" s="1"/>
      <c r="L271" s="1"/>
      <c r="M271" s="1"/>
      <c r="N271" s="1"/>
      <c r="O271" s="1"/>
      <c r="P271" s="5"/>
    </row>
  </sheetData>
  <autoFilter ref="A1:T1" xr:uid="{7FD9DE64-8D27-0649-A19F-2FBC3906B41B}"/>
  <hyperlinks>
    <hyperlink ref="F7" r:id="rId1" xr:uid="{50D93259-67B8-2044-BA75-57D426F6609A}"/>
    <hyperlink ref="F22" r:id="rId2" xr:uid="{217EFAEC-FDFF-7D46-A2EE-E64A94EB8F5F}"/>
    <hyperlink ref="E22" r:id="rId3" xr:uid="{44D0D0A4-0CCF-EC4A-A74E-6C6345F1A0CF}"/>
    <hyperlink ref="E16" r:id="rId4" xr:uid="{FE74F44F-EEB9-CC44-8AC4-9914A817F290}"/>
    <hyperlink ref="F16" r:id="rId5" xr:uid="{DE8F56E7-D281-F44A-9F57-30A52A9378C0}"/>
    <hyperlink ref="E23" r:id="rId6" xr:uid="{764DF503-CCD2-4643-B862-796A8074C34D}"/>
    <hyperlink ref="F23" r:id="rId7" xr:uid="{94171C51-0648-0447-B9E7-29D8E9822BE0}"/>
    <hyperlink ref="F9" r:id="rId8" xr:uid="{35ED0D55-A70B-4245-B558-CA9834121B26}"/>
    <hyperlink ref="E8" r:id="rId9" xr:uid="{DAC368E6-A3A0-FA49-8FB3-050A834128FB}"/>
    <hyperlink ref="F8" r:id="rId10" xr:uid="{9BEAA2E3-5959-E142-806E-B6BF11C2CF1C}"/>
    <hyperlink ref="E6" r:id="rId11" xr:uid="{F3BF5F90-F71F-2442-96E9-FB6D47D46028}"/>
    <hyperlink ref="F6" r:id="rId12" xr:uid="{6AFAB285-DE26-9944-A0CD-DC1CEA1E6FE1}"/>
    <hyperlink ref="E26" r:id="rId13" xr:uid="{66F09401-DB61-3643-B482-63E0145B2E1D}"/>
    <hyperlink ref="F26" r:id="rId14" xr:uid="{CCA5745F-D4DC-B941-B46F-9C5E28FC02B0}"/>
    <hyperlink ref="F25" r:id="rId15" xr:uid="{B1908F51-1C3A-F147-9A81-93BA7F3BF403}"/>
    <hyperlink ref="F5" r:id="rId16" xr:uid="{5B048615-6189-5949-9A55-F19B945B3BBC}"/>
    <hyperlink ref="F4" r:id="rId17" xr:uid="{53F55325-EF01-5747-BA6A-95BCE3C5191D}"/>
    <hyperlink ref="F19" r:id="rId18" xr:uid="{CA9DA449-D00C-9E42-B660-EDB96CB6D7CD}"/>
    <hyperlink ref="F13" r:id="rId19" xr:uid="{6C12D37E-950B-E54A-9B79-59318489D568}"/>
    <hyperlink ref="F14" r:id="rId20" xr:uid="{1F5F395A-D74C-DC41-A020-EFF6AB1C1977}"/>
    <hyperlink ref="F24" r:id="rId21" xr:uid="{4DE38847-BB9E-9540-A6A4-0896926804DE}"/>
    <hyperlink ref="E3" r:id="rId22" xr:uid="{6A88F704-C4A9-564C-89EB-CC86B3EADBE3}"/>
    <hyperlink ref="F3" r:id="rId23" xr:uid="{8345837B-D9F0-BD45-A598-8AC55B318769}"/>
    <hyperlink ref="F10" r:id="rId24" xr:uid="{16D5B1E3-6C44-014B-A085-2AE4DF2A9F73}"/>
    <hyperlink ref="F20" r:id="rId25" xr:uid="{D7950DEF-8176-474F-A5DF-760CACF96B6D}"/>
    <hyperlink ref="F11" r:id="rId26" xr:uid="{C6851C74-06E7-D14A-BD26-B30B7165D883}"/>
    <hyperlink ref="E12" r:id="rId27" xr:uid="{093FAC38-8D82-0D49-B072-4DC4AFE949FF}"/>
    <hyperlink ref="F21" r:id="rId28" xr:uid="{09BA5142-4565-284B-B2F6-854FAC840DE2}"/>
    <hyperlink ref="F12" r:id="rId29" xr:uid="{49097389-AD32-D049-8779-A2FE3A23E3A9}"/>
    <hyperlink ref="F18" r:id="rId30" xr:uid="{1091A14A-A441-6841-B432-4B5DB4C5E79A}"/>
    <hyperlink ref="F17" r:id="rId31" xr:uid="{6C066611-2AC4-BD48-98CC-CA2E91B67436}"/>
    <hyperlink ref="F15" r:id="rId32" xr:uid="{643EBCC1-6311-FC4D-B9C7-520296674AE2}"/>
    <hyperlink ref="F2" r:id="rId33" xr:uid="{F61A79C0-475E-7645-B130-B10C17A8648B}"/>
    <hyperlink ref="F27" r:id="rId34" xr:uid="{D32AC24B-66D3-B64F-A877-FD0D7670E1A0}"/>
    <hyperlink ref="M3" r:id="rId35" xr:uid="{FF3A5454-D5AD-4E3B-A54B-F38C55A15CA8}"/>
    <hyperlink ref="M4" r:id="rId36" xr:uid="{5D24DD72-7783-42B2-8829-74C5510771DB}"/>
    <hyperlink ref="M7" r:id="rId37" xr:uid="{264EA676-E6F3-4B0C-A4EA-7BF77C5FCFFF}"/>
    <hyperlink ref="M12" r:id="rId38" xr:uid="{1B49ECC0-79A2-4327-B1B9-F86AB224AC0C}"/>
    <hyperlink ref="M13" r:id="rId39" xr:uid="{A4B2EFC5-393F-4985-AC08-A04149DEEB04}"/>
    <hyperlink ref="M14" r:id="rId40" xr:uid="{5603ED4A-3601-40B9-8949-DC7971055BC3}"/>
    <hyperlink ref="M15" r:id="rId41" xr:uid="{4D445159-6845-4787-B338-149EAD06CF19}"/>
    <hyperlink ref="M19" r:id="rId42" xr:uid="{890BBA32-20B9-45A1-819E-F04ED17519E2}"/>
    <hyperlink ref="M21" r:id="rId43" xr:uid="{4091689C-952E-477C-8900-94BABAEEDF67}"/>
    <hyperlink ref="M22" r:id="rId44" xr:uid="{1D821F99-9267-4AEE-BEB6-34DA43341949}"/>
    <hyperlink ref="M24" r:id="rId45" xr:uid="{6058888A-3D93-43D5-B189-B45B4B733AE2}"/>
    <hyperlink ref="M25" r:id="rId46" xr:uid="{DB8C4CD0-AD01-4D75-9AF5-0AE56E6B27D3}"/>
    <hyperlink ref="O18" r:id="rId47" xr:uid="{15259BAD-F5FC-4E47-A043-BAA96B8D2388}"/>
    <hyperlink ref="O3" r:id="rId48" xr:uid="{68051257-9113-45F2-9C68-87D18296FD0A}"/>
  </hyperlinks>
  <pageMargins left="0.7" right="0.7" top="0.75" bottom="0.75" header="0.3" footer="0.3"/>
  <legacyDrawing r:id="rId4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3ECA-8EF4-B74E-B1D5-63287222F721}">
  <sheetPr filterMode="1"/>
  <dimension ref="A1:U278"/>
  <sheetViews>
    <sheetView tabSelected="1" workbookViewId="0">
      <selection activeCell="F14" sqref="F14"/>
    </sheetView>
  </sheetViews>
  <sheetFormatPr defaultColWidth="11" defaultRowHeight="62.1" customHeight="1" x14ac:dyDescent="0.25"/>
  <cols>
    <col min="2" max="2" width="35.625" customWidth="1"/>
    <col min="5" max="5" width="15.5" customWidth="1"/>
    <col min="6" max="6" width="17.5" customWidth="1"/>
    <col min="17" max="18" width="12.5" hidden="1" customWidth="1"/>
    <col min="19" max="19" width="11.875" hidden="1" customWidth="1"/>
  </cols>
  <sheetData>
    <row r="1" spans="1:21" ht="62.1" customHeight="1" x14ac:dyDescent="0.25">
      <c r="A1" s="10" t="s">
        <v>237</v>
      </c>
      <c r="B1" s="2" t="s">
        <v>0</v>
      </c>
      <c r="C1" s="2" t="s">
        <v>1</v>
      </c>
      <c r="D1" s="2" t="s">
        <v>341</v>
      </c>
      <c r="E1" s="2" t="s">
        <v>342</v>
      </c>
      <c r="F1" s="3" t="s">
        <v>2</v>
      </c>
      <c r="G1" s="3" t="s">
        <v>347</v>
      </c>
      <c r="H1" s="3" t="s">
        <v>3</v>
      </c>
      <c r="I1" s="3" t="s">
        <v>348</v>
      </c>
      <c r="J1" s="3" t="s">
        <v>349</v>
      </c>
      <c r="K1" s="2" t="s">
        <v>350</v>
      </c>
      <c r="L1" s="2" t="s">
        <v>4</v>
      </c>
      <c r="M1" s="2" t="s">
        <v>352</v>
      </c>
      <c r="N1" s="2" t="s">
        <v>5</v>
      </c>
      <c r="O1" s="2" t="s">
        <v>100</v>
      </c>
      <c r="P1" s="4" t="s">
        <v>351</v>
      </c>
      <c r="Q1" s="8" t="s">
        <v>6</v>
      </c>
      <c r="R1" s="9" t="s">
        <v>7</v>
      </c>
      <c r="S1" s="10" t="s">
        <v>8</v>
      </c>
      <c r="T1" s="11" t="s">
        <v>9</v>
      </c>
    </row>
    <row r="2" spans="1:21" s="20" customFormat="1" ht="62.1" hidden="1" customHeight="1" x14ac:dyDescent="0.25">
      <c r="A2" s="13">
        <v>74</v>
      </c>
      <c r="B2" s="14" t="s">
        <v>102</v>
      </c>
      <c r="C2" s="15">
        <v>44032</v>
      </c>
      <c r="D2" s="13" t="s">
        <v>101</v>
      </c>
      <c r="E2" s="13"/>
      <c r="F2" s="16" t="s">
        <v>103</v>
      </c>
      <c r="G2" s="14">
        <v>1</v>
      </c>
      <c r="H2" s="13">
        <v>6</v>
      </c>
      <c r="I2" s="13"/>
      <c r="J2" s="13" t="s">
        <v>11</v>
      </c>
      <c r="K2" s="14" t="s">
        <v>11</v>
      </c>
      <c r="L2" s="14">
        <v>29</v>
      </c>
      <c r="M2" s="16" t="s">
        <v>104</v>
      </c>
      <c r="N2" s="42">
        <v>159</v>
      </c>
      <c r="O2" s="16" t="s">
        <v>105</v>
      </c>
      <c r="P2" s="17"/>
      <c r="Q2" s="18">
        <f t="shared" ref="Q2:Q34" ca="1" si="0">RAND()</f>
        <v>0.21840833067100329</v>
      </c>
      <c r="R2" s="19" t="e">
        <f>LARGE($Q$2:$Q$278,ROW(#REF!))</f>
        <v>#REF!</v>
      </c>
      <c r="S2" s="13" t="e">
        <f t="shared" ref="S2:S34" si="1">MATCH(R2,$Q$2:$Q$278,0)</f>
        <v>#REF!</v>
      </c>
      <c r="T2" s="13">
        <v>2</v>
      </c>
      <c r="U2" s="14"/>
    </row>
    <row r="3" spans="1:21" s="20" customFormat="1" ht="62.1" hidden="1" customHeight="1" x14ac:dyDescent="0.25">
      <c r="A3" s="13">
        <v>173</v>
      </c>
      <c r="B3" s="23" t="s">
        <v>106</v>
      </c>
      <c r="C3" s="15">
        <v>44250</v>
      </c>
      <c r="D3" s="13" t="s">
        <v>101</v>
      </c>
      <c r="E3" s="13"/>
      <c r="F3" s="16" t="s">
        <v>107</v>
      </c>
      <c r="G3" s="14">
        <v>1</v>
      </c>
      <c r="H3" s="13">
        <v>4</v>
      </c>
      <c r="I3" s="13"/>
      <c r="J3" s="13" t="s">
        <v>11</v>
      </c>
      <c r="K3" s="14" t="s">
        <v>11</v>
      </c>
      <c r="L3" s="14"/>
      <c r="M3" s="16" t="s">
        <v>108</v>
      </c>
      <c r="N3" s="42">
        <v>2600</v>
      </c>
      <c r="O3" s="16" t="s">
        <v>109</v>
      </c>
      <c r="P3" s="17"/>
      <c r="Q3" s="18">
        <f t="shared" ca="1" si="0"/>
        <v>0.37898461214658496</v>
      </c>
      <c r="R3" s="19">
        <f t="shared" ref="R3:R10" ca="1" si="2">LARGE($Q$2:$Q$278,ROW(Q2))</f>
        <v>0.92372542814544811</v>
      </c>
      <c r="S3" s="13">
        <f t="shared" ca="1" si="1"/>
        <v>23</v>
      </c>
      <c r="T3" s="13">
        <v>3</v>
      </c>
    </row>
    <row r="4" spans="1:21" s="20" customFormat="1" ht="62.1" hidden="1" customHeight="1" x14ac:dyDescent="0.25">
      <c r="A4" s="13">
        <v>167</v>
      </c>
      <c r="B4" s="14" t="s">
        <v>110</v>
      </c>
      <c r="C4" s="15">
        <v>44243</v>
      </c>
      <c r="D4" s="13" t="s">
        <v>101</v>
      </c>
      <c r="E4" s="13"/>
      <c r="F4" s="16" t="s">
        <v>111</v>
      </c>
      <c r="G4" s="14">
        <v>1</v>
      </c>
      <c r="H4" s="13">
        <v>3</v>
      </c>
      <c r="I4" s="13"/>
      <c r="J4" s="13" t="s">
        <v>11</v>
      </c>
      <c r="K4" s="14" t="s">
        <v>11</v>
      </c>
      <c r="L4" s="14">
        <v>6</v>
      </c>
      <c r="M4" s="16" t="s">
        <v>112</v>
      </c>
      <c r="N4" s="42">
        <v>67</v>
      </c>
      <c r="O4" s="16" t="s">
        <v>113</v>
      </c>
      <c r="P4" s="17"/>
      <c r="Q4" s="18">
        <f t="shared" ca="1" si="0"/>
        <v>0.17600709293577776</v>
      </c>
      <c r="R4" s="19">
        <f t="shared" ca="1" si="2"/>
        <v>0.90996843363348623</v>
      </c>
      <c r="S4" s="13">
        <f t="shared" ca="1" si="1"/>
        <v>17</v>
      </c>
      <c r="T4" s="13">
        <v>4</v>
      </c>
    </row>
    <row r="5" spans="1:21" s="20" customFormat="1" ht="62.1" hidden="1" customHeight="1" x14ac:dyDescent="0.25">
      <c r="A5" s="13">
        <v>159</v>
      </c>
      <c r="B5" s="14" t="s">
        <v>114</v>
      </c>
      <c r="C5" s="15">
        <v>44565</v>
      </c>
      <c r="D5" s="13" t="s">
        <v>101</v>
      </c>
      <c r="E5" s="13"/>
      <c r="F5" s="16" t="s">
        <v>115</v>
      </c>
      <c r="G5" s="14">
        <v>1</v>
      </c>
      <c r="H5" s="13">
        <v>11</v>
      </c>
      <c r="I5" s="13"/>
      <c r="J5" s="13" t="s">
        <v>12</v>
      </c>
      <c r="K5" s="14" t="s">
        <v>11</v>
      </c>
      <c r="L5" s="14">
        <v>20</v>
      </c>
      <c r="M5" s="16" t="s">
        <v>116</v>
      </c>
      <c r="N5" s="42"/>
      <c r="O5" s="42" t="s">
        <v>16</v>
      </c>
      <c r="P5" s="17"/>
      <c r="Q5" s="18">
        <f t="shared" ca="1" si="0"/>
        <v>0.40361801349571091</v>
      </c>
      <c r="R5" s="19">
        <f t="shared" ca="1" si="2"/>
        <v>0.90694342379842097</v>
      </c>
      <c r="S5" s="13">
        <f t="shared" ca="1" si="1"/>
        <v>21</v>
      </c>
      <c r="T5" s="13">
        <v>5</v>
      </c>
    </row>
    <row r="6" spans="1:21" s="20" customFormat="1" ht="62.1" hidden="1" customHeight="1" x14ac:dyDescent="0.25">
      <c r="A6" s="13">
        <v>100</v>
      </c>
      <c r="B6" s="14" t="s">
        <v>117</v>
      </c>
      <c r="C6" s="15">
        <v>44102</v>
      </c>
      <c r="D6" s="13" t="s">
        <v>101</v>
      </c>
      <c r="E6" s="13" t="s">
        <v>118</v>
      </c>
      <c r="F6" s="16" t="s">
        <v>119</v>
      </c>
      <c r="G6" s="14">
        <v>1</v>
      </c>
      <c r="H6" s="13">
        <v>8</v>
      </c>
      <c r="I6" s="13"/>
      <c r="J6" s="13" t="s">
        <v>11</v>
      </c>
      <c r="K6" s="14" t="s">
        <v>11</v>
      </c>
      <c r="L6" s="14">
        <v>8</v>
      </c>
      <c r="M6" s="16" t="s">
        <v>120</v>
      </c>
      <c r="N6" s="42">
        <v>193</v>
      </c>
      <c r="O6" s="16" t="s">
        <v>121</v>
      </c>
      <c r="P6" s="17"/>
      <c r="Q6" s="18">
        <f t="shared" ca="1" si="0"/>
        <v>0.41438963758955905</v>
      </c>
      <c r="R6" s="19">
        <f t="shared" ca="1" si="2"/>
        <v>0.81695277235771702</v>
      </c>
      <c r="S6" s="13">
        <f t="shared" ca="1" si="1"/>
        <v>32</v>
      </c>
      <c r="T6" s="13">
        <v>6</v>
      </c>
    </row>
    <row r="7" spans="1:21" s="20" customFormat="1" ht="62.1" hidden="1" customHeight="1" x14ac:dyDescent="0.25">
      <c r="A7" s="13">
        <v>184</v>
      </c>
      <c r="B7" s="14" t="s">
        <v>122</v>
      </c>
      <c r="C7" s="15">
        <v>44285</v>
      </c>
      <c r="D7" s="13" t="s">
        <v>101</v>
      </c>
      <c r="E7" s="13" t="s">
        <v>123</v>
      </c>
      <c r="F7" s="16" t="s">
        <v>124</v>
      </c>
      <c r="G7" s="14">
        <v>3</v>
      </c>
      <c r="H7" s="13">
        <v>3</v>
      </c>
      <c r="I7" s="13"/>
      <c r="J7" s="13" t="s">
        <v>11</v>
      </c>
      <c r="K7" s="14" t="s">
        <v>11</v>
      </c>
      <c r="L7" s="14">
        <v>19</v>
      </c>
      <c r="M7" s="16" t="s">
        <v>125</v>
      </c>
      <c r="N7" s="42"/>
      <c r="O7" s="42" t="s">
        <v>16</v>
      </c>
      <c r="P7" s="17"/>
      <c r="Q7" s="18">
        <f t="shared" ca="1" si="0"/>
        <v>0.24434344413352771</v>
      </c>
      <c r="R7" s="19">
        <f t="shared" ca="1" si="2"/>
        <v>0.75947306763394484</v>
      </c>
      <c r="S7" s="13">
        <f t="shared" ca="1" si="1"/>
        <v>15</v>
      </c>
      <c r="T7" s="13">
        <v>7</v>
      </c>
    </row>
    <row r="8" spans="1:21" s="20" customFormat="1" ht="62.1" hidden="1" customHeight="1" x14ac:dyDescent="0.25">
      <c r="A8" s="13">
        <v>999</v>
      </c>
      <c r="B8" s="14" t="s">
        <v>126</v>
      </c>
      <c r="C8" s="15">
        <v>44504</v>
      </c>
      <c r="D8" s="13" t="s">
        <v>101</v>
      </c>
      <c r="E8" s="13"/>
      <c r="F8" s="16" t="s">
        <v>127</v>
      </c>
      <c r="G8" s="16">
        <v>1</v>
      </c>
      <c r="H8" s="13">
        <v>3</v>
      </c>
      <c r="I8" s="13">
        <v>11</v>
      </c>
      <c r="J8" s="13" t="s">
        <v>12</v>
      </c>
      <c r="K8" s="14" t="s">
        <v>11</v>
      </c>
      <c r="L8" s="14">
        <v>15</v>
      </c>
      <c r="M8" s="16" t="s">
        <v>128</v>
      </c>
      <c r="N8" s="42"/>
      <c r="O8" s="42" t="s">
        <v>16</v>
      </c>
      <c r="P8" s="17"/>
      <c r="Q8" s="18">
        <f t="shared" ca="1" si="0"/>
        <v>0.97714623666473577</v>
      </c>
      <c r="R8" s="19">
        <f t="shared" ca="1" si="2"/>
        <v>0.71357640216256002</v>
      </c>
      <c r="S8" s="13">
        <f t="shared" ca="1" si="1"/>
        <v>14</v>
      </c>
      <c r="T8" s="13">
        <v>8</v>
      </c>
    </row>
    <row r="9" spans="1:21" s="20" customFormat="1" ht="62.1" hidden="1" customHeight="1" x14ac:dyDescent="0.25">
      <c r="A9" s="13">
        <v>998</v>
      </c>
      <c r="B9" s="14" t="s">
        <v>129</v>
      </c>
      <c r="C9" s="15">
        <v>44184</v>
      </c>
      <c r="D9" s="13" t="s">
        <v>101</v>
      </c>
      <c r="E9" s="13"/>
      <c r="F9" s="16" t="s">
        <v>130</v>
      </c>
      <c r="G9" s="14">
        <v>1</v>
      </c>
      <c r="H9" s="13">
        <v>3</v>
      </c>
      <c r="I9" s="13"/>
      <c r="J9" s="13" t="s">
        <v>11</v>
      </c>
      <c r="K9" s="14" t="s">
        <v>11</v>
      </c>
      <c r="L9" s="14">
        <v>13</v>
      </c>
      <c r="M9" s="16" t="s">
        <v>131</v>
      </c>
      <c r="N9" s="42">
        <v>239</v>
      </c>
      <c r="O9" s="16" t="s">
        <v>132</v>
      </c>
      <c r="P9" s="17"/>
      <c r="Q9" s="18">
        <f t="shared" ca="1" si="0"/>
        <v>0.32207447338864326</v>
      </c>
      <c r="R9" s="19">
        <f t="shared" ca="1" si="2"/>
        <v>0.71258371515242469</v>
      </c>
      <c r="S9" s="13">
        <f t="shared" ca="1" si="1"/>
        <v>11</v>
      </c>
      <c r="T9" s="13">
        <v>9</v>
      </c>
    </row>
    <row r="10" spans="1:21" s="20" customFormat="1" ht="62.1" hidden="1" customHeight="1" x14ac:dyDescent="0.25">
      <c r="A10" s="13">
        <v>4</v>
      </c>
      <c r="B10" s="14" t="s">
        <v>133</v>
      </c>
      <c r="C10" s="15">
        <v>43873</v>
      </c>
      <c r="D10" s="13" t="s">
        <v>101</v>
      </c>
      <c r="E10" s="21" t="s">
        <v>134</v>
      </c>
      <c r="F10" s="16" t="s">
        <v>135</v>
      </c>
      <c r="G10" s="14">
        <v>3</v>
      </c>
      <c r="H10" s="13">
        <v>6</v>
      </c>
      <c r="I10" s="13">
        <v>1</v>
      </c>
      <c r="J10" s="13" t="s">
        <v>11</v>
      </c>
      <c r="K10" s="14" t="s">
        <v>11</v>
      </c>
      <c r="L10" s="14">
        <v>11</v>
      </c>
      <c r="M10" s="16" t="s">
        <v>136</v>
      </c>
      <c r="N10" s="42">
        <v>196</v>
      </c>
      <c r="O10" s="16" t="s">
        <v>137</v>
      </c>
      <c r="P10" s="17"/>
      <c r="Q10" s="18">
        <f t="shared" ca="1" si="0"/>
        <v>0.29182188487636029</v>
      </c>
      <c r="R10" s="19">
        <f t="shared" ca="1" si="2"/>
        <v>0.6714241648191307</v>
      </c>
      <c r="S10" s="13">
        <f t="shared" ca="1" si="1"/>
        <v>10</v>
      </c>
      <c r="T10" s="13">
        <v>10</v>
      </c>
    </row>
    <row r="11" spans="1:21" s="20" customFormat="1" ht="62.1" hidden="1" customHeight="1" x14ac:dyDescent="0.25">
      <c r="A11" s="13">
        <v>279</v>
      </c>
      <c r="B11" s="14" t="s">
        <v>138</v>
      </c>
      <c r="C11" s="15">
        <v>44564</v>
      </c>
      <c r="D11" s="13" t="s">
        <v>101</v>
      </c>
      <c r="E11" s="13"/>
      <c r="F11" s="16" t="s">
        <v>139</v>
      </c>
      <c r="G11" s="16">
        <v>1</v>
      </c>
      <c r="H11" s="13">
        <v>4</v>
      </c>
      <c r="I11" s="13" t="s">
        <v>15</v>
      </c>
      <c r="J11" s="13" t="s">
        <v>11</v>
      </c>
      <c r="K11" s="14" t="s">
        <v>11</v>
      </c>
      <c r="L11" s="14"/>
      <c r="M11" s="16" t="s">
        <v>140</v>
      </c>
      <c r="N11" s="43"/>
      <c r="O11" s="14" t="s">
        <v>16</v>
      </c>
      <c r="P11" s="17"/>
      <c r="Q11" s="18">
        <f t="shared" ca="1" si="0"/>
        <v>0.6714241648191307</v>
      </c>
      <c r="R11" s="19" t="e">
        <f>LARGE($Q$2:$Q$278,ROW(#REF!))</f>
        <v>#REF!</v>
      </c>
      <c r="S11" s="13" t="e">
        <f t="shared" si="1"/>
        <v>#REF!</v>
      </c>
      <c r="T11" s="13">
        <v>12</v>
      </c>
    </row>
    <row r="12" spans="1:21" s="20" customFormat="1" ht="62.1" customHeight="1" x14ac:dyDescent="0.25">
      <c r="A12" s="13">
        <v>231</v>
      </c>
      <c r="B12" s="14" t="s">
        <v>141</v>
      </c>
      <c r="C12" s="15">
        <v>44491</v>
      </c>
      <c r="D12" s="13" t="s">
        <v>101</v>
      </c>
      <c r="E12" s="13"/>
      <c r="F12" s="16" t="s">
        <v>142</v>
      </c>
      <c r="G12" s="14">
        <v>1</v>
      </c>
      <c r="H12" s="13">
        <v>6</v>
      </c>
      <c r="I12" s="13">
        <v>3</v>
      </c>
      <c r="J12" s="13" t="s">
        <v>12</v>
      </c>
      <c r="K12" s="14" t="s">
        <v>12</v>
      </c>
      <c r="L12" s="14">
        <v>14</v>
      </c>
      <c r="M12" s="16" t="s">
        <v>143</v>
      </c>
      <c r="N12" s="42">
        <v>617</v>
      </c>
      <c r="O12" s="16" t="s">
        <v>144</v>
      </c>
      <c r="P12" s="17"/>
      <c r="Q12" s="18">
        <f t="shared" ca="1" si="0"/>
        <v>0.71258371515242469</v>
      </c>
      <c r="R12" s="19">
        <f ca="1">LARGE($Q$2:$Q$278,ROW(Q11))</f>
        <v>0.53573394075354763</v>
      </c>
      <c r="S12" s="13">
        <f t="shared" ca="1" si="1"/>
        <v>31</v>
      </c>
      <c r="T12" s="13">
        <v>13</v>
      </c>
    </row>
    <row r="13" spans="1:21" s="20" customFormat="1" ht="62.1" hidden="1" customHeight="1" x14ac:dyDescent="0.25">
      <c r="A13" s="13">
        <v>96</v>
      </c>
      <c r="B13" s="14" t="s">
        <v>145</v>
      </c>
      <c r="C13" s="15">
        <v>44089</v>
      </c>
      <c r="D13" s="13" t="s">
        <v>101</v>
      </c>
      <c r="E13" s="13"/>
      <c r="F13" s="16" t="s">
        <v>146</v>
      </c>
      <c r="G13" s="16">
        <v>1</v>
      </c>
      <c r="H13" s="13">
        <v>14</v>
      </c>
      <c r="I13" s="13"/>
      <c r="J13" s="13" t="s">
        <v>11</v>
      </c>
      <c r="K13" s="14" t="s">
        <v>11</v>
      </c>
      <c r="L13" s="14">
        <v>7</v>
      </c>
      <c r="M13" s="16" t="s">
        <v>147</v>
      </c>
      <c r="N13" s="42">
        <v>139</v>
      </c>
      <c r="O13" s="16" t="s">
        <v>148</v>
      </c>
      <c r="P13" s="17" t="s">
        <v>149</v>
      </c>
      <c r="Q13" s="18">
        <f t="shared" ca="1" si="0"/>
        <v>0.24739202755793455</v>
      </c>
      <c r="R13" s="19">
        <f ca="1">LARGE($Q$2:$Q$278,ROW(Q12))</f>
        <v>0.50054488104755979</v>
      </c>
      <c r="S13" s="13">
        <f t="shared" ca="1" si="1"/>
        <v>27</v>
      </c>
      <c r="T13" s="13">
        <v>14</v>
      </c>
    </row>
    <row r="14" spans="1:21" s="20" customFormat="1" ht="62.1" customHeight="1" x14ac:dyDescent="0.25">
      <c r="A14" s="13">
        <v>997</v>
      </c>
      <c r="B14" s="14" t="s">
        <v>150</v>
      </c>
      <c r="C14" s="15">
        <v>44539</v>
      </c>
      <c r="D14" s="13" t="s">
        <v>101</v>
      </c>
      <c r="E14" s="13"/>
      <c r="F14" s="16" t="s">
        <v>151</v>
      </c>
      <c r="G14" s="16">
        <v>1</v>
      </c>
      <c r="H14" s="13">
        <v>14</v>
      </c>
      <c r="I14" s="13">
        <v>7</v>
      </c>
      <c r="J14" s="13" t="s">
        <v>12</v>
      </c>
      <c r="K14" s="14" t="s">
        <v>12</v>
      </c>
      <c r="L14" s="14">
        <v>16</v>
      </c>
      <c r="M14" s="16" t="s">
        <v>152</v>
      </c>
      <c r="N14" s="42">
        <v>96</v>
      </c>
      <c r="O14" s="16" t="s">
        <v>153</v>
      </c>
      <c r="P14" s="17"/>
      <c r="Q14" s="18">
        <f t="shared" ca="1" si="0"/>
        <v>0.46212172518784089</v>
      </c>
      <c r="R14" s="19" t="e">
        <f>LARGE($Q$2:$Q$278,ROW(#REF!))</f>
        <v>#REF!</v>
      </c>
      <c r="S14" s="13" t="e">
        <f t="shared" si="1"/>
        <v>#REF!</v>
      </c>
      <c r="T14" s="13">
        <v>18</v>
      </c>
    </row>
    <row r="15" spans="1:21" s="20" customFormat="1" ht="62.1" hidden="1" customHeight="1" x14ac:dyDescent="0.25">
      <c r="A15" s="13">
        <v>135</v>
      </c>
      <c r="B15" s="14" t="s">
        <v>154</v>
      </c>
      <c r="C15" s="15">
        <v>44173</v>
      </c>
      <c r="D15" s="13" t="s">
        <v>101</v>
      </c>
      <c r="E15" s="13"/>
      <c r="F15" s="16" t="s">
        <v>155</v>
      </c>
      <c r="G15" s="14">
        <v>1</v>
      </c>
      <c r="H15" s="13">
        <v>14</v>
      </c>
      <c r="I15" s="13"/>
      <c r="J15" s="13" t="s">
        <v>11</v>
      </c>
      <c r="K15" s="14" t="s">
        <v>11</v>
      </c>
      <c r="L15" s="14">
        <v>14</v>
      </c>
      <c r="M15" s="16" t="s">
        <v>156</v>
      </c>
      <c r="N15" s="42">
        <v>801</v>
      </c>
      <c r="O15" s="16" t="s">
        <v>157</v>
      </c>
      <c r="P15" s="17" t="s">
        <v>158</v>
      </c>
      <c r="Q15" s="18">
        <f t="shared" ca="1" si="0"/>
        <v>0.71357640216256002</v>
      </c>
      <c r="R15" s="19" t="e">
        <f>LARGE($Q$2:$Q$278,ROW(#REF!))</f>
        <v>#REF!</v>
      </c>
      <c r="S15" s="13" t="e">
        <f t="shared" si="1"/>
        <v>#REF!</v>
      </c>
      <c r="T15" s="13">
        <v>20</v>
      </c>
    </row>
    <row r="16" spans="1:21" s="20" customFormat="1" ht="62.1" hidden="1" customHeight="1" x14ac:dyDescent="0.25">
      <c r="A16" s="13">
        <v>218</v>
      </c>
      <c r="B16" s="14" t="s">
        <v>159</v>
      </c>
      <c r="C16" s="15">
        <v>44412</v>
      </c>
      <c r="D16" s="13" t="s">
        <v>101</v>
      </c>
      <c r="E16" s="13"/>
      <c r="F16" s="16" t="s">
        <v>160</v>
      </c>
      <c r="G16" s="14">
        <v>1</v>
      </c>
      <c r="H16" s="13">
        <v>6</v>
      </c>
      <c r="I16" s="13">
        <v>14</v>
      </c>
      <c r="J16" s="13" t="s">
        <v>11</v>
      </c>
      <c r="K16" s="14" t="s">
        <v>11</v>
      </c>
      <c r="L16" s="14">
        <v>5</v>
      </c>
      <c r="M16" s="16" t="s">
        <v>161</v>
      </c>
      <c r="N16" s="42">
        <v>30</v>
      </c>
      <c r="O16" s="16" t="s">
        <v>162</v>
      </c>
      <c r="P16" s="17" t="s">
        <v>163</v>
      </c>
      <c r="Q16" s="18">
        <f t="shared" ca="1" si="0"/>
        <v>0.75947306763394484</v>
      </c>
      <c r="R16" s="19">
        <f ca="1">LARGE($Q$2:$Q$278,ROW(Q15))</f>
        <v>0.40361801349571091</v>
      </c>
      <c r="S16" s="13">
        <f t="shared" ca="1" si="1"/>
        <v>4</v>
      </c>
      <c r="T16" s="13">
        <v>21</v>
      </c>
    </row>
    <row r="17" spans="1:20" s="20" customFormat="1" ht="62.1" hidden="1" customHeight="1" x14ac:dyDescent="0.25">
      <c r="A17" s="13">
        <v>996</v>
      </c>
      <c r="B17" s="14" t="s">
        <v>164</v>
      </c>
      <c r="C17" s="15">
        <v>44158</v>
      </c>
      <c r="D17" s="13" t="s">
        <v>101</v>
      </c>
      <c r="E17" s="13"/>
      <c r="F17" s="16" t="s">
        <v>165</v>
      </c>
      <c r="G17" s="16">
        <v>1</v>
      </c>
      <c r="H17" s="13">
        <v>11</v>
      </c>
      <c r="I17" s="13"/>
      <c r="J17" s="13" t="s">
        <v>11</v>
      </c>
      <c r="K17" s="14" t="s">
        <v>11</v>
      </c>
      <c r="L17" s="14"/>
      <c r="M17" s="14" t="s">
        <v>16</v>
      </c>
      <c r="N17" s="43">
        <v>111</v>
      </c>
      <c r="O17" s="14" t="s">
        <v>166</v>
      </c>
      <c r="P17" s="17"/>
      <c r="Q17" s="18">
        <f t="shared" ca="1" si="0"/>
        <v>0.40151886051766228</v>
      </c>
      <c r="R17" s="19" t="e">
        <f>LARGE($Q$2:$Q$278,ROW(#REF!))</f>
        <v>#REF!</v>
      </c>
      <c r="S17" s="13" t="e">
        <f t="shared" si="1"/>
        <v>#REF!</v>
      </c>
      <c r="T17" s="13">
        <v>24</v>
      </c>
    </row>
    <row r="18" spans="1:20" s="20" customFormat="1" ht="62.1" hidden="1" customHeight="1" x14ac:dyDescent="0.25">
      <c r="A18" s="13">
        <v>87</v>
      </c>
      <c r="B18" s="14" t="s">
        <v>167</v>
      </c>
      <c r="C18" s="15">
        <v>44057</v>
      </c>
      <c r="D18" s="13" t="s">
        <v>101</v>
      </c>
      <c r="E18" s="13"/>
      <c r="F18" s="16" t="s">
        <v>168</v>
      </c>
      <c r="G18" s="14">
        <v>1</v>
      </c>
      <c r="H18" s="13">
        <v>3</v>
      </c>
      <c r="I18" s="13">
        <v>11</v>
      </c>
      <c r="J18" s="13" t="s">
        <v>11</v>
      </c>
      <c r="K18" s="14" t="s">
        <v>11</v>
      </c>
      <c r="L18" s="14">
        <v>48</v>
      </c>
      <c r="M18" s="16" t="s">
        <v>169</v>
      </c>
      <c r="N18" s="42">
        <v>234</v>
      </c>
      <c r="O18" s="16" t="s">
        <v>170</v>
      </c>
      <c r="P18" s="17"/>
      <c r="Q18" s="18">
        <f t="shared" ca="1" si="0"/>
        <v>0.90996843363348623</v>
      </c>
      <c r="R18" s="19" t="e">
        <f>LARGE($Q$2:$Q$278,ROW(#REF!))</f>
        <v>#REF!</v>
      </c>
      <c r="S18" s="13" t="e">
        <f t="shared" si="1"/>
        <v>#REF!</v>
      </c>
      <c r="T18" s="13">
        <v>26</v>
      </c>
    </row>
    <row r="19" spans="1:20" s="20" customFormat="1" ht="62.1" hidden="1" customHeight="1" x14ac:dyDescent="0.25">
      <c r="A19" s="13">
        <v>109</v>
      </c>
      <c r="B19" s="24" t="s">
        <v>171</v>
      </c>
      <c r="C19" s="15">
        <v>44135</v>
      </c>
      <c r="D19" s="13" t="s">
        <v>101</v>
      </c>
      <c r="E19" s="13" t="s">
        <v>172</v>
      </c>
      <c r="F19" s="16" t="s">
        <v>173</v>
      </c>
      <c r="G19" s="14">
        <v>1</v>
      </c>
      <c r="H19" s="13">
        <v>6</v>
      </c>
      <c r="I19" s="13">
        <v>8</v>
      </c>
      <c r="J19" s="13" t="s">
        <v>11</v>
      </c>
      <c r="K19" s="14" t="s">
        <v>11</v>
      </c>
      <c r="L19" s="14">
        <v>19</v>
      </c>
      <c r="M19" s="16" t="s">
        <v>174</v>
      </c>
      <c r="N19" s="42">
        <v>556</v>
      </c>
      <c r="O19" s="16" t="s">
        <v>175</v>
      </c>
      <c r="P19" s="17"/>
      <c r="Q19" s="18">
        <f t="shared" ca="1" si="0"/>
        <v>0.64997501451394468</v>
      </c>
      <c r="R19" s="19">
        <f ca="1">LARGE($Q$2:$Q$278,ROW(Q18))</f>
        <v>0.35831695724152124</v>
      </c>
      <c r="S19" s="13">
        <f t="shared" ca="1" si="1"/>
        <v>22</v>
      </c>
      <c r="T19" s="13">
        <v>27</v>
      </c>
    </row>
    <row r="20" spans="1:20" s="20" customFormat="1" ht="62.1" hidden="1" customHeight="1" x14ac:dyDescent="0.25">
      <c r="A20" s="13">
        <v>260</v>
      </c>
      <c r="B20" s="14" t="s">
        <v>176</v>
      </c>
      <c r="C20" s="15">
        <v>44538</v>
      </c>
      <c r="D20" s="13" t="s">
        <v>101</v>
      </c>
      <c r="E20" s="13"/>
      <c r="F20" s="16" t="s">
        <v>177</v>
      </c>
      <c r="G20" s="14">
        <v>1</v>
      </c>
      <c r="H20" s="13">
        <v>8</v>
      </c>
      <c r="I20" s="13">
        <v>5</v>
      </c>
      <c r="J20" s="13" t="s">
        <v>11</v>
      </c>
      <c r="K20" s="14" t="s">
        <v>11</v>
      </c>
      <c r="L20" s="14">
        <v>4</v>
      </c>
      <c r="M20" s="16" t="s">
        <v>178</v>
      </c>
      <c r="N20" s="42">
        <v>238</v>
      </c>
      <c r="O20" s="16" t="s">
        <v>179</v>
      </c>
      <c r="P20" s="17"/>
      <c r="Q20" s="18">
        <f t="shared" ca="1" si="0"/>
        <v>5.4927185094491793E-2</v>
      </c>
      <c r="R20" s="19">
        <f ca="1">LARGE($Q$2:$Q$278,ROW(Q19))</f>
        <v>0.32918286195199475</v>
      </c>
      <c r="S20" s="13">
        <f t="shared" ca="1" si="1"/>
        <v>25</v>
      </c>
      <c r="T20" s="13">
        <v>28</v>
      </c>
    </row>
    <row r="21" spans="1:20" s="20" customFormat="1" ht="62.1" hidden="1" customHeight="1" x14ac:dyDescent="0.25">
      <c r="A21" s="13">
        <v>143</v>
      </c>
      <c r="B21" s="23" t="s">
        <v>180</v>
      </c>
      <c r="C21" s="15">
        <v>44185</v>
      </c>
      <c r="D21" s="13" t="s">
        <v>101</v>
      </c>
      <c r="E21" s="13"/>
      <c r="F21" s="16" t="s">
        <v>181</v>
      </c>
      <c r="G21" s="14">
        <v>1</v>
      </c>
      <c r="H21" s="13">
        <v>8</v>
      </c>
      <c r="I21" s="13"/>
      <c r="J21" s="13" t="s">
        <v>11</v>
      </c>
      <c r="K21" s="14" t="s">
        <v>11</v>
      </c>
      <c r="L21" s="14"/>
      <c r="M21" s="14" t="s">
        <v>182</v>
      </c>
      <c r="N21" s="43">
        <v>284</v>
      </c>
      <c r="O21" s="14" t="s">
        <v>183</v>
      </c>
      <c r="P21" s="17"/>
      <c r="Q21" s="18">
        <f t="shared" ca="1" si="0"/>
        <v>6.7124851190152102E-2</v>
      </c>
      <c r="R21" s="19">
        <f ca="1">LARGE($Q$2:$Q$278,ROW(Q20))</f>
        <v>0.32207447338864326</v>
      </c>
      <c r="S21" s="13">
        <f t="shared" ca="1" si="1"/>
        <v>8</v>
      </c>
      <c r="T21" s="13">
        <v>29</v>
      </c>
    </row>
    <row r="22" spans="1:20" s="20" customFormat="1" ht="62.1" hidden="1" customHeight="1" x14ac:dyDescent="0.25">
      <c r="A22" s="13">
        <v>270</v>
      </c>
      <c r="B22" s="14" t="s">
        <v>184</v>
      </c>
      <c r="C22" s="15">
        <v>44549</v>
      </c>
      <c r="D22" s="13" t="s">
        <v>101</v>
      </c>
      <c r="E22" s="13"/>
      <c r="F22" s="16" t="s">
        <v>185</v>
      </c>
      <c r="G22" s="14">
        <v>1</v>
      </c>
      <c r="H22" s="13">
        <v>6</v>
      </c>
      <c r="I22" s="13">
        <v>11</v>
      </c>
      <c r="J22" s="13" t="s">
        <v>11</v>
      </c>
      <c r="K22" s="14" t="s">
        <v>11</v>
      </c>
      <c r="L22" s="14"/>
      <c r="M22" s="14" t="s">
        <v>16</v>
      </c>
      <c r="N22" s="43">
        <v>61</v>
      </c>
      <c r="O22" s="14" t="s">
        <v>186</v>
      </c>
      <c r="P22" s="17"/>
      <c r="Q22" s="18">
        <f t="shared" ca="1" si="0"/>
        <v>0.90694342379842097</v>
      </c>
      <c r="R22" s="19" t="e">
        <f>LARGE($Q$2:$Q$278,ROW(#REF!))</f>
        <v>#REF!</v>
      </c>
      <c r="S22" s="13" t="e">
        <f t="shared" si="1"/>
        <v>#REF!</v>
      </c>
      <c r="T22" s="13">
        <v>31</v>
      </c>
    </row>
    <row r="23" spans="1:20" s="20" customFormat="1" ht="62.1" hidden="1" customHeight="1" x14ac:dyDescent="0.25">
      <c r="A23" s="13">
        <v>152</v>
      </c>
      <c r="B23" s="14" t="s">
        <v>187</v>
      </c>
      <c r="C23" s="15">
        <v>44195</v>
      </c>
      <c r="D23" s="13" t="s">
        <v>101</v>
      </c>
      <c r="E23" s="13"/>
      <c r="F23" s="16" t="s">
        <v>188</v>
      </c>
      <c r="G23" s="14">
        <v>1</v>
      </c>
      <c r="H23" s="13">
        <v>4</v>
      </c>
      <c r="I23" s="13"/>
      <c r="J23" s="13" t="s">
        <v>11</v>
      </c>
      <c r="K23" s="14" t="s">
        <v>11</v>
      </c>
      <c r="L23" s="14"/>
      <c r="M23" s="14" t="s">
        <v>189</v>
      </c>
      <c r="N23" s="43">
        <v>436</v>
      </c>
      <c r="O23" s="14" t="s">
        <v>190</v>
      </c>
      <c r="P23" s="17"/>
      <c r="Q23" s="18">
        <f t="shared" ca="1" si="0"/>
        <v>0.35831695724152124</v>
      </c>
      <c r="R23" s="19">
        <f ca="1">LARGE($Q$2:$Q$278,ROW(Q22))</f>
        <v>0.27587427395413722</v>
      </c>
      <c r="S23" s="13">
        <f t="shared" ca="1" si="1"/>
        <v>28</v>
      </c>
      <c r="T23" s="13">
        <v>32</v>
      </c>
    </row>
    <row r="24" spans="1:20" s="20" customFormat="1" ht="62.1" hidden="1" customHeight="1" x14ac:dyDescent="0.25">
      <c r="A24" s="13">
        <v>262</v>
      </c>
      <c r="B24" s="14" t="s">
        <v>191</v>
      </c>
      <c r="C24" s="15">
        <v>44539</v>
      </c>
      <c r="D24" s="13" t="s">
        <v>101</v>
      </c>
      <c r="E24" s="21" t="s">
        <v>192</v>
      </c>
      <c r="F24" s="16" t="s">
        <v>193</v>
      </c>
      <c r="G24" s="14">
        <v>1</v>
      </c>
      <c r="H24" s="13">
        <v>8</v>
      </c>
      <c r="I24" s="13">
        <v>3</v>
      </c>
      <c r="J24" s="13" t="s">
        <v>11</v>
      </c>
      <c r="K24" s="14" t="s">
        <v>11</v>
      </c>
      <c r="L24" s="14">
        <v>15</v>
      </c>
      <c r="M24" s="16" t="s">
        <v>194</v>
      </c>
      <c r="N24" s="42">
        <v>178</v>
      </c>
      <c r="O24" s="16" t="s">
        <v>195</v>
      </c>
      <c r="P24" s="17"/>
      <c r="Q24" s="18">
        <f t="shared" ca="1" si="0"/>
        <v>0.92372542814544811</v>
      </c>
      <c r="R24" s="19" t="e">
        <f>LARGE($Q$2:$Q$278,ROW(#REF!))</f>
        <v>#REF!</v>
      </c>
      <c r="S24" s="13" t="e">
        <f t="shared" si="1"/>
        <v>#REF!</v>
      </c>
      <c r="T24" s="13">
        <v>34</v>
      </c>
    </row>
    <row r="25" spans="1:20" s="20" customFormat="1" ht="62.1" hidden="1" customHeight="1" x14ac:dyDescent="0.25">
      <c r="A25" s="13">
        <v>140</v>
      </c>
      <c r="B25" s="14" t="s">
        <v>196</v>
      </c>
      <c r="C25" s="15">
        <v>44184</v>
      </c>
      <c r="D25" s="13" t="s">
        <v>101</v>
      </c>
      <c r="E25" s="13"/>
      <c r="F25" s="16" t="s">
        <v>197</v>
      </c>
      <c r="G25" s="14">
        <v>1</v>
      </c>
      <c r="H25" s="13">
        <v>4</v>
      </c>
      <c r="I25" s="13">
        <v>6</v>
      </c>
      <c r="J25" s="13" t="s">
        <v>11</v>
      </c>
      <c r="K25" s="14" t="s">
        <v>11</v>
      </c>
      <c r="L25" s="14">
        <v>6</v>
      </c>
      <c r="M25" s="16" t="s">
        <v>198</v>
      </c>
      <c r="N25" s="42"/>
      <c r="O25" s="16" t="s">
        <v>16</v>
      </c>
      <c r="P25" s="17"/>
      <c r="Q25" s="18">
        <f t="shared" ca="1" si="0"/>
        <v>8.2565529835852303E-2</v>
      </c>
      <c r="R25" s="19">
        <f ca="1">LARGE($Q$2:$Q$278,ROW(Q24))</f>
        <v>0.24434344413352771</v>
      </c>
      <c r="S25" s="13">
        <f t="shared" ca="1" si="1"/>
        <v>6</v>
      </c>
      <c r="T25" s="13">
        <v>35</v>
      </c>
    </row>
    <row r="26" spans="1:20" s="20" customFormat="1" ht="62.1" hidden="1" customHeight="1" x14ac:dyDescent="0.25">
      <c r="A26" s="13">
        <v>22</v>
      </c>
      <c r="B26" s="14" t="s">
        <v>199</v>
      </c>
      <c r="C26" s="15">
        <v>43902</v>
      </c>
      <c r="D26" s="13" t="s">
        <v>101</v>
      </c>
      <c r="E26" s="13" t="s">
        <v>200</v>
      </c>
      <c r="F26" s="16" t="s">
        <v>201</v>
      </c>
      <c r="G26" s="16">
        <v>1</v>
      </c>
      <c r="H26" s="13">
        <v>3</v>
      </c>
      <c r="I26" s="13"/>
      <c r="J26" s="13" t="s">
        <v>11</v>
      </c>
      <c r="K26" s="14" t="s">
        <v>11</v>
      </c>
      <c r="L26" s="14">
        <v>18</v>
      </c>
      <c r="M26" s="16" t="s">
        <v>202</v>
      </c>
      <c r="N26" s="42">
        <v>1100</v>
      </c>
      <c r="O26" s="16" t="s">
        <v>203</v>
      </c>
      <c r="P26" s="17"/>
      <c r="Q26" s="18">
        <f t="shared" ca="1" si="0"/>
        <v>0.32918286195199475</v>
      </c>
      <c r="R26" s="19">
        <f ca="1">LARGE($Q$2:$Q$278,ROW(Q25))</f>
        <v>0.23725821097825894</v>
      </c>
      <c r="S26" s="13">
        <f t="shared" ca="1" si="1"/>
        <v>26</v>
      </c>
      <c r="T26" s="13">
        <v>36</v>
      </c>
    </row>
    <row r="27" spans="1:20" s="20" customFormat="1" ht="62.1" hidden="1" customHeight="1" x14ac:dyDescent="0.25">
      <c r="A27" s="13">
        <v>282</v>
      </c>
      <c r="B27" s="14" t="s">
        <v>204</v>
      </c>
      <c r="C27" s="15">
        <v>44565</v>
      </c>
      <c r="D27" s="13" t="s">
        <v>101</v>
      </c>
      <c r="E27" s="13"/>
      <c r="F27" s="16" t="s">
        <v>205</v>
      </c>
      <c r="G27" s="14">
        <v>1</v>
      </c>
      <c r="H27" s="13">
        <v>6</v>
      </c>
      <c r="I27" s="13" t="s">
        <v>15</v>
      </c>
      <c r="J27" s="13" t="s">
        <v>11</v>
      </c>
      <c r="K27" s="14" t="s">
        <v>11</v>
      </c>
      <c r="L27" s="14">
        <v>27</v>
      </c>
      <c r="M27" s="16" t="s">
        <v>206</v>
      </c>
      <c r="N27" s="42"/>
      <c r="O27" s="16" t="s">
        <v>16</v>
      </c>
      <c r="P27" s="17"/>
      <c r="Q27" s="18">
        <f t="shared" ca="1" si="0"/>
        <v>0.23725821097825894</v>
      </c>
      <c r="R27" s="19" t="e">
        <f>LARGE($Q$2:$Q$278,ROW(#REF!))</f>
        <v>#REF!</v>
      </c>
      <c r="S27" s="13" t="e">
        <f t="shared" si="1"/>
        <v>#REF!</v>
      </c>
      <c r="T27" s="13">
        <v>38</v>
      </c>
    </row>
    <row r="28" spans="1:20" s="20" customFormat="1" ht="62.1" hidden="1" customHeight="1" x14ac:dyDescent="0.25">
      <c r="A28" s="13">
        <v>142</v>
      </c>
      <c r="B28" s="14" t="s">
        <v>207</v>
      </c>
      <c r="C28" s="15">
        <v>44185</v>
      </c>
      <c r="D28" s="13" t="s">
        <v>101</v>
      </c>
      <c r="E28" s="13" t="s">
        <v>208</v>
      </c>
      <c r="F28" s="16" t="s">
        <v>209</v>
      </c>
      <c r="G28" s="14">
        <v>1</v>
      </c>
      <c r="H28" s="13">
        <v>3</v>
      </c>
      <c r="I28" s="13">
        <v>8</v>
      </c>
      <c r="J28" s="13" t="s">
        <v>11</v>
      </c>
      <c r="K28" s="14" t="s">
        <v>11</v>
      </c>
      <c r="L28" s="14">
        <v>28</v>
      </c>
      <c r="M28" s="16" t="s">
        <v>210</v>
      </c>
      <c r="N28" s="42">
        <v>776</v>
      </c>
      <c r="O28" s="16" t="s">
        <v>211</v>
      </c>
      <c r="P28" s="17"/>
      <c r="Q28" s="18">
        <f t="shared" ca="1" si="0"/>
        <v>0.50054488104755979</v>
      </c>
      <c r="R28" s="19">
        <f ca="1">LARGE($Q$2:$Q$278,ROW(Q27))</f>
        <v>0.17600709293577776</v>
      </c>
      <c r="S28" s="13">
        <f t="shared" ca="1" si="1"/>
        <v>3</v>
      </c>
      <c r="T28" s="13">
        <v>39</v>
      </c>
    </row>
    <row r="29" spans="1:20" s="20" customFormat="1" ht="62.1" hidden="1" customHeight="1" x14ac:dyDescent="0.25">
      <c r="A29" s="13">
        <v>205</v>
      </c>
      <c r="B29" s="14" t="s">
        <v>212</v>
      </c>
      <c r="C29" s="15">
        <v>44347</v>
      </c>
      <c r="D29" s="13" t="s">
        <v>101</v>
      </c>
      <c r="E29" s="13" t="s">
        <v>213</v>
      </c>
      <c r="F29" s="16" t="s">
        <v>214</v>
      </c>
      <c r="G29" s="14">
        <v>1</v>
      </c>
      <c r="H29" s="13">
        <v>8</v>
      </c>
      <c r="I29" s="13"/>
      <c r="J29" s="13" t="s">
        <v>11</v>
      </c>
      <c r="K29" s="14" t="s">
        <v>11</v>
      </c>
      <c r="L29" s="14">
        <v>20</v>
      </c>
      <c r="M29" s="16" t="s">
        <v>215</v>
      </c>
      <c r="N29" s="42">
        <v>747</v>
      </c>
      <c r="O29" s="16" t="s">
        <v>216</v>
      </c>
      <c r="P29" s="17"/>
      <c r="Q29" s="18">
        <f t="shared" ca="1" si="0"/>
        <v>0.27587427395413722</v>
      </c>
      <c r="R29" s="19" t="e">
        <f>LARGE($Q$2:$Q$278,ROW(#REF!))</f>
        <v>#REF!</v>
      </c>
      <c r="S29" s="13" t="e">
        <f t="shared" si="1"/>
        <v>#REF!</v>
      </c>
      <c r="T29" s="13">
        <v>41</v>
      </c>
    </row>
    <row r="30" spans="1:20" s="20" customFormat="1" ht="62.1" hidden="1" customHeight="1" x14ac:dyDescent="0.25">
      <c r="A30" s="13">
        <v>95</v>
      </c>
      <c r="B30" s="14" t="s">
        <v>217</v>
      </c>
      <c r="C30" s="15">
        <v>44089</v>
      </c>
      <c r="D30" s="13" t="s">
        <v>101</v>
      </c>
      <c r="E30" s="13"/>
      <c r="F30" s="16" t="s">
        <v>218</v>
      </c>
      <c r="G30" s="14">
        <v>1</v>
      </c>
      <c r="H30" s="13">
        <v>8</v>
      </c>
      <c r="I30" s="13"/>
      <c r="J30" s="13" t="s">
        <v>11</v>
      </c>
      <c r="K30" s="14" t="s">
        <v>11</v>
      </c>
      <c r="L30" s="14"/>
      <c r="M30" s="14" t="s">
        <v>16</v>
      </c>
      <c r="N30" s="43">
        <v>1100</v>
      </c>
      <c r="O30" s="14" t="s">
        <v>219</v>
      </c>
      <c r="P30" s="17"/>
      <c r="Q30" s="18">
        <f t="shared" ca="1" si="0"/>
        <v>0.10882601878083431</v>
      </c>
      <c r="R30" s="19">
        <f ca="1">LARGE($Q$2:$Q$278,ROW(Q29))</f>
        <v>0.10264124975403799</v>
      </c>
      <c r="S30" s="13">
        <f t="shared" ca="1" si="1"/>
        <v>30</v>
      </c>
      <c r="T30" s="13">
        <v>42</v>
      </c>
    </row>
    <row r="31" spans="1:20" s="20" customFormat="1" ht="62.1" hidden="1" customHeight="1" x14ac:dyDescent="0.25">
      <c r="A31" s="13">
        <v>73</v>
      </c>
      <c r="B31" s="14" t="s">
        <v>220</v>
      </c>
      <c r="C31" s="15">
        <v>44032</v>
      </c>
      <c r="D31" s="13" t="s">
        <v>101</v>
      </c>
      <c r="E31" s="21" t="s">
        <v>221</v>
      </c>
      <c r="F31" s="16" t="s">
        <v>222</v>
      </c>
      <c r="G31" s="14">
        <v>1</v>
      </c>
      <c r="H31" s="13">
        <v>6</v>
      </c>
      <c r="I31" s="13">
        <v>7</v>
      </c>
      <c r="J31" s="13" t="s">
        <v>11</v>
      </c>
      <c r="K31" s="14" t="s">
        <v>11</v>
      </c>
      <c r="L31" s="14">
        <v>11</v>
      </c>
      <c r="M31" s="16" t="s">
        <v>223</v>
      </c>
      <c r="N31" s="42">
        <v>114</v>
      </c>
      <c r="O31" s="16" t="s">
        <v>224</v>
      </c>
      <c r="P31" s="17"/>
      <c r="Q31" s="18">
        <f t="shared" ca="1" si="0"/>
        <v>0.10264124975403799</v>
      </c>
      <c r="R31" s="19" t="e">
        <f>LARGE($Q$2:$Q$278,ROW(#REF!))</f>
        <v>#REF!</v>
      </c>
      <c r="S31" s="13" t="e">
        <f t="shared" si="1"/>
        <v>#REF!</v>
      </c>
      <c r="T31" s="13">
        <v>47</v>
      </c>
    </row>
    <row r="32" spans="1:20" s="20" customFormat="1" ht="62.1" hidden="1" customHeight="1" x14ac:dyDescent="0.25">
      <c r="A32" s="13">
        <v>165</v>
      </c>
      <c r="B32" s="14" t="s">
        <v>225</v>
      </c>
      <c r="C32" s="15">
        <v>44242</v>
      </c>
      <c r="D32" s="13" t="s">
        <v>101</v>
      </c>
      <c r="E32" s="13"/>
      <c r="F32" s="16" t="s">
        <v>226</v>
      </c>
      <c r="G32" s="14">
        <v>1</v>
      </c>
      <c r="H32" s="13">
        <v>3</v>
      </c>
      <c r="I32" s="13"/>
      <c r="J32" s="13" t="s">
        <v>11</v>
      </c>
      <c r="K32" s="14" t="s">
        <v>11</v>
      </c>
      <c r="L32" s="14">
        <v>43</v>
      </c>
      <c r="M32" s="16" t="s">
        <v>227</v>
      </c>
      <c r="N32" s="42">
        <v>152</v>
      </c>
      <c r="O32" s="16" t="s">
        <v>228</v>
      </c>
      <c r="P32" s="17"/>
      <c r="Q32" s="18">
        <f t="shared" ca="1" si="0"/>
        <v>0.53573394075354763</v>
      </c>
      <c r="R32" s="19">
        <f ca="1">LARGE($Q$2:$Q$278,ROW(Q31))</f>
        <v>6.7124851190152102E-2</v>
      </c>
      <c r="S32" s="13">
        <f t="shared" ca="1" si="1"/>
        <v>20</v>
      </c>
      <c r="T32" s="13">
        <v>48</v>
      </c>
    </row>
    <row r="33" spans="1:20" s="20" customFormat="1" ht="62.1" customHeight="1" x14ac:dyDescent="0.25">
      <c r="A33" s="13">
        <v>131</v>
      </c>
      <c r="B33" s="14" t="s">
        <v>229</v>
      </c>
      <c r="C33" s="15">
        <v>44159</v>
      </c>
      <c r="D33" s="13" t="s">
        <v>101</v>
      </c>
      <c r="E33" s="13"/>
      <c r="F33" s="16" t="s">
        <v>230</v>
      </c>
      <c r="G33" s="16">
        <v>1</v>
      </c>
      <c r="H33" s="13">
        <v>3</v>
      </c>
      <c r="I33" s="13">
        <v>8</v>
      </c>
      <c r="J33" s="13" t="s">
        <v>11</v>
      </c>
      <c r="K33" s="14" t="s">
        <v>12</v>
      </c>
      <c r="L33" s="14">
        <v>7</v>
      </c>
      <c r="M33" s="16" t="s">
        <v>231</v>
      </c>
      <c r="N33" s="42">
        <v>66</v>
      </c>
      <c r="O33" s="16" t="s">
        <v>232</v>
      </c>
      <c r="P33" s="17"/>
      <c r="Q33" s="18">
        <f t="shared" ca="1" si="0"/>
        <v>0.81695277235771702</v>
      </c>
      <c r="R33" s="19">
        <f ca="1">LARGE($Q$2:$Q$278,ROW(Q32))</f>
        <v>5.4927185094491793E-2</v>
      </c>
      <c r="S33" s="13">
        <f t="shared" ca="1" si="1"/>
        <v>19</v>
      </c>
      <c r="T33" s="13">
        <v>49</v>
      </c>
    </row>
    <row r="34" spans="1:20" s="20" customFormat="1" ht="62.1" hidden="1" customHeight="1" x14ac:dyDescent="0.25">
      <c r="A34" s="13">
        <v>161</v>
      </c>
      <c r="B34" s="23" t="s">
        <v>233</v>
      </c>
      <c r="C34" s="15">
        <v>44566</v>
      </c>
      <c r="D34" s="13" t="s">
        <v>101</v>
      </c>
      <c r="E34" s="13"/>
      <c r="F34" s="16" t="s">
        <v>234</v>
      </c>
      <c r="G34" s="14">
        <v>1</v>
      </c>
      <c r="H34" s="13">
        <v>14</v>
      </c>
      <c r="I34" s="13">
        <v>6</v>
      </c>
      <c r="J34" s="13" t="s">
        <v>11</v>
      </c>
      <c r="K34" s="14" t="s">
        <v>11</v>
      </c>
      <c r="L34" s="14">
        <v>9</v>
      </c>
      <c r="M34" s="16" t="s">
        <v>235</v>
      </c>
      <c r="N34" s="42"/>
      <c r="O34" s="16" t="s">
        <v>16</v>
      </c>
      <c r="P34" s="17" t="s">
        <v>236</v>
      </c>
      <c r="Q34" s="18">
        <f t="shared" ca="1" si="0"/>
        <v>1.7235999922457501E-2</v>
      </c>
      <c r="R34" s="19">
        <f ca="1">LARGE($Q$2:$Q$278,ROW(Q33))</f>
        <v>1.7235999922457501E-2</v>
      </c>
      <c r="S34" s="13">
        <f t="shared" ca="1" si="1"/>
        <v>33</v>
      </c>
      <c r="T34" s="13">
        <v>50</v>
      </c>
    </row>
    <row r="35" spans="1:20" ht="62.1" customHeight="1" x14ac:dyDescent="0.25">
      <c r="B35" s="1"/>
      <c r="C35" s="26"/>
      <c r="F35" s="27"/>
      <c r="G35" s="1"/>
      <c r="K35" s="1"/>
      <c r="L35" s="1"/>
      <c r="M35" s="1"/>
      <c r="N35" s="44"/>
      <c r="O35" s="1"/>
      <c r="P35" s="5"/>
      <c r="Q35" s="7"/>
      <c r="R35" s="6"/>
    </row>
    <row r="36" spans="1:20" ht="62.1" customHeight="1" x14ac:dyDescent="0.25">
      <c r="B36" s="1"/>
      <c r="C36" s="26"/>
      <c r="F36" s="27"/>
      <c r="G36" s="1"/>
      <c r="K36" s="1"/>
      <c r="L36" s="1"/>
      <c r="M36" s="1"/>
      <c r="N36" s="44"/>
      <c r="O36" s="1"/>
      <c r="P36" s="5"/>
      <c r="Q36" s="7"/>
      <c r="R36" s="6"/>
    </row>
    <row r="37" spans="1:20" ht="62.1" customHeight="1" x14ac:dyDescent="0.25">
      <c r="B37" s="1"/>
      <c r="C37" s="26"/>
      <c r="F37" s="27"/>
      <c r="G37" s="27"/>
      <c r="K37" s="1"/>
      <c r="L37" s="1"/>
      <c r="M37" s="1"/>
      <c r="N37" s="44"/>
      <c r="O37" s="1"/>
      <c r="P37" s="5"/>
      <c r="Q37" s="7"/>
      <c r="R37" s="6"/>
    </row>
    <row r="38" spans="1:20" ht="62.1" customHeight="1" x14ac:dyDescent="0.25">
      <c r="B38" s="1"/>
      <c r="C38" s="26"/>
      <c r="F38" s="27"/>
      <c r="G38" s="1"/>
      <c r="K38" s="1"/>
      <c r="L38" s="1"/>
      <c r="M38" s="1"/>
      <c r="N38" s="44"/>
      <c r="O38" s="1"/>
      <c r="P38" s="5"/>
      <c r="Q38" s="7"/>
      <c r="R38" s="6"/>
    </row>
    <row r="39" spans="1:20" ht="62.1" customHeight="1" x14ac:dyDescent="0.25">
      <c r="B39" s="1"/>
      <c r="C39" s="26"/>
      <c r="F39" s="27"/>
      <c r="G39" s="1"/>
      <c r="K39" s="1"/>
      <c r="L39" s="1"/>
      <c r="M39" s="1"/>
      <c r="N39" s="1"/>
      <c r="O39" s="1"/>
      <c r="P39" s="5"/>
      <c r="Q39" s="7"/>
      <c r="R39" s="6"/>
    </row>
    <row r="40" spans="1:20" ht="62.1" customHeight="1" x14ac:dyDescent="0.25">
      <c r="B40" s="1"/>
      <c r="C40" s="26"/>
      <c r="F40" s="27"/>
      <c r="G40" s="1"/>
      <c r="K40" s="1"/>
      <c r="L40" s="1"/>
      <c r="M40" s="1"/>
      <c r="N40" s="1"/>
      <c r="O40" s="1"/>
      <c r="P40" s="5"/>
      <c r="Q40" s="7"/>
      <c r="R40" s="6"/>
    </row>
    <row r="41" spans="1:20" ht="62.1" customHeight="1" x14ac:dyDescent="0.25">
      <c r="B41" s="1"/>
      <c r="C41" s="26"/>
      <c r="F41" s="27"/>
      <c r="G41" s="1"/>
      <c r="K41" s="1"/>
      <c r="L41" s="1"/>
      <c r="M41" s="1"/>
      <c r="N41" s="1"/>
      <c r="O41" s="1"/>
      <c r="P41" s="5"/>
      <c r="Q41" s="7"/>
      <c r="R41" s="6"/>
    </row>
    <row r="42" spans="1:20" ht="62.1" customHeight="1" x14ac:dyDescent="0.25">
      <c r="B42" s="1"/>
      <c r="C42" s="26"/>
      <c r="F42" s="27"/>
      <c r="G42" s="1"/>
      <c r="K42" s="1"/>
      <c r="L42" s="1"/>
      <c r="M42" s="1"/>
      <c r="N42" s="1"/>
      <c r="O42" s="1"/>
      <c r="P42" s="5"/>
      <c r="Q42" s="7"/>
      <c r="R42" s="6"/>
    </row>
    <row r="43" spans="1:20" ht="62.1" customHeight="1" x14ac:dyDescent="0.25">
      <c r="B43" s="1"/>
      <c r="C43" s="26"/>
      <c r="F43" s="27"/>
      <c r="G43" s="27"/>
      <c r="K43" s="1"/>
      <c r="L43" s="1"/>
      <c r="M43" s="1"/>
      <c r="N43" s="1"/>
      <c r="O43" s="1"/>
      <c r="P43" s="5"/>
      <c r="Q43" s="7"/>
      <c r="R43" s="6"/>
    </row>
    <row r="44" spans="1:20" ht="62.1" customHeight="1" x14ac:dyDescent="0.25">
      <c r="B44" s="1"/>
      <c r="C44" s="26"/>
      <c r="F44" s="27"/>
      <c r="G44" s="1"/>
      <c r="K44" s="1"/>
      <c r="L44" s="1"/>
      <c r="M44" s="1"/>
      <c r="N44" s="1"/>
      <c r="O44" s="1"/>
      <c r="P44" s="5"/>
      <c r="Q44" s="7"/>
      <c r="R44" s="6"/>
    </row>
    <row r="45" spans="1:20" ht="62.1" customHeight="1" x14ac:dyDescent="0.25">
      <c r="B45" s="1"/>
      <c r="C45" s="26"/>
      <c r="F45" s="27"/>
      <c r="G45" s="1"/>
      <c r="K45" s="1"/>
      <c r="L45" s="1"/>
      <c r="M45" s="1"/>
      <c r="N45" s="1"/>
      <c r="O45" s="1"/>
      <c r="P45" s="5"/>
      <c r="Q45" s="7"/>
      <c r="R45" s="6"/>
    </row>
    <row r="46" spans="1:20" ht="62.1" customHeight="1" x14ac:dyDescent="0.25">
      <c r="B46" s="1"/>
      <c r="C46" s="26"/>
      <c r="F46" s="27"/>
      <c r="G46" s="27"/>
      <c r="K46" s="1"/>
      <c r="L46" s="1"/>
      <c r="M46" s="1"/>
      <c r="N46" s="1"/>
      <c r="O46" s="1"/>
      <c r="P46" s="5"/>
      <c r="Q46" s="7"/>
      <c r="R46" s="6"/>
    </row>
    <row r="47" spans="1:20" ht="62.1" customHeight="1" x14ac:dyDescent="0.25">
      <c r="B47" s="1"/>
      <c r="C47" s="26"/>
      <c r="F47" s="27"/>
      <c r="G47" s="1"/>
      <c r="K47" s="1"/>
      <c r="L47" s="1"/>
      <c r="M47" s="1"/>
      <c r="N47" s="1"/>
      <c r="O47" s="1"/>
      <c r="P47" s="5"/>
      <c r="Q47" s="7"/>
      <c r="R47" s="6"/>
    </row>
    <row r="48" spans="1:20" ht="62.1" customHeight="1" x14ac:dyDescent="0.25">
      <c r="B48" s="1"/>
      <c r="C48" s="26"/>
      <c r="F48" s="27"/>
      <c r="G48" s="1"/>
      <c r="K48" s="1"/>
      <c r="L48" s="1"/>
      <c r="M48" s="1"/>
      <c r="N48" s="1"/>
      <c r="O48" s="1"/>
      <c r="P48" s="5"/>
      <c r="Q48" s="7"/>
      <c r="R48" s="6"/>
    </row>
    <row r="49" spans="2:18" ht="62.1" customHeight="1" x14ac:dyDescent="0.25">
      <c r="B49" s="1"/>
      <c r="C49" s="26"/>
      <c r="F49" s="27"/>
      <c r="G49" s="1"/>
      <c r="K49" s="1"/>
      <c r="L49" s="1"/>
      <c r="M49" s="1"/>
      <c r="N49" s="1"/>
      <c r="O49" s="1"/>
      <c r="P49" s="5"/>
      <c r="Q49" s="7"/>
      <c r="R49" s="6"/>
    </row>
    <row r="50" spans="2:18" ht="62.1" customHeight="1" x14ac:dyDescent="0.25">
      <c r="B50" s="1"/>
      <c r="C50" s="26"/>
      <c r="F50" s="27"/>
      <c r="G50" s="1"/>
      <c r="K50" s="1"/>
      <c r="L50" s="1"/>
      <c r="M50" s="1"/>
      <c r="N50" s="1"/>
      <c r="O50" s="1"/>
      <c r="P50" s="5"/>
      <c r="Q50" s="7"/>
      <c r="R50" s="6"/>
    </row>
    <row r="51" spans="2:18" ht="62.1" customHeight="1" x14ac:dyDescent="0.25">
      <c r="B51" s="1"/>
      <c r="C51" s="26"/>
      <c r="F51" s="27"/>
      <c r="G51" s="1"/>
      <c r="K51" s="1"/>
      <c r="L51" s="1"/>
      <c r="M51" s="1"/>
      <c r="N51" s="1"/>
      <c r="O51" s="1"/>
      <c r="P51" s="5"/>
      <c r="Q51" s="7"/>
      <c r="R51" s="6"/>
    </row>
    <row r="52" spans="2:18" ht="62.1" customHeight="1" x14ac:dyDescent="0.25">
      <c r="B52" s="1"/>
      <c r="C52" s="26"/>
      <c r="E52" s="28"/>
      <c r="F52" s="27"/>
      <c r="G52" s="1"/>
      <c r="K52" s="1"/>
      <c r="L52" s="1"/>
      <c r="M52" s="1"/>
      <c r="N52" s="1"/>
      <c r="O52" s="1"/>
      <c r="P52" s="5"/>
      <c r="Q52" s="7"/>
      <c r="R52" s="6"/>
    </row>
    <row r="53" spans="2:18" ht="62.1" customHeight="1" x14ac:dyDescent="0.25">
      <c r="B53" s="1"/>
      <c r="C53" s="26"/>
      <c r="F53" s="27"/>
      <c r="G53" s="27"/>
      <c r="K53" s="1"/>
      <c r="L53" s="1"/>
      <c r="M53" s="1"/>
      <c r="N53" s="1"/>
      <c r="O53" s="1"/>
      <c r="P53" s="5"/>
      <c r="Q53" s="7"/>
      <c r="R53" s="6"/>
    </row>
    <row r="54" spans="2:18" ht="62.1" customHeight="1" x14ac:dyDescent="0.25">
      <c r="B54" s="1"/>
      <c r="C54" s="26"/>
      <c r="F54" s="27"/>
      <c r="G54" s="1"/>
      <c r="K54" s="1"/>
      <c r="L54" s="1"/>
      <c r="M54" s="1"/>
      <c r="N54" s="1"/>
      <c r="O54" s="1"/>
      <c r="P54" s="5"/>
      <c r="Q54" s="7"/>
      <c r="R54" s="6"/>
    </row>
    <row r="55" spans="2:18" ht="62.1" customHeight="1" x14ac:dyDescent="0.25">
      <c r="B55" s="1"/>
      <c r="C55" s="26"/>
      <c r="F55" s="27"/>
      <c r="G55" s="1"/>
      <c r="K55" s="1"/>
      <c r="L55" s="1"/>
      <c r="M55" s="1"/>
      <c r="N55" s="1"/>
      <c r="O55" s="1"/>
      <c r="P55" s="5"/>
      <c r="Q55" s="7"/>
      <c r="R55" s="6"/>
    </row>
    <row r="56" spans="2:18" ht="62.1" customHeight="1" x14ac:dyDescent="0.25">
      <c r="B56" s="1"/>
      <c r="C56" s="26"/>
      <c r="F56" s="27"/>
      <c r="G56" s="1"/>
      <c r="K56" s="1"/>
      <c r="L56" s="1"/>
      <c r="M56" s="1"/>
      <c r="N56" s="1"/>
      <c r="O56" s="1"/>
      <c r="P56" s="5"/>
      <c r="Q56" s="7"/>
      <c r="R56" s="6"/>
    </row>
    <row r="57" spans="2:18" ht="62.1" customHeight="1" x14ac:dyDescent="0.25">
      <c r="B57" s="1"/>
      <c r="C57" s="26"/>
      <c r="F57" s="27"/>
      <c r="G57" s="1"/>
      <c r="K57" s="1"/>
      <c r="L57" s="1"/>
      <c r="M57" s="1"/>
      <c r="N57" s="1"/>
      <c r="O57" s="1"/>
      <c r="P57" s="5"/>
      <c r="Q57" s="7"/>
      <c r="R57" s="6"/>
    </row>
    <row r="58" spans="2:18" ht="62.1" customHeight="1" x14ac:dyDescent="0.25">
      <c r="B58" s="1"/>
      <c r="C58" s="26"/>
      <c r="F58" s="27"/>
      <c r="G58" s="1"/>
      <c r="K58" s="1"/>
      <c r="L58" s="1"/>
      <c r="M58" s="1"/>
      <c r="N58" s="1"/>
      <c r="O58" s="1"/>
      <c r="P58" s="5"/>
      <c r="Q58" s="7"/>
      <c r="R58" s="6"/>
    </row>
    <row r="59" spans="2:18" ht="62.1" customHeight="1" x14ac:dyDescent="0.25">
      <c r="B59" s="1"/>
      <c r="C59" s="26"/>
      <c r="F59" s="27"/>
      <c r="G59" s="1"/>
      <c r="K59" s="1"/>
      <c r="L59" s="1"/>
      <c r="M59" s="1"/>
      <c r="N59" s="1"/>
      <c r="O59" s="1"/>
      <c r="P59" s="5"/>
      <c r="Q59" s="7"/>
      <c r="R59" s="6"/>
    </row>
    <row r="60" spans="2:18" ht="62.1" customHeight="1" x14ac:dyDescent="0.25">
      <c r="B60" s="1"/>
      <c r="C60" s="26"/>
      <c r="F60" s="27"/>
      <c r="G60" s="1"/>
      <c r="K60" s="1"/>
      <c r="L60" s="1"/>
      <c r="M60" s="1"/>
      <c r="N60" s="1"/>
      <c r="O60" s="1"/>
      <c r="P60" s="5"/>
      <c r="Q60" s="7"/>
      <c r="R60" s="6"/>
    </row>
    <row r="61" spans="2:18" ht="62.1" customHeight="1" x14ac:dyDescent="0.25">
      <c r="B61" s="1"/>
      <c r="C61" s="29"/>
      <c r="E61" s="28"/>
      <c r="F61" s="27"/>
      <c r="G61" s="1"/>
      <c r="K61" s="1"/>
      <c r="L61" s="1"/>
      <c r="M61" s="1"/>
      <c r="N61" s="1"/>
      <c r="O61" s="1"/>
      <c r="P61" s="5"/>
      <c r="Q61" s="7"/>
      <c r="R61" s="6"/>
    </row>
    <row r="62" spans="2:18" ht="62.1" customHeight="1" x14ac:dyDescent="0.25">
      <c r="B62" s="1"/>
      <c r="C62" s="26"/>
      <c r="F62" s="27"/>
      <c r="G62" s="1"/>
      <c r="K62" s="1"/>
      <c r="L62" s="1"/>
      <c r="M62" s="1"/>
      <c r="N62" s="1"/>
      <c r="O62" s="1"/>
      <c r="P62" s="5"/>
      <c r="Q62" s="7"/>
      <c r="R62" s="6"/>
    </row>
    <row r="63" spans="2:18" ht="62.1" customHeight="1" x14ac:dyDescent="0.25">
      <c r="B63" s="1"/>
      <c r="C63" s="26"/>
      <c r="F63" s="27"/>
      <c r="G63" s="1"/>
      <c r="K63" s="1"/>
      <c r="L63" s="1"/>
      <c r="M63" s="1"/>
      <c r="N63" s="1"/>
      <c r="O63" s="1"/>
      <c r="P63" s="5"/>
      <c r="Q63" s="7"/>
      <c r="R63" s="6"/>
    </row>
    <row r="64" spans="2:18" ht="62.1" customHeight="1" x14ac:dyDescent="0.25">
      <c r="B64" s="1"/>
      <c r="C64" s="29"/>
      <c r="F64" s="27"/>
      <c r="G64" s="1"/>
      <c r="K64" s="1"/>
      <c r="L64" s="1"/>
      <c r="M64" s="1"/>
      <c r="N64" s="1"/>
      <c r="O64" s="1"/>
      <c r="P64" s="5"/>
      <c r="Q64" s="7"/>
      <c r="R64" s="6"/>
    </row>
    <row r="65" spans="2:18" ht="62.1" customHeight="1" x14ac:dyDescent="0.25">
      <c r="B65" s="1"/>
      <c r="C65" s="29"/>
      <c r="F65" s="27"/>
      <c r="G65" s="1"/>
      <c r="K65" s="1"/>
      <c r="L65" s="1"/>
      <c r="M65" s="1"/>
      <c r="N65" s="1"/>
      <c r="O65" s="1"/>
      <c r="P65" s="5"/>
      <c r="Q65" s="7"/>
      <c r="R65" s="6"/>
    </row>
    <row r="66" spans="2:18" ht="62.1" customHeight="1" x14ac:dyDescent="0.25">
      <c r="B66" s="30"/>
      <c r="C66" s="26"/>
      <c r="F66" s="27"/>
      <c r="G66" s="27"/>
      <c r="K66" s="1"/>
      <c r="L66" s="1"/>
      <c r="M66" s="1"/>
      <c r="N66" s="1"/>
      <c r="O66" s="1"/>
      <c r="P66" s="5"/>
      <c r="Q66" s="7"/>
      <c r="R66" s="6"/>
    </row>
    <row r="67" spans="2:18" ht="62.1" customHeight="1" x14ac:dyDescent="0.25">
      <c r="B67" s="1"/>
      <c r="C67" s="26"/>
      <c r="F67" s="27"/>
      <c r="G67" s="1"/>
      <c r="K67" s="1"/>
      <c r="L67" s="1"/>
      <c r="M67" s="1"/>
      <c r="N67" s="1"/>
      <c r="O67" s="1"/>
      <c r="P67" s="5"/>
      <c r="Q67" s="7"/>
      <c r="R67" s="6"/>
    </row>
    <row r="68" spans="2:18" ht="62.1" customHeight="1" x14ac:dyDescent="0.25">
      <c r="B68" s="1"/>
      <c r="C68" s="26"/>
      <c r="F68" s="27"/>
      <c r="G68" s="1"/>
      <c r="K68" s="1"/>
      <c r="L68" s="1"/>
      <c r="M68" s="1"/>
      <c r="N68" s="1"/>
      <c r="O68" s="1"/>
      <c r="P68" s="5"/>
      <c r="Q68" s="7"/>
      <c r="R68" s="6"/>
    </row>
    <row r="69" spans="2:18" ht="62.1" customHeight="1" x14ac:dyDescent="0.25">
      <c r="B69" s="1"/>
      <c r="C69" s="26"/>
      <c r="F69" s="27"/>
      <c r="G69" s="1"/>
      <c r="K69" s="1"/>
      <c r="L69" s="1"/>
      <c r="M69" s="1"/>
      <c r="N69" s="1"/>
      <c r="O69" s="1"/>
      <c r="P69" s="5"/>
      <c r="Q69" s="7"/>
      <c r="R69" s="6"/>
    </row>
    <row r="70" spans="2:18" ht="62.1" customHeight="1" x14ac:dyDescent="0.25">
      <c r="B70" s="1"/>
      <c r="C70" s="26"/>
      <c r="F70" s="27"/>
      <c r="G70" s="1"/>
      <c r="K70" s="1"/>
      <c r="L70" s="1"/>
      <c r="M70" s="1"/>
      <c r="N70" s="1"/>
      <c r="O70" s="1"/>
      <c r="P70" s="5"/>
      <c r="Q70" s="7"/>
      <c r="R70" s="6"/>
    </row>
    <row r="71" spans="2:18" ht="62.1" customHeight="1" x14ac:dyDescent="0.25">
      <c r="B71" s="1"/>
      <c r="C71" s="26"/>
      <c r="F71" s="27"/>
      <c r="G71" s="1"/>
      <c r="K71" s="1"/>
      <c r="L71" s="1"/>
      <c r="M71" s="1"/>
      <c r="N71" s="1"/>
      <c r="O71" s="1"/>
      <c r="P71" s="5"/>
      <c r="Q71" s="7"/>
      <c r="R71" s="6"/>
    </row>
    <row r="72" spans="2:18" ht="62.1" customHeight="1" x14ac:dyDescent="0.25">
      <c r="B72" s="31"/>
      <c r="C72" s="26"/>
      <c r="F72" s="27"/>
      <c r="G72" s="1"/>
      <c r="K72" s="1"/>
      <c r="L72" s="1"/>
      <c r="M72" s="1"/>
      <c r="N72" s="1"/>
      <c r="O72" s="1"/>
      <c r="P72" s="5"/>
      <c r="Q72" s="7"/>
      <c r="R72" s="6"/>
    </row>
    <row r="73" spans="2:18" ht="62.1" customHeight="1" x14ac:dyDescent="0.25">
      <c r="B73" s="1"/>
      <c r="C73" s="26"/>
      <c r="F73" s="27"/>
      <c r="G73" s="1"/>
      <c r="K73" s="1"/>
      <c r="L73" s="1"/>
      <c r="M73" s="1"/>
      <c r="N73" s="1"/>
      <c r="O73" s="1"/>
      <c r="P73" s="5"/>
      <c r="Q73" s="7"/>
      <c r="R73" s="6"/>
    </row>
    <row r="74" spans="2:18" ht="62.1" customHeight="1" x14ac:dyDescent="0.25">
      <c r="B74" s="1"/>
      <c r="C74" s="26"/>
      <c r="F74" s="27"/>
      <c r="G74" s="1"/>
      <c r="K74" s="1"/>
      <c r="L74" s="1"/>
      <c r="M74" s="1"/>
      <c r="N74" s="1"/>
      <c r="O74" s="1"/>
      <c r="P74" s="5"/>
      <c r="Q74" s="7"/>
      <c r="R74" s="6"/>
    </row>
    <row r="75" spans="2:18" ht="62.1" customHeight="1" x14ac:dyDescent="0.25">
      <c r="B75" s="1"/>
      <c r="C75" s="26"/>
      <c r="F75" s="32"/>
      <c r="G75" s="1"/>
      <c r="K75" s="1"/>
      <c r="L75" s="1"/>
      <c r="M75" s="1"/>
      <c r="N75" s="1"/>
      <c r="O75" s="1"/>
      <c r="P75" s="5"/>
      <c r="Q75" s="7"/>
      <c r="R75" s="6"/>
    </row>
    <row r="76" spans="2:18" ht="62.1" customHeight="1" x14ac:dyDescent="0.25">
      <c r="B76" s="31"/>
      <c r="C76" s="26"/>
      <c r="F76" s="27"/>
      <c r="G76" s="1"/>
      <c r="K76" s="1"/>
      <c r="L76" s="1"/>
      <c r="M76" s="1"/>
      <c r="N76" s="1"/>
      <c r="O76" s="1"/>
      <c r="P76" s="5"/>
      <c r="Q76" s="7"/>
      <c r="R76" s="6"/>
    </row>
    <row r="77" spans="2:18" ht="62.1" customHeight="1" x14ac:dyDescent="0.25">
      <c r="B77" s="1"/>
      <c r="C77" s="26"/>
      <c r="F77" s="27"/>
      <c r="G77" s="27"/>
      <c r="K77" s="1"/>
      <c r="L77" s="1"/>
      <c r="M77" s="1"/>
      <c r="N77" s="1"/>
      <c r="O77" s="1"/>
      <c r="P77" s="5"/>
      <c r="Q77" s="7"/>
      <c r="R77" s="6"/>
    </row>
    <row r="78" spans="2:18" ht="62.1" customHeight="1" x14ac:dyDescent="0.25">
      <c r="B78" s="1"/>
      <c r="C78" s="26"/>
      <c r="F78" s="27"/>
      <c r="G78" s="1"/>
      <c r="K78" s="1"/>
      <c r="L78" s="1"/>
      <c r="M78" s="1"/>
      <c r="N78" s="1"/>
      <c r="O78" s="1"/>
      <c r="P78" s="5"/>
      <c r="Q78" s="7"/>
      <c r="R78" s="6"/>
    </row>
    <row r="79" spans="2:18" ht="62.1" customHeight="1" x14ac:dyDescent="0.25">
      <c r="B79" s="1"/>
      <c r="C79" s="26"/>
      <c r="F79" s="27"/>
      <c r="G79" s="1"/>
      <c r="K79" s="1"/>
      <c r="L79" s="1"/>
      <c r="M79" s="1"/>
      <c r="N79" s="1"/>
      <c r="O79" s="1"/>
      <c r="P79" s="5"/>
      <c r="Q79" s="7"/>
      <c r="R79" s="6"/>
    </row>
    <row r="80" spans="2:18" ht="62.1" customHeight="1" x14ac:dyDescent="0.25">
      <c r="B80" s="1"/>
      <c r="C80" s="26"/>
      <c r="F80" s="27"/>
      <c r="G80" s="1"/>
      <c r="K80" s="1"/>
      <c r="L80" s="1"/>
      <c r="M80" s="1"/>
      <c r="N80" s="1"/>
      <c r="O80" s="1"/>
      <c r="P80" s="5"/>
      <c r="Q80" s="7"/>
      <c r="R80" s="6"/>
    </row>
    <row r="81" spans="2:18" ht="62.1" customHeight="1" x14ac:dyDescent="0.25">
      <c r="B81" s="1"/>
      <c r="C81" s="26"/>
      <c r="F81" s="27"/>
      <c r="G81" s="1"/>
      <c r="K81" s="1"/>
      <c r="L81" s="1"/>
      <c r="M81" s="1"/>
      <c r="N81" s="1"/>
      <c r="O81" s="1"/>
      <c r="P81" s="5"/>
      <c r="Q81" s="7"/>
      <c r="R81" s="6"/>
    </row>
    <row r="82" spans="2:18" ht="62.1" customHeight="1" x14ac:dyDescent="0.25">
      <c r="B82" s="1"/>
      <c r="C82" s="26"/>
      <c r="F82" s="27"/>
      <c r="G82" s="1"/>
      <c r="K82" s="1"/>
      <c r="L82" s="1"/>
      <c r="M82" s="1"/>
      <c r="N82" s="1"/>
      <c r="O82" s="1"/>
      <c r="P82" s="5"/>
      <c r="Q82" s="7"/>
      <c r="R82" s="6"/>
    </row>
    <row r="83" spans="2:18" ht="62.1" customHeight="1" x14ac:dyDescent="0.25">
      <c r="B83" s="1"/>
      <c r="C83" s="26"/>
      <c r="F83" s="27"/>
      <c r="G83" s="1"/>
      <c r="K83" s="1"/>
      <c r="L83" s="1"/>
      <c r="M83" s="1"/>
      <c r="N83" s="1"/>
      <c r="O83" s="1"/>
      <c r="P83" s="5"/>
      <c r="Q83" s="7"/>
      <c r="R83" s="6"/>
    </row>
    <row r="84" spans="2:18" ht="62.1" customHeight="1" x14ac:dyDescent="0.25">
      <c r="B84" s="1"/>
      <c r="C84" s="26"/>
      <c r="E84" s="28"/>
      <c r="F84" s="27"/>
      <c r="G84" s="1"/>
      <c r="K84" s="1"/>
      <c r="L84" s="1"/>
      <c r="M84" s="1"/>
      <c r="N84" s="1"/>
      <c r="O84" s="1"/>
      <c r="P84" s="5"/>
      <c r="Q84" s="7"/>
      <c r="R84" s="6"/>
    </row>
    <row r="85" spans="2:18" ht="62.1" customHeight="1" x14ac:dyDescent="0.25">
      <c r="B85" s="1"/>
      <c r="C85" s="26"/>
      <c r="F85" s="27"/>
      <c r="G85" s="1"/>
      <c r="K85" s="1"/>
      <c r="L85" s="1"/>
      <c r="M85" s="1"/>
      <c r="N85" s="1"/>
      <c r="O85" s="1"/>
      <c r="P85" s="5"/>
      <c r="Q85" s="7"/>
      <c r="R85" s="6"/>
    </row>
    <row r="86" spans="2:18" ht="62.1" customHeight="1" x14ac:dyDescent="0.25">
      <c r="B86" s="1"/>
      <c r="C86" s="26"/>
      <c r="F86" s="27"/>
      <c r="G86" s="1"/>
      <c r="K86" s="1"/>
      <c r="L86" s="1"/>
      <c r="M86" s="1"/>
      <c r="N86" s="1"/>
      <c r="O86" s="1"/>
      <c r="P86" s="5"/>
      <c r="Q86" s="7"/>
      <c r="R86" s="6"/>
    </row>
    <row r="87" spans="2:18" ht="62.1" customHeight="1" x14ac:dyDescent="0.25">
      <c r="B87" s="1"/>
      <c r="C87" s="26"/>
      <c r="E87" s="28"/>
      <c r="F87" s="27"/>
      <c r="G87" s="1"/>
      <c r="K87" s="1"/>
      <c r="L87" s="1"/>
      <c r="M87" s="1"/>
      <c r="N87" s="1"/>
      <c r="O87" s="1"/>
      <c r="P87" s="5"/>
      <c r="Q87" s="7"/>
      <c r="R87" s="6"/>
    </row>
    <row r="88" spans="2:18" ht="62.1" customHeight="1" x14ac:dyDescent="0.25">
      <c r="B88" s="1"/>
      <c r="C88" s="26"/>
      <c r="F88" s="32"/>
      <c r="G88" s="32"/>
      <c r="K88" s="1"/>
      <c r="L88" s="1"/>
      <c r="M88" s="1"/>
      <c r="N88" s="1"/>
      <c r="O88" s="1"/>
      <c r="P88" s="5"/>
      <c r="Q88" s="7"/>
      <c r="R88" s="6"/>
    </row>
    <row r="89" spans="2:18" ht="62.1" customHeight="1" x14ac:dyDescent="0.25">
      <c r="B89" s="1"/>
      <c r="C89" s="26"/>
      <c r="E89" s="28"/>
      <c r="F89" s="27"/>
      <c r="G89" s="1"/>
      <c r="K89" s="1"/>
      <c r="L89" s="1"/>
      <c r="M89" s="1"/>
      <c r="N89" s="1"/>
      <c r="O89" s="1"/>
      <c r="P89" s="5"/>
      <c r="Q89" s="7"/>
      <c r="R89" s="6"/>
    </row>
    <row r="90" spans="2:18" ht="62.1" customHeight="1" x14ac:dyDescent="0.25">
      <c r="B90" s="1"/>
      <c r="C90" s="26"/>
      <c r="F90" s="27"/>
      <c r="G90" s="1"/>
      <c r="K90" s="1"/>
      <c r="L90" s="1"/>
      <c r="M90" s="1"/>
      <c r="N90" s="1"/>
      <c r="O90" s="1"/>
      <c r="P90" s="5"/>
      <c r="Q90" s="7"/>
      <c r="R90" s="6"/>
    </row>
    <row r="91" spans="2:18" ht="62.1" customHeight="1" x14ac:dyDescent="0.25">
      <c r="B91" s="1"/>
      <c r="C91" s="26"/>
      <c r="F91" s="27"/>
      <c r="G91" s="1"/>
      <c r="K91" s="1"/>
      <c r="L91" s="1"/>
      <c r="M91" s="1"/>
      <c r="N91" s="1"/>
      <c r="O91" s="1"/>
      <c r="P91" s="5"/>
      <c r="Q91" s="7"/>
      <c r="R91" s="6"/>
    </row>
    <row r="92" spans="2:18" ht="62.1" customHeight="1" x14ac:dyDescent="0.25">
      <c r="B92" s="1"/>
      <c r="C92" s="26"/>
      <c r="F92" s="27"/>
      <c r="G92" s="1"/>
      <c r="K92" s="1"/>
      <c r="L92" s="1"/>
      <c r="M92" s="1"/>
      <c r="N92" s="1"/>
      <c r="O92" s="1"/>
      <c r="P92" s="5"/>
      <c r="Q92" s="7"/>
      <c r="R92" s="6"/>
    </row>
    <row r="93" spans="2:18" ht="62.1" customHeight="1" x14ac:dyDescent="0.25">
      <c r="B93" s="1"/>
      <c r="C93" s="26"/>
      <c r="E93" s="33"/>
      <c r="F93" s="32"/>
      <c r="G93" s="1"/>
      <c r="K93" s="1"/>
      <c r="L93" s="1"/>
      <c r="M93" s="1"/>
      <c r="N93" s="1"/>
      <c r="O93" s="1"/>
      <c r="P93" s="5"/>
      <c r="Q93" s="7"/>
      <c r="R93" s="6"/>
    </row>
    <row r="94" spans="2:18" ht="62.1" customHeight="1" x14ac:dyDescent="0.25">
      <c r="B94" s="1"/>
      <c r="C94" s="26"/>
      <c r="F94" s="27"/>
      <c r="G94" s="1"/>
      <c r="K94" s="1"/>
      <c r="L94" s="1"/>
      <c r="M94" s="1"/>
      <c r="N94" s="1"/>
      <c r="O94" s="1"/>
      <c r="P94" s="5"/>
      <c r="Q94" s="7"/>
      <c r="R94" s="6"/>
    </row>
    <row r="95" spans="2:18" ht="62.1" customHeight="1" x14ac:dyDescent="0.25">
      <c r="B95" s="1"/>
      <c r="C95" s="26"/>
      <c r="F95" s="27"/>
      <c r="G95" s="1"/>
      <c r="K95" s="1"/>
      <c r="L95" s="1"/>
      <c r="M95" s="1"/>
      <c r="N95" s="1"/>
      <c r="O95" s="1"/>
      <c r="P95" s="5"/>
      <c r="Q95" s="7"/>
      <c r="R95" s="6"/>
    </row>
    <row r="96" spans="2:18" ht="62.1" customHeight="1" x14ac:dyDescent="0.25">
      <c r="B96" s="1"/>
      <c r="C96" s="29"/>
      <c r="F96" s="27"/>
      <c r="G96" s="27"/>
      <c r="K96" s="1"/>
      <c r="L96" s="1"/>
      <c r="M96" s="1"/>
      <c r="N96" s="1"/>
      <c r="O96" s="1"/>
      <c r="P96" s="5"/>
      <c r="Q96" s="7"/>
      <c r="R96" s="6"/>
    </row>
    <row r="97" spans="2:18" ht="62.1" customHeight="1" x14ac:dyDescent="0.25">
      <c r="B97" s="1"/>
      <c r="C97" s="26"/>
      <c r="F97" s="27"/>
      <c r="G97" s="1"/>
      <c r="K97" s="1"/>
      <c r="L97" s="1"/>
      <c r="M97" s="1"/>
      <c r="N97" s="1"/>
      <c r="O97" s="1"/>
      <c r="P97" s="5"/>
      <c r="Q97" s="7"/>
      <c r="R97" s="6"/>
    </row>
    <row r="98" spans="2:18" ht="62.1" customHeight="1" x14ac:dyDescent="0.25">
      <c r="B98" s="1"/>
      <c r="C98" s="26"/>
      <c r="F98" s="27"/>
      <c r="G98" s="27"/>
      <c r="K98" s="1"/>
      <c r="L98" s="1"/>
      <c r="M98" s="1"/>
      <c r="N98" s="1"/>
      <c r="O98" s="1"/>
      <c r="P98" s="5"/>
      <c r="Q98" s="7"/>
      <c r="R98" s="6"/>
    </row>
    <row r="99" spans="2:18" ht="62.1" customHeight="1" x14ac:dyDescent="0.25">
      <c r="B99" s="1"/>
      <c r="C99" s="26"/>
      <c r="F99" s="27"/>
      <c r="G99" s="1"/>
      <c r="K99" s="1"/>
      <c r="L99" s="1"/>
      <c r="M99" s="1"/>
      <c r="N99" s="1"/>
      <c r="O99" s="1"/>
      <c r="P99" s="5"/>
      <c r="Q99" s="7"/>
      <c r="R99" s="6"/>
    </row>
    <row r="100" spans="2:18" ht="62.1" customHeight="1" x14ac:dyDescent="0.25">
      <c r="B100" s="1"/>
      <c r="C100" s="26"/>
      <c r="F100" s="27"/>
      <c r="G100" s="1"/>
      <c r="K100" s="1"/>
      <c r="L100" s="1"/>
      <c r="M100" s="1"/>
      <c r="N100" s="1"/>
      <c r="O100" s="1"/>
      <c r="P100" s="5"/>
      <c r="Q100" s="7"/>
      <c r="R100" s="6"/>
    </row>
    <row r="101" spans="2:18" ht="62.1" customHeight="1" x14ac:dyDescent="0.25">
      <c r="B101" s="1"/>
      <c r="C101" s="26"/>
      <c r="F101" s="27"/>
      <c r="G101" s="27"/>
      <c r="K101" s="1"/>
      <c r="L101" s="1"/>
      <c r="M101" s="1"/>
      <c r="N101" s="1"/>
      <c r="O101" s="1"/>
      <c r="P101" s="5"/>
      <c r="Q101" s="7"/>
      <c r="R101" s="6"/>
    </row>
    <row r="102" spans="2:18" ht="62.1" customHeight="1" x14ac:dyDescent="0.25">
      <c r="B102" s="1"/>
      <c r="C102" s="26"/>
      <c r="E102" s="33"/>
      <c r="F102" s="32"/>
      <c r="G102" s="1"/>
      <c r="K102" s="1"/>
      <c r="L102" s="1"/>
      <c r="M102" s="1"/>
      <c r="N102" s="1"/>
      <c r="O102" s="1"/>
      <c r="P102" s="5"/>
      <c r="Q102" s="7"/>
      <c r="R102" s="6"/>
    </row>
    <row r="103" spans="2:18" ht="62.1" customHeight="1" x14ac:dyDescent="0.25">
      <c r="B103" s="1"/>
      <c r="C103" s="26"/>
      <c r="F103" s="27"/>
      <c r="G103" s="1"/>
      <c r="K103" s="1"/>
      <c r="L103" s="1"/>
      <c r="M103" s="1"/>
      <c r="N103" s="1"/>
      <c r="O103" s="1"/>
      <c r="P103" s="5"/>
      <c r="Q103" s="7"/>
      <c r="R103" s="6"/>
    </row>
    <row r="104" spans="2:18" ht="62.1" customHeight="1" x14ac:dyDescent="0.25">
      <c r="B104" s="1"/>
      <c r="C104" s="26"/>
      <c r="F104" s="27"/>
      <c r="G104" s="1"/>
      <c r="K104" s="1"/>
      <c r="L104" s="1"/>
      <c r="M104" s="1"/>
      <c r="N104" s="1"/>
      <c r="O104" s="1"/>
      <c r="P104" s="5"/>
      <c r="Q104" s="7"/>
      <c r="R104" s="6"/>
    </row>
    <row r="105" spans="2:18" ht="62.1" customHeight="1" x14ac:dyDescent="0.25">
      <c r="B105" s="1"/>
      <c r="C105" s="29"/>
      <c r="F105" s="27"/>
      <c r="G105" s="27"/>
      <c r="K105" s="1"/>
      <c r="L105" s="1"/>
      <c r="M105" s="1"/>
      <c r="N105" s="1"/>
      <c r="O105" s="1"/>
      <c r="P105" s="5"/>
      <c r="Q105" s="7"/>
      <c r="R105" s="6"/>
    </row>
    <row r="106" spans="2:18" ht="62.1" customHeight="1" x14ac:dyDescent="0.25">
      <c r="B106" s="1"/>
      <c r="C106" s="26"/>
      <c r="F106" s="27"/>
      <c r="G106" s="1"/>
      <c r="K106" s="1"/>
      <c r="L106" s="1"/>
      <c r="M106" s="1"/>
      <c r="N106" s="1"/>
      <c r="O106" s="1"/>
      <c r="P106" s="5"/>
      <c r="Q106" s="7"/>
      <c r="R106" s="6"/>
    </row>
    <row r="107" spans="2:18" ht="62.1" customHeight="1" x14ac:dyDescent="0.25">
      <c r="B107" s="1"/>
      <c r="C107" s="26"/>
      <c r="F107" s="27"/>
      <c r="G107" s="1"/>
      <c r="K107" s="1"/>
      <c r="L107" s="1"/>
      <c r="M107" s="1"/>
      <c r="N107" s="1"/>
      <c r="O107" s="1"/>
      <c r="P107" s="5"/>
      <c r="Q107" s="7"/>
      <c r="R107" s="6"/>
    </row>
    <row r="108" spans="2:18" ht="62.1" customHeight="1" x14ac:dyDescent="0.25">
      <c r="B108" s="1"/>
      <c r="C108" s="26"/>
      <c r="F108" s="27"/>
      <c r="G108" s="1"/>
      <c r="K108" s="1"/>
      <c r="L108" s="1"/>
      <c r="M108" s="1"/>
      <c r="N108" s="1"/>
      <c r="O108" s="1"/>
      <c r="P108" s="5"/>
      <c r="Q108" s="7"/>
      <c r="R108" s="6"/>
    </row>
    <row r="109" spans="2:18" ht="62.1" customHeight="1" x14ac:dyDescent="0.25">
      <c r="B109" s="1"/>
      <c r="C109" s="26"/>
      <c r="F109" s="27"/>
      <c r="G109" s="27"/>
      <c r="K109" s="1"/>
      <c r="L109" s="1"/>
      <c r="M109" s="1"/>
      <c r="N109" s="1"/>
      <c r="O109" s="1"/>
      <c r="P109" s="5"/>
      <c r="Q109" s="7"/>
      <c r="R109" s="6"/>
    </row>
    <row r="110" spans="2:18" ht="62.1" customHeight="1" x14ac:dyDescent="0.25">
      <c r="B110" s="1"/>
      <c r="C110" s="26"/>
      <c r="F110" s="27"/>
      <c r="G110" s="1"/>
      <c r="K110" s="1"/>
      <c r="L110" s="1"/>
      <c r="M110" s="1"/>
      <c r="N110" s="1"/>
      <c r="O110" s="1"/>
      <c r="P110" s="5"/>
      <c r="Q110" s="7"/>
      <c r="R110" s="6"/>
    </row>
    <row r="111" spans="2:18" ht="62.1" customHeight="1" x14ac:dyDescent="0.25">
      <c r="B111" s="1"/>
      <c r="C111" s="26"/>
      <c r="F111" s="27"/>
      <c r="G111" s="27"/>
      <c r="K111" s="1"/>
      <c r="L111" s="1"/>
      <c r="M111" s="1"/>
      <c r="N111" s="1"/>
      <c r="O111" s="1"/>
      <c r="P111" s="5"/>
      <c r="Q111" s="7"/>
      <c r="R111" s="6"/>
    </row>
    <row r="112" spans="2:18" ht="62.1" customHeight="1" x14ac:dyDescent="0.25">
      <c r="B112" s="1"/>
      <c r="C112" s="26"/>
      <c r="F112" s="27"/>
      <c r="G112" s="1"/>
      <c r="K112" s="1"/>
      <c r="L112" s="1"/>
      <c r="M112" s="1"/>
      <c r="N112" s="1"/>
      <c r="O112" s="1"/>
      <c r="P112" s="5"/>
      <c r="Q112" s="7"/>
      <c r="R112" s="6"/>
    </row>
    <row r="113" spans="2:18" ht="62.1" customHeight="1" x14ac:dyDescent="0.25">
      <c r="B113" s="1"/>
      <c r="C113" s="26"/>
      <c r="E113" s="33"/>
      <c r="F113" s="32"/>
      <c r="G113" s="1"/>
      <c r="K113" s="1"/>
      <c r="L113" s="1"/>
      <c r="M113" s="1"/>
      <c r="N113" s="1"/>
      <c r="O113" s="1"/>
      <c r="P113" s="5"/>
      <c r="Q113" s="7"/>
      <c r="R113" s="6"/>
    </row>
    <row r="114" spans="2:18" ht="62.1" customHeight="1" x14ac:dyDescent="0.25">
      <c r="B114" s="1"/>
      <c r="C114" s="26"/>
      <c r="F114" s="27"/>
      <c r="G114" s="1"/>
      <c r="K114" s="1"/>
      <c r="L114" s="1"/>
      <c r="M114" s="1"/>
      <c r="N114" s="1"/>
      <c r="O114" s="1"/>
      <c r="P114" s="5"/>
      <c r="Q114" s="7"/>
      <c r="R114" s="6"/>
    </row>
    <row r="115" spans="2:18" ht="62.1" customHeight="1" x14ac:dyDescent="0.25">
      <c r="B115" s="1"/>
      <c r="C115" s="26"/>
      <c r="F115" s="32"/>
      <c r="G115" s="1"/>
      <c r="K115" s="1"/>
      <c r="L115" s="1"/>
      <c r="M115" s="1"/>
      <c r="N115" s="1"/>
      <c r="O115" s="1"/>
      <c r="P115" s="5"/>
      <c r="Q115" s="7"/>
      <c r="R115" s="6"/>
    </row>
    <row r="116" spans="2:18" ht="62.1" customHeight="1" x14ac:dyDescent="0.25">
      <c r="B116" s="1"/>
      <c r="C116" s="26"/>
      <c r="F116" s="27"/>
      <c r="G116" s="27"/>
      <c r="K116" s="1"/>
      <c r="L116" s="1"/>
      <c r="M116" s="1"/>
      <c r="N116" s="1"/>
      <c r="O116" s="1"/>
      <c r="P116" s="5"/>
      <c r="Q116" s="7"/>
      <c r="R116" s="6"/>
    </row>
    <row r="117" spans="2:18" ht="62.1" customHeight="1" x14ac:dyDescent="0.25">
      <c r="B117" s="1"/>
      <c r="C117" s="26"/>
      <c r="F117" s="27"/>
      <c r="G117" s="27"/>
      <c r="K117" s="1"/>
      <c r="L117" s="1"/>
      <c r="M117" s="1"/>
      <c r="N117" s="1"/>
      <c r="O117" s="1"/>
      <c r="P117" s="5"/>
      <c r="Q117" s="7"/>
      <c r="R117" s="6"/>
    </row>
    <row r="118" spans="2:18" ht="62.1" customHeight="1" x14ac:dyDescent="0.25">
      <c r="B118" s="1"/>
      <c r="F118" s="27"/>
      <c r="G118" s="1"/>
      <c r="K118" s="1"/>
      <c r="L118" s="1"/>
      <c r="M118" s="1"/>
      <c r="N118" s="1"/>
      <c r="O118" s="1"/>
      <c r="P118" s="5"/>
      <c r="Q118" s="7"/>
      <c r="R118" s="6"/>
    </row>
    <row r="119" spans="2:18" ht="62.1" customHeight="1" x14ac:dyDescent="0.25">
      <c r="B119" s="1"/>
      <c r="C119" s="26"/>
      <c r="F119" s="27"/>
      <c r="G119" s="27"/>
      <c r="K119" s="1"/>
      <c r="L119" s="1"/>
      <c r="M119" s="1"/>
      <c r="N119" s="1"/>
      <c r="O119" s="1"/>
      <c r="P119" s="5"/>
      <c r="Q119" s="7"/>
      <c r="R119" s="6"/>
    </row>
    <row r="120" spans="2:18" ht="62.1" customHeight="1" x14ac:dyDescent="0.25">
      <c r="B120" s="1"/>
      <c r="C120" s="26"/>
      <c r="F120" s="27"/>
      <c r="G120" s="1"/>
      <c r="K120" s="1"/>
      <c r="L120" s="1"/>
      <c r="M120" s="1"/>
      <c r="N120" s="1"/>
      <c r="O120" s="1"/>
      <c r="P120" s="5"/>
      <c r="Q120" s="7"/>
      <c r="R120" s="6"/>
    </row>
    <row r="121" spans="2:18" ht="62.1" customHeight="1" x14ac:dyDescent="0.25">
      <c r="B121" s="1"/>
      <c r="C121" s="26"/>
      <c r="F121" s="27"/>
      <c r="G121" s="1"/>
      <c r="K121" s="1"/>
      <c r="L121" s="1"/>
      <c r="M121" s="1"/>
      <c r="N121" s="1"/>
      <c r="O121" s="1"/>
      <c r="P121" s="5"/>
      <c r="Q121" s="7"/>
      <c r="R121" s="6"/>
    </row>
    <row r="122" spans="2:18" ht="62.1" customHeight="1" x14ac:dyDescent="0.25">
      <c r="B122" s="1"/>
      <c r="C122" s="26"/>
      <c r="F122" s="27"/>
      <c r="G122" s="27"/>
      <c r="K122" s="1"/>
      <c r="L122" s="1"/>
      <c r="M122" s="1"/>
      <c r="N122" s="1"/>
      <c r="O122" s="1"/>
      <c r="P122" s="5"/>
      <c r="Q122" s="7"/>
      <c r="R122" s="6"/>
    </row>
    <row r="123" spans="2:18" ht="62.1" customHeight="1" x14ac:dyDescent="0.25">
      <c r="B123" s="1"/>
      <c r="C123" s="26"/>
      <c r="F123" s="27"/>
      <c r="G123" s="1"/>
      <c r="K123" s="1"/>
      <c r="L123" s="1"/>
      <c r="M123" s="1"/>
      <c r="N123" s="1"/>
      <c r="O123" s="1"/>
      <c r="P123" s="5"/>
      <c r="Q123" s="7"/>
      <c r="R123" s="6"/>
    </row>
    <row r="124" spans="2:18" ht="62.1" customHeight="1" x14ac:dyDescent="0.25">
      <c r="B124" s="34"/>
      <c r="C124" s="35"/>
      <c r="D124" s="36"/>
      <c r="E124" s="36"/>
      <c r="F124" s="27"/>
      <c r="G124" s="34"/>
      <c r="H124" s="36"/>
      <c r="I124" s="36"/>
      <c r="J124" s="36"/>
      <c r="K124" s="34"/>
      <c r="L124" s="34"/>
      <c r="M124" s="34"/>
      <c r="N124" s="34"/>
      <c r="O124" s="34"/>
      <c r="P124" s="37"/>
      <c r="Q124" s="7"/>
      <c r="R124" s="6"/>
    </row>
    <row r="125" spans="2:18" ht="62.1" customHeight="1" x14ac:dyDescent="0.25">
      <c r="B125" s="1"/>
      <c r="C125" s="26"/>
      <c r="E125" s="28"/>
      <c r="F125" s="32"/>
      <c r="G125" s="1"/>
      <c r="K125" s="1"/>
      <c r="L125" s="1"/>
      <c r="M125" s="1"/>
      <c r="N125" s="1"/>
      <c r="O125" s="1"/>
      <c r="P125" s="5"/>
      <c r="Q125" s="7"/>
      <c r="R125" s="6"/>
    </row>
    <row r="126" spans="2:18" ht="62.1" customHeight="1" x14ac:dyDescent="0.25">
      <c r="B126" s="1"/>
      <c r="C126" s="26"/>
      <c r="F126" s="27"/>
      <c r="G126" s="1"/>
      <c r="K126" s="1"/>
      <c r="L126" s="1"/>
      <c r="M126" s="1"/>
      <c r="N126" s="1"/>
      <c r="O126" s="1"/>
      <c r="P126" s="5"/>
      <c r="Q126" s="7"/>
      <c r="R126" s="6"/>
    </row>
    <row r="127" spans="2:18" ht="62.1" customHeight="1" x14ac:dyDescent="0.25">
      <c r="B127" s="1"/>
      <c r="C127" s="26"/>
      <c r="E127" s="33"/>
      <c r="F127" s="32"/>
      <c r="G127" s="1"/>
      <c r="K127" s="1"/>
      <c r="L127" s="1"/>
      <c r="M127" s="1"/>
      <c r="N127" s="1"/>
      <c r="O127" s="1"/>
      <c r="P127" s="5"/>
      <c r="Q127" s="7"/>
      <c r="R127" s="6"/>
    </row>
    <row r="128" spans="2:18" ht="62.1" customHeight="1" x14ac:dyDescent="0.25">
      <c r="B128" s="1"/>
      <c r="C128" s="26"/>
      <c r="F128" s="27"/>
      <c r="G128" s="1"/>
      <c r="K128" s="1"/>
      <c r="L128" s="1"/>
      <c r="M128" s="1"/>
      <c r="N128" s="1"/>
      <c r="O128" s="1"/>
      <c r="P128" s="5"/>
      <c r="Q128" s="7"/>
      <c r="R128" s="6"/>
    </row>
    <row r="129" spans="2:18" ht="62.1" customHeight="1" x14ac:dyDescent="0.25">
      <c r="B129" s="1"/>
      <c r="C129" s="26"/>
      <c r="E129" s="28"/>
      <c r="F129" s="27"/>
      <c r="G129" s="1"/>
      <c r="K129" s="1"/>
      <c r="L129" s="1"/>
      <c r="M129" s="1"/>
      <c r="N129" s="1"/>
      <c r="O129" s="1"/>
      <c r="P129" s="5"/>
      <c r="Q129" s="7"/>
      <c r="R129" s="6"/>
    </row>
    <row r="130" spans="2:18" ht="62.1" customHeight="1" x14ac:dyDescent="0.25">
      <c r="B130" s="1"/>
      <c r="C130" s="26"/>
      <c r="F130" s="27"/>
      <c r="G130" s="27"/>
      <c r="K130" s="1"/>
      <c r="L130" s="1"/>
      <c r="M130" s="1"/>
      <c r="N130" s="1"/>
      <c r="O130" s="1"/>
      <c r="P130" s="5"/>
      <c r="Q130" s="7"/>
      <c r="R130" s="6"/>
    </row>
    <row r="131" spans="2:18" ht="62.1" customHeight="1" x14ac:dyDescent="0.25">
      <c r="B131" s="1"/>
      <c r="C131" s="26"/>
      <c r="F131" s="27"/>
      <c r="G131" s="27"/>
      <c r="K131" s="1"/>
      <c r="L131" s="1"/>
      <c r="M131" s="1"/>
      <c r="N131" s="1"/>
      <c r="O131" s="1"/>
      <c r="P131" s="5"/>
      <c r="Q131" s="7"/>
      <c r="R131" s="6"/>
    </row>
    <row r="132" spans="2:18" ht="62.1" customHeight="1" x14ac:dyDescent="0.25">
      <c r="B132" s="1"/>
      <c r="C132" s="26"/>
      <c r="F132" s="1"/>
      <c r="G132" s="1"/>
      <c r="K132" s="1"/>
      <c r="L132" s="1"/>
      <c r="M132" s="1"/>
      <c r="N132" s="1"/>
      <c r="O132" s="1"/>
      <c r="P132" s="5"/>
      <c r="Q132" s="7"/>
      <c r="R132" s="6"/>
    </row>
    <row r="133" spans="2:18" ht="62.1" customHeight="1" x14ac:dyDescent="0.25">
      <c r="B133" s="1"/>
      <c r="C133" s="26"/>
      <c r="F133" s="27"/>
      <c r="G133" s="1"/>
      <c r="K133" s="1"/>
      <c r="L133" s="1"/>
      <c r="M133" s="1"/>
      <c r="N133" s="1"/>
      <c r="O133" s="1"/>
      <c r="P133" s="5"/>
      <c r="Q133" s="7"/>
      <c r="R133" s="6"/>
    </row>
    <row r="134" spans="2:18" ht="62.1" customHeight="1" x14ac:dyDescent="0.25">
      <c r="B134" s="1"/>
      <c r="C134" s="26"/>
      <c r="F134" s="27"/>
      <c r="G134" s="1"/>
      <c r="K134" s="1"/>
      <c r="L134" s="1"/>
      <c r="M134" s="1"/>
      <c r="N134" s="1"/>
      <c r="O134" s="1"/>
      <c r="P134" s="5"/>
      <c r="Q134" s="7"/>
      <c r="R134" s="6"/>
    </row>
    <row r="135" spans="2:18" ht="62.1" customHeight="1" x14ac:dyDescent="0.25">
      <c r="B135" s="1"/>
      <c r="C135" s="26"/>
      <c r="F135" s="27"/>
      <c r="G135" s="1"/>
      <c r="K135" s="1"/>
      <c r="L135" s="1"/>
      <c r="M135" s="1"/>
      <c r="N135" s="1"/>
      <c r="O135" s="1"/>
      <c r="P135" s="5"/>
      <c r="Q135" s="7"/>
      <c r="R135" s="6"/>
    </row>
    <row r="136" spans="2:18" ht="62.1" customHeight="1" x14ac:dyDescent="0.25">
      <c r="B136" s="1"/>
      <c r="C136" s="26"/>
      <c r="F136" s="27"/>
      <c r="G136" s="1"/>
      <c r="K136" s="1"/>
      <c r="L136" s="1"/>
      <c r="M136" s="1"/>
      <c r="N136" s="1"/>
      <c r="O136" s="1"/>
      <c r="P136" s="5"/>
      <c r="Q136" s="7"/>
      <c r="R136" s="6"/>
    </row>
    <row r="137" spans="2:18" ht="62.1" customHeight="1" x14ac:dyDescent="0.25">
      <c r="B137" s="1"/>
      <c r="C137" s="26"/>
      <c r="F137" s="27"/>
      <c r="G137" s="1"/>
      <c r="K137" s="1"/>
      <c r="L137" s="1"/>
      <c r="M137" s="1"/>
      <c r="N137" s="1"/>
      <c r="O137" s="1"/>
      <c r="P137" s="5"/>
      <c r="Q137" s="7"/>
      <c r="R137" s="6"/>
    </row>
    <row r="138" spans="2:18" ht="62.1" customHeight="1" x14ac:dyDescent="0.25">
      <c r="B138" s="1"/>
      <c r="C138" s="26"/>
      <c r="F138" s="27"/>
      <c r="G138" s="1"/>
      <c r="K138" s="1"/>
      <c r="L138" s="1"/>
      <c r="M138" s="1"/>
      <c r="N138" s="1"/>
      <c r="O138" s="1"/>
      <c r="P138" s="5"/>
      <c r="Q138" s="7"/>
      <c r="R138" s="6"/>
    </row>
    <row r="139" spans="2:18" ht="62.1" customHeight="1" x14ac:dyDescent="0.25">
      <c r="B139" s="38"/>
      <c r="C139" s="26"/>
      <c r="E139" s="33"/>
      <c r="F139" s="32"/>
      <c r="G139" s="32"/>
      <c r="K139" s="1"/>
      <c r="L139" s="1"/>
      <c r="M139" s="1"/>
      <c r="N139" s="1"/>
      <c r="O139" s="1"/>
      <c r="P139" s="5"/>
      <c r="Q139" s="7"/>
      <c r="R139" s="6"/>
    </row>
    <row r="140" spans="2:18" ht="62.1" customHeight="1" x14ac:dyDescent="0.25">
      <c r="B140" s="1"/>
      <c r="C140" s="26"/>
      <c r="F140" s="27"/>
      <c r="G140" s="1"/>
      <c r="K140" s="1"/>
      <c r="L140" s="1"/>
      <c r="M140" s="1"/>
      <c r="N140" s="1"/>
      <c r="O140" s="1"/>
      <c r="P140" s="5"/>
      <c r="Q140" s="7"/>
      <c r="R140" s="6"/>
    </row>
    <row r="141" spans="2:18" ht="62.1" customHeight="1" x14ac:dyDescent="0.25">
      <c r="B141" s="1"/>
      <c r="C141" s="26"/>
      <c r="F141" s="27"/>
      <c r="G141" s="1"/>
      <c r="K141" s="1"/>
      <c r="L141" s="1"/>
      <c r="M141" s="1"/>
      <c r="N141" s="1"/>
      <c r="O141" s="1"/>
      <c r="P141" s="5"/>
      <c r="Q141" s="7"/>
      <c r="R141" s="6"/>
    </row>
    <row r="142" spans="2:18" ht="62.1" customHeight="1" x14ac:dyDescent="0.25">
      <c r="B142" s="1"/>
      <c r="C142" s="26"/>
      <c r="F142" s="27"/>
      <c r="G142" s="1"/>
      <c r="K142" s="1"/>
      <c r="L142" s="1"/>
      <c r="M142" s="1"/>
      <c r="N142" s="1"/>
      <c r="O142" s="1"/>
      <c r="P142" s="5"/>
      <c r="Q142" s="7"/>
      <c r="R142" s="6"/>
    </row>
    <row r="143" spans="2:18" ht="62.1" customHeight="1" x14ac:dyDescent="0.25">
      <c r="B143" s="1"/>
      <c r="C143" s="26"/>
      <c r="F143" s="27"/>
      <c r="G143" s="1"/>
      <c r="K143" s="1"/>
      <c r="L143" s="1"/>
      <c r="M143" s="1"/>
      <c r="N143" s="1"/>
      <c r="O143" s="1"/>
      <c r="P143" s="5"/>
      <c r="Q143" s="7"/>
      <c r="R143" s="6"/>
    </row>
    <row r="144" spans="2:18" ht="62.1" customHeight="1" x14ac:dyDescent="0.25">
      <c r="B144" s="31"/>
      <c r="C144" s="26"/>
      <c r="F144" s="27"/>
      <c r="G144" s="1"/>
      <c r="K144" s="1"/>
      <c r="L144" s="1"/>
      <c r="M144" s="1"/>
      <c r="N144" s="1"/>
      <c r="O144" s="1"/>
      <c r="P144" s="5"/>
      <c r="Q144" s="7"/>
      <c r="R144" s="6"/>
    </row>
    <row r="145" spans="2:18" ht="62.1" customHeight="1" x14ac:dyDescent="0.25">
      <c r="B145" s="1"/>
      <c r="C145" s="26"/>
      <c r="E145" s="28"/>
      <c r="F145" s="27"/>
      <c r="G145" s="1"/>
      <c r="K145" s="1"/>
      <c r="L145" s="1"/>
      <c r="M145" s="1"/>
      <c r="N145" s="1"/>
      <c r="O145" s="1"/>
      <c r="P145" s="5"/>
      <c r="Q145" s="7"/>
      <c r="R145" s="6"/>
    </row>
    <row r="146" spans="2:18" ht="62.1" customHeight="1" x14ac:dyDescent="0.25">
      <c r="B146" s="1"/>
      <c r="C146" s="26"/>
      <c r="F146" s="27"/>
      <c r="G146" s="1"/>
      <c r="K146" s="1"/>
      <c r="L146" s="1"/>
      <c r="M146" s="1"/>
      <c r="N146" s="1"/>
      <c r="O146" s="1"/>
      <c r="P146" s="5"/>
      <c r="Q146" s="7"/>
      <c r="R146" s="6"/>
    </row>
    <row r="147" spans="2:18" ht="62.1" customHeight="1" x14ac:dyDescent="0.25">
      <c r="B147" s="1"/>
      <c r="C147" s="26"/>
      <c r="F147" s="27"/>
      <c r="G147" s="1"/>
      <c r="K147" s="1"/>
      <c r="L147" s="1"/>
      <c r="M147" s="1"/>
      <c r="N147" s="1"/>
      <c r="O147" s="1"/>
      <c r="P147" s="5"/>
      <c r="Q147" s="7"/>
      <c r="R147" s="6"/>
    </row>
    <row r="148" spans="2:18" ht="62.1" customHeight="1" x14ac:dyDescent="0.25">
      <c r="B148" s="1"/>
      <c r="C148" s="26"/>
      <c r="F148" s="27"/>
      <c r="G148" s="1"/>
      <c r="K148" s="1"/>
      <c r="L148" s="1"/>
      <c r="M148" s="1"/>
      <c r="N148" s="1"/>
      <c r="O148" s="1"/>
      <c r="P148" s="5"/>
      <c r="Q148" s="7"/>
      <c r="R148" s="6"/>
    </row>
    <row r="149" spans="2:18" ht="62.1" customHeight="1" x14ac:dyDescent="0.25">
      <c r="B149" s="1"/>
      <c r="C149" s="26"/>
      <c r="E149" s="28"/>
      <c r="F149" s="27"/>
      <c r="G149" s="1"/>
      <c r="K149" s="1"/>
      <c r="L149" s="1"/>
      <c r="M149" s="1"/>
      <c r="N149" s="1"/>
      <c r="O149" s="1"/>
      <c r="P149" s="5"/>
      <c r="Q149" s="7"/>
      <c r="R149" s="6"/>
    </row>
    <row r="150" spans="2:18" ht="62.1" customHeight="1" x14ac:dyDescent="0.25">
      <c r="B150" s="1"/>
      <c r="C150" s="29"/>
      <c r="F150" s="27"/>
      <c r="G150" s="1"/>
      <c r="K150" s="1"/>
      <c r="L150" s="1"/>
      <c r="M150" s="1"/>
      <c r="N150" s="1"/>
      <c r="O150" s="1"/>
      <c r="P150" s="5"/>
      <c r="Q150" s="7"/>
      <c r="R150" s="6"/>
    </row>
    <row r="151" spans="2:18" ht="62.1" customHeight="1" x14ac:dyDescent="0.25">
      <c r="B151" s="1"/>
      <c r="C151" s="26"/>
      <c r="F151" s="27"/>
      <c r="G151" s="1"/>
      <c r="K151" s="1"/>
      <c r="L151" s="1"/>
      <c r="M151" s="1"/>
      <c r="N151" s="1"/>
      <c r="O151" s="1"/>
      <c r="P151" s="5"/>
      <c r="Q151" s="7"/>
      <c r="R151" s="6"/>
    </row>
    <row r="152" spans="2:18" ht="62.1" customHeight="1" x14ac:dyDescent="0.25">
      <c r="B152" s="1"/>
      <c r="C152" s="26"/>
      <c r="E152" s="28"/>
      <c r="F152" s="27"/>
      <c r="G152" s="1"/>
      <c r="K152" s="1"/>
      <c r="L152" s="1"/>
      <c r="M152" s="1"/>
      <c r="N152" s="1"/>
      <c r="O152" s="1"/>
      <c r="P152" s="5"/>
      <c r="Q152" s="7"/>
      <c r="R152" s="6"/>
    </row>
    <row r="153" spans="2:18" ht="62.1" customHeight="1" x14ac:dyDescent="0.25">
      <c r="B153" s="1"/>
      <c r="C153" s="26"/>
      <c r="F153" s="27"/>
      <c r="G153" s="1"/>
      <c r="K153" s="1"/>
      <c r="L153" s="1"/>
      <c r="M153" s="1"/>
      <c r="N153" s="1"/>
      <c r="O153" s="1"/>
      <c r="P153" s="5"/>
      <c r="Q153" s="7"/>
      <c r="R153" s="6"/>
    </row>
    <row r="154" spans="2:18" ht="62.1" customHeight="1" x14ac:dyDescent="0.25">
      <c r="B154" s="1"/>
      <c r="C154" s="26"/>
      <c r="F154" s="27"/>
      <c r="G154" s="1"/>
      <c r="K154" s="1"/>
      <c r="L154" s="1"/>
      <c r="M154" s="1"/>
      <c r="N154" s="1"/>
      <c r="O154" s="1"/>
      <c r="P154" s="5"/>
      <c r="Q154" s="7"/>
      <c r="R154" s="6"/>
    </row>
    <row r="155" spans="2:18" ht="62.1" customHeight="1" x14ac:dyDescent="0.25">
      <c r="B155" s="1"/>
      <c r="C155" s="26"/>
      <c r="F155" s="27"/>
      <c r="G155" s="1"/>
      <c r="K155" s="1"/>
      <c r="L155" s="1"/>
      <c r="M155" s="1"/>
      <c r="N155" s="1"/>
      <c r="O155" s="1"/>
      <c r="P155" s="5"/>
      <c r="Q155" s="7"/>
      <c r="R155" s="6"/>
    </row>
    <row r="156" spans="2:18" ht="62.1" customHeight="1" x14ac:dyDescent="0.25">
      <c r="B156" s="1"/>
      <c r="C156" s="26"/>
      <c r="F156" s="32"/>
      <c r="G156" s="32"/>
      <c r="K156" s="1"/>
      <c r="L156" s="1"/>
      <c r="M156" s="1"/>
      <c r="N156" s="1"/>
      <c r="O156" s="1"/>
      <c r="P156" s="5"/>
      <c r="Q156" s="7"/>
      <c r="R156" s="6"/>
    </row>
    <row r="157" spans="2:18" ht="62.1" customHeight="1" x14ac:dyDescent="0.25">
      <c r="B157" s="1"/>
      <c r="C157" s="26"/>
      <c r="F157" s="27"/>
      <c r="G157" s="27"/>
      <c r="K157" s="1"/>
      <c r="L157" s="1"/>
      <c r="M157" s="1"/>
      <c r="N157" s="1"/>
      <c r="O157" s="1"/>
      <c r="P157" s="5"/>
      <c r="Q157" s="7"/>
      <c r="R157" s="6"/>
    </row>
    <row r="158" spans="2:18" ht="62.1" customHeight="1" x14ac:dyDescent="0.25">
      <c r="B158" s="1"/>
      <c r="C158" s="26"/>
      <c r="F158" s="27"/>
      <c r="G158" s="1"/>
      <c r="K158" s="1"/>
      <c r="L158" s="1"/>
      <c r="M158" s="1"/>
      <c r="N158" s="1"/>
      <c r="O158" s="1"/>
      <c r="P158" s="5"/>
      <c r="Q158" s="7"/>
      <c r="R158" s="6"/>
    </row>
    <row r="159" spans="2:18" ht="62.1" customHeight="1" x14ac:dyDescent="0.25">
      <c r="B159" s="30"/>
      <c r="C159" s="29"/>
      <c r="F159" s="27"/>
      <c r="G159" s="1"/>
      <c r="K159" s="1"/>
      <c r="L159" s="1"/>
      <c r="M159" s="1"/>
      <c r="N159" s="1"/>
      <c r="O159" s="1"/>
      <c r="P159" s="5"/>
      <c r="Q159" s="7"/>
      <c r="R159" s="6"/>
    </row>
    <row r="160" spans="2:18" ht="62.1" customHeight="1" x14ac:dyDescent="0.25">
      <c r="B160" s="1"/>
      <c r="C160" s="26"/>
      <c r="F160" s="27"/>
      <c r="G160" s="1"/>
      <c r="K160" s="1"/>
      <c r="L160" s="1"/>
      <c r="M160" s="1"/>
      <c r="N160" s="1"/>
      <c r="O160" s="1"/>
      <c r="P160" s="5"/>
      <c r="Q160" s="7"/>
      <c r="R160" s="6"/>
    </row>
    <row r="161" spans="2:18" ht="62.1" customHeight="1" x14ac:dyDescent="0.25">
      <c r="B161" s="1"/>
      <c r="C161" s="26"/>
      <c r="F161" s="27"/>
      <c r="G161" s="1"/>
      <c r="K161" s="1"/>
      <c r="L161" s="1"/>
      <c r="M161" s="1"/>
      <c r="N161" s="1"/>
      <c r="O161" s="1"/>
      <c r="P161" s="5"/>
      <c r="Q161" s="7"/>
      <c r="R161" s="6"/>
    </row>
    <row r="162" spans="2:18" ht="62.1" customHeight="1" x14ac:dyDescent="0.25">
      <c r="B162" s="1"/>
      <c r="C162" s="26"/>
      <c r="F162" s="27"/>
      <c r="G162" s="1"/>
      <c r="K162" s="1"/>
      <c r="L162" s="1"/>
      <c r="M162" s="1"/>
      <c r="N162" s="1"/>
      <c r="O162" s="1"/>
      <c r="P162" s="5"/>
      <c r="Q162" s="7"/>
      <c r="R162" s="6"/>
    </row>
    <row r="163" spans="2:18" ht="62.1" customHeight="1" x14ac:dyDescent="0.25">
      <c r="B163" s="1"/>
      <c r="C163" s="26"/>
      <c r="F163" s="27"/>
      <c r="G163" s="1"/>
      <c r="K163" s="1"/>
      <c r="L163" s="1"/>
      <c r="M163" s="1"/>
      <c r="N163" s="1"/>
      <c r="O163" s="1"/>
      <c r="P163" s="5"/>
      <c r="Q163" s="7"/>
      <c r="R163" s="6"/>
    </row>
    <row r="164" spans="2:18" ht="62.1" customHeight="1" x14ac:dyDescent="0.25">
      <c r="B164" s="1"/>
      <c r="C164" s="26"/>
      <c r="F164" s="27"/>
      <c r="G164" s="1"/>
      <c r="K164" s="1"/>
      <c r="L164" s="1"/>
      <c r="M164" s="1"/>
      <c r="N164" s="1"/>
      <c r="O164" s="1"/>
      <c r="P164" s="5"/>
      <c r="Q164" s="7"/>
      <c r="R164" s="6"/>
    </row>
    <row r="165" spans="2:18" ht="62.1" customHeight="1" x14ac:dyDescent="0.25">
      <c r="B165" s="1"/>
      <c r="C165" s="26"/>
      <c r="F165" s="27"/>
      <c r="G165" s="1"/>
      <c r="K165" s="1"/>
      <c r="L165" s="1"/>
      <c r="M165" s="1"/>
      <c r="N165" s="1"/>
      <c r="O165" s="1"/>
      <c r="P165" s="5"/>
      <c r="Q165" s="7"/>
      <c r="R165" s="6"/>
    </row>
    <row r="166" spans="2:18" ht="62.1" customHeight="1" x14ac:dyDescent="0.25">
      <c r="B166" s="1"/>
      <c r="C166" s="26"/>
      <c r="F166" s="27"/>
      <c r="G166" s="1"/>
      <c r="K166" s="1"/>
      <c r="L166" s="1"/>
      <c r="M166" s="1"/>
      <c r="N166" s="1"/>
      <c r="O166" s="1"/>
      <c r="P166" s="5"/>
      <c r="Q166" s="7"/>
      <c r="R166" s="6"/>
    </row>
    <row r="167" spans="2:18" ht="62.1" customHeight="1" x14ac:dyDescent="0.25">
      <c r="B167" s="1"/>
      <c r="C167" s="26"/>
      <c r="F167" s="27"/>
      <c r="G167" s="1"/>
      <c r="K167" s="1"/>
      <c r="L167" s="1"/>
      <c r="M167" s="1"/>
      <c r="N167" s="1"/>
      <c r="O167" s="1"/>
      <c r="P167" s="5"/>
      <c r="Q167" s="7"/>
      <c r="R167" s="6"/>
    </row>
    <row r="168" spans="2:18" ht="62.1" customHeight="1" x14ac:dyDescent="0.25">
      <c r="B168" s="1"/>
      <c r="C168" s="26"/>
      <c r="E168" s="28"/>
      <c r="F168" s="27"/>
      <c r="G168" s="1"/>
      <c r="K168" s="1"/>
      <c r="L168" s="1"/>
      <c r="M168" s="1"/>
      <c r="N168" s="1"/>
      <c r="O168" s="1"/>
      <c r="P168" s="5"/>
      <c r="Q168" s="7"/>
      <c r="R168" s="6"/>
    </row>
    <row r="169" spans="2:18" ht="62.1" customHeight="1" x14ac:dyDescent="0.25">
      <c r="B169" s="1"/>
      <c r="C169" s="29"/>
      <c r="F169" s="27"/>
      <c r="G169" s="27"/>
      <c r="K169" s="1"/>
      <c r="L169" s="1"/>
      <c r="M169" s="1"/>
      <c r="N169" s="1"/>
      <c r="O169" s="1"/>
      <c r="P169" s="5"/>
      <c r="Q169" s="7"/>
      <c r="R169" s="6"/>
    </row>
    <row r="170" spans="2:18" ht="62.1" customHeight="1" x14ac:dyDescent="0.25">
      <c r="B170" s="1"/>
      <c r="C170" s="26"/>
      <c r="F170" s="27"/>
      <c r="G170" s="27"/>
      <c r="K170" s="1"/>
      <c r="L170" s="1"/>
      <c r="M170" s="1"/>
      <c r="N170" s="1"/>
      <c r="O170" s="1"/>
      <c r="P170" s="5"/>
      <c r="Q170" s="7"/>
      <c r="R170" s="6"/>
    </row>
    <row r="171" spans="2:18" ht="62.1" customHeight="1" x14ac:dyDescent="0.25">
      <c r="B171" s="1"/>
      <c r="C171" s="26"/>
      <c r="F171" s="27"/>
      <c r="G171" s="1"/>
      <c r="K171" s="1"/>
      <c r="L171" s="1"/>
      <c r="M171" s="1"/>
      <c r="N171" s="1"/>
      <c r="O171" s="1"/>
      <c r="P171" s="5"/>
      <c r="Q171" s="7"/>
      <c r="R171" s="6"/>
    </row>
    <row r="172" spans="2:18" ht="62.1" customHeight="1" x14ac:dyDescent="0.25">
      <c r="B172" s="1"/>
      <c r="C172" s="26"/>
      <c r="F172" s="27"/>
      <c r="G172" s="27"/>
      <c r="K172" s="1"/>
      <c r="L172" s="1"/>
      <c r="M172" s="1"/>
      <c r="N172" s="1"/>
      <c r="O172" s="1"/>
      <c r="P172" s="5"/>
      <c r="Q172" s="7"/>
      <c r="R172" s="6"/>
    </row>
    <row r="173" spans="2:18" ht="62.1" customHeight="1" x14ac:dyDescent="0.25">
      <c r="B173" s="1"/>
      <c r="C173" s="26"/>
      <c r="F173" s="27"/>
      <c r="G173" s="1"/>
      <c r="K173" s="1"/>
      <c r="L173" s="1"/>
      <c r="M173" s="1"/>
      <c r="N173" s="1"/>
      <c r="O173" s="1"/>
      <c r="P173" s="5"/>
      <c r="Q173" s="7"/>
      <c r="R173" s="6"/>
    </row>
    <row r="174" spans="2:18" ht="62.1" customHeight="1" x14ac:dyDescent="0.25">
      <c r="B174" s="1"/>
      <c r="C174" s="26"/>
      <c r="F174" s="27"/>
      <c r="G174" s="27"/>
      <c r="K174" s="1"/>
      <c r="L174" s="1"/>
      <c r="M174" s="1"/>
      <c r="N174" s="1"/>
      <c r="O174" s="1"/>
      <c r="P174" s="5"/>
      <c r="Q174" s="7"/>
      <c r="R174" s="6"/>
    </row>
    <row r="175" spans="2:18" ht="62.1" customHeight="1" x14ac:dyDescent="0.25">
      <c r="B175" s="1"/>
      <c r="C175" s="29"/>
      <c r="F175" s="27"/>
      <c r="G175" s="1"/>
      <c r="K175" s="1"/>
      <c r="L175" s="1"/>
      <c r="M175" s="1"/>
      <c r="N175" s="1"/>
      <c r="O175" s="1"/>
      <c r="P175" s="5"/>
      <c r="Q175" s="7"/>
      <c r="R175" s="6"/>
    </row>
    <row r="176" spans="2:18" ht="62.1" customHeight="1" x14ac:dyDescent="0.25">
      <c r="B176" s="1"/>
      <c r="C176" s="26"/>
      <c r="F176" s="27"/>
      <c r="G176" s="1"/>
      <c r="K176" s="1"/>
      <c r="L176" s="1"/>
      <c r="M176" s="1"/>
      <c r="N176" s="1"/>
      <c r="O176" s="1"/>
      <c r="P176" s="5"/>
      <c r="Q176" s="7"/>
      <c r="R176" s="6"/>
    </row>
    <row r="177" spans="2:18" ht="62.1" customHeight="1" x14ac:dyDescent="0.25">
      <c r="B177" s="1"/>
      <c r="C177" s="26"/>
      <c r="F177" s="27"/>
      <c r="G177" s="1"/>
      <c r="K177" s="1"/>
      <c r="L177" s="1"/>
      <c r="M177" s="1"/>
      <c r="N177" s="1"/>
      <c r="O177" s="1"/>
      <c r="P177" s="5"/>
      <c r="Q177" s="7"/>
      <c r="R177" s="6"/>
    </row>
    <row r="178" spans="2:18" ht="62.1" customHeight="1" x14ac:dyDescent="0.25">
      <c r="B178" s="1"/>
      <c r="C178" s="29"/>
      <c r="F178" s="27"/>
      <c r="G178" s="27"/>
      <c r="K178" s="1"/>
      <c r="L178" s="1"/>
      <c r="M178" s="1"/>
      <c r="N178" s="1"/>
      <c r="O178" s="1"/>
      <c r="P178" s="5"/>
      <c r="Q178" s="7"/>
      <c r="R178" s="6"/>
    </row>
    <row r="179" spans="2:18" ht="62.1" customHeight="1" x14ac:dyDescent="0.25">
      <c r="B179" s="1"/>
      <c r="C179" s="26"/>
      <c r="F179" s="27"/>
      <c r="G179" s="1"/>
      <c r="K179" s="1"/>
      <c r="L179" s="1"/>
      <c r="M179" s="1"/>
      <c r="N179" s="1"/>
      <c r="O179" s="1"/>
      <c r="P179" s="5"/>
      <c r="Q179" s="7"/>
      <c r="R179" s="6"/>
    </row>
    <row r="180" spans="2:18" ht="62.1" customHeight="1" x14ac:dyDescent="0.25">
      <c r="B180" s="1"/>
      <c r="C180" s="26"/>
      <c r="E180" s="28"/>
      <c r="F180" s="27"/>
      <c r="G180" s="1"/>
      <c r="K180" s="1"/>
      <c r="L180" s="1"/>
      <c r="M180" s="1"/>
      <c r="N180" s="1"/>
      <c r="O180" s="1"/>
      <c r="P180" s="5"/>
      <c r="Q180" s="7"/>
      <c r="R180" s="6"/>
    </row>
    <row r="181" spans="2:18" ht="62.1" customHeight="1" x14ac:dyDescent="0.25">
      <c r="B181" s="1"/>
      <c r="C181" s="26"/>
      <c r="E181" s="28"/>
      <c r="F181" s="27"/>
      <c r="G181" s="1"/>
      <c r="K181" s="1"/>
      <c r="L181" s="1"/>
      <c r="M181" s="1"/>
      <c r="N181" s="1"/>
      <c r="O181" s="1"/>
      <c r="P181" s="5"/>
      <c r="Q181" s="7"/>
      <c r="R181" s="6"/>
    </row>
    <row r="182" spans="2:18" ht="62.1" customHeight="1" x14ac:dyDescent="0.25">
      <c r="B182" s="1"/>
      <c r="C182" s="26"/>
      <c r="F182" s="32"/>
      <c r="G182" s="1"/>
      <c r="K182" s="1"/>
      <c r="L182" s="1"/>
      <c r="M182" s="1"/>
      <c r="N182" s="1"/>
      <c r="O182" s="1"/>
      <c r="P182" s="5"/>
      <c r="Q182" s="7"/>
      <c r="R182" s="6"/>
    </row>
    <row r="183" spans="2:18" ht="62.1" customHeight="1" x14ac:dyDescent="0.25">
      <c r="B183" s="1"/>
      <c r="C183" s="26"/>
      <c r="F183" s="27"/>
      <c r="G183" s="1"/>
      <c r="K183" s="1"/>
      <c r="L183" s="1"/>
      <c r="M183" s="1"/>
      <c r="N183" s="1"/>
      <c r="O183" s="1"/>
      <c r="P183" s="5"/>
      <c r="Q183" s="7"/>
      <c r="R183" s="6"/>
    </row>
    <row r="184" spans="2:18" ht="62.1" customHeight="1" x14ac:dyDescent="0.25">
      <c r="B184" s="1"/>
      <c r="C184" s="26"/>
      <c r="F184" s="27"/>
      <c r="G184" s="1"/>
      <c r="K184" s="1"/>
      <c r="L184" s="1"/>
      <c r="M184" s="1"/>
      <c r="N184" s="1"/>
      <c r="O184" s="1"/>
      <c r="P184" s="5"/>
      <c r="Q184" s="7"/>
      <c r="R184" s="6"/>
    </row>
    <row r="185" spans="2:18" ht="62.1" customHeight="1" x14ac:dyDescent="0.25">
      <c r="B185" s="1"/>
      <c r="C185" s="26"/>
      <c r="E185" s="28"/>
      <c r="F185" s="27"/>
      <c r="G185" s="1"/>
      <c r="K185" s="1"/>
      <c r="L185" s="1"/>
      <c r="M185" s="1"/>
      <c r="N185" s="1"/>
      <c r="O185" s="1"/>
      <c r="P185" s="5"/>
      <c r="Q185" s="7"/>
      <c r="R185" s="6"/>
    </row>
    <row r="186" spans="2:18" ht="62.1" customHeight="1" x14ac:dyDescent="0.25">
      <c r="B186" s="1"/>
      <c r="C186" s="29"/>
      <c r="F186" s="27"/>
      <c r="G186" s="1"/>
      <c r="K186" s="1"/>
      <c r="L186" s="1"/>
      <c r="M186" s="1"/>
      <c r="N186" s="1"/>
      <c r="O186" s="1"/>
      <c r="P186" s="5"/>
      <c r="Q186" s="7"/>
      <c r="R186" s="6"/>
    </row>
    <row r="187" spans="2:18" ht="62.1" customHeight="1" x14ac:dyDescent="0.25">
      <c r="B187" s="1"/>
      <c r="C187" s="26"/>
      <c r="E187" s="28"/>
      <c r="F187" s="27"/>
      <c r="G187" s="1"/>
      <c r="K187" s="1"/>
      <c r="L187" s="1"/>
      <c r="M187" s="1"/>
      <c r="N187" s="1"/>
      <c r="O187" s="1"/>
      <c r="P187" s="5"/>
      <c r="Q187" s="7"/>
      <c r="R187" s="6"/>
    </row>
    <row r="188" spans="2:18" ht="62.1" customHeight="1" x14ac:dyDescent="0.25">
      <c r="B188" s="31"/>
      <c r="C188" s="26"/>
      <c r="F188" s="27"/>
      <c r="G188" s="1"/>
      <c r="K188" s="1"/>
      <c r="L188" s="1"/>
      <c r="M188" s="1"/>
      <c r="N188" s="1"/>
      <c r="O188" s="1"/>
      <c r="P188" s="5"/>
      <c r="Q188" s="7"/>
      <c r="R188" s="6"/>
    </row>
    <row r="189" spans="2:18" ht="62.1" customHeight="1" x14ac:dyDescent="0.25">
      <c r="B189" s="1"/>
      <c r="C189" s="26"/>
      <c r="F189" s="27"/>
      <c r="G189" s="1"/>
      <c r="K189" s="1"/>
      <c r="L189" s="1"/>
      <c r="M189" s="1"/>
      <c r="N189" s="1"/>
      <c r="O189" s="1"/>
      <c r="P189" s="5"/>
      <c r="Q189" s="7"/>
      <c r="R189" s="6"/>
    </row>
    <row r="190" spans="2:18" ht="62.1" customHeight="1" x14ac:dyDescent="0.25">
      <c r="B190" s="1"/>
      <c r="C190" s="26"/>
      <c r="F190" s="27"/>
      <c r="G190" s="1"/>
      <c r="K190" s="1"/>
      <c r="L190" s="1"/>
      <c r="M190" s="1"/>
      <c r="N190" s="1"/>
      <c r="O190" s="1"/>
      <c r="P190" s="5"/>
      <c r="Q190" s="7"/>
      <c r="R190" s="6"/>
    </row>
    <row r="191" spans="2:18" ht="62.1" customHeight="1" x14ac:dyDescent="0.25">
      <c r="B191" s="1"/>
      <c r="C191" s="26"/>
      <c r="F191" s="27"/>
      <c r="G191" s="1"/>
      <c r="K191" s="1"/>
      <c r="L191" s="1"/>
      <c r="M191" s="1"/>
      <c r="N191" s="1"/>
      <c r="O191" s="1"/>
      <c r="P191" s="5"/>
      <c r="Q191" s="7"/>
      <c r="R191" s="6"/>
    </row>
    <row r="192" spans="2:18" ht="62.1" customHeight="1" x14ac:dyDescent="0.25">
      <c r="B192" s="1"/>
      <c r="C192" s="26"/>
      <c r="F192" s="27"/>
      <c r="G192" s="27"/>
      <c r="K192" s="1"/>
      <c r="L192" s="1"/>
      <c r="M192" s="1"/>
      <c r="N192" s="1"/>
      <c r="O192" s="1"/>
      <c r="P192" s="5"/>
      <c r="Q192" s="7"/>
      <c r="R192" s="6"/>
    </row>
    <row r="193" spans="2:18" ht="62.1" customHeight="1" x14ac:dyDescent="0.25">
      <c r="B193" s="1"/>
      <c r="C193" s="26"/>
      <c r="F193" s="27"/>
      <c r="G193" s="27"/>
      <c r="K193" s="1"/>
      <c r="L193" s="1"/>
      <c r="M193" s="1"/>
      <c r="N193" s="1"/>
      <c r="O193" s="1"/>
      <c r="P193" s="5"/>
      <c r="Q193" s="7"/>
      <c r="R193" s="6"/>
    </row>
    <row r="194" spans="2:18" ht="62.1" customHeight="1" x14ac:dyDescent="0.25">
      <c r="B194" s="1"/>
      <c r="C194" s="26"/>
      <c r="F194" s="27"/>
      <c r="G194" s="27"/>
      <c r="K194" s="1"/>
      <c r="L194" s="1"/>
      <c r="M194" s="1"/>
      <c r="N194" s="1"/>
      <c r="O194" s="1"/>
      <c r="P194" s="5"/>
      <c r="Q194" s="7"/>
      <c r="R194" s="6"/>
    </row>
    <row r="195" spans="2:18" ht="62.1" customHeight="1" x14ac:dyDescent="0.25">
      <c r="B195" s="1"/>
      <c r="C195" s="26"/>
      <c r="F195" s="27"/>
      <c r="G195" s="1"/>
      <c r="K195" s="1"/>
      <c r="L195" s="1"/>
      <c r="M195" s="1"/>
      <c r="N195" s="1"/>
      <c r="O195" s="1"/>
      <c r="P195" s="5"/>
      <c r="Q195" s="7"/>
      <c r="R195" s="6"/>
    </row>
    <row r="196" spans="2:18" ht="62.1" customHeight="1" x14ac:dyDescent="0.25">
      <c r="B196" s="1"/>
      <c r="C196" s="26"/>
      <c r="F196" s="27"/>
      <c r="G196" s="1"/>
      <c r="K196" s="1"/>
      <c r="L196" s="1"/>
      <c r="M196" s="1"/>
      <c r="N196" s="1"/>
      <c r="O196" s="1"/>
      <c r="P196" s="5"/>
      <c r="Q196" s="7"/>
      <c r="R196" s="6"/>
    </row>
    <row r="197" spans="2:18" ht="62.1" customHeight="1" x14ac:dyDescent="0.25">
      <c r="B197" s="1"/>
      <c r="C197" s="26"/>
      <c r="E197" s="28"/>
      <c r="F197" s="27"/>
      <c r="G197" s="1"/>
      <c r="K197" s="1"/>
      <c r="L197" s="1"/>
      <c r="M197" s="1"/>
      <c r="N197" s="1"/>
      <c r="O197" s="1"/>
      <c r="P197" s="5"/>
      <c r="Q197" s="7"/>
      <c r="R197" s="6"/>
    </row>
    <row r="198" spans="2:18" ht="62.1" customHeight="1" x14ac:dyDescent="0.25">
      <c r="B198" s="1"/>
      <c r="C198" s="26"/>
      <c r="F198" s="27"/>
      <c r="G198" s="27"/>
      <c r="K198" s="1"/>
      <c r="L198" s="1"/>
      <c r="M198" s="1"/>
      <c r="N198" s="1"/>
      <c r="O198" s="1"/>
      <c r="P198" s="5"/>
      <c r="Q198" s="7"/>
      <c r="R198" s="6"/>
    </row>
    <row r="199" spans="2:18" ht="62.1" customHeight="1" x14ac:dyDescent="0.25">
      <c r="B199" s="1"/>
      <c r="C199" s="29"/>
      <c r="F199" s="27"/>
      <c r="G199" s="1"/>
      <c r="K199" s="1"/>
      <c r="L199" s="1"/>
      <c r="M199" s="1"/>
      <c r="N199" s="1"/>
      <c r="O199" s="1"/>
      <c r="P199" s="5"/>
      <c r="Q199" s="7"/>
      <c r="R199" s="6"/>
    </row>
    <row r="200" spans="2:18" ht="62.1" customHeight="1" x14ac:dyDescent="0.25">
      <c r="B200" s="1"/>
      <c r="C200" s="26"/>
      <c r="F200" s="27"/>
      <c r="G200" s="1"/>
      <c r="K200" s="1"/>
      <c r="L200" s="1"/>
      <c r="M200" s="1"/>
      <c r="N200" s="1"/>
      <c r="O200" s="1"/>
      <c r="P200" s="5"/>
      <c r="Q200" s="7"/>
      <c r="R200" s="6"/>
    </row>
    <row r="201" spans="2:18" ht="62.1" customHeight="1" x14ac:dyDescent="0.25">
      <c r="B201" s="1"/>
      <c r="C201" s="26"/>
      <c r="F201" s="27"/>
      <c r="G201" s="1"/>
      <c r="K201" s="1"/>
      <c r="L201" s="1"/>
      <c r="M201" s="1"/>
      <c r="N201" s="1"/>
      <c r="O201" s="1"/>
      <c r="P201" s="5"/>
      <c r="Q201" s="7"/>
      <c r="R201" s="6"/>
    </row>
    <row r="202" spans="2:18" ht="62.1" customHeight="1" x14ac:dyDescent="0.25">
      <c r="B202" s="1"/>
      <c r="C202" s="26"/>
      <c r="E202" s="28"/>
      <c r="F202" s="27"/>
      <c r="G202" s="27"/>
      <c r="K202" s="1"/>
      <c r="L202" s="1"/>
      <c r="M202" s="1"/>
      <c r="N202" s="1"/>
      <c r="O202" s="1"/>
      <c r="P202" s="5"/>
      <c r="Q202" s="7"/>
      <c r="R202" s="6"/>
    </row>
    <row r="203" spans="2:18" ht="62.1" customHeight="1" x14ac:dyDescent="0.25">
      <c r="B203" s="1"/>
      <c r="C203" s="26"/>
      <c r="F203" s="27"/>
      <c r="G203" s="1"/>
      <c r="K203" s="1"/>
      <c r="L203" s="1"/>
      <c r="M203" s="1"/>
      <c r="N203" s="1"/>
      <c r="O203" s="1"/>
      <c r="P203" s="5"/>
      <c r="Q203" s="7"/>
      <c r="R203" s="6"/>
    </row>
    <row r="204" spans="2:18" ht="62.1" customHeight="1" x14ac:dyDescent="0.25">
      <c r="B204" s="1"/>
      <c r="C204" s="26"/>
      <c r="F204" s="27"/>
      <c r="G204" s="1"/>
      <c r="K204" s="1"/>
      <c r="L204" s="1"/>
      <c r="M204" s="1"/>
      <c r="N204" s="1"/>
      <c r="O204" s="1"/>
      <c r="P204" s="5"/>
      <c r="Q204" s="7"/>
      <c r="R204" s="6"/>
    </row>
    <row r="205" spans="2:18" ht="62.1" customHeight="1" x14ac:dyDescent="0.25">
      <c r="B205" s="1"/>
      <c r="C205" s="26"/>
      <c r="F205" s="27"/>
      <c r="G205" s="27"/>
      <c r="K205" s="1"/>
      <c r="L205" s="1"/>
      <c r="M205" s="1"/>
      <c r="N205" s="1"/>
      <c r="O205" s="1"/>
      <c r="P205" s="5"/>
      <c r="Q205" s="7"/>
      <c r="R205" s="6"/>
    </row>
    <row r="206" spans="2:18" ht="62.1" customHeight="1" x14ac:dyDescent="0.25">
      <c r="B206" s="1"/>
      <c r="C206" s="26"/>
      <c r="F206" s="27"/>
      <c r="G206" s="1"/>
      <c r="K206" s="1"/>
      <c r="L206" s="1"/>
      <c r="M206" s="1"/>
      <c r="N206" s="1"/>
      <c r="O206" s="1"/>
      <c r="P206" s="5"/>
      <c r="Q206" s="7"/>
      <c r="R206" s="6"/>
    </row>
    <row r="207" spans="2:18" ht="62.1" customHeight="1" x14ac:dyDescent="0.25">
      <c r="B207" s="1"/>
      <c r="C207" s="26"/>
      <c r="F207" s="27"/>
      <c r="G207" s="1"/>
      <c r="K207" s="1"/>
      <c r="L207" s="1"/>
      <c r="M207" s="1"/>
      <c r="N207" s="1"/>
      <c r="O207" s="1"/>
      <c r="P207" s="5"/>
      <c r="Q207" s="7"/>
      <c r="R207" s="6"/>
    </row>
    <row r="208" spans="2:18" ht="62.1" customHeight="1" x14ac:dyDescent="0.25">
      <c r="B208" s="1"/>
      <c r="C208" s="26"/>
      <c r="F208" s="27"/>
      <c r="G208" s="27"/>
      <c r="K208" s="1"/>
      <c r="L208" s="1"/>
      <c r="M208" s="1"/>
      <c r="N208" s="1"/>
      <c r="O208" s="1"/>
      <c r="P208" s="5"/>
      <c r="Q208" s="7"/>
      <c r="R208" s="6"/>
    </row>
    <row r="209" spans="2:18" ht="62.1" customHeight="1" x14ac:dyDescent="0.25">
      <c r="B209" s="1"/>
      <c r="C209" s="26"/>
      <c r="F209" s="27"/>
      <c r="G209" s="1"/>
      <c r="K209" s="1"/>
      <c r="L209" s="1"/>
      <c r="M209" s="1"/>
      <c r="N209" s="1"/>
      <c r="O209" s="1"/>
      <c r="P209" s="5"/>
      <c r="Q209" s="7"/>
      <c r="R209" s="6"/>
    </row>
    <row r="210" spans="2:18" ht="62.1" customHeight="1" x14ac:dyDescent="0.25">
      <c r="B210" s="1"/>
      <c r="C210" s="26"/>
      <c r="F210" s="27"/>
      <c r="G210" s="27"/>
      <c r="K210" s="1"/>
      <c r="L210" s="1"/>
      <c r="M210" s="1"/>
      <c r="N210" s="1"/>
      <c r="O210" s="1"/>
      <c r="P210" s="5"/>
      <c r="Q210" s="7"/>
      <c r="R210" s="6"/>
    </row>
    <row r="211" spans="2:18" ht="62.1" customHeight="1" x14ac:dyDescent="0.25">
      <c r="B211" s="1"/>
      <c r="C211" s="26"/>
      <c r="F211" s="27"/>
      <c r="G211" s="27"/>
      <c r="K211" s="1"/>
      <c r="L211" s="1"/>
      <c r="M211" s="1"/>
      <c r="N211" s="1"/>
      <c r="O211" s="1"/>
      <c r="P211" s="5"/>
      <c r="Q211" s="7"/>
      <c r="R211" s="6"/>
    </row>
    <row r="212" spans="2:18" ht="62.1" customHeight="1" x14ac:dyDescent="0.25">
      <c r="B212" s="1"/>
      <c r="C212" s="26"/>
      <c r="F212" s="27"/>
      <c r="G212" s="1"/>
      <c r="K212" s="1"/>
      <c r="L212" s="1"/>
      <c r="M212" s="1"/>
      <c r="N212" s="1"/>
      <c r="O212" s="1"/>
      <c r="P212" s="5"/>
      <c r="Q212" s="7"/>
      <c r="R212" s="6"/>
    </row>
    <row r="213" spans="2:18" ht="62.1" customHeight="1" x14ac:dyDescent="0.25">
      <c r="B213" s="1"/>
      <c r="C213" s="26"/>
      <c r="E213" s="33"/>
      <c r="F213" s="27"/>
      <c r="G213" s="1"/>
      <c r="K213" s="1"/>
      <c r="L213" s="1"/>
      <c r="M213" s="1"/>
      <c r="N213" s="1"/>
      <c r="O213" s="1"/>
      <c r="P213" s="5"/>
      <c r="Q213" s="7"/>
      <c r="R213" s="6"/>
    </row>
    <row r="214" spans="2:18" ht="62.1" customHeight="1" x14ac:dyDescent="0.25">
      <c r="B214" s="1"/>
      <c r="C214" s="26"/>
      <c r="F214" s="27"/>
      <c r="G214" s="1"/>
      <c r="K214" s="1"/>
      <c r="L214" s="1"/>
      <c r="M214" s="1"/>
      <c r="N214" s="1"/>
      <c r="O214" s="1"/>
      <c r="P214" s="5"/>
      <c r="Q214" s="7"/>
      <c r="R214" s="6"/>
    </row>
    <row r="215" spans="2:18" ht="62.1" customHeight="1" x14ac:dyDescent="0.25">
      <c r="B215" s="1"/>
      <c r="C215" s="26"/>
      <c r="F215" s="27"/>
      <c r="G215" s="1"/>
      <c r="K215" s="1"/>
      <c r="L215" s="1"/>
      <c r="M215" s="1"/>
      <c r="N215" s="1"/>
      <c r="O215" s="1"/>
      <c r="P215" s="5"/>
      <c r="Q215" s="7"/>
      <c r="R215" s="6"/>
    </row>
    <row r="216" spans="2:18" ht="62.1" customHeight="1" x14ac:dyDescent="0.25">
      <c r="B216" s="1"/>
      <c r="C216" s="26"/>
      <c r="F216" s="27"/>
      <c r="G216" s="1"/>
      <c r="K216" s="1"/>
      <c r="L216" s="1"/>
      <c r="M216" s="1"/>
      <c r="N216" s="1"/>
      <c r="O216" s="1"/>
      <c r="P216" s="5"/>
      <c r="Q216" s="7"/>
      <c r="R216" s="6"/>
    </row>
    <row r="217" spans="2:18" ht="62.1" customHeight="1" x14ac:dyDescent="0.25">
      <c r="B217" s="1"/>
      <c r="C217" s="26"/>
      <c r="F217" s="27"/>
      <c r="G217" s="1"/>
      <c r="K217" s="1"/>
      <c r="L217" s="1"/>
      <c r="M217" s="1"/>
      <c r="N217" s="1"/>
      <c r="O217" s="1"/>
      <c r="P217" s="5"/>
      <c r="Q217" s="7"/>
      <c r="R217" s="6"/>
    </row>
    <row r="218" spans="2:18" ht="62.1" customHeight="1" x14ac:dyDescent="0.25">
      <c r="B218" s="1"/>
      <c r="C218" s="26"/>
      <c r="F218" s="27"/>
      <c r="G218" s="1"/>
      <c r="K218" s="1"/>
      <c r="L218" s="1"/>
      <c r="M218" s="1"/>
      <c r="N218" s="1"/>
      <c r="O218" s="1"/>
      <c r="P218" s="5"/>
      <c r="Q218" s="7"/>
      <c r="R218" s="6"/>
    </row>
    <row r="219" spans="2:18" ht="62.1" customHeight="1" x14ac:dyDescent="0.25">
      <c r="B219" s="1"/>
      <c r="C219" s="26"/>
      <c r="F219" s="27"/>
      <c r="G219" s="1"/>
      <c r="K219" s="1"/>
      <c r="L219" s="1"/>
      <c r="M219" s="1"/>
      <c r="N219" s="1"/>
      <c r="O219" s="1"/>
      <c r="P219" s="5"/>
      <c r="Q219" s="7"/>
      <c r="R219" s="6"/>
    </row>
    <row r="220" spans="2:18" ht="62.1" customHeight="1" x14ac:dyDescent="0.25">
      <c r="B220" s="1"/>
      <c r="C220" s="26"/>
      <c r="F220" s="27"/>
      <c r="G220" s="1"/>
      <c r="K220" s="1"/>
      <c r="L220" s="1"/>
      <c r="M220" s="1"/>
      <c r="N220" s="1"/>
      <c r="O220" s="1"/>
      <c r="P220" s="5"/>
      <c r="Q220" s="7"/>
      <c r="R220" s="6"/>
    </row>
    <row r="221" spans="2:18" ht="62.1" customHeight="1" x14ac:dyDescent="0.25">
      <c r="B221" s="1"/>
      <c r="C221" s="26"/>
      <c r="F221" s="27"/>
      <c r="G221" s="27"/>
      <c r="K221" s="1"/>
      <c r="L221" s="1"/>
      <c r="M221" s="1"/>
      <c r="N221" s="1"/>
      <c r="O221" s="1"/>
      <c r="P221" s="5"/>
      <c r="Q221" s="7"/>
      <c r="R221" s="6"/>
    </row>
    <row r="222" spans="2:18" ht="62.1" customHeight="1" x14ac:dyDescent="0.25">
      <c r="B222" s="1"/>
      <c r="C222" s="26"/>
      <c r="F222" s="27"/>
      <c r="G222" s="1"/>
      <c r="K222" s="1"/>
      <c r="L222" s="1"/>
      <c r="M222" s="1"/>
      <c r="N222" s="1"/>
      <c r="O222" s="1"/>
      <c r="P222" s="5"/>
      <c r="Q222" s="7"/>
      <c r="R222" s="6"/>
    </row>
    <row r="223" spans="2:18" ht="62.1" customHeight="1" x14ac:dyDescent="0.25">
      <c r="B223" s="1"/>
      <c r="C223" s="26"/>
      <c r="F223" s="27"/>
      <c r="G223" s="1"/>
      <c r="K223" s="1"/>
      <c r="L223" s="1"/>
      <c r="M223" s="1"/>
      <c r="N223" s="1"/>
      <c r="O223" s="1"/>
      <c r="P223" s="5"/>
      <c r="Q223" s="7"/>
      <c r="R223" s="6"/>
    </row>
    <row r="224" spans="2:18" ht="62.1" customHeight="1" x14ac:dyDescent="0.25">
      <c r="B224" s="1"/>
      <c r="C224" s="26"/>
      <c r="F224" s="27"/>
      <c r="G224" s="27"/>
      <c r="K224" s="1"/>
      <c r="L224" s="1"/>
      <c r="M224" s="1"/>
      <c r="N224" s="1"/>
      <c r="O224" s="1"/>
      <c r="P224" s="5"/>
      <c r="Q224" s="7"/>
      <c r="R224" s="6"/>
    </row>
    <row r="225" spans="2:18" ht="62.1" customHeight="1" x14ac:dyDescent="0.25">
      <c r="B225" s="30"/>
      <c r="C225" s="29"/>
      <c r="F225" s="27"/>
      <c r="G225" s="1"/>
      <c r="K225" s="1"/>
      <c r="L225" s="1"/>
      <c r="M225" s="1"/>
      <c r="N225" s="1"/>
      <c r="O225" s="1"/>
      <c r="P225" s="5"/>
      <c r="Q225" s="7"/>
      <c r="R225" s="6"/>
    </row>
    <row r="226" spans="2:18" ht="62.1" customHeight="1" x14ac:dyDescent="0.25">
      <c r="B226" s="1"/>
      <c r="C226" s="26"/>
      <c r="E226" s="28"/>
      <c r="F226" s="27"/>
      <c r="G226" s="1"/>
      <c r="K226" s="1"/>
      <c r="L226" s="1"/>
      <c r="M226" s="1"/>
      <c r="N226" s="1"/>
      <c r="O226" s="1"/>
      <c r="P226" s="5"/>
      <c r="Q226" s="7"/>
      <c r="R226" s="6"/>
    </row>
    <row r="227" spans="2:18" ht="62.1" customHeight="1" x14ac:dyDescent="0.25">
      <c r="B227" s="1"/>
      <c r="C227" s="26"/>
      <c r="F227" s="27"/>
      <c r="G227" s="1"/>
      <c r="K227" s="1"/>
      <c r="L227" s="1"/>
      <c r="M227" s="1"/>
      <c r="N227" s="1"/>
      <c r="O227" s="1"/>
      <c r="P227" s="5"/>
      <c r="Q227" s="7"/>
      <c r="R227" s="6"/>
    </row>
    <row r="228" spans="2:18" ht="62.1" customHeight="1" x14ac:dyDescent="0.25">
      <c r="B228" s="1"/>
      <c r="C228" s="26"/>
      <c r="F228" s="27"/>
      <c r="G228" s="1"/>
      <c r="K228" s="1"/>
      <c r="L228" s="1"/>
      <c r="M228" s="1"/>
      <c r="N228" s="1"/>
      <c r="O228" s="1"/>
      <c r="P228" s="5"/>
      <c r="Q228" s="7"/>
      <c r="R228" s="6"/>
    </row>
    <row r="229" spans="2:18" ht="62.1" customHeight="1" x14ac:dyDescent="0.25">
      <c r="B229" s="1"/>
      <c r="C229" s="26"/>
      <c r="F229" s="27"/>
      <c r="G229" s="1"/>
      <c r="K229" s="1"/>
      <c r="L229" s="1"/>
      <c r="M229" s="1"/>
      <c r="N229" s="1"/>
      <c r="O229" s="1"/>
      <c r="P229" s="5"/>
      <c r="Q229" s="7"/>
      <c r="R229" s="6"/>
    </row>
    <row r="230" spans="2:18" ht="62.1" customHeight="1" x14ac:dyDescent="0.25">
      <c r="B230" s="1"/>
      <c r="C230" s="26"/>
      <c r="F230" s="27"/>
      <c r="G230" s="1"/>
      <c r="K230" s="1"/>
      <c r="L230" s="1"/>
      <c r="M230" s="1"/>
      <c r="N230" s="1"/>
      <c r="O230" s="1"/>
      <c r="P230" s="5"/>
      <c r="Q230" s="7"/>
      <c r="R230" s="6"/>
    </row>
    <row r="231" spans="2:18" ht="62.1" customHeight="1" x14ac:dyDescent="0.25">
      <c r="B231" s="1"/>
      <c r="C231" s="26"/>
      <c r="F231" s="27"/>
      <c r="G231" s="1"/>
      <c r="K231" s="1"/>
      <c r="L231" s="1"/>
      <c r="M231" s="1"/>
      <c r="N231" s="1"/>
      <c r="O231" s="1"/>
      <c r="P231" s="5"/>
      <c r="Q231" s="7"/>
      <c r="R231" s="6"/>
    </row>
    <row r="232" spans="2:18" ht="62.1" customHeight="1" x14ac:dyDescent="0.25">
      <c r="B232" s="1"/>
      <c r="C232" s="29"/>
      <c r="E232" s="33"/>
      <c r="F232" s="32"/>
      <c r="G232" s="1"/>
      <c r="K232" s="1"/>
      <c r="L232" s="1"/>
      <c r="M232" s="1"/>
      <c r="N232" s="1"/>
      <c r="O232" s="1"/>
      <c r="P232" s="5"/>
      <c r="Q232" s="7"/>
      <c r="R232" s="6"/>
    </row>
    <row r="233" spans="2:18" ht="62.1" customHeight="1" x14ac:dyDescent="0.25">
      <c r="B233" s="1"/>
      <c r="C233" s="26"/>
      <c r="F233" s="27"/>
      <c r="G233" s="27"/>
      <c r="K233" s="1"/>
      <c r="L233" s="1"/>
      <c r="M233" s="1"/>
      <c r="N233" s="1"/>
      <c r="O233" s="1"/>
      <c r="P233" s="5"/>
      <c r="Q233" s="7"/>
      <c r="R233" s="6"/>
    </row>
    <row r="234" spans="2:18" ht="62.1" customHeight="1" x14ac:dyDescent="0.25">
      <c r="B234" s="1"/>
      <c r="C234" s="26"/>
      <c r="E234" s="28"/>
      <c r="F234" s="27"/>
      <c r="G234" s="1"/>
      <c r="K234" s="1"/>
      <c r="L234" s="1"/>
      <c r="M234" s="1"/>
      <c r="N234" s="1"/>
      <c r="O234" s="1"/>
      <c r="P234" s="5"/>
      <c r="Q234" s="7"/>
      <c r="R234" s="6"/>
    </row>
    <row r="235" spans="2:18" ht="62.1" customHeight="1" x14ac:dyDescent="0.25">
      <c r="B235" s="1"/>
      <c r="C235" s="26"/>
      <c r="F235" s="27"/>
      <c r="G235" s="1"/>
      <c r="K235" s="1"/>
      <c r="L235" s="1"/>
      <c r="M235" s="1"/>
      <c r="N235" s="1"/>
      <c r="O235" s="1"/>
      <c r="P235" s="5"/>
      <c r="Q235" s="7"/>
      <c r="R235" s="6"/>
    </row>
    <row r="236" spans="2:18" ht="62.1" customHeight="1" x14ac:dyDescent="0.25">
      <c r="B236" s="1"/>
      <c r="C236" s="26"/>
      <c r="F236" s="27"/>
      <c r="G236" s="1"/>
      <c r="K236" s="1"/>
      <c r="L236" s="1"/>
      <c r="M236" s="1"/>
      <c r="N236" s="1"/>
      <c r="O236" s="1"/>
      <c r="P236" s="5"/>
      <c r="Q236" s="7"/>
      <c r="R236" s="6"/>
    </row>
    <row r="237" spans="2:18" ht="62.1" customHeight="1" x14ac:dyDescent="0.25">
      <c r="B237" s="1"/>
      <c r="C237" s="26"/>
      <c r="E237" s="28"/>
      <c r="F237" s="27"/>
      <c r="G237" s="1"/>
      <c r="K237" s="1"/>
      <c r="L237" s="1"/>
      <c r="M237" s="1"/>
      <c r="N237" s="1"/>
      <c r="O237" s="1"/>
      <c r="P237" s="5"/>
      <c r="Q237" s="7"/>
      <c r="R237" s="6"/>
    </row>
    <row r="238" spans="2:18" ht="62.1" customHeight="1" x14ac:dyDescent="0.25">
      <c r="B238" s="1"/>
      <c r="C238" s="26"/>
      <c r="F238" s="27"/>
      <c r="G238" s="1"/>
      <c r="K238" s="1"/>
      <c r="L238" s="1"/>
      <c r="M238" s="1"/>
      <c r="N238" s="1"/>
      <c r="O238" s="1"/>
      <c r="P238" s="5"/>
      <c r="Q238" s="7"/>
      <c r="R238" s="6"/>
    </row>
    <row r="239" spans="2:18" ht="62.1" customHeight="1" x14ac:dyDescent="0.25">
      <c r="B239" s="1"/>
      <c r="C239" s="26"/>
      <c r="F239" s="27"/>
      <c r="G239" s="1"/>
      <c r="K239" s="1"/>
      <c r="L239" s="1"/>
      <c r="M239" s="1"/>
      <c r="N239" s="1"/>
      <c r="O239" s="1"/>
      <c r="P239" s="5"/>
      <c r="Q239" s="7"/>
      <c r="R239" s="6"/>
    </row>
    <row r="240" spans="2:18" ht="62.1" customHeight="1" x14ac:dyDescent="0.25">
      <c r="B240" s="1"/>
      <c r="C240" s="29"/>
      <c r="E240" s="28"/>
      <c r="F240" s="27"/>
      <c r="G240" s="1"/>
      <c r="K240" s="1"/>
      <c r="L240" s="1"/>
      <c r="M240" s="1"/>
      <c r="N240" s="1"/>
      <c r="O240" s="1"/>
      <c r="P240" s="5"/>
      <c r="Q240" s="7"/>
      <c r="R240" s="6"/>
    </row>
    <row r="241" spans="2:18" ht="62.1" customHeight="1" x14ac:dyDescent="0.25">
      <c r="B241" s="1"/>
      <c r="C241" s="26"/>
      <c r="E241" s="28"/>
      <c r="F241" s="27"/>
      <c r="G241" s="1"/>
      <c r="K241" s="1"/>
      <c r="L241" s="1"/>
      <c r="M241" s="1"/>
      <c r="N241" s="1"/>
      <c r="O241" s="1"/>
      <c r="P241" s="5"/>
      <c r="Q241" s="7"/>
      <c r="R241" s="6"/>
    </row>
    <row r="242" spans="2:18" ht="62.1" customHeight="1" x14ac:dyDescent="0.25">
      <c r="B242" s="1"/>
      <c r="C242" s="26"/>
      <c r="F242" s="32"/>
      <c r="G242" s="32"/>
      <c r="K242" s="1"/>
      <c r="L242" s="1"/>
      <c r="M242" s="1"/>
      <c r="N242" s="1"/>
      <c r="O242" s="1"/>
      <c r="P242" s="5"/>
      <c r="Q242" s="7"/>
      <c r="R242" s="6"/>
    </row>
    <row r="243" spans="2:18" ht="62.1" customHeight="1" x14ac:dyDescent="0.25">
      <c r="B243" s="1"/>
      <c r="C243" s="26"/>
      <c r="E243" s="28"/>
      <c r="F243" s="27"/>
      <c r="G243" s="1"/>
      <c r="K243" s="1"/>
      <c r="L243" s="1"/>
      <c r="M243" s="1"/>
      <c r="N243" s="1"/>
      <c r="O243" s="1"/>
      <c r="P243" s="5"/>
      <c r="Q243" s="7"/>
      <c r="R243" s="6"/>
    </row>
    <row r="244" spans="2:18" ht="62.1" customHeight="1" x14ac:dyDescent="0.25">
      <c r="B244" s="1"/>
      <c r="C244" s="26"/>
      <c r="F244" s="27"/>
      <c r="G244" s="1"/>
      <c r="K244" s="1"/>
      <c r="L244" s="1"/>
      <c r="M244" s="1"/>
      <c r="N244" s="1"/>
      <c r="O244" s="1"/>
      <c r="P244" s="5"/>
      <c r="Q244" s="7"/>
      <c r="R244" s="6"/>
    </row>
    <row r="245" spans="2:18" ht="62.1" customHeight="1" x14ac:dyDescent="0.25">
      <c r="B245" s="1"/>
      <c r="C245" s="26"/>
      <c r="F245" s="27"/>
      <c r="G245" s="1"/>
      <c r="K245" s="1"/>
      <c r="L245" s="1"/>
      <c r="M245" s="1"/>
      <c r="N245" s="1"/>
      <c r="O245" s="1"/>
      <c r="P245" s="5"/>
      <c r="Q245" s="7"/>
      <c r="R245" s="6"/>
    </row>
    <row r="246" spans="2:18" ht="62.1" customHeight="1" x14ac:dyDescent="0.25">
      <c r="B246" s="1"/>
      <c r="C246" s="26"/>
      <c r="F246" s="27"/>
      <c r="G246" s="1"/>
      <c r="K246" s="1"/>
      <c r="L246" s="1"/>
      <c r="M246" s="1"/>
      <c r="N246" s="1"/>
      <c r="O246" s="1"/>
      <c r="P246" s="5"/>
      <c r="Q246" s="7"/>
      <c r="R246" s="6"/>
    </row>
    <row r="247" spans="2:18" ht="62.1" customHeight="1" x14ac:dyDescent="0.25">
      <c r="B247" s="1"/>
      <c r="C247" s="26"/>
      <c r="F247" s="27"/>
      <c r="G247" s="1"/>
      <c r="K247" s="1"/>
      <c r="L247" s="1"/>
      <c r="M247" s="1"/>
      <c r="N247" s="1"/>
      <c r="O247" s="1"/>
      <c r="P247" s="5"/>
      <c r="Q247" s="7"/>
      <c r="R247" s="6"/>
    </row>
    <row r="248" spans="2:18" ht="62.1" customHeight="1" x14ac:dyDescent="0.25">
      <c r="B248" s="1"/>
      <c r="C248" s="26"/>
      <c r="F248" s="27"/>
      <c r="G248" s="1"/>
      <c r="K248" s="1"/>
      <c r="L248" s="1"/>
      <c r="M248" s="1"/>
      <c r="N248" s="1"/>
      <c r="O248" s="1"/>
      <c r="P248" s="5"/>
      <c r="Q248" s="7"/>
      <c r="R248" s="6"/>
    </row>
    <row r="249" spans="2:18" ht="62.1" customHeight="1" x14ac:dyDescent="0.25">
      <c r="B249" s="1"/>
      <c r="C249" s="26"/>
      <c r="F249" s="27"/>
      <c r="G249" s="27"/>
      <c r="K249" s="1"/>
      <c r="L249" s="1"/>
      <c r="M249" s="1"/>
      <c r="N249" s="1"/>
      <c r="O249" s="1"/>
      <c r="P249" s="5"/>
      <c r="Q249" s="7"/>
      <c r="R249" s="6"/>
    </row>
    <row r="250" spans="2:18" ht="62.1" customHeight="1" x14ac:dyDescent="0.25">
      <c r="B250" s="1"/>
      <c r="C250" s="26"/>
      <c r="F250" s="27"/>
      <c r="G250" s="27"/>
      <c r="K250" s="1"/>
      <c r="L250" s="1"/>
      <c r="M250" s="1"/>
      <c r="N250" s="1"/>
      <c r="O250" s="1"/>
      <c r="P250" s="5"/>
      <c r="Q250" s="7"/>
      <c r="R250" s="6"/>
    </row>
    <row r="251" spans="2:18" ht="62.1" customHeight="1" x14ac:dyDescent="0.25">
      <c r="B251" s="1"/>
      <c r="C251" s="26"/>
      <c r="F251" s="27"/>
      <c r="G251" s="1"/>
      <c r="K251" s="1"/>
      <c r="L251" s="1"/>
      <c r="M251" s="1"/>
      <c r="N251" s="1"/>
      <c r="O251" s="1"/>
      <c r="P251" s="5"/>
      <c r="Q251" s="7"/>
      <c r="R251" s="6"/>
    </row>
    <row r="252" spans="2:18" ht="62.1" customHeight="1" x14ac:dyDescent="0.25">
      <c r="B252" s="1"/>
      <c r="C252" s="26"/>
      <c r="F252" s="27"/>
      <c r="G252" s="1"/>
      <c r="K252" s="1"/>
      <c r="L252" s="1"/>
      <c r="M252" s="1"/>
      <c r="N252" s="1"/>
      <c r="O252" s="1"/>
      <c r="P252" s="5"/>
      <c r="Q252" s="7"/>
      <c r="R252" s="6"/>
    </row>
    <row r="253" spans="2:18" ht="62.1" customHeight="1" x14ac:dyDescent="0.25">
      <c r="B253" s="1"/>
      <c r="C253" s="26"/>
      <c r="F253" s="32"/>
      <c r="G253" s="32"/>
      <c r="K253" s="1"/>
      <c r="L253" s="1"/>
      <c r="M253" s="1"/>
      <c r="N253" s="1"/>
      <c r="O253" s="1"/>
      <c r="P253" s="5"/>
      <c r="Q253" s="7"/>
      <c r="R253" s="6"/>
    </row>
    <row r="254" spans="2:18" ht="62.1" customHeight="1" x14ac:dyDescent="0.25">
      <c r="B254" s="1"/>
      <c r="C254" s="26"/>
      <c r="F254" s="27"/>
      <c r="G254" s="1"/>
      <c r="K254" s="1"/>
      <c r="L254" s="1"/>
      <c r="M254" s="1"/>
      <c r="N254" s="1"/>
      <c r="O254" s="1"/>
      <c r="P254" s="5"/>
      <c r="Q254" s="7"/>
      <c r="R254" s="6"/>
    </row>
    <row r="255" spans="2:18" ht="62.1" customHeight="1" x14ac:dyDescent="0.25">
      <c r="B255" s="1"/>
      <c r="C255" s="26"/>
      <c r="F255" s="27"/>
      <c r="G255" s="27"/>
      <c r="K255" s="1"/>
      <c r="L255" s="1"/>
      <c r="M255" s="1"/>
      <c r="N255" s="1"/>
      <c r="O255" s="1"/>
      <c r="P255" s="5"/>
      <c r="Q255" s="7"/>
      <c r="R255" s="6"/>
    </row>
    <row r="256" spans="2:18" ht="62.1" customHeight="1" x14ac:dyDescent="0.25">
      <c r="B256" s="1"/>
      <c r="C256" s="26"/>
      <c r="F256" s="27"/>
      <c r="G256" s="1"/>
      <c r="K256" s="1"/>
      <c r="L256" s="1"/>
      <c r="M256" s="1"/>
      <c r="N256" s="1"/>
      <c r="O256" s="1"/>
      <c r="P256" s="5"/>
      <c r="Q256" s="7"/>
      <c r="R256" s="6"/>
    </row>
    <row r="257" spans="2:18" ht="62.1" customHeight="1" x14ac:dyDescent="0.25">
      <c r="B257" s="1"/>
      <c r="C257" s="26"/>
      <c r="F257" s="27"/>
      <c r="G257" s="27"/>
      <c r="K257" s="1"/>
      <c r="L257" s="1"/>
      <c r="M257" s="1"/>
      <c r="N257" s="1"/>
      <c r="O257" s="1"/>
      <c r="P257" s="5"/>
      <c r="Q257" s="7"/>
      <c r="R257" s="6"/>
    </row>
    <row r="258" spans="2:18" ht="62.1" customHeight="1" x14ac:dyDescent="0.25">
      <c r="B258" s="1"/>
      <c r="C258" s="26"/>
      <c r="F258" s="27"/>
      <c r="G258" s="1"/>
      <c r="K258" s="1"/>
      <c r="L258" s="1"/>
      <c r="M258" s="1"/>
      <c r="N258" s="1"/>
      <c r="O258" s="1"/>
      <c r="P258" s="5"/>
      <c r="Q258" s="7"/>
      <c r="R258" s="6"/>
    </row>
    <row r="259" spans="2:18" ht="62.1" customHeight="1" x14ac:dyDescent="0.25">
      <c r="B259" s="1"/>
      <c r="C259" s="26"/>
      <c r="F259" s="27"/>
      <c r="G259" s="1"/>
      <c r="K259" s="1"/>
      <c r="L259" s="1"/>
      <c r="M259" s="1"/>
      <c r="N259" s="1"/>
      <c r="O259" s="1"/>
      <c r="P259" s="5"/>
      <c r="Q259" s="7"/>
      <c r="R259" s="6"/>
    </row>
    <row r="260" spans="2:18" ht="62.1" customHeight="1" x14ac:dyDescent="0.25">
      <c r="B260" s="1"/>
      <c r="C260" s="26"/>
      <c r="F260" s="27"/>
      <c r="G260" s="1"/>
      <c r="K260" s="1"/>
      <c r="L260" s="1"/>
      <c r="M260" s="1"/>
      <c r="N260" s="1"/>
      <c r="O260" s="1"/>
      <c r="P260" s="5"/>
      <c r="Q260" s="7"/>
      <c r="R260" s="6"/>
    </row>
    <row r="261" spans="2:18" ht="62.1" customHeight="1" x14ac:dyDescent="0.25">
      <c r="B261" s="1"/>
      <c r="C261" s="26"/>
      <c r="F261" s="27"/>
      <c r="G261" s="27"/>
      <c r="K261" s="1"/>
      <c r="L261" s="1"/>
      <c r="M261" s="1"/>
      <c r="N261" s="1"/>
      <c r="O261" s="1"/>
      <c r="P261" s="5"/>
      <c r="Q261" s="7"/>
      <c r="R261" s="6"/>
    </row>
    <row r="262" spans="2:18" ht="62.1" customHeight="1" x14ac:dyDescent="0.25">
      <c r="B262" s="1"/>
      <c r="C262" s="26"/>
      <c r="F262" s="27"/>
      <c r="G262" s="1"/>
      <c r="K262" s="1"/>
      <c r="L262" s="1"/>
      <c r="M262" s="1"/>
      <c r="N262" s="1"/>
      <c r="O262" s="1"/>
      <c r="P262" s="5"/>
      <c r="Q262" s="7"/>
      <c r="R262" s="6"/>
    </row>
    <row r="263" spans="2:18" ht="62.1" customHeight="1" x14ac:dyDescent="0.25">
      <c r="B263" s="1"/>
      <c r="C263" s="26"/>
      <c r="F263" s="27"/>
      <c r="G263" s="27"/>
      <c r="K263" s="1"/>
      <c r="L263" s="1"/>
      <c r="M263" s="1"/>
      <c r="N263" s="1"/>
      <c r="O263" s="1"/>
      <c r="P263" s="5"/>
      <c r="Q263" s="7"/>
      <c r="R263" s="6"/>
    </row>
    <row r="264" spans="2:18" ht="62.1" customHeight="1" x14ac:dyDescent="0.25">
      <c r="B264" s="1"/>
      <c r="C264" s="26"/>
      <c r="F264" s="27"/>
      <c r="G264" s="27"/>
      <c r="K264" s="1"/>
      <c r="L264" s="1"/>
      <c r="M264" s="1"/>
      <c r="N264" s="1"/>
      <c r="O264" s="1"/>
      <c r="P264" s="5"/>
      <c r="Q264" s="7"/>
      <c r="R264" s="6"/>
    </row>
    <row r="265" spans="2:18" ht="62.1" customHeight="1" x14ac:dyDescent="0.25">
      <c r="B265" s="1"/>
      <c r="C265" s="26"/>
      <c r="F265" s="27"/>
      <c r="G265" s="1"/>
      <c r="K265" s="1"/>
      <c r="L265" s="1"/>
      <c r="M265" s="1"/>
      <c r="N265" s="1"/>
      <c r="O265" s="1"/>
      <c r="P265" s="5"/>
      <c r="Q265" s="7"/>
      <c r="R265" s="6"/>
    </row>
    <row r="266" spans="2:18" ht="62.1" customHeight="1" x14ac:dyDescent="0.25">
      <c r="B266" s="1"/>
      <c r="C266" s="26"/>
      <c r="F266" s="27"/>
      <c r="G266" s="27"/>
      <c r="K266" s="1"/>
      <c r="L266" s="1"/>
      <c r="M266" s="1"/>
      <c r="N266" s="1"/>
      <c r="O266" s="1"/>
      <c r="P266" s="5"/>
      <c r="Q266" s="7"/>
      <c r="R266" s="6"/>
    </row>
    <row r="267" spans="2:18" ht="62.1" customHeight="1" x14ac:dyDescent="0.25">
      <c r="B267" s="1"/>
      <c r="C267" s="26"/>
      <c r="F267" s="27"/>
      <c r="G267" s="27"/>
      <c r="K267" s="1"/>
      <c r="L267" s="1"/>
      <c r="M267" s="1"/>
      <c r="N267" s="1"/>
      <c r="O267" s="1"/>
      <c r="P267" s="5"/>
      <c r="Q267" s="7"/>
      <c r="R267" s="6"/>
    </row>
    <row r="268" spans="2:18" ht="62.1" customHeight="1" x14ac:dyDescent="0.25">
      <c r="B268" s="1"/>
      <c r="F268" s="27"/>
      <c r="G268" s="1"/>
      <c r="K268" s="1"/>
      <c r="L268" s="1"/>
      <c r="M268" s="1"/>
      <c r="N268" s="1"/>
      <c r="O268" s="1"/>
      <c r="P268" s="5"/>
      <c r="Q268" s="7"/>
      <c r="R268" s="6"/>
    </row>
    <row r="269" spans="2:18" ht="62.1" customHeight="1" x14ac:dyDescent="0.25">
      <c r="B269" s="1"/>
      <c r="C269" s="26"/>
      <c r="F269" s="27"/>
      <c r="G269" s="1"/>
      <c r="K269" s="1"/>
      <c r="L269" s="1"/>
      <c r="M269" s="1"/>
      <c r="N269" s="1"/>
      <c r="O269" s="1"/>
      <c r="P269" s="5"/>
      <c r="Q269" s="7"/>
      <c r="R269" s="6"/>
    </row>
    <row r="270" spans="2:18" ht="62.1" customHeight="1" x14ac:dyDescent="0.25">
      <c r="B270" s="1"/>
      <c r="C270" s="26"/>
      <c r="E270" s="28"/>
      <c r="F270" s="27"/>
      <c r="G270" s="1"/>
      <c r="K270" s="1"/>
      <c r="L270" s="1"/>
      <c r="M270" s="1"/>
      <c r="N270" s="1"/>
      <c r="O270" s="1"/>
      <c r="P270" s="5"/>
      <c r="Q270" s="7"/>
      <c r="R270" s="6"/>
    </row>
    <row r="271" spans="2:18" ht="62.1" customHeight="1" x14ac:dyDescent="0.25">
      <c r="B271" s="1"/>
      <c r="C271" s="26"/>
      <c r="F271" s="27"/>
      <c r="G271" s="1"/>
      <c r="K271" s="1"/>
      <c r="L271" s="1"/>
      <c r="M271" s="1"/>
      <c r="N271" s="1"/>
      <c r="O271" s="1"/>
      <c r="P271" s="5"/>
      <c r="Q271" s="7"/>
      <c r="R271" s="6"/>
    </row>
    <row r="272" spans="2:18" ht="62.1" customHeight="1" x14ac:dyDescent="0.25">
      <c r="B272" s="1"/>
      <c r="C272" s="26"/>
      <c r="F272" s="27"/>
      <c r="G272" s="1"/>
      <c r="K272" s="1"/>
      <c r="L272" s="1"/>
      <c r="M272" s="1"/>
      <c r="N272" s="1"/>
      <c r="O272" s="1"/>
      <c r="P272" s="5"/>
      <c r="Q272" s="7"/>
      <c r="R272" s="6"/>
    </row>
    <row r="273" spans="2:18" ht="62.1" customHeight="1" x14ac:dyDescent="0.25">
      <c r="B273" s="1"/>
      <c r="C273" s="26"/>
      <c r="F273" s="27"/>
      <c r="G273" s="1"/>
      <c r="K273" s="1"/>
      <c r="L273" s="1"/>
      <c r="M273" s="1"/>
      <c r="N273" s="1"/>
      <c r="O273" s="1"/>
      <c r="P273" s="5"/>
      <c r="Q273" s="7"/>
      <c r="R273" s="6"/>
    </row>
    <row r="274" spans="2:18" ht="62.1" customHeight="1" x14ac:dyDescent="0.25">
      <c r="B274" s="1"/>
      <c r="C274" s="26"/>
      <c r="F274" s="27"/>
      <c r="G274" s="1"/>
      <c r="K274" s="1"/>
      <c r="L274" s="1"/>
      <c r="M274" s="1"/>
      <c r="N274" s="1"/>
      <c r="O274" s="1"/>
      <c r="P274" s="5"/>
      <c r="Q274" s="7"/>
      <c r="R274" s="6"/>
    </row>
    <row r="275" spans="2:18" ht="62.1" customHeight="1" x14ac:dyDescent="0.25">
      <c r="B275" s="1"/>
      <c r="C275" s="26"/>
      <c r="F275" s="27"/>
      <c r="G275" s="1"/>
      <c r="K275" s="1"/>
      <c r="L275" s="1"/>
      <c r="M275" s="1"/>
      <c r="N275" s="1"/>
      <c r="O275" s="1"/>
      <c r="P275" s="5"/>
      <c r="Q275" s="7"/>
      <c r="R275" s="6"/>
    </row>
    <row r="276" spans="2:18" ht="62.1" customHeight="1" x14ac:dyDescent="0.25">
      <c r="B276" s="1"/>
      <c r="C276" s="29"/>
      <c r="F276" s="32"/>
      <c r="G276" s="32"/>
      <c r="K276" s="1"/>
      <c r="L276" s="1"/>
      <c r="M276" s="1"/>
      <c r="N276" s="1"/>
      <c r="O276" s="1"/>
      <c r="P276" s="5"/>
      <c r="Q276" s="7"/>
      <c r="R276" s="6"/>
    </row>
    <row r="277" spans="2:18" ht="62.1" customHeight="1" x14ac:dyDescent="0.25">
      <c r="B277" s="1"/>
      <c r="C277" s="26"/>
      <c r="E277" s="28"/>
      <c r="F277" s="27"/>
      <c r="G277" s="1"/>
      <c r="K277" s="1"/>
      <c r="L277" s="1"/>
      <c r="M277" s="1"/>
      <c r="N277" s="1"/>
      <c r="O277" s="1"/>
      <c r="P277" s="5"/>
      <c r="Q277" s="7"/>
      <c r="R277" s="6"/>
    </row>
    <row r="278" spans="2:18" ht="62.1" customHeight="1" x14ac:dyDescent="0.25">
      <c r="B278" s="1"/>
      <c r="C278" s="26"/>
      <c r="F278" s="27"/>
      <c r="G278" s="1"/>
      <c r="K278" s="1"/>
      <c r="L278" s="1"/>
      <c r="M278" s="1"/>
      <c r="N278" s="1"/>
      <c r="O278" s="1"/>
      <c r="P278" s="5"/>
      <c r="Q278" s="7"/>
      <c r="R278" s="6"/>
    </row>
  </sheetData>
  <autoFilter ref="A1:T34" xr:uid="{66E53ECA-8EF4-B74E-B1D5-63287222F721}">
    <filterColumn colId="10">
      <filters>
        <filter val="Y"/>
      </filters>
    </filterColumn>
    <sortState xmlns:xlrd2="http://schemas.microsoft.com/office/spreadsheetml/2017/richdata2" ref="A2:T295">
      <sortCondition ref="T1"/>
    </sortState>
  </autoFilter>
  <hyperlinks>
    <hyperlink ref="F10" r:id="rId1" xr:uid="{41F35D3C-6C34-3146-9E92-89D3B354752E}"/>
    <hyperlink ref="F26" r:id="rId2" xr:uid="{9C03F39E-8A1E-E645-97C5-0E89EF273A53}"/>
    <hyperlink ref="E31" r:id="rId3" xr:uid="{C6CFD192-06E3-0947-AFB6-F3CA44E47CEF}"/>
    <hyperlink ref="F31" r:id="rId4" xr:uid="{5DB2681F-2385-394C-9D6B-A01DAD4ABBB3}"/>
    <hyperlink ref="F2" r:id="rId5" xr:uid="{A496AFF2-EA6C-364F-AB5B-3952D698728F}"/>
    <hyperlink ref="F18" r:id="rId6" xr:uid="{43FF83F0-52A8-8346-B743-F3F367E5E369}"/>
    <hyperlink ref="F13" r:id="rId7" xr:uid="{FBE38ABF-A373-3243-86BA-F286FB517B18}"/>
    <hyperlink ref="F30" r:id="rId8" xr:uid="{A975CC7D-73C3-0341-BBE5-87E91A866155}"/>
    <hyperlink ref="F6" r:id="rId9" xr:uid="{7116C31B-A848-8340-B607-E73C7112A968}"/>
    <hyperlink ref="F19" r:id="rId10" xr:uid="{1BF40A5C-33B4-9449-9380-5E7CD046479E}"/>
    <hyperlink ref="F17" r:id="rId11" xr:uid="{D2F3D90E-D2E9-4D40-AE6B-FE53D365489B}"/>
    <hyperlink ref="F33" r:id="rId12" xr:uid="{36A1FA21-B133-C740-9631-8AC41B1091A4}"/>
    <hyperlink ref="F15" r:id="rId13" xr:uid="{E5E2C56D-D847-A14F-855D-855A8EF5A3FE}"/>
    <hyperlink ref="F25" r:id="rId14" xr:uid="{7B0EECA2-CB41-3141-A707-7DB48ECCD6BE}"/>
    <hyperlink ref="F9" r:id="rId15" xr:uid="{EE30AF2F-AB96-4545-B074-8487BA0C9C40}"/>
    <hyperlink ref="F28" r:id="rId16" xr:uid="{49E8DD1B-8957-4049-A26E-847BBC532AEB}"/>
    <hyperlink ref="F21" r:id="rId17" xr:uid="{DC8AA46E-59FE-A64C-8DBA-B715001622AB}"/>
    <hyperlink ref="F23" r:id="rId18" xr:uid="{796A6FC9-9DB2-104F-AD80-EC2015CCBAF3}"/>
    <hyperlink ref="F5" r:id="rId19" xr:uid="{C5A5F7E1-F9ED-0542-B13D-A5D41794A9C9}"/>
    <hyperlink ref="F34" r:id="rId20" xr:uid="{77A25045-6BDD-9D4F-A424-71A085FB772E}"/>
    <hyperlink ref="F32" r:id="rId21" xr:uid="{B3AFB302-F93A-F645-9C5A-C7B8D21BF73F}"/>
    <hyperlink ref="F4" r:id="rId22" xr:uid="{50919724-E5EC-1F4C-B12B-0B73741E5422}"/>
    <hyperlink ref="F3" r:id="rId23" xr:uid="{D09A7FCF-CF02-6147-BAFC-E47F642EA203}"/>
    <hyperlink ref="F7" r:id="rId24" xr:uid="{C5640C96-7C90-9E41-B3E2-9D8E70A232E9}"/>
    <hyperlink ref="F29" r:id="rId25" xr:uid="{9A460F70-100E-6D4F-A5F4-D8D0E50FDB01}"/>
    <hyperlink ref="F16" r:id="rId26" xr:uid="{07099132-AC0C-B347-BB8E-ACAB85276B96}"/>
    <hyperlink ref="F12" r:id="rId27" xr:uid="{6CCA1685-5BBA-ED4D-A62C-F37C8D3EC693}"/>
    <hyperlink ref="F8" r:id="rId28" xr:uid="{1DFF01DC-7B35-C147-BAD2-28B6BF656D89}"/>
    <hyperlink ref="F20" r:id="rId29" xr:uid="{EAEFCC45-23F0-4348-83B6-D0B039B7685F}"/>
    <hyperlink ref="F14" r:id="rId30" xr:uid="{2B873758-C5AF-D148-B88A-3AAC2BB4C5D2}"/>
    <hyperlink ref="E24" r:id="rId31" xr:uid="{546E0A85-A424-6245-AFFC-A322F82D9ADC}"/>
    <hyperlink ref="F24" r:id="rId32" xr:uid="{CC79D448-AD1D-284F-9686-B024A4469C54}"/>
    <hyperlink ref="F22" r:id="rId33" xr:uid="{96061FE4-92B4-AD4F-A21F-28D5633359F7}"/>
    <hyperlink ref="F11" r:id="rId34" xr:uid="{D4D2191D-0755-E04B-8D88-9C02C3227F85}"/>
    <hyperlink ref="F27" r:id="rId35" xr:uid="{6B65492E-1177-2A4F-9040-A6B6DD9DC4D0}"/>
    <hyperlink ref="M2" r:id="rId36" xr:uid="{38F559C6-3DDD-4AFD-BE29-196BFD45A832}"/>
    <hyperlink ref="M4" r:id="rId37" xr:uid="{99D58164-574B-4066-A700-C1D821C186B5}"/>
    <hyperlink ref="M5" r:id="rId38" xr:uid="{1A087FC4-4239-4905-AB69-293C804F9654}"/>
    <hyperlink ref="M6" r:id="rId39" xr:uid="{5BD3F063-DD42-41F1-885D-0B3B87D977DE}"/>
    <hyperlink ref="M7" r:id="rId40" xr:uid="{7B513A36-48BF-4582-852D-A73D3B980D30}"/>
    <hyperlink ref="M8" r:id="rId41" xr:uid="{201B0E32-10BA-42EC-ADC4-A7DE430C777E}"/>
    <hyperlink ref="M9" r:id="rId42" xr:uid="{732176C1-DCC9-4BE3-BB9D-9BEA454B9CDB}"/>
    <hyperlink ref="M10" r:id="rId43" xr:uid="{DD56A40E-33D6-438D-B891-7711A2294F78}"/>
    <hyperlink ref="M12" r:id="rId44" xr:uid="{706DEB2A-76DC-4319-A204-A5A22275C39F}"/>
    <hyperlink ref="M13" r:id="rId45" xr:uid="{34FECBE9-499A-4718-893C-BE7B8EFEE27D}"/>
    <hyperlink ref="M14" r:id="rId46" xr:uid="{D9DB2E0B-F037-450F-B7B3-D44377D077D6}"/>
    <hyperlink ref="M15" r:id="rId47" xr:uid="{B046E428-82AD-411C-BA9F-761258D29F0B}"/>
    <hyperlink ref="M16" r:id="rId48" xr:uid="{031DEF19-E088-49A2-A9D3-B0FF734E2EBE}"/>
    <hyperlink ref="M18" r:id="rId49" xr:uid="{3F53C5DB-7B35-45BE-B5D7-7FBEFEB007B9}"/>
    <hyperlink ref="M19" r:id="rId50" xr:uid="{F0242AA9-61C4-4A3E-B0F5-DABA34FA404C}"/>
    <hyperlink ref="M20" r:id="rId51" xr:uid="{8E5F8B34-D457-4352-AAF7-47AA788E7619}"/>
    <hyperlink ref="M24" r:id="rId52" xr:uid="{95881F5C-18B3-4A3A-A240-A8E2CD1C7944}"/>
    <hyperlink ref="M25" r:id="rId53" xr:uid="{3DEF10F2-8193-4EF1-9C07-05B646DE097B}"/>
    <hyperlink ref="M26" r:id="rId54" xr:uid="{693A8F12-89ED-4596-9F7B-17329E194A3D}"/>
    <hyperlink ref="M27" r:id="rId55" xr:uid="{550279D1-0C8F-4724-ABD7-A4FC1286D483}"/>
    <hyperlink ref="M28" r:id="rId56" xr:uid="{AF2322DD-AD1F-4F20-A66D-FAE946FFCEF4}"/>
    <hyperlink ref="M29" r:id="rId57" xr:uid="{1EF3F70B-CCDA-4A1B-B576-3D82D0DA11E0}"/>
    <hyperlink ref="M31" r:id="rId58" xr:uid="{FEBAC850-F362-4729-9A7F-89F27C386B1A}"/>
    <hyperlink ref="M32" r:id="rId59" xr:uid="{9D729361-EA03-4DC8-B92C-F48F59BB30A9}"/>
    <hyperlink ref="M33" r:id="rId60" xr:uid="{9CF28A28-4645-4D43-9F18-A8B8C3B0D566}"/>
    <hyperlink ref="M34" r:id="rId61" xr:uid="{996D90D7-2FF6-4B34-81B4-6F00CD3FF517}"/>
    <hyperlink ref="M3" r:id="rId62" xr:uid="{21710C8B-AB3F-8341-81D4-C6711A6D9493}"/>
    <hyperlink ref="O3" r:id="rId63" xr:uid="{F1A06707-2E9A-3340-95A3-816E93DEE65D}"/>
    <hyperlink ref="O4" r:id="rId64" xr:uid="{A07102F0-36DA-B24F-93B8-3F029C32F044}"/>
    <hyperlink ref="O6" r:id="rId65" xr:uid="{EC251AC9-E66D-C14C-ABAC-0E7C00DF32C7}"/>
    <hyperlink ref="O9" r:id="rId66" xr:uid="{A5811EE0-ADBC-9548-9C60-6AD327BAEB29}"/>
    <hyperlink ref="M11" r:id="rId67" xr:uid="{1ED3C849-2C54-1C49-8824-44AC03F9F663}"/>
    <hyperlink ref="O12" r:id="rId68" xr:uid="{89435837-7526-9944-9FA6-FAA1DC490AE1}"/>
    <hyperlink ref="O13" r:id="rId69" xr:uid="{40FB605C-3DD2-A04B-B8CE-3D7705EB9F1D}"/>
    <hyperlink ref="O14" r:id="rId70" xr:uid="{D0CF0FB6-1EC3-1846-8F22-30FB7FEEE560}"/>
    <hyperlink ref="O16" r:id="rId71" xr:uid="{AB3F019D-BCDF-6F4F-BD85-FB31F1C3DCE3}"/>
    <hyperlink ref="O26" r:id="rId72" xr:uid="{5BFEED50-5CD8-A643-BBD5-8C1CEA23623D}"/>
    <hyperlink ref="O29" r:id="rId73" xr:uid="{1B82AFCB-6583-A246-BF34-98142DDEF168}"/>
    <hyperlink ref="O2" r:id="rId74" xr:uid="{8637EF89-6B45-4E94-B6B5-C9CA5E551906}"/>
  </hyperlinks>
  <pageMargins left="0.7" right="0.7" top="0.75" bottom="0.75" header="0.3" footer="0.3"/>
  <legacyDrawing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77069-E7CC-B04B-A382-0722934E03C1}">
  <dimension ref="A1:T279"/>
  <sheetViews>
    <sheetView topLeftCell="A30" workbookViewId="0">
      <selection activeCell="P3" sqref="P3"/>
    </sheetView>
  </sheetViews>
  <sheetFormatPr defaultColWidth="27" defaultRowHeight="93" customHeight="1" x14ac:dyDescent="0.25"/>
  <cols>
    <col min="1" max="1" width="12.625" customWidth="1"/>
    <col min="2" max="2" width="43" customWidth="1"/>
    <col min="3" max="3" width="11.5" customWidth="1"/>
    <col min="4" max="4" width="12.5" customWidth="1"/>
    <col min="7" max="7" width="13.125" customWidth="1"/>
    <col min="8" max="8" width="12.625" customWidth="1"/>
    <col min="9" max="9" width="12.125" customWidth="1"/>
    <col min="10" max="10" width="10.875" customWidth="1"/>
    <col min="11" max="11" width="12.5" customWidth="1"/>
    <col min="12" max="12" width="9.5" customWidth="1"/>
    <col min="13" max="15" width="13.5" customWidth="1"/>
    <col min="17" max="17" width="17.375" hidden="1" customWidth="1"/>
    <col min="18" max="18" width="19" hidden="1" customWidth="1"/>
    <col min="19" max="19" width="20.375" hidden="1" customWidth="1"/>
    <col min="20" max="20" width="18" customWidth="1"/>
  </cols>
  <sheetData>
    <row r="1" spans="1:20" ht="93" customHeight="1" x14ac:dyDescent="0.25">
      <c r="A1" s="12" t="s">
        <v>237</v>
      </c>
      <c r="B1" s="2" t="s">
        <v>0</v>
      </c>
      <c r="C1" s="2" t="s">
        <v>1</v>
      </c>
      <c r="D1" s="2" t="s">
        <v>341</v>
      </c>
      <c r="E1" s="2" t="s">
        <v>342</v>
      </c>
      <c r="F1" s="3" t="s">
        <v>2</v>
      </c>
      <c r="G1" s="3" t="s">
        <v>347</v>
      </c>
      <c r="H1" s="3" t="s">
        <v>3</v>
      </c>
      <c r="I1" s="3" t="s">
        <v>348</v>
      </c>
      <c r="J1" s="3" t="s">
        <v>349</v>
      </c>
      <c r="K1" s="2" t="s">
        <v>350</v>
      </c>
      <c r="L1" s="2" t="s">
        <v>4</v>
      </c>
      <c r="M1" s="2" t="s">
        <v>352</v>
      </c>
      <c r="N1" s="2" t="s">
        <v>5</v>
      </c>
      <c r="O1" s="2" t="s">
        <v>100</v>
      </c>
      <c r="P1" s="4" t="s">
        <v>351</v>
      </c>
      <c r="Q1" s="8" t="s">
        <v>6</v>
      </c>
      <c r="R1" s="9" t="s">
        <v>7</v>
      </c>
      <c r="S1" s="10" t="s">
        <v>8</v>
      </c>
      <c r="T1" s="11" t="s">
        <v>9</v>
      </c>
    </row>
    <row r="2" spans="1:20" s="20" customFormat="1" ht="93" customHeight="1" x14ac:dyDescent="0.25">
      <c r="A2" s="13">
        <v>242</v>
      </c>
      <c r="B2" s="14" t="s">
        <v>238</v>
      </c>
      <c r="C2" s="15">
        <v>44511</v>
      </c>
      <c r="D2" s="13" t="s">
        <v>239</v>
      </c>
      <c r="E2" s="13"/>
      <c r="F2" s="16" t="s">
        <v>240</v>
      </c>
      <c r="G2" s="14">
        <v>3</v>
      </c>
      <c r="H2" s="13">
        <v>8</v>
      </c>
      <c r="I2" s="13" t="s">
        <v>15</v>
      </c>
      <c r="J2" s="13" t="s">
        <v>11</v>
      </c>
      <c r="K2" s="14" t="s">
        <v>12</v>
      </c>
      <c r="L2" s="14" t="s">
        <v>16</v>
      </c>
      <c r="M2" s="14" t="s">
        <v>16</v>
      </c>
      <c r="N2" s="14"/>
      <c r="O2" s="14"/>
      <c r="P2" s="17"/>
      <c r="Q2" s="18">
        <f t="shared" ref="Q2:Q35" ca="1" si="0">RAND()</f>
        <v>0.33265016679357595</v>
      </c>
      <c r="R2" s="19">
        <f t="shared" ref="R2:R10" ca="1" si="1">LARGE($Q$2:$Q$279,ROW(Q1))</f>
        <v>0.98671118934116941</v>
      </c>
      <c r="S2" s="13">
        <f t="shared" ref="S2:S35" ca="1" si="2">MATCH(R2,$Q$2:$Q$279,0)</f>
        <v>18</v>
      </c>
      <c r="T2" s="13">
        <v>1</v>
      </c>
    </row>
    <row r="3" spans="1:20" s="20" customFormat="1" ht="93" customHeight="1" x14ac:dyDescent="0.25">
      <c r="A3" s="13">
        <v>995</v>
      </c>
      <c r="B3" s="14" t="s">
        <v>241</v>
      </c>
      <c r="C3" s="15">
        <v>44033</v>
      </c>
      <c r="D3" s="13" t="s">
        <v>239</v>
      </c>
      <c r="E3" s="13"/>
      <c r="F3" s="16" t="s">
        <v>242</v>
      </c>
      <c r="G3" s="14">
        <v>1</v>
      </c>
      <c r="H3" s="13">
        <v>6</v>
      </c>
      <c r="I3" s="13">
        <v>3</v>
      </c>
      <c r="J3" s="13" t="s">
        <v>11</v>
      </c>
      <c r="K3" s="14" t="s">
        <v>12</v>
      </c>
      <c r="L3" s="14"/>
      <c r="M3" s="14" t="s">
        <v>16</v>
      </c>
      <c r="N3" s="14"/>
      <c r="O3" s="14"/>
      <c r="P3" s="17"/>
      <c r="Q3" s="18">
        <f t="shared" ca="1" si="0"/>
        <v>0.62515074944480153</v>
      </c>
      <c r="R3" s="19">
        <f t="shared" ca="1" si="1"/>
        <v>0.98648566929660231</v>
      </c>
      <c r="S3" s="13">
        <f t="shared" ca="1" si="2"/>
        <v>27</v>
      </c>
      <c r="T3" s="13">
        <v>2</v>
      </c>
    </row>
    <row r="4" spans="1:20" s="20" customFormat="1" ht="93" customHeight="1" x14ac:dyDescent="0.25">
      <c r="A4" s="13">
        <v>258</v>
      </c>
      <c r="B4" s="14" t="s">
        <v>243</v>
      </c>
      <c r="C4" s="15">
        <v>44537</v>
      </c>
      <c r="D4" s="13" t="s">
        <v>239</v>
      </c>
      <c r="E4" s="13"/>
      <c r="F4" s="16" t="s">
        <v>244</v>
      </c>
      <c r="G4" s="14">
        <v>1</v>
      </c>
      <c r="H4" s="13">
        <v>8</v>
      </c>
      <c r="I4" s="13">
        <v>1</v>
      </c>
      <c r="J4" s="13" t="s">
        <v>12</v>
      </c>
      <c r="K4" s="14" t="s">
        <v>12</v>
      </c>
      <c r="L4" s="14">
        <v>12</v>
      </c>
      <c r="M4" s="16" t="s">
        <v>245</v>
      </c>
      <c r="N4" s="16"/>
      <c r="O4" s="16"/>
      <c r="P4" s="17"/>
      <c r="Q4" s="18">
        <f t="shared" ca="1" si="0"/>
        <v>0.22375372787444625</v>
      </c>
      <c r="R4" s="19">
        <f t="shared" ca="1" si="1"/>
        <v>0.97666791991606572</v>
      </c>
      <c r="S4" s="13">
        <f t="shared" ca="1" si="2"/>
        <v>15</v>
      </c>
      <c r="T4" s="13">
        <v>3</v>
      </c>
    </row>
    <row r="5" spans="1:20" s="20" customFormat="1" ht="93" customHeight="1" x14ac:dyDescent="0.25">
      <c r="A5" s="13">
        <v>118</v>
      </c>
      <c r="B5" s="14" t="s">
        <v>246</v>
      </c>
      <c r="C5" s="22">
        <v>44141</v>
      </c>
      <c r="D5" s="13" t="s">
        <v>239</v>
      </c>
      <c r="E5" s="13" t="s">
        <v>247</v>
      </c>
      <c r="F5" s="16" t="s">
        <v>248</v>
      </c>
      <c r="G5" s="14">
        <v>1</v>
      </c>
      <c r="H5" s="13">
        <v>5</v>
      </c>
      <c r="I5" s="13"/>
      <c r="J5" s="13" t="s">
        <v>11</v>
      </c>
      <c r="K5" s="14" t="s">
        <v>12</v>
      </c>
      <c r="L5" s="14">
        <v>61</v>
      </c>
      <c r="M5" s="16" t="s">
        <v>249</v>
      </c>
      <c r="N5" s="16"/>
      <c r="O5" s="16"/>
      <c r="P5" s="17"/>
      <c r="Q5" s="18">
        <f t="shared" ca="1" si="0"/>
        <v>0.14091737239616065</v>
      </c>
      <c r="R5" s="19">
        <f t="shared" ca="1" si="1"/>
        <v>0.95840401969139</v>
      </c>
      <c r="S5" s="13">
        <f t="shared" ca="1" si="2"/>
        <v>21</v>
      </c>
      <c r="T5" s="13">
        <v>4</v>
      </c>
    </row>
    <row r="6" spans="1:20" s="20" customFormat="1" ht="93" customHeight="1" x14ac:dyDescent="0.25">
      <c r="A6" s="13">
        <v>193</v>
      </c>
      <c r="B6" s="14" t="s">
        <v>250</v>
      </c>
      <c r="C6" s="15">
        <v>44301</v>
      </c>
      <c r="D6" s="13" t="s">
        <v>239</v>
      </c>
      <c r="E6" s="13" t="s">
        <v>251</v>
      </c>
      <c r="F6" s="16" t="s">
        <v>252</v>
      </c>
      <c r="G6" s="14">
        <v>3</v>
      </c>
      <c r="H6" s="13">
        <v>3</v>
      </c>
      <c r="I6" s="13">
        <v>6</v>
      </c>
      <c r="J6" s="13" t="s">
        <v>11</v>
      </c>
      <c r="K6" s="14" t="s">
        <v>12</v>
      </c>
      <c r="L6" s="14"/>
      <c r="M6" s="14" t="s">
        <v>16</v>
      </c>
      <c r="N6" s="14"/>
      <c r="O6" s="14"/>
      <c r="P6" s="17"/>
      <c r="Q6" s="18">
        <f t="shared" ca="1" si="0"/>
        <v>0.37027957518031551</v>
      </c>
      <c r="R6" s="19">
        <f t="shared" ca="1" si="1"/>
        <v>0.91416803700863136</v>
      </c>
      <c r="S6" s="13">
        <f t="shared" ca="1" si="2"/>
        <v>30</v>
      </c>
      <c r="T6" s="13">
        <v>5</v>
      </c>
    </row>
    <row r="7" spans="1:20" s="20" customFormat="1" ht="93" customHeight="1" x14ac:dyDescent="0.25">
      <c r="A7" s="13">
        <v>994</v>
      </c>
      <c r="B7" s="14" t="s">
        <v>253</v>
      </c>
      <c r="C7" s="15">
        <v>44042</v>
      </c>
      <c r="D7" s="13" t="s">
        <v>239</v>
      </c>
      <c r="E7" s="21" t="s">
        <v>254</v>
      </c>
      <c r="F7" s="16" t="s">
        <v>255</v>
      </c>
      <c r="G7" s="14">
        <v>1</v>
      </c>
      <c r="H7" s="13">
        <v>5</v>
      </c>
      <c r="I7" s="13"/>
      <c r="J7" s="13" t="s">
        <v>11</v>
      </c>
      <c r="K7" s="14" t="s">
        <v>12</v>
      </c>
      <c r="L7" s="14">
        <v>4</v>
      </c>
      <c r="M7" s="16" t="s">
        <v>256</v>
      </c>
      <c r="N7" s="16"/>
      <c r="O7" s="16"/>
      <c r="P7" s="17"/>
      <c r="Q7" s="18">
        <f t="shared" ca="1" si="0"/>
        <v>0.81512943591312537</v>
      </c>
      <c r="R7" s="19">
        <f t="shared" ca="1" si="1"/>
        <v>0.90934410622693207</v>
      </c>
      <c r="S7" s="13">
        <f t="shared" ca="1" si="2"/>
        <v>24</v>
      </c>
      <c r="T7" s="13">
        <v>6</v>
      </c>
    </row>
    <row r="8" spans="1:20" s="20" customFormat="1" ht="93" customHeight="1" x14ac:dyDescent="0.25">
      <c r="A8" s="13">
        <v>993</v>
      </c>
      <c r="B8" s="14" t="s">
        <v>257</v>
      </c>
      <c r="C8" s="15">
        <v>43958</v>
      </c>
      <c r="D8" s="13" t="s">
        <v>239</v>
      </c>
      <c r="E8" s="21" t="s">
        <v>258</v>
      </c>
      <c r="F8" s="16" t="s">
        <v>259</v>
      </c>
      <c r="G8" s="16">
        <v>1</v>
      </c>
      <c r="H8" s="13">
        <v>3</v>
      </c>
      <c r="I8" s="13"/>
      <c r="J8" s="13" t="s">
        <v>11</v>
      </c>
      <c r="K8" s="14" t="s">
        <v>12</v>
      </c>
      <c r="L8" s="14"/>
      <c r="M8" s="14" t="s">
        <v>16</v>
      </c>
      <c r="N8" s="14"/>
      <c r="O8" s="14"/>
      <c r="P8" s="17"/>
      <c r="Q8" s="18">
        <f t="shared" ca="1" si="0"/>
        <v>0.62536912294428348</v>
      </c>
      <c r="R8" s="19">
        <f t="shared" ca="1" si="1"/>
        <v>0.86081283012492971</v>
      </c>
      <c r="S8" s="13">
        <f t="shared" ca="1" si="2"/>
        <v>11</v>
      </c>
      <c r="T8" s="13">
        <v>7</v>
      </c>
    </row>
    <row r="9" spans="1:20" s="20" customFormat="1" ht="93" customHeight="1" x14ac:dyDescent="0.25">
      <c r="A9" s="13">
        <v>119</v>
      </c>
      <c r="B9" s="14" t="s">
        <v>260</v>
      </c>
      <c r="C9" s="22">
        <v>44141</v>
      </c>
      <c r="D9" s="13" t="s">
        <v>239</v>
      </c>
      <c r="E9" s="13"/>
      <c r="F9" s="16" t="s">
        <v>261</v>
      </c>
      <c r="G9" s="16">
        <v>1</v>
      </c>
      <c r="H9" s="13">
        <v>6</v>
      </c>
      <c r="I9" s="13">
        <v>11</v>
      </c>
      <c r="J9" s="13" t="s">
        <v>11</v>
      </c>
      <c r="K9" s="14" t="s">
        <v>12</v>
      </c>
      <c r="L9" s="14">
        <v>2</v>
      </c>
      <c r="M9" s="16" t="s">
        <v>262</v>
      </c>
      <c r="N9" s="16"/>
      <c r="O9" s="16"/>
      <c r="P9" s="17"/>
      <c r="Q9" s="18">
        <f t="shared" ca="1" si="0"/>
        <v>0.47387807661981496</v>
      </c>
      <c r="R9" s="19">
        <f t="shared" ca="1" si="1"/>
        <v>0.81512943591312537</v>
      </c>
      <c r="S9" s="13">
        <f t="shared" ca="1" si="2"/>
        <v>6</v>
      </c>
      <c r="T9" s="13">
        <v>8</v>
      </c>
    </row>
    <row r="10" spans="1:20" s="20" customFormat="1" ht="93" customHeight="1" x14ac:dyDescent="0.25">
      <c r="A10" s="13">
        <v>257</v>
      </c>
      <c r="B10" s="23" t="s">
        <v>263</v>
      </c>
      <c r="C10" s="15">
        <v>44537</v>
      </c>
      <c r="D10" s="13" t="s">
        <v>239</v>
      </c>
      <c r="E10" s="13"/>
      <c r="F10" s="16" t="s">
        <v>264</v>
      </c>
      <c r="G10" s="14">
        <v>1</v>
      </c>
      <c r="H10" s="13">
        <v>8</v>
      </c>
      <c r="I10" s="13">
        <v>1</v>
      </c>
      <c r="J10" s="13" t="s">
        <v>11</v>
      </c>
      <c r="K10" s="14" t="s">
        <v>12</v>
      </c>
      <c r="L10" s="14">
        <v>40</v>
      </c>
      <c r="M10" s="16" t="s">
        <v>265</v>
      </c>
      <c r="N10" s="16"/>
      <c r="O10" s="16"/>
      <c r="P10" s="17"/>
      <c r="Q10" s="18">
        <f t="shared" ca="1" si="0"/>
        <v>4.0899241300001332E-2</v>
      </c>
      <c r="R10" s="19">
        <f t="shared" ca="1" si="1"/>
        <v>0.80280993549279378</v>
      </c>
      <c r="S10" s="13">
        <f t="shared" ca="1" si="2"/>
        <v>12</v>
      </c>
      <c r="T10" s="13">
        <v>9</v>
      </c>
    </row>
    <row r="11" spans="1:20" s="20" customFormat="1" ht="93" customHeight="1" x14ac:dyDescent="0.25">
      <c r="A11" s="13">
        <v>126</v>
      </c>
      <c r="B11" s="14" t="s">
        <v>266</v>
      </c>
      <c r="C11" s="15">
        <v>44145</v>
      </c>
      <c r="D11" s="13" t="s">
        <v>239</v>
      </c>
      <c r="E11" s="13"/>
      <c r="F11" s="16" t="s">
        <v>267</v>
      </c>
      <c r="G11" s="14">
        <v>2</v>
      </c>
      <c r="H11" s="13">
        <v>8</v>
      </c>
      <c r="I11" s="13"/>
      <c r="J11" s="13" t="s">
        <v>11</v>
      </c>
      <c r="K11" s="14" t="s">
        <v>12</v>
      </c>
      <c r="L11" s="14">
        <v>6</v>
      </c>
      <c r="M11" s="16" t="s">
        <v>268</v>
      </c>
      <c r="N11" s="16"/>
      <c r="O11" s="16"/>
      <c r="P11" s="17"/>
      <c r="Q11" s="18">
        <f t="shared" ca="1" si="0"/>
        <v>0.55678227125582624</v>
      </c>
      <c r="R11" s="19" t="e">
        <f>LARGE($Q$2:$Q$279,ROW(#REF!))</f>
        <v>#REF!</v>
      </c>
      <c r="S11" s="13" t="e">
        <f t="shared" si="2"/>
        <v>#REF!</v>
      </c>
      <c r="T11" s="13">
        <v>11</v>
      </c>
    </row>
    <row r="12" spans="1:20" s="20" customFormat="1" ht="93" customHeight="1" x14ac:dyDescent="0.25">
      <c r="A12" s="13">
        <v>98</v>
      </c>
      <c r="B12" s="14" t="s">
        <v>269</v>
      </c>
      <c r="C12" s="22">
        <v>44101</v>
      </c>
      <c r="D12" s="13" t="s">
        <v>239</v>
      </c>
      <c r="E12" s="13"/>
      <c r="F12" s="16" t="s">
        <v>270</v>
      </c>
      <c r="G12" s="14">
        <v>1</v>
      </c>
      <c r="H12" s="13">
        <v>3</v>
      </c>
      <c r="I12" s="13"/>
      <c r="J12" s="13" t="s">
        <v>11</v>
      </c>
      <c r="K12" s="14" t="s">
        <v>12</v>
      </c>
      <c r="L12" s="14">
        <v>13</v>
      </c>
      <c r="M12" s="14" t="s">
        <v>271</v>
      </c>
      <c r="N12" s="14"/>
      <c r="O12" s="14"/>
      <c r="P12" s="17"/>
      <c r="Q12" s="18">
        <f t="shared" ca="1" si="0"/>
        <v>0.86081283012492971</v>
      </c>
      <c r="R12" s="19">
        <f ca="1">LARGE($Q$2:$Q$279,ROW(Q11))</f>
        <v>0.71399553716929365</v>
      </c>
      <c r="S12" s="13">
        <f t="shared" ca="1" si="2"/>
        <v>34</v>
      </c>
      <c r="T12" s="13">
        <v>12</v>
      </c>
    </row>
    <row r="13" spans="1:20" s="20" customFormat="1" ht="93" customHeight="1" x14ac:dyDescent="0.25">
      <c r="A13" s="13">
        <v>271</v>
      </c>
      <c r="B13" s="14" t="s">
        <v>272</v>
      </c>
      <c r="C13" s="15">
        <v>44551</v>
      </c>
      <c r="D13" s="13" t="s">
        <v>239</v>
      </c>
      <c r="E13" s="13" t="s">
        <v>273</v>
      </c>
      <c r="F13" s="16" t="s">
        <v>274</v>
      </c>
      <c r="G13" s="14">
        <v>1</v>
      </c>
      <c r="H13" s="13">
        <v>7</v>
      </c>
      <c r="I13" s="13" t="s">
        <v>15</v>
      </c>
      <c r="J13" s="13" t="s">
        <v>11</v>
      </c>
      <c r="K13" s="14" t="s">
        <v>12</v>
      </c>
      <c r="L13" s="14">
        <v>8</v>
      </c>
      <c r="M13" s="16" t="s">
        <v>275</v>
      </c>
      <c r="N13" s="16"/>
      <c r="O13" s="16"/>
      <c r="P13" s="17"/>
      <c r="Q13" s="18">
        <f t="shared" ca="1" si="0"/>
        <v>0.80280993549279378</v>
      </c>
      <c r="R13" s="19">
        <f ca="1">LARGE($Q$2:$Q$279,ROW(Q12))</f>
        <v>0.67559511645766701</v>
      </c>
      <c r="S13" s="13">
        <f t="shared" ca="1" si="2"/>
        <v>17</v>
      </c>
      <c r="T13" s="13">
        <v>13</v>
      </c>
    </row>
    <row r="14" spans="1:20" s="20" customFormat="1" ht="93" customHeight="1" x14ac:dyDescent="0.25">
      <c r="A14" s="13">
        <v>62</v>
      </c>
      <c r="B14" s="14" t="s">
        <v>276</v>
      </c>
      <c r="C14" s="15">
        <v>44011</v>
      </c>
      <c r="D14" s="13" t="s">
        <v>239</v>
      </c>
      <c r="E14" s="13"/>
      <c r="F14" s="16" t="s">
        <v>277</v>
      </c>
      <c r="G14" s="14">
        <v>1</v>
      </c>
      <c r="H14" s="13">
        <v>3</v>
      </c>
      <c r="I14" s="13">
        <v>6</v>
      </c>
      <c r="J14" s="13" t="s">
        <v>11</v>
      </c>
      <c r="K14" s="14" t="s">
        <v>12</v>
      </c>
      <c r="L14" s="14"/>
      <c r="M14" s="14" t="s">
        <v>16</v>
      </c>
      <c r="N14" s="14"/>
      <c r="O14" s="14"/>
      <c r="P14" s="17"/>
      <c r="Q14" s="18">
        <f t="shared" ca="1" si="0"/>
        <v>7.0136746411259665E-2</v>
      </c>
      <c r="R14" s="19" t="e">
        <f>LARGE($Q$2:$Q$279,ROW(#REF!))</f>
        <v>#REF!</v>
      </c>
      <c r="S14" s="13" t="e">
        <f t="shared" si="2"/>
        <v>#REF!</v>
      </c>
      <c r="T14" s="13">
        <v>15</v>
      </c>
    </row>
    <row r="15" spans="1:20" s="20" customFormat="1" ht="93" customHeight="1" x14ac:dyDescent="0.25">
      <c r="A15" s="13">
        <v>251</v>
      </c>
      <c r="B15" s="14" t="s">
        <v>278</v>
      </c>
      <c r="C15" s="15">
        <v>44527</v>
      </c>
      <c r="D15" s="13" t="s">
        <v>239</v>
      </c>
      <c r="E15" s="13"/>
      <c r="F15" s="16" t="s">
        <v>279</v>
      </c>
      <c r="G15" s="14">
        <v>2</v>
      </c>
      <c r="H15" s="13">
        <v>1</v>
      </c>
      <c r="I15" s="13" t="s">
        <v>15</v>
      </c>
      <c r="J15" s="13" t="s">
        <v>11</v>
      </c>
      <c r="K15" s="14" t="s">
        <v>12</v>
      </c>
      <c r="L15" s="14">
        <v>13</v>
      </c>
      <c r="M15" s="16" t="s">
        <v>280</v>
      </c>
      <c r="N15" s="16"/>
      <c r="O15" s="16"/>
      <c r="P15" s="17"/>
      <c r="Q15" s="18">
        <f t="shared" ca="1" si="0"/>
        <v>0.58498579066281886</v>
      </c>
      <c r="R15" s="19" t="e">
        <f>LARGE($Q$2:$Q$279,ROW(#REF!))</f>
        <v>#REF!</v>
      </c>
      <c r="S15" s="13" t="e">
        <f t="shared" si="2"/>
        <v>#REF!</v>
      </c>
      <c r="T15" s="13">
        <v>18</v>
      </c>
    </row>
    <row r="16" spans="1:20" s="20" customFormat="1" ht="93" customHeight="1" x14ac:dyDescent="0.25">
      <c r="A16" s="13">
        <v>10</v>
      </c>
      <c r="B16" s="14" t="s">
        <v>281</v>
      </c>
      <c r="C16" s="15">
        <v>43890</v>
      </c>
      <c r="D16" s="13" t="s">
        <v>239</v>
      </c>
      <c r="E16" s="13" t="s">
        <v>282</v>
      </c>
      <c r="F16" s="16" t="s">
        <v>283</v>
      </c>
      <c r="G16" s="16">
        <v>1</v>
      </c>
      <c r="H16" s="13">
        <v>1</v>
      </c>
      <c r="I16" s="13">
        <v>14</v>
      </c>
      <c r="J16" s="13" t="s">
        <v>11</v>
      </c>
      <c r="K16" s="14" t="s">
        <v>12</v>
      </c>
      <c r="L16" s="14"/>
      <c r="M16" s="14" t="s">
        <v>16</v>
      </c>
      <c r="N16" s="14"/>
      <c r="O16" s="14"/>
      <c r="P16" s="17" t="s">
        <v>284</v>
      </c>
      <c r="Q16" s="18">
        <f t="shared" ca="1" si="0"/>
        <v>0.97666791991606572</v>
      </c>
      <c r="R16" s="19" t="e">
        <f>LARGE($Q$2:$Q$279,ROW(#REF!))</f>
        <v>#REF!</v>
      </c>
      <c r="S16" s="13" t="e">
        <f t="shared" si="2"/>
        <v>#REF!</v>
      </c>
      <c r="T16" s="13">
        <v>21</v>
      </c>
    </row>
    <row r="17" spans="1:20" s="20" customFormat="1" ht="93" customHeight="1" x14ac:dyDescent="0.25">
      <c r="A17" s="13">
        <v>130</v>
      </c>
      <c r="B17" s="14" t="s">
        <v>285</v>
      </c>
      <c r="C17" s="15">
        <v>44159</v>
      </c>
      <c r="D17" s="13" t="s">
        <v>239</v>
      </c>
      <c r="E17" s="13" t="s">
        <v>286</v>
      </c>
      <c r="F17" s="16" t="s">
        <v>287</v>
      </c>
      <c r="G17" s="14">
        <v>1</v>
      </c>
      <c r="H17" s="13">
        <v>3</v>
      </c>
      <c r="I17" s="13">
        <v>11</v>
      </c>
      <c r="J17" s="13" t="s">
        <v>11</v>
      </c>
      <c r="K17" s="14" t="s">
        <v>12</v>
      </c>
      <c r="L17" s="14">
        <v>12</v>
      </c>
      <c r="M17" s="16" t="s">
        <v>288</v>
      </c>
      <c r="N17" s="16"/>
      <c r="O17" s="16"/>
      <c r="P17" s="17"/>
      <c r="Q17" s="18">
        <f t="shared" ca="1" si="0"/>
        <v>0.30495357907851417</v>
      </c>
      <c r="R17" s="19">
        <f t="shared" ref="R17:R22" ca="1" si="3">LARGE($Q$2:$Q$279,ROW(Q16))</f>
        <v>0.58498579066281886</v>
      </c>
      <c r="S17" s="13">
        <f t="shared" ca="1" si="2"/>
        <v>14</v>
      </c>
      <c r="T17" s="13">
        <v>22</v>
      </c>
    </row>
    <row r="18" spans="1:20" s="20" customFormat="1" ht="93" customHeight="1" x14ac:dyDescent="0.25">
      <c r="A18" s="13">
        <v>157</v>
      </c>
      <c r="B18" s="14" t="s">
        <v>289</v>
      </c>
      <c r="C18" s="15">
        <v>44565</v>
      </c>
      <c r="D18" s="13" t="s">
        <v>239</v>
      </c>
      <c r="E18" s="13" t="s">
        <v>290</v>
      </c>
      <c r="F18" s="16" t="s">
        <v>291</v>
      </c>
      <c r="G18" s="14">
        <v>1</v>
      </c>
      <c r="H18" s="13">
        <v>3</v>
      </c>
      <c r="I18" s="13">
        <v>8</v>
      </c>
      <c r="J18" s="13" t="s">
        <v>11</v>
      </c>
      <c r="K18" s="14" t="s">
        <v>12</v>
      </c>
      <c r="L18" s="14">
        <v>11</v>
      </c>
      <c r="M18" s="16" t="s">
        <v>292</v>
      </c>
      <c r="N18" s="16"/>
      <c r="O18" s="16"/>
      <c r="P18" s="17"/>
      <c r="Q18" s="18">
        <f t="shared" ca="1" si="0"/>
        <v>0.67559511645766701</v>
      </c>
      <c r="R18" s="19">
        <f t="shared" ca="1" si="3"/>
        <v>0.56001276576654879</v>
      </c>
      <c r="S18" s="13">
        <f t="shared" ca="1" si="2"/>
        <v>28</v>
      </c>
      <c r="T18" s="13">
        <v>23</v>
      </c>
    </row>
    <row r="19" spans="1:20" s="20" customFormat="1" ht="93" customHeight="1" x14ac:dyDescent="0.25">
      <c r="A19" s="13">
        <v>194</v>
      </c>
      <c r="B19" s="14" t="s">
        <v>293</v>
      </c>
      <c r="C19" s="15">
        <v>44301</v>
      </c>
      <c r="D19" s="13" t="s">
        <v>239</v>
      </c>
      <c r="E19" s="13"/>
      <c r="F19" s="16" t="s">
        <v>294</v>
      </c>
      <c r="G19" s="14">
        <v>1</v>
      </c>
      <c r="H19" s="13">
        <v>5</v>
      </c>
      <c r="I19" s="13">
        <v>11</v>
      </c>
      <c r="J19" s="13" t="s">
        <v>11</v>
      </c>
      <c r="K19" s="14" t="s">
        <v>12</v>
      </c>
      <c r="L19" s="14">
        <v>12</v>
      </c>
      <c r="M19" s="16" t="s">
        <v>295</v>
      </c>
      <c r="N19" s="14"/>
      <c r="O19" s="14"/>
      <c r="P19" s="17"/>
      <c r="Q19" s="18">
        <f t="shared" ca="1" si="0"/>
        <v>0.98671118934116941</v>
      </c>
      <c r="R19" s="19">
        <f t="shared" ca="1" si="3"/>
        <v>0.55678227125582624</v>
      </c>
      <c r="S19" s="13">
        <f t="shared" ca="1" si="2"/>
        <v>10</v>
      </c>
      <c r="T19" s="13">
        <v>24</v>
      </c>
    </row>
    <row r="20" spans="1:20" s="20" customFormat="1" ht="93" customHeight="1" x14ac:dyDescent="0.25">
      <c r="A20" s="13">
        <v>155</v>
      </c>
      <c r="B20" s="14" t="s">
        <v>296</v>
      </c>
      <c r="C20" s="15">
        <v>44196</v>
      </c>
      <c r="D20" s="13" t="s">
        <v>239</v>
      </c>
      <c r="E20" s="13"/>
      <c r="F20" s="16" t="s">
        <v>297</v>
      </c>
      <c r="G20" s="16">
        <v>1</v>
      </c>
      <c r="H20" s="13">
        <v>6</v>
      </c>
      <c r="I20" s="13">
        <v>5</v>
      </c>
      <c r="J20" s="13" t="s">
        <v>11</v>
      </c>
      <c r="K20" s="14" t="s">
        <v>12</v>
      </c>
      <c r="L20" s="14"/>
      <c r="M20" s="14" t="s">
        <v>16</v>
      </c>
      <c r="N20" s="14"/>
      <c r="O20" s="14"/>
      <c r="P20" s="17"/>
      <c r="Q20" s="18">
        <f t="shared" ca="1" si="0"/>
        <v>0.39768627557181824</v>
      </c>
      <c r="R20" s="19">
        <f t="shared" ca="1" si="3"/>
        <v>0.53897754300674361</v>
      </c>
      <c r="S20" s="13">
        <f t="shared" ca="1" si="2"/>
        <v>32</v>
      </c>
      <c r="T20" s="13">
        <v>25</v>
      </c>
    </row>
    <row r="21" spans="1:20" s="20" customFormat="1" ht="93" customHeight="1" x14ac:dyDescent="0.25">
      <c r="A21" s="13">
        <v>21</v>
      </c>
      <c r="B21" s="14" t="s">
        <v>298</v>
      </c>
      <c r="C21" s="15">
        <v>43901</v>
      </c>
      <c r="D21" s="13" t="s">
        <v>239</v>
      </c>
      <c r="E21" s="13"/>
      <c r="F21" s="16" t="s">
        <v>299</v>
      </c>
      <c r="G21" s="14">
        <v>1</v>
      </c>
      <c r="H21" s="13">
        <v>11</v>
      </c>
      <c r="I21" s="13"/>
      <c r="J21" s="13" t="s">
        <v>11</v>
      </c>
      <c r="K21" s="14" t="s">
        <v>12</v>
      </c>
      <c r="L21" s="14">
        <v>4</v>
      </c>
      <c r="M21" s="16" t="s">
        <v>300</v>
      </c>
      <c r="N21" s="16"/>
      <c r="O21" s="16"/>
      <c r="P21" s="17"/>
      <c r="Q21" s="18">
        <f t="shared" ca="1" si="0"/>
        <v>0.45022807692658318</v>
      </c>
      <c r="R21" s="19">
        <f t="shared" ca="1" si="3"/>
        <v>0.47387807661981496</v>
      </c>
      <c r="S21" s="13">
        <f t="shared" ca="1" si="2"/>
        <v>8</v>
      </c>
      <c r="T21" s="13">
        <v>26</v>
      </c>
    </row>
    <row r="22" spans="1:20" s="20" customFormat="1" ht="93" customHeight="1" x14ac:dyDescent="0.25">
      <c r="A22" s="13">
        <v>59</v>
      </c>
      <c r="B22" s="14" t="s">
        <v>301</v>
      </c>
      <c r="C22" s="15">
        <v>43959</v>
      </c>
      <c r="D22" s="13" t="s">
        <v>239</v>
      </c>
      <c r="E22" s="13"/>
      <c r="F22" s="16" t="s">
        <v>302</v>
      </c>
      <c r="G22" s="14">
        <v>1</v>
      </c>
      <c r="H22" s="13">
        <v>5</v>
      </c>
      <c r="I22" s="13"/>
      <c r="J22" s="13" t="s">
        <v>11</v>
      </c>
      <c r="K22" s="14" t="s">
        <v>12</v>
      </c>
      <c r="L22" s="14"/>
      <c r="M22" s="14" t="s">
        <v>16</v>
      </c>
      <c r="N22" s="14"/>
      <c r="O22" s="14"/>
      <c r="P22" s="17"/>
      <c r="Q22" s="18">
        <f t="shared" ca="1" si="0"/>
        <v>0.95840401969139</v>
      </c>
      <c r="R22" s="19">
        <f t="shared" ca="1" si="3"/>
        <v>0.45022807692658318</v>
      </c>
      <c r="S22" s="13">
        <f t="shared" ca="1" si="2"/>
        <v>20</v>
      </c>
      <c r="T22" s="13">
        <v>27</v>
      </c>
    </row>
    <row r="23" spans="1:20" s="20" customFormat="1" ht="93" customHeight="1" x14ac:dyDescent="0.25">
      <c r="A23" s="13">
        <v>266</v>
      </c>
      <c r="B23" s="14" t="s">
        <v>303</v>
      </c>
      <c r="C23" s="15">
        <v>44548</v>
      </c>
      <c r="D23" s="13" t="s">
        <v>239</v>
      </c>
      <c r="E23" s="13"/>
      <c r="F23" s="16" t="s">
        <v>304</v>
      </c>
      <c r="G23" s="14">
        <v>1</v>
      </c>
      <c r="H23" s="13">
        <v>8</v>
      </c>
      <c r="I23" s="13">
        <v>2</v>
      </c>
      <c r="J23" s="13" t="s">
        <v>11</v>
      </c>
      <c r="K23" s="14" t="s">
        <v>12</v>
      </c>
      <c r="L23" s="14"/>
      <c r="M23" s="14" t="s">
        <v>16</v>
      </c>
      <c r="N23" s="14"/>
      <c r="O23" s="14"/>
      <c r="P23" s="17"/>
      <c r="Q23" s="18">
        <f t="shared" ca="1" si="0"/>
        <v>0.74352824532079886</v>
      </c>
      <c r="R23" s="19" t="e">
        <f>LARGE($Q$2:$Q$279,ROW(#REF!))</f>
        <v>#REF!</v>
      </c>
      <c r="S23" s="13" t="e">
        <f t="shared" si="2"/>
        <v>#REF!</v>
      </c>
      <c r="T23" s="13">
        <v>31</v>
      </c>
    </row>
    <row r="24" spans="1:20" s="20" customFormat="1" ht="93" customHeight="1" x14ac:dyDescent="0.25">
      <c r="A24" s="13">
        <v>273</v>
      </c>
      <c r="B24" s="14" t="s">
        <v>305</v>
      </c>
      <c r="C24" s="15">
        <v>44551</v>
      </c>
      <c r="D24" s="13" t="s">
        <v>239</v>
      </c>
      <c r="E24" s="13"/>
      <c r="F24" s="16" t="s">
        <v>306</v>
      </c>
      <c r="G24" s="14">
        <v>1</v>
      </c>
      <c r="H24" s="13">
        <v>9</v>
      </c>
      <c r="I24" s="13">
        <v>6</v>
      </c>
      <c r="J24" s="13" t="s">
        <v>11</v>
      </c>
      <c r="K24" s="14" t="s">
        <v>12</v>
      </c>
      <c r="L24" s="14">
        <v>1</v>
      </c>
      <c r="M24" s="16" t="s">
        <v>307</v>
      </c>
      <c r="N24" s="14"/>
      <c r="O24" s="14"/>
      <c r="P24" s="17"/>
      <c r="Q24" s="18">
        <f t="shared" ca="1" si="0"/>
        <v>8.1654932460763385E-2</v>
      </c>
      <c r="R24" s="19" t="e">
        <f>LARGE($Q$2:$Q$279,ROW(#REF!))</f>
        <v>#REF!</v>
      </c>
      <c r="S24" s="13" t="e">
        <f t="shared" si="2"/>
        <v>#REF!</v>
      </c>
      <c r="T24" s="13">
        <v>33</v>
      </c>
    </row>
    <row r="25" spans="1:20" s="20" customFormat="1" ht="93" customHeight="1" x14ac:dyDescent="0.25">
      <c r="A25" s="13">
        <v>992</v>
      </c>
      <c r="B25" s="14" t="s">
        <v>308</v>
      </c>
      <c r="C25" s="15">
        <v>44548</v>
      </c>
      <c r="D25" s="13" t="s">
        <v>239</v>
      </c>
      <c r="E25" s="13"/>
      <c r="F25" s="16" t="s">
        <v>309</v>
      </c>
      <c r="G25" s="14">
        <v>3</v>
      </c>
      <c r="H25" s="13">
        <v>8</v>
      </c>
      <c r="I25" s="13" t="s">
        <v>15</v>
      </c>
      <c r="J25" s="13" t="s">
        <v>11</v>
      </c>
      <c r="K25" s="14" t="s">
        <v>12</v>
      </c>
      <c r="L25" s="14"/>
      <c r="M25" s="14" t="s">
        <v>16</v>
      </c>
      <c r="N25" s="14"/>
      <c r="O25" s="14"/>
      <c r="P25" s="17"/>
      <c r="Q25" s="18">
        <f t="shared" ca="1" si="0"/>
        <v>0.90934410622693207</v>
      </c>
      <c r="R25" s="19">
        <f ca="1">LARGE($Q$2:$Q$279,ROW(Q24))</f>
        <v>0.36803811631278271</v>
      </c>
      <c r="S25" s="13">
        <f t="shared" ca="1" si="2"/>
        <v>29</v>
      </c>
      <c r="T25" s="13">
        <v>34</v>
      </c>
    </row>
    <row r="26" spans="1:20" s="20" customFormat="1" ht="93" customHeight="1" x14ac:dyDescent="0.25">
      <c r="A26" s="13">
        <v>991</v>
      </c>
      <c r="B26" s="14" t="s">
        <v>310</v>
      </c>
      <c r="C26" s="15">
        <v>44348</v>
      </c>
      <c r="D26" s="13" t="s">
        <v>239</v>
      </c>
      <c r="E26" s="13"/>
      <c r="F26" s="16" t="s">
        <v>311</v>
      </c>
      <c r="G26" s="14">
        <v>1</v>
      </c>
      <c r="H26" s="13">
        <v>3</v>
      </c>
      <c r="I26" s="13"/>
      <c r="J26" s="13" t="s">
        <v>11</v>
      </c>
      <c r="K26" s="14" t="s">
        <v>12</v>
      </c>
      <c r="L26" s="14">
        <v>6</v>
      </c>
      <c r="M26" s="16" t="s">
        <v>312</v>
      </c>
      <c r="N26" s="14"/>
      <c r="O26" s="14"/>
      <c r="P26" s="17"/>
      <c r="Q26" s="18">
        <f t="shared" ca="1" si="0"/>
        <v>0.65502712191809387</v>
      </c>
      <c r="R26" s="19" t="e">
        <f>LARGE($Q$2:$Q$279,ROW(#REF!))</f>
        <v>#REF!</v>
      </c>
      <c r="S26" s="13" t="e">
        <f t="shared" si="2"/>
        <v>#REF!</v>
      </c>
      <c r="T26" s="13">
        <v>36</v>
      </c>
    </row>
    <row r="27" spans="1:20" s="20" customFormat="1" ht="93" customHeight="1" x14ac:dyDescent="0.25">
      <c r="A27" s="13">
        <v>990</v>
      </c>
      <c r="B27" s="23" t="s">
        <v>313</v>
      </c>
      <c r="C27" s="15">
        <v>44185</v>
      </c>
      <c r="D27" s="13" t="s">
        <v>239</v>
      </c>
      <c r="E27" s="13" t="s">
        <v>314</v>
      </c>
      <c r="F27" s="16" t="s">
        <v>315</v>
      </c>
      <c r="G27" s="14">
        <v>1</v>
      </c>
      <c r="H27" s="13">
        <v>9</v>
      </c>
      <c r="I27" s="13">
        <v>3</v>
      </c>
      <c r="J27" s="13" t="s">
        <v>11</v>
      </c>
      <c r="K27" s="14" t="s">
        <v>12</v>
      </c>
      <c r="L27" s="14">
        <v>14</v>
      </c>
      <c r="M27" s="16" t="s">
        <v>316</v>
      </c>
      <c r="N27" s="16"/>
      <c r="O27" s="16"/>
      <c r="P27" s="17"/>
      <c r="Q27" s="18">
        <f t="shared" ca="1" si="0"/>
        <v>5.197578070614195E-2</v>
      </c>
      <c r="R27" s="19">
        <f ca="1">LARGE($Q$2:$Q$279,ROW(Q26))</f>
        <v>0.31120846648715506</v>
      </c>
      <c r="S27" s="13">
        <f t="shared" ca="1" si="2"/>
        <v>31</v>
      </c>
      <c r="T27" s="13">
        <v>37</v>
      </c>
    </row>
    <row r="28" spans="1:20" s="20" customFormat="1" ht="93" customHeight="1" x14ac:dyDescent="0.25">
      <c r="A28" s="13">
        <v>225</v>
      </c>
      <c r="B28" s="14" t="s">
        <v>317</v>
      </c>
      <c r="C28" s="15">
        <v>44444</v>
      </c>
      <c r="D28" s="13" t="s">
        <v>239</v>
      </c>
      <c r="E28" s="13"/>
      <c r="F28" s="16" t="s">
        <v>318</v>
      </c>
      <c r="G28" s="14">
        <v>1</v>
      </c>
      <c r="H28" s="13">
        <v>6</v>
      </c>
      <c r="I28" s="13">
        <v>11</v>
      </c>
      <c r="J28" s="13" t="s">
        <v>11</v>
      </c>
      <c r="K28" s="14" t="s">
        <v>12</v>
      </c>
      <c r="L28" s="14">
        <v>29</v>
      </c>
      <c r="M28" s="16" t="s">
        <v>319</v>
      </c>
      <c r="N28" s="16"/>
      <c r="O28" s="16"/>
      <c r="P28" s="17"/>
      <c r="Q28" s="18">
        <f t="shared" ca="1" si="0"/>
        <v>0.98648566929660231</v>
      </c>
      <c r="R28" s="19" t="e">
        <f>LARGE($Q$2:$Q$279,ROW(#REF!))</f>
        <v>#REF!</v>
      </c>
      <c r="S28" s="13" t="e">
        <f t="shared" si="2"/>
        <v>#REF!</v>
      </c>
      <c r="T28" s="13">
        <v>39</v>
      </c>
    </row>
    <row r="29" spans="1:20" s="20" customFormat="1" ht="93" customHeight="1" x14ac:dyDescent="0.25">
      <c r="A29" s="13">
        <v>989</v>
      </c>
      <c r="B29" s="14" t="s">
        <v>320</v>
      </c>
      <c r="C29" s="15">
        <v>44042</v>
      </c>
      <c r="D29" s="13" t="s">
        <v>239</v>
      </c>
      <c r="E29" s="13"/>
      <c r="F29" s="16" t="s">
        <v>321</v>
      </c>
      <c r="G29" s="14">
        <v>1</v>
      </c>
      <c r="H29" s="13">
        <v>6</v>
      </c>
      <c r="I29" s="13">
        <v>3</v>
      </c>
      <c r="J29" s="13" t="s">
        <v>11</v>
      </c>
      <c r="K29" s="14" t="s">
        <v>12</v>
      </c>
      <c r="L29" s="14"/>
      <c r="M29" s="14" t="s">
        <v>16</v>
      </c>
      <c r="N29" s="14"/>
      <c r="O29" s="14"/>
      <c r="P29" s="17"/>
      <c r="Q29" s="18">
        <f t="shared" ca="1" si="0"/>
        <v>0.56001276576654879</v>
      </c>
      <c r="R29" s="19">
        <f ca="1">LARGE($Q$2:$Q$279,ROW(Q28))</f>
        <v>0.22375372787444625</v>
      </c>
      <c r="S29" s="13">
        <f t="shared" ca="1" si="2"/>
        <v>3</v>
      </c>
      <c r="T29" s="13">
        <v>40</v>
      </c>
    </row>
    <row r="30" spans="1:20" s="20" customFormat="1" ht="93" customHeight="1" x14ac:dyDescent="0.25">
      <c r="A30" s="13">
        <v>988</v>
      </c>
      <c r="B30" s="14" t="s">
        <v>322</v>
      </c>
      <c r="C30" s="22">
        <v>44526</v>
      </c>
      <c r="D30" s="13" t="s">
        <v>239</v>
      </c>
      <c r="E30" s="13" t="s">
        <v>323</v>
      </c>
      <c r="F30" s="16" t="s">
        <v>324</v>
      </c>
      <c r="G30" s="16">
        <v>1</v>
      </c>
      <c r="H30" s="13">
        <v>1</v>
      </c>
      <c r="I30" s="13"/>
      <c r="J30" s="13" t="s">
        <v>11</v>
      </c>
      <c r="K30" s="14" t="s">
        <v>12</v>
      </c>
      <c r="L30" s="14"/>
      <c r="M30" s="14" t="s">
        <v>16</v>
      </c>
      <c r="N30" s="14"/>
      <c r="O30" s="14"/>
      <c r="P30" s="17"/>
      <c r="Q30" s="18">
        <f t="shared" ca="1" si="0"/>
        <v>0.36803811631278271</v>
      </c>
      <c r="R30" s="19">
        <f ca="1">LARGE($Q$2:$Q$279,ROW(Q29))</f>
        <v>0.18111602835273488</v>
      </c>
      <c r="S30" s="13">
        <f t="shared" ca="1" si="2"/>
        <v>33</v>
      </c>
      <c r="T30" s="13">
        <v>41</v>
      </c>
    </row>
    <row r="31" spans="1:20" s="20" customFormat="1" ht="93" customHeight="1" x14ac:dyDescent="0.25">
      <c r="A31" s="13">
        <v>261</v>
      </c>
      <c r="B31" s="14" t="s">
        <v>325</v>
      </c>
      <c r="C31" s="15">
        <v>44538</v>
      </c>
      <c r="D31" s="13" t="s">
        <v>239</v>
      </c>
      <c r="E31" s="13"/>
      <c r="F31" s="16" t="s">
        <v>326</v>
      </c>
      <c r="G31" s="14">
        <v>1</v>
      </c>
      <c r="H31" s="13">
        <v>8</v>
      </c>
      <c r="I31" s="13">
        <v>5</v>
      </c>
      <c r="J31" s="13" t="s">
        <v>11</v>
      </c>
      <c r="K31" s="14" t="s">
        <v>12</v>
      </c>
      <c r="L31" s="14">
        <v>581</v>
      </c>
      <c r="M31" s="16" t="s">
        <v>327</v>
      </c>
      <c r="N31" s="16"/>
      <c r="O31" s="14"/>
      <c r="P31" s="17"/>
      <c r="Q31" s="18">
        <f t="shared" ca="1" si="0"/>
        <v>0.91416803700863136</v>
      </c>
      <c r="R31" s="19">
        <f ca="1">LARGE($Q$2:$Q$279,ROW(Q30))</f>
        <v>0.14091737239616065</v>
      </c>
      <c r="S31" s="13">
        <f t="shared" ca="1" si="2"/>
        <v>4</v>
      </c>
      <c r="T31" s="13">
        <v>42</v>
      </c>
    </row>
    <row r="32" spans="1:20" s="20" customFormat="1" ht="93" customHeight="1" x14ac:dyDescent="0.25">
      <c r="A32" s="13">
        <v>70</v>
      </c>
      <c r="B32" s="14" t="s">
        <v>328</v>
      </c>
      <c r="C32" s="15">
        <v>44017</v>
      </c>
      <c r="D32" s="13" t="s">
        <v>239</v>
      </c>
      <c r="E32" s="21" t="s">
        <v>329</v>
      </c>
      <c r="F32" s="16" t="s">
        <v>330</v>
      </c>
      <c r="G32" s="14">
        <v>1</v>
      </c>
      <c r="H32" s="13">
        <v>8</v>
      </c>
      <c r="I32" s="13">
        <v>3</v>
      </c>
      <c r="J32" s="13" t="s">
        <v>11</v>
      </c>
      <c r="K32" s="14" t="s">
        <v>12</v>
      </c>
      <c r="L32" s="14">
        <v>38</v>
      </c>
      <c r="M32" s="16" t="s">
        <v>331</v>
      </c>
      <c r="N32" s="16"/>
      <c r="O32" s="16"/>
      <c r="P32" s="17"/>
      <c r="Q32" s="18">
        <f t="shared" ca="1" si="0"/>
        <v>0.31120846648715506</v>
      </c>
      <c r="R32" s="19">
        <f ca="1">LARGE($Q$2:$Q$279,ROW(Q31))</f>
        <v>8.1654932460763385E-2</v>
      </c>
      <c r="S32" s="13">
        <f t="shared" ca="1" si="2"/>
        <v>23</v>
      </c>
      <c r="T32" s="13">
        <v>43</v>
      </c>
    </row>
    <row r="33" spans="1:20" s="20" customFormat="1" ht="93" customHeight="1" x14ac:dyDescent="0.25">
      <c r="A33" s="13">
        <v>214</v>
      </c>
      <c r="B33" s="14" t="s">
        <v>332</v>
      </c>
      <c r="C33" s="15">
        <v>44397</v>
      </c>
      <c r="D33" s="13" t="s">
        <v>239</v>
      </c>
      <c r="E33" s="13" t="s">
        <v>333</v>
      </c>
      <c r="F33" s="16" t="s">
        <v>334</v>
      </c>
      <c r="G33" s="14">
        <v>1</v>
      </c>
      <c r="H33" s="13">
        <v>3</v>
      </c>
      <c r="I33" s="13"/>
      <c r="J33" s="13" t="s">
        <v>11</v>
      </c>
      <c r="K33" s="14" t="s">
        <v>12</v>
      </c>
      <c r="L33" s="14"/>
      <c r="M33" s="14" t="s">
        <v>16</v>
      </c>
      <c r="N33" s="14"/>
      <c r="O33" s="14"/>
      <c r="P33" s="17"/>
      <c r="Q33" s="18">
        <f t="shared" ca="1" si="0"/>
        <v>0.53897754300674361</v>
      </c>
      <c r="R33" s="19" t="e">
        <f>LARGE($Q$2:$Q$279,ROW(#REF!))</f>
        <v>#REF!</v>
      </c>
      <c r="S33" s="13" t="e">
        <f t="shared" si="2"/>
        <v>#REF!</v>
      </c>
      <c r="T33" s="13">
        <v>47</v>
      </c>
    </row>
    <row r="34" spans="1:20" s="20" customFormat="1" ht="93" customHeight="1" x14ac:dyDescent="0.25">
      <c r="A34" s="13">
        <v>33</v>
      </c>
      <c r="B34" s="14" t="s">
        <v>335</v>
      </c>
      <c r="C34" s="15">
        <v>43914</v>
      </c>
      <c r="D34" s="13" t="s">
        <v>239</v>
      </c>
      <c r="E34" s="13"/>
      <c r="F34" s="16" t="s">
        <v>336</v>
      </c>
      <c r="G34" s="14">
        <v>1</v>
      </c>
      <c r="H34" s="13">
        <v>14</v>
      </c>
      <c r="I34" s="13">
        <v>4</v>
      </c>
      <c r="J34" s="13" t="s">
        <v>11</v>
      </c>
      <c r="K34" s="14" t="s">
        <v>12</v>
      </c>
      <c r="L34" s="14">
        <v>9</v>
      </c>
      <c r="M34" s="16" t="s">
        <v>337</v>
      </c>
      <c r="N34" s="16"/>
      <c r="O34" s="16"/>
      <c r="P34" s="17" t="s">
        <v>236</v>
      </c>
      <c r="Q34" s="18">
        <f t="shared" ca="1" si="0"/>
        <v>0.18111602835273488</v>
      </c>
      <c r="R34" s="19">
        <f ca="1">LARGE($Q$2:$Q$279,ROW(Q33))</f>
        <v>5.197578070614195E-2</v>
      </c>
      <c r="S34" s="13">
        <f t="shared" ca="1" si="2"/>
        <v>26</v>
      </c>
      <c r="T34" s="13">
        <v>48</v>
      </c>
    </row>
    <row r="35" spans="1:20" s="20" customFormat="1" ht="93" customHeight="1" x14ac:dyDescent="0.25">
      <c r="A35" s="13">
        <v>987</v>
      </c>
      <c r="B35" s="25" t="s">
        <v>338</v>
      </c>
      <c r="C35" s="15">
        <v>44299</v>
      </c>
      <c r="D35" s="13" t="s">
        <v>239</v>
      </c>
      <c r="E35" s="13"/>
      <c r="F35" s="16" t="s">
        <v>339</v>
      </c>
      <c r="G35" s="14">
        <v>1</v>
      </c>
      <c r="H35" s="13">
        <v>3</v>
      </c>
      <c r="I35" s="13">
        <v>8</v>
      </c>
      <c r="J35" s="13" t="s">
        <v>11</v>
      </c>
      <c r="K35" s="14" t="s">
        <v>12</v>
      </c>
      <c r="L35" s="14">
        <v>1</v>
      </c>
      <c r="M35" s="16" t="s">
        <v>340</v>
      </c>
      <c r="N35" s="16"/>
      <c r="O35" s="16"/>
      <c r="P35" s="17"/>
      <c r="Q35" s="18">
        <f t="shared" ca="1" si="0"/>
        <v>0.71399553716929365</v>
      </c>
      <c r="R35" s="19">
        <f ca="1">LARGE($Q$2:$Q$279,ROW(Q34))</f>
        <v>4.0899241300001332E-2</v>
      </c>
      <c r="S35" s="13">
        <f t="shared" ca="1" si="2"/>
        <v>9</v>
      </c>
      <c r="T35" s="13">
        <v>49</v>
      </c>
    </row>
    <row r="36" spans="1:20" ht="93" customHeight="1" x14ac:dyDescent="0.25">
      <c r="B36" s="1"/>
      <c r="F36" s="27"/>
      <c r="G36" s="1"/>
      <c r="K36" s="1"/>
      <c r="L36" s="1"/>
      <c r="M36" s="1"/>
      <c r="N36" s="1"/>
      <c r="O36" s="1"/>
      <c r="P36" s="5"/>
      <c r="Q36" s="7"/>
      <c r="R36" s="6"/>
    </row>
    <row r="37" spans="1:20" ht="93" customHeight="1" x14ac:dyDescent="0.25">
      <c r="B37" s="1"/>
      <c r="C37" s="26"/>
      <c r="F37" s="27"/>
      <c r="G37" s="1"/>
      <c r="K37" s="1"/>
      <c r="L37" s="1"/>
      <c r="M37" s="1"/>
      <c r="N37" s="1"/>
      <c r="O37" s="1"/>
      <c r="P37" s="5"/>
      <c r="Q37" s="7"/>
      <c r="R37" s="6"/>
    </row>
    <row r="38" spans="1:20" ht="93" customHeight="1" x14ac:dyDescent="0.25">
      <c r="B38" s="1"/>
      <c r="C38" s="26"/>
      <c r="F38" s="27"/>
      <c r="G38" s="1"/>
      <c r="K38" s="1"/>
      <c r="L38" s="1"/>
      <c r="M38" s="1"/>
      <c r="N38" s="1"/>
      <c r="O38" s="1"/>
      <c r="P38" s="5"/>
      <c r="Q38" s="7"/>
      <c r="R38" s="6"/>
    </row>
    <row r="39" spans="1:20" ht="93" customHeight="1" x14ac:dyDescent="0.25">
      <c r="B39" s="1"/>
      <c r="C39" s="26"/>
      <c r="F39" s="27"/>
      <c r="G39" s="1"/>
      <c r="K39" s="1"/>
      <c r="L39" s="1"/>
      <c r="M39" s="1"/>
      <c r="N39" s="1"/>
      <c r="O39" s="1"/>
      <c r="P39" s="5"/>
      <c r="Q39" s="7"/>
      <c r="R39" s="6"/>
    </row>
    <row r="40" spans="1:20" ht="93" customHeight="1" x14ac:dyDescent="0.25">
      <c r="B40" s="1"/>
      <c r="C40" s="26"/>
      <c r="F40" s="27"/>
      <c r="G40" s="1"/>
      <c r="K40" s="1"/>
      <c r="L40" s="1"/>
      <c r="M40" s="1"/>
      <c r="N40" s="1"/>
      <c r="O40" s="1"/>
      <c r="P40" s="5"/>
      <c r="Q40" s="7"/>
      <c r="R40" s="6"/>
    </row>
    <row r="41" spans="1:20" ht="93" customHeight="1" x14ac:dyDescent="0.25">
      <c r="B41" s="1"/>
      <c r="C41" s="26"/>
      <c r="E41" s="28"/>
      <c r="F41" s="27"/>
      <c r="G41" s="1"/>
      <c r="K41" s="1"/>
      <c r="L41" s="1"/>
      <c r="M41" s="1"/>
      <c r="N41" s="1"/>
      <c r="O41" s="1"/>
      <c r="P41" s="5"/>
      <c r="Q41" s="7"/>
      <c r="R41" s="6"/>
    </row>
    <row r="42" spans="1:20" ht="93" customHeight="1" x14ac:dyDescent="0.25">
      <c r="B42" s="1"/>
      <c r="C42" s="26"/>
      <c r="F42" s="27"/>
      <c r="G42" s="1"/>
      <c r="K42" s="1"/>
      <c r="L42" s="1"/>
      <c r="M42" s="1"/>
      <c r="N42" s="1"/>
      <c r="O42" s="1"/>
      <c r="P42" s="5"/>
      <c r="Q42" s="7"/>
      <c r="R42" s="6"/>
    </row>
    <row r="43" spans="1:20" ht="93" customHeight="1" x14ac:dyDescent="0.25">
      <c r="B43" s="1"/>
      <c r="C43" s="26"/>
      <c r="F43" s="27"/>
      <c r="G43" s="1"/>
      <c r="K43" s="1"/>
      <c r="L43" s="1"/>
      <c r="M43" s="1"/>
      <c r="N43" s="1"/>
      <c r="O43" s="1"/>
      <c r="P43" s="5"/>
      <c r="Q43" s="7"/>
      <c r="R43" s="6"/>
    </row>
    <row r="44" spans="1:20" ht="93" customHeight="1" x14ac:dyDescent="0.25">
      <c r="B44" s="1"/>
      <c r="C44" s="29"/>
      <c r="F44" s="27"/>
      <c r="G44" s="1"/>
      <c r="K44" s="1"/>
      <c r="L44" s="1"/>
      <c r="M44" s="1"/>
      <c r="N44" s="1"/>
      <c r="O44" s="1"/>
      <c r="P44" s="5"/>
      <c r="Q44" s="7"/>
      <c r="R44" s="6"/>
    </row>
    <row r="45" spans="1:20" ht="93" customHeight="1" x14ac:dyDescent="0.25">
      <c r="B45" s="1"/>
      <c r="C45" s="26"/>
      <c r="F45" s="1"/>
      <c r="G45" s="1"/>
      <c r="K45" s="1"/>
      <c r="L45" s="1"/>
      <c r="M45" s="1"/>
      <c r="N45" s="1"/>
      <c r="O45" s="1"/>
      <c r="P45" s="5"/>
      <c r="Q45" s="7"/>
      <c r="R45" s="6"/>
    </row>
    <row r="46" spans="1:20" ht="93" customHeight="1" x14ac:dyDescent="0.25">
      <c r="B46" s="1"/>
      <c r="C46" s="26"/>
      <c r="E46" s="28"/>
      <c r="F46" s="27"/>
      <c r="G46" s="1"/>
      <c r="K46" s="1"/>
      <c r="L46" s="1"/>
      <c r="M46" s="1"/>
      <c r="N46" s="1"/>
      <c r="O46" s="1"/>
      <c r="P46" s="5"/>
      <c r="Q46" s="7"/>
      <c r="R46" s="6"/>
    </row>
    <row r="47" spans="1:20" ht="93" customHeight="1" x14ac:dyDescent="0.25">
      <c r="B47" s="1"/>
      <c r="C47" s="26"/>
      <c r="E47" s="28"/>
      <c r="F47" s="27"/>
      <c r="G47" s="1"/>
      <c r="K47" s="1"/>
      <c r="L47" s="1"/>
      <c r="M47" s="1"/>
      <c r="N47" s="1"/>
      <c r="O47" s="1"/>
      <c r="P47" s="5"/>
      <c r="Q47" s="7"/>
      <c r="R47" s="6"/>
    </row>
    <row r="48" spans="1:20" ht="93" customHeight="1" x14ac:dyDescent="0.25">
      <c r="B48" s="1"/>
      <c r="C48" s="26"/>
      <c r="F48" s="27"/>
      <c r="G48" s="1"/>
      <c r="K48" s="1"/>
      <c r="L48" s="1"/>
      <c r="M48" s="1"/>
      <c r="N48" s="1"/>
      <c r="O48" s="1"/>
      <c r="P48" s="5"/>
      <c r="Q48" s="7"/>
      <c r="R48" s="6"/>
    </row>
    <row r="49" spans="2:18" ht="93" customHeight="1" x14ac:dyDescent="0.25">
      <c r="B49" s="1"/>
      <c r="C49" s="26"/>
      <c r="F49" s="27"/>
      <c r="G49" s="1"/>
      <c r="K49" s="1"/>
      <c r="L49" s="1"/>
      <c r="M49" s="1"/>
      <c r="N49" s="1"/>
      <c r="O49" s="1"/>
      <c r="P49" s="5"/>
      <c r="Q49" s="7"/>
      <c r="R49" s="6"/>
    </row>
    <row r="50" spans="2:18" ht="93" customHeight="1" x14ac:dyDescent="0.25">
      <c r="B50" s="1"/>
      <c r="F50" s="1"/>
      <c r="G50" s="1"/>
      <c r="K50" s="1"/>
      <c r="L50" s="1"/>
      <c r="M50" s="1"/>
      <c r="N50" s="1"/>
      <c r="O50" s="1"/>
      <c r="P50" s="5"/>
      <c r="Q50" s="7"/>
      <c r="R50" s="6"/>
    </row>
    <row r="51" spans="2:18" ht="93" customHeight="1" x14ac:dyDescent="0.25">
      <c r="B51" s="1"/>
      <c r="C51" s="26"/>
      <c r="F51" s="27"/>
      <c r="G51" s="1"/>
      <c r="K51" s="1"/>
      <c r="L51" s="1"/>
      <c r="M51" s="1"/>
      <c r="N51" s="1"/>
      <c r="O51" s="1"/>
      <c r="P51" s="5"/>
      <c r="Q51" s="7"/>
      <c r="R51" s="6"/>
    </row>
    <row r="52" spans="2:18" ht="93" customHeight="1" x14ac:dyDescent="0.25">
      <c r="B52" s="1"/>
      <c r="C52" s="26"/>
      <c r="F52" s="27"/>
      <c r="G52" s="27"/>
      <c r="K52" s="1"/>
      <c r="L52" s="1"/>
      <c r="M52" s="1"/>
      <c r="N52" s="1"/>
      <c r="O52" s="1"/>
      <c r="P52" s="5"/>
      <c r="Q52" s="7"/>
      <c r="R52" s="6"/>
    </row>
    <row r="53" spans="2:18" ht="93" customHeight="1" x14ac:dyDescent="0.25">
      <c r="B53" s="1"/>
      <c r="C53" s="26"/>
      <c r="F53" s="27"/>
      <c r="G53" s="1"/>
      <c r="K53" s="1"/>
      <c r="L53" s="1"/>
      <c r="M53" s="1"/>
      <c r="N53" s="1"/>
      <c r="O53" s="1"/>
      <c r="P53" s="5"/>
      <c r="Q53" s="7"/>
      <c r="R53" s="6"/>
    </row>
    <row r="54" spans="2:18" ht="93" customHeight="1" x14ac:dyDescent="0.25">
      <c r="B54" s="1"/>
      <c r="C54" s="26"/>
      <c r="F54" s="27"/>
      <c r="G54" s="1"/>
      <c r="K54" s="1"/>
      <c r="L54" s="1"/>
      <c r="M54" s="1"/>
      <c r="N54" s="1"/>
      <c r="O54" s="1"/>
      <c r="P54" s="5"/>
      <c r="Q54" s="7"/>
      <c r="R54" s="6"/>
    </row>
    <row r="55" spans="2:18" ht="93" customHeight="1" x14ac:dyDescent="0.25">
      <c r="B55" s="1"/>
      <c r="C55" s="29"/>
      <c r="F55" s="27"/>
      <c r="G55" s="1"/>
      <c r="K55" s="1"/>
      <c r="L55" s="1"/>
      <c r="M55" s="1"/>
      <c r="N55" s="1"/>
      <c r="O55" s="1"/>
      <c r="P55" s="5"/>
      <c r="Q55" s="7"/>
      <c r="R55" s="6"/>
    </row>
    <row r="56" spans="2:18" ht="93" customHeight="1" x14ac:dyDescent="0.25">
      <c r="B56" s="1"/>
      <c r="C56" s="26"/>
      <c r="F56" s="27"/>
      <c r="G56" s="1"/>
      <c r="K56" s="1"/>
      <c r="L56" s="1"/>
      <c r="M56" s="1"/>
      <c r="N56" s="1"/>
      <c r="O56" s="1"/>
      <c r="P56" s="5"/>
      <c r="Q56" s="7"/>
      <c r="R56" s="6"/>
    </row>
    <row r="57" spans="2:18" ht="93" customHeight="1" x14ac:dyDescent="0.25">
      <c r="B57" s="1"/>
      <c r="C57" s="29"/>
      <c r="F57" s="27"/>
      <c r="G57" s="27"/>
      <c r="K57" s="1"/>
      <c r="L57" s="1"/>
      <c r="M57" s="1"/>
      <c r="N57" s="1"/>
      <c r="O57" s="1"/>
      <c r="P57" s="5"/>
      <c r="Q57" s="7"/>
      <c r="R57" s="6"/>
    </row>
    <row r="58" spans="2:18" ht="93" customHeight="1" x14ac:dyDescent="0.25">
      <c r="B58" s="1"/>
      <c r="C58" s="26"/>
      <c r="F58" s="27"/>
      <c r="G58" s="1"/>
      <c r="K58" s="1"/>
      <c r="L58" s="1"/>
      <c r="M58" s="1"/>
      <c r="N58" s="1"/>
      <c r="O58" s="1"/>
      <c r="P58" s="5"/>
      <c r="Q58" s="7"/>
      <c r="R58" s="6"/>
    </row>
    <row r="59" spans="2:18" ht="93" customHeight="1" x14ac:dyDescent="0.25">
      <c r="B59" s="1"/>
      <c r="C59" s="26"/>
      <c r="F59" s="27"/>
      <c r="G59" s="1"/>
      <c r="K59" s="1"/>
      <c r="L59" s="1"/>
      <c r="M59" s="1"/>
      <c r="N59" s="1"/>
      <c r="O59" s="1"/>
      <c r="P59" s="5"/>
      <c r="Q59" s="7"/>
      <c r="R59" s="6"/>
    </row>
    <row r="60" spans="2:18" ht="93" customHeight="1" x14ac:dyDescent="0.25">
      <c r="B60" s="1"/>
      <c r="C60" s="29"/>
      <c r="F60" s="27"/>
      <c r="G60" s="1"/>
      <c r="K60" s="1"/>
      <c r="L60" s="1"/>
      <c r="M60" s="1"/>
      <c r="N60" s="1"/>
      <c r="O60" s="1"/>
      <c r="P60" s="5"/>
      <c r="Q60" s="7"/>
      <c r="R60" s="6"/>
    </row>
    <row r="61" spans="2:18" ht="93" customHeight="1" x14ac:dyDescent="0.25">
      <c r="B61" s="1"/>
      <c r="C61" s="26"/>
      <c r="F61" s="27"/>
      <c r="G61" s="1"/>
      <c r="K61" s="1"/>
      <c r="L61" s="1"/>
      <c r="M61" s="1"/>
      <c r="N61" s="1"/>
      <c r="O61" s="1"/>
      <c r="P61" s="5"/>
      <c r="Q61" s="7"/>
      <c r="R61" s="6"/>
    </row>
    <row r="62" spans="2:18" ht="93" customHeight="1" x14ac:dyDescent="0.25">
      <c r="B62" s="1"/>
      <c r="C62" s="26"/>
      <c r="E62" s="28"/>
      <c r="F62" s="27"/>
      <c r="G62" s="1"/>
      <c r="K62" s="1"/>
      <c r="L62" s="1"/>
      <c r="M62" s="1"/>
      <c r="N62" s="1"/>
      <c r="O62" s="1"/>
      <c r="P62" s="5"/>
      <c r="Q62" s="7"/>
      <c r="R62" s="6"/>
    </row>
    <row r="63" spans="2:18" ht="93" customHeight="1" x14ac:dyDescent="0.25">
      <c r="B63" s="30"/>
      <c r="C63" s="26"/>
      <c r="F63" s="27"/>
      <c r="G63" s="1"/>
      <c r="K63" s="1"/>
      <c r="L63" s="1"/>
      <c r="M63" s="1"/>
      <c r="N63" s="1"/>
      <c r="O63" s="1"/>
      <c r="P63" s="5"/>
      <c r="Q63" s="7"/>
      <c r="R63" s="6"/>
    </row>
    <row r="64" spans="2:18" ht="93" customHeight="1" x14ac:dyDescent="0.25">
      <c r="B64" s="1"/>
      <c r="C64" s="26"/>
      <c r="F64" s="27"/>
      <c r="G64" s="1"/>
      <c r="K64" s="1"/>
      <c r="L64" s="1"/>
      <c r="M64" s="1"/>
      <c r="N64" s="1"/>
      <c r="O64" s="1"/>
      <c r="P64" s="5"/>
      <c r="Q64" s="7"/>
      <c r="R64" s="6"/>
    </row>
    <row r="65" spans="2:18" ht="93" customHeight="1" x14ac:dyDescent="0.25">
      <c r="B65" s="1"/>
      <c r="C65" s="26"/>
      <c r="F65" s="27"/>
      <c r="G65" s="1"/>
      <c r="K65" s="1"/>
      <c r="L65" s="1"/>
      <c r="M65" s="1"/>
      <c r="N65" s="1"/>
      <c r="O65" s="1"/>
      <c r="P65" s="5"/>
      <c r="Q65" s="7"/>
      <c r="R65" s="6"/>
    </row>
    <row r="66" spans="2:18" ht="93" customHeight="1" x14ac:dyDescent="0.25">
      <c r="B66" s="1"/>
      <c r="C66" s="26"/>
      <c r="F66" s="27"/>
      <c r="G66" s="27"/>
      <c r="K66" s="1"/>
      <c r="L66" s="1"/>
      <c r="M66" s="1"/>
      <c r="N66" s="1"/>
      <c r="O66" s="1"/>
      <c r="P66" s="5"/>
      <c r="Q66" s="7"/>
      <c r="R66" s="6"/>
    </row>
    <row r="67" spans="2:18" ht="93" customHeight="1" x14ac:dyDescent="0.25">
      <c r="B67" s="1"/>
      <c r="C67" s="26"/>
      <c r="E67" s="28"/>
      <c r="F67" s="27"/>
      <c r="G67" s="1"/>
      <c r="K67" s="1"/>
      <c r="L67" s="1"/>
      <c r="M67" s="1"/>
      <c r="N67" s="1"/>
      <c r="O67" s="1"/>
      <c r="P67" s="5"/>
      <c r="Q67" s="7"/>
      <c r="R67" s="6"/>
    </row>
    <row r="68" spans="2:18" ht="93" customHeight="1" x14ac:dyDescent="0.25">
      <c r="B68" s="1"/>
      <c r="C68" s="26"/>
      <c r="F68" s="27"/>
      <c r="G68" s="1"/>
      <c r="K68" s="1"/>
      <c r="L68" s="1"/>
      <c r="M68" s="1"/>
      <c r="N68" s="1"/>
      <c r="O68" s="1"/>
      <c r="P68" s="5"/>
      <c r="Q68" s="7"/>
      <c r="R68" s="6"/>
    </row>
    <row r="69" spans="2:18" ht="93" customHeight="1" x14ac:dyDescent="0.25">
      <c r="B69" s="1"/>
      <c r="C69" s="26"/>
      <c r="F69" s="27"/>
      <c r="G69" s="1"/>
      <c r="K69" s="1"/>
      <c r="L69" s="1"/>
      <c r="M69" s="1"/>
      <c r="N69" s="1"/>
      <c r="O69" s="1"/>
      <c r="P69" s="5"/>
      <c r="Q69" s="7"/>
      <c r="R69" s="6"/>
    </row>
    <row r="70" spans="2:18" ht="93" customHeight="1" x14ac:dyDescent="0.25">
      <c r="B70" s="1"/>
      <c r="C70" s="26"/>
      <c r="F70" s="27"/>
      <c r="G70" s="1"/>
      <c r="K70" s="1"/>
      <c r="L70" s="1"/>
      <c r="M70" s="1"/>
      <c r="N70" s="1"/>
      <c r="O70" s="1"/>
      <c r="P70" s="5"/>
      <c r="Q70" s="7"/>
      <c r="R70" s="6"/>
    </row>
    <row r="71" spans="2:18" ht="93" customHeight="1" x14ac:dyDescent="0.25">
      <c r="B71" s="1"/>
      <c r="C71" s="26"/>
      <c r="F71" s="27"/>
      <c r="G71" s="1"/>
      <c r="K71" s="1"/>
      <c r="L71" s="1"/>
      <c r="M71" s="1"/>
      <c r="N71" s="1"/>
      <c r="O71" s="1"/>
      <c r="P71" s="5"/>
      <c r="Q71" s="7"/>
      <c r="R71" s="6"/>
    </row>
    <row r="72" spans="2:18" ht="93" customHeight="1" x14ac:dyDescent="0.25">
      <c r="B72" s="1"/>
      <c r="C72" s="26"/>
      <c r="F72" s="27"/>
      <c r="G72" s="27"/>
      <c r="K72" s="1"/>
      <c r="L72" s="1"/>
      <c r="M72" s="1"/>
      <c r="N72" s="1"/>
      <c r="O72" s="1"/>
      <c r="P72" s="5"/>
      <c r="Q72" s="7"/>
      <c r="R72" s="6"/>
    </row>
    <row r="73" spans="2:18" ht="93" customHeight="1" x14ac:dyDescent="0.25">
      <c r="B73" s="1"/>
      <c r="C73" s="26"/>
      <c r="F73" s="27"/>
      <c r="G73" s="1"/>
      <c r="K73" s="1"/>
      <c r="L73" s="1"/>
      <c r="M73" s="1"/>
      <c r="N73" s="1"/>
      <c r="O73" s="1"/>
      <c r="P73" s="5"/>
      <c r="Q73" s="7"/>
      <c r="R73" s="6"/>
    </row>
    <row r="74" spans="2:18" ht="93" customHeight="1" x14ac:dyDescent="0.25">
      <c r="B74" s="1"/>
      <c r="C74" s="26"/>
      <c r="F74" s="27"/>
      <c r="G74" s="1"/>
      <c r="K74" s="1"/>
      <c r="L74" s="1"/>
      <c r="M74" s="1"/>
      <c r="N74" s="1"/>
      <c r="O74" s="1"/>
      <c r="P74" s="5"/>
      <c r="Q74" s="7"/>
      <c r="R74" s="6"/>
    </row>
    <row r="75" spans="2:18" ht="93" customHeight="1" x14ac:dyDescent="0.25">
      <c r="B75" s="1"/>
      <c r="C75" s="26"/>
      <c r="F75" s="27"/>
      <c r="G75" s="1"/>
      <c r="K75" s="1"/>
      <c r="L75" s="1"/>
      <c r="M75" s="1"/>
      <c r="N75" s="1"/>
      <c r="O75" s="1"/>
      <c r="P75" s="5"/>
      <c r="Q75" s="7"/>
      <c r="R75" s="6"/>
    </row>
    <row r="76" spans="2:18" ht="93" customHeight="1" x14ac:dyDescent="0.25">
      <c r="B76" s="1"/>
      <c r="C76" s="26"/>
      <c r="F76" s="27"/>
      <c r="G76" s="1"/>
      <c r="K76" s="1"/>
      <c r="L76" s="1"/>
      <c r="M76" s="1"/>
      <c r="N76" s="1"/>
      <c r="O76" s="1"/>
      <c r="P76" s="5"/>
      <c r="Q76" s="7"/>
      <c r="R76" s="6"/>
    </row>
    <row r="77" spans="2:18" ht="93" customHeight="1" x14ac:dyDescent="0.25">
      <c r="B77" s="1"/>
      <c r="C77" s="26"/>
      <c r="F77" s="27"/>
      <c r="G77" s="1"/>
      <c r="K77" s="1"/>
      <c r="L77" s="1"/>
      <c r="M77" s="1"/>
      <c r="N77" s="1"/>
      <c r="O77" s="1"/>
      <c r="P77" s="5"/>
      <c r="Q77" s="7"/>
      <c r="R77" s="6"/>
    </row>
    <row r="78" spans="2:18" ht="93" customHeight="1" x14ac:dyDescent="0.25">
      <c r="B78" s="39"/>
      <c r="C78" s="26"/>
      <c r="F78" s="27"/>
      <c r="G78" s="1"/>
      <c r="K78" s="1"/>
      <c r="L78" s="1"/>
      <c r="M78" s="1"/>
      <c r="N78" s="1"/>
      <c r="O78" s="1"/>
      <c r="P78" s="40"/>
      <c r="Q78" s="7"/>
      <c r="R78" s="6"/>
    </row>
    <row r="79" spans="2:18" ht="93" customHeight="1" x14ac:dyDescent="0.25">
      <c r="B79" s="1"/>
      <c r="C79" s="26"/>
      <c r="E79" s="28"/>
      <c r="F79" s="27"/>
      <c r="G79" s="1"/>
      <c r="K79" s="1"/>
      <c r="L79" s="1"/>
      <c r="M79" s="1"/>
      <c r="N79" s="1"/>
      <c r="O79" s="1"/>
      <c r="P79" s="5"/>
      <c r="Q79" s="7"/>
      <c r="R79" s="6"/>
    </row>
    <row r="80" spans="2:18" ht="93" customHeight="1" x14ac:dyDescent="0.25">
      <c r="B80" s="1"/>
      <c r="C80" s="26"/>
      <c r="F80" s="27"/>
      <c r="G80" s="27"/>
      <c r="K80" s="1"/>
      <c r="L80" s="1"/>
      <c r="M80" s="1"/>
      <c r="N80" s="1"/>
      <c r="O80" s="1"/>
      <c r="P80" s="5"/>
      <c r="Q80" s="7"/>
      <c r="R80" s="6"/>
    </row>
    <row r="81" spans="2:18" ht="93" customHeight="1" x14ac:dyDescent="0.25">
      <c r="B81" s="1"/>
      <c r="C81" s="26"/>
      <c r="F81" s="27"/>
      <c r="G81" s="1"/>
      <c r="K81" s="1"/>
      <c r="L81" s="1"/>
      <c r="M81" s="1"/>
      <c r="N81" s="1"/>
      <c r="O81" s="1"/>
      <c r="P81" s="5"/>
      <c r="Q81" s="7"/>
      <c r="R81" s="6"/>
    </row>
    <row r="82" spans="2:18" ht="93" customHeight="1" x14ac:dyDescent="0.25">
      <c r="B82" s="1"/>
      <c r="C82" s="26"/>
      <c r="F82" s="27"/>
      <c r="G82" s="27"/>
      <c r="K82" s="1"/>
      <c r="L82" s="1"/>
      <c r="M82" s="1"/>
      <c r="N82" s="1"/>
      <c r="O82" s="1"/>
      <c r="P82" s="5"/>
      <c r="Q82" s="7"/>
      <c r="R82" s="6"/>
    </row>
    <row r="83" spans="2:18" ht="93" customHeight="1" x14ac:dyDescent="0.25">
      <c r="B83" s="1"/>
      <c r="C83" s="26"/>
      <c r="F83" s="27"/>
      <c r="G83" s="1"/>
      <c r="K83" s="1"/>
      <c r="L83" s="1"/>
      <c r="M83" s="1"/>
      <c r="N83" s="1"/>
      <c r="O83" s="1"/>
      <c r="P83" s="5"/>
      <c r="Q83" s="7"/>
      <c r="R83" s="6"/>
    </row>
    <row r="84" spans="2:18" ht="93" customHeight="1" x14ac:dyDescent="0.25">
      <c r="B84" s="1"/>
      <c r="C84" s="26"/>
      <c r="F84" s="27"/>
      <c r="G84" s="1"/>
      <c r="K84" s="1"/>
      <c r="L84" s="1"/>
      <c r="M84" s="1"/>
      <c r="N84" s="1"/>
      <c r="O84" s="1"/>
      <c r="P84" s="5"/>
      <c r="Q84" s="7"/>
      <c r="R84" s="6"/>
    </row>
    <row r="85" spans="2:18" ht="93" customHeight="1" x14ac:dyDescent="0.25">
      <c r="B85" s="1"/>
      <c r="C85" s="26"/>
      <c r="F85" s="27"/>
      <c r="G85" s="1"/>
      <c r="K85" s="1"/>
      <c r="L85" s="1"/>
      <c r="M85" s="1"/>
      <c r="N85" s="1"/>
      <c r="O85" s="1"/>
      <c r="P85" s="5"/>
      <c r="Q85" s="7"/>
      <c r="R85" s="6"/>
    </row>
    <row r="86" spans="2:18" ht="93" customHeight="1" x14ac:dyDescent="0.25">
      <c r="B86" s="1"/>
      <c r="C86" s="26"/>
      <c r="F86" s="32"/>
      <c r="G86" s="1"/>
      <c r="K86" s="1"/>
      <c r="L86" s="1"/>
      <c r="M86" s="1"/>
      <c r="N86" s="1"/>
      <c r="O86" s="1"/>
      <c r="P86" s="5"/>
      <c r="Q86" s="7"/>
      <c r="R86" s="6"/>
    </row>
    <row r="87" spans="2:18" ht="93" customHeight="1" x14ac:dyDescent="0.25">
      <c r="B87" s="1"/>
      <c r="F87" s="27"/>
      <c r="G87" s="1"/>
      <c r="K87" s="1"/>
      <c r="L87" s="1"/>
      <c r="M87" s="1"/>
      <c r="N87" s="1"/>
      <c r="O87" s="1"/>
      <c r="P87" s="5"/>
      <c r="Q87" s="7"/>
      <c r="R87" s="6"/>
    </row>
    <row r="88" spans="2:18" ht="93" customHeight="1" x14ac:dyDescent="0.25">
      <c r="B88" s="1"/>
      <c r="C88" s="26"/>
      <c r="F88" s="27"/>
      <c r="G88" s="1"/>
      <c r="K88" s="1"/>
      <c r="L88" s="1"/>
      <c r="M88" s="1"/>
      <c r="N88" s="1"/>
      <c r="O88" s="1"/>
      <c r="P88" s="5"/>
      <c r="Q88" s="7"/>
      <c r="R88" s="6"/>
    </row>
    <row r="89" spans="2:18" ht="93" customHeight="1" x14ac:dyDescent="0.25">
      <c r="B89" s="1"/>
      <c r="C89" s="26"/>
      <c r="F89" s="27"/>
      <c r="G89" s="27"/>
      <c r="K89" s="1"/>
      <c r="L89" s="1"/>
      <c r="M89" s="1"/>
      <c r="N89" s="1"/>
      <c r="O89" s="1"/>
      <c r="P89" s="5"/>
      <c r="Q89" s="7"/>
      <c r="R89" s="6"/>
    </row>
    <row r="90" spans="2:18" ht="93" customHeight="1" x14ac:dyDescent="0.25">
      <c r="B90" s="1"/>
      <c r="C90" s="26"/>
      <c r="F90" s="27"/>
      <c r="G90" s="1"/>
      <c r="K90" s="1"/>
      <c r="L90" s="1"/>
      <c r="M90" s="1"/>
      <c r="N90" s="1"/>
      <c r="O90" s="1"/>
      <c r="P90" s="5"/>
      <c r="Q90" s="7"/>
      <c r="R90" s="6"/>
    </row>
    <row r="91" spans="2:18" ht="93" customHeight="1" x14ac:dyDescent="0.25">
      <c r="B91" s="1"/>
      <c r="C91" s="26"/>
      <c r="F91" s="27"/>
      <c r="G91" s="1"/>
      <c r="K91" s="1"/>
      <c r="L91" s="1"/>
      <c r="M91" s="1"/>
      <c r="N91" s="1"/>
      <c r="O91" s="1"/>
      <c r="P91" s="5"/>
      <c r="Q91" s="7"/>
      <c r="R91" s="6"/>
    </row>
    <row r="92" spans="2:18" ht="93" customHeight="1" x14ac:dyDescent="0.25">
      <c r="B92" s="1"/>
      <c r="C92" s="26"/>
      <c r="F92" s="27"/>
      <c r="G92" s="1"/>
      <c r="K92" s="1"/>
      <c r="L92" s="1"/>
      <c r="M92" s="1"/>
      <c r="N92" s="1"/>
      <c r="O92" s="1"/>
      <c r="P92" s="5"/>
      <c r="Q92" s="7"/>
      <c r="R92" s="6"/>
    </row>
    <row r="93" spans="2:18" ht="93" customHeight="1" x14ac:dyDescent="0.25">
      <c r="B93" s="1"/>
      <c r="C93" s="26"/>
      <c r="F93" s="27"/>
      <c r="G93" s="1"/>
      <c r="K93" s="1"/>
      <c r="L93" s="1"/>
      <c r="M93" s="1"/>
      <c r="N93" s="1"/>
      <c r="O93" s="1"/>
      <c r="P93" s="5"/>
      <c r="Q93" s="7"/>
      <c r="R93" s="6"/>
    </row>
    <row r="94" spans="2:18" ht="93" customHeight="1" x14ac:dyDescent="0.25">
      <c r="B94" s="1"/>
      <c r="C94" s="26"/>
      <c r="E94" s="28"/>
      <c r="F94" s="1"/>
      <c r="G94" s="1"/>
      <c r="K94" s="1"/>
      <c r="L94" s="1"/>
      <c r="M94" s="1"/>
      <c r="N94" s="1"/>
      <c r="O94" s="1"/>
      <c r="P94" s="5"/>
      <c r="Q94" s="7"/>
      <c r="R94" s="6"/>
    </row>
    <row r="95" spans="2:18" ht="93" customHeight="1" x14ac:dyDescent="0.25">
      <c r="B95" s="1"/>
      <c r="C95" s="26"/>
      <c r="F95" s="27"/>
      <c r="G95" s="1"/>
      <c r="K95" s="1"/>
      <c r="L95" s="1"/>
      <c r="M95" s="1"/>
      <c r="N95" s="1"/>
      <c r="O95" s="1"/>
      <c r="P95" s="5"/>
      <c r="Q95" s="7"/>
      <c r="R95" s="6"/>
    </row>
    <row r="96" spans="2:18" ht="93" customHeight="1" x14ac:dyDescent="0.25">
      <c r="B96" s="30"/>
      <c r="C96" s="26"/>
      <c r="F96" s="27"/>
      <c r="G96" s="1"/>
      <c r="K96" s="1"/>
      <c r="L96" s="1"/>
      <c r="M96" s="1"/>
      <c r="N96" s="1"/>
      <c r="O96" s="1"/>
      <c r="P96" s="5"/>
      <c r="Q96" s="7"/>
      <c r="R96" s="6"/>
    </row>
    <row r="97" spans="2:18" ht="93" customHeight="1" x14ac:dyDescent="0.25">
      <c r="B97" s="1"/>
      <c r="C97" s="26"/>
      <c r="F97" s="27"/>
      <c r="G97" s="1"/>
      <c r="K97" s="1"/>
      <c r="L97" s="1"/>
      <c r="M97" s="1"/>
      <c r="N97" s="1"/>
      <c r="O97" s="1"/>
      <c r="P97" s="5"/>
      <c r="Q97" s="7"/>
      <c r="R97" s="6"/>
    </row>
    <row r="98" spans="2:18" ht="93" customHeight="1" x14ac:dyDescent="0.25">
      <c r="B98" s="1"/>
      <c r="C98" s="26"/>
      <c r="F98" s="27"/>
      <c r="G98" s="27"/>
      <c r="K98" s="1"/>
      <c r="L98" s="1"/>
      <c r="M98" s="1"/>
      <c r="N98" s="1"/>
      <c r="O98" s="1"/>
      <c r="P98" s="5"/>
      <c r="Q98" s="7"/>
      <c r="R98" s="6"/>
    </row>
    <row r="99" spans="2:18" ht="93" customHeight="1" x14ac:dyDescent="0.25">
      <c r="B99" s="1"/>
      <c r="C99" s="26"/>
      <c r="F99" s="27"/>
      <c r="G99" s="1"/>
      <c r="K99" s="1"/>
      <c r="L99" s="1"/>
      <c r="M99" s="1"/>
      <c r="N99" s="1"/>
      <c r="O99" s="1"/>
      <c r="P99" s="5"/>
      <c r="Q99" s="7"/>
      <c r="R99" s="6"/>
    </row>
    <row r="100" spans="2:18" ht="93" customHeight="1" x14ac:dyDescent="0.25">
      <c r="B100" s="1"/>
      <c r="C100" s="26"/>
      <c r="E100" s="28"/>
      <c r="F100" s="27"/>
      <c r="G100" s="1"/>
      <c r="K100" s="1"/>
      <c r="L100" s="1"/>
      <c r="M100" s="1"/>
      <c r="N100" s="1"/>
      <c r="O100" s="1"/>
      <c r="P100" s="5"/>
      <c r="Q100" s="7"/>
      <c r="R100" s="6"/>
    </row>
    <row r="101" spans="2:18" ht="93" customHeight="1" x14ac:dyDescent="0.25">
      <c r="B101" s="1"/>
      <c r="F101" s="27"/>
      <c r="G101" s="1"/>
      <c r="K101" s="1"/>
      <c r="L101" s="1"/>
      <c r="M101" s="1"/>
      <c r="N101" s="1"/>
      <c r="O101" s="1"/>
      <c r="P101" s="5"/>
      <c r="Q101" s="7"/>
      <c r="R101" s="6"/>
    </row>
    <row r="102" spans="2:18" ht="93" customHeight="1" x14ac:dyDescent="0.25">
      <c r="B102" s="1"/>
      <c r="C102" s="26"/>
      <c r="F102" s="27"/>
      <c r="G102" s="1"/>
      <c r="K102" s="1"/>
      <c r="L102" s="1"/>
      <c r="M102" s="1"/>
      <c r="N102" s="1"/>
      <c r="O102" s="1"/>
      <c r="P102" s="5"/>
      <c r="Q102" s="7"/>
      <c r="R102" s="6"/>
    </row>
    <row r="103" spans="2:18" ht="93" customHeight="1" x14ac:dyDescent="0.25">
      <c r="B103" s="1"/>
      <c r="C103" s="26"/>
      <c r="F103" s="27"/>
      <c r="G103" s="1"/>
      <c r="K103" s="1"/>
      <c r="L103" s="1"/>
      <c r="M103" s="1"/>
      <c r="N103" s="1"/>
      <c r="O103" s="1"/>
      <c r="P103" s="5"/>
      <c r="Q103" s="7"/>
      <c r="R103" s="6"/>
    </row>
    <row r="104" spans="2:18" ht="93" customHeight="1" x14ac:dyDescent="0.25">
      <c r="B104" s="1"/>
      <c r="C104" s="26"/>
      <c r="F104" s="27"/>
      <c r="G104" s="1"/>
      <c r="K104" s="1"/>
      <c r="L104" s="1"/>
      <c r="M104" s="1"/>
      <c r="N104" s="1"/>
      <c r="O104" s="1"/>
      <c r="P104" s="5"/>
      <c r="Q104" s="7"/>
      <c r="R104" s="6"/>
    </row>
    <row r="105" spans="2:18" ht="93" customHeight="1" x14ac:dyDescent="0.25">
      <c r="B105" s="1"/>
      <c r="C105" s="26"/>
      <c r="F105" s="27"/>
      <c r="G105" s="1"/>
      <c r="K105" s="1"/>
      <c r="L105" s="1"/>
      <c r="M105" s="1"/>
      <c r="N105" s="1"/>
      <c r="O105" s="1"/>
      <c r="P105" s="5"/>
      <c r="Q105" s="7"/>
      <c r="R105" s="6"/>
    </row>
    <row r="106" spans="2:18" ht="93" customHeight="1" x14ac:dyDescent="0.25">
      <c r="B106" s="30"/>
      <c r="C106" s="26"/>
      <c r="F106" s="27"/>
      <c r="G106" s="1"/>
      <c r="K106" s="1"/>
      <c r="L106" s="1"/>
      <c r="M106" s="1"/>
      <c r="N106" s="1"/>
      <c r="O106" s="1"/>
      <c r="P106" s="5"/>
      <c r="Q106" s="7"/>
      <c r="R106" s="6"/>
    </row>
    <row r="107" spans="2:18" ht="93" customHeight="1" x14ac:dyDescent="0.25">
      <c r="B107" s="1"/>
      <c r="C107" s="26"/>
      <c r="F107" s="27"/>
      <c r="G107" s="1"/>
      <c r="K107" s="1"/>
      <c r="L107" s="1"/>
      <c r="M107" s="1"/>
      <c r="N107" s="1"/>
      <c r="O107" s="1"/>
      <c r="P107" s="5"/>
      <c r="Q107" s="7"/>
      <c r="R107" s="6"/>
    </row>
    <row r="108" spans="2:18" ht="93" customHeight="1" x14ac:dyDescent="0.25">
      <c r="B108" s="1"/>
      <c r="C108" s="26"/>
      <c r="F108" s="27"/>
      <c r="G108" s="27"/>
      <c r="K108" s="1"/>
      <c r="L108" s="1"/>
      <c r="M108" s="1"/>
      <c r="N108" s="1"/>
      <c r="O108" s="1"/>
      <c r="P108" s="5"/>
      <c r="Q108" s="7"/>
      <c r="R108" s="6"/>
    </row>
    <row r="109" spans="2:18" ht="93" customHeight="1" x14ac:dyDescent="0.25">
      <c r="B109" s="1"/>
      <c r="C109" s="26"/>
      <c r="F109" s="27"/>
      <c r="G109" s="1"/>
      <c r="K109" s="1"/>
      <c r="L109" s="1"/>
      <c r="M109" s="1"/>
      <c r="N109" s="1"/>
      <c r="O109" s="1"/>
      <c r="P109" s="5"/>
      <c r="Q109" s="7"/>
      <c r="R109" s="6"/>
    </row>
    <row r="110" spans="2:18" ht="93" customHeight="1" x14ac:dyDescent="0.25">
      <c r="B110" s="1"/>
      <c r="C110" s="26"/>
      <c r="F110" s="27"/>
      <c r="G110" s="1"/>
      <c r="K110" s="1"/>
      <c r="L110" s="1"/>
      <c r="M110" s="1"/>
      <c r="N110" s="1"/>
      <c r="O110" s="1"/>
      <c r="P110" s="5"/>
      <c r="Q110" s="7"/>
      <c r="R110" s="6"/>
    </row>
    <row r="111" spans="2:18" ht="93" customHeight="1" x14ac:dyDescent="0.25">
      <c r="B111" s="1"/>
      <c r="C111" s="26"/>
      <c r="F111" s="27"/>
      <c r="G111" s="1"/>
      <c r="K111" s="1"/>
      <c r="L111" s="1"/>
      <c r="M111" s="1"/>
      <c r="N111" s="1"/>
      <c r="O111" s="1"/>
      <c r="P111" s="5"/>
      <c r="Q111" s="7"/>
      <c r="R111" s="6"/>
    </row>
    <row r="112" spans="2:18" ht="93" customHeight="1" x14ac:dyDescent="0.25">
      <c r="B112" s="1"/>
      <c r="C112" s="26"/>
      <c r="E112" s="28"/>
      <c r="F112" s="27"/>
      <c r="G112" s="1"/>
      <c r="K112" s="1"/>
      <c r="L112" s="1"/>
      <c r="M112" s="1"/>
      <c r="N112" s="1"/>
      <c r="O112" s="1"/>
      <c r="P112" s="5"/>
      <c r="Q112" s="7"/>
      <c r="R112" s="6"/>
    </row>
    <row r="113" spans="2:18" ht="93" customHeight="1" x14ac:dyDescent="0.25">
      <c r="B113" s="39"/>
      <c r="C113" s="26"/>
      <c r="F113" s="27"/>
      <c r="G113" s="1"/>
      <c r="K113" s="1"/>
      <c r="L113" s="1"/>
      <c r="M113" s="1"/>
      <c r="N113" s="1"/>
      <c r="O113" s="1"/>
      <c r="P113" s="40"/>
      <c r="Q113" s="7"/>
      <c r="R113" s="6"/>
    </row>
    <row r="114" spans="2:18" ht="93" customHeight="1" x14ac:dyDescent="0.25">
      <c r="B114" s="1"/>
      <c r="C114" s="26"/>
      <c r="F114" s="27"/>
      <c r="G114" s="1"/>
      <c r="K114" s="1"/>
      <c r="L114" s="1"/>
      <c r="M114" s="1"/>
      <c r="N114" s="1"/>
      <c r="O114" s="1"/>
      <c r="P114" s="5"/>
      <c r="Q114" s="7"/>
      <c r="R114" s="6"/>
    </row>
    <row r="115" spans="2:18" ht="93" customHeight="1" x14ac:dyDescent="0.25">
      <c r="B115" s="1"/>
      <c r="C115" s="26"/>
      <c r="F115" s="27"/>
      <c r="G115" s="27"/>
      <c r="K115" s="1"/>
      <c r="L115" s="1"/>
      <c r="M115" s="1"/>
      <c r="N115" s="1"/>
      <c r="O115" s="1"/>
      <c r="P115" s="5"/>
      <c r="Q115" s="7"/>
      <c r="R115" s="6"/>
    </row>
    <row r="116" spans="2:18" ht="93" customHeight="1" x14ac:dyDescent="0.25">
      <c r="B116" s="30"/>
      <c r="C116" s="26"/>
      <c r="F116" s="27"/>
      <c r="G116" s="1"/>
      <c r="K116" s="1"/>
      <c r="L116" s="1"/>
      <c r="M116" s="1"/>
      <c r="N116" s="1"/>
      <c r="O116" s="1"/>
      <c r="P116" s="5"/>
      <c r="Q116" s="7"/>
      <c r="R116" s="6"/>
    </row>
    <row r="117" spans="2:18" ht="93" customHeight="1" x14ac:dyDescent="0.25">
      <c r="B117" s="1"/>
      <c r="C117" s="26"/>
      <c r="F117" s="27"/>
      <c r="G117" s="1"/>
      <c r="K117" s="1"/>
      <c r="L117" s="1"/>
      <c r="M117" s="1"/>
      <c r="N117" s="1"/>
      <c r="O117" s="1"/>
      <c r="P117" s="5"/>
      <c r="Q117" s="7"/>
      <c r="R117" s="6"/>
    </row>
    <row r="118" spans="2:18" ht="93" customHeight="1" x14ac:dyDescent="0.25">
      <c r="B118" s="1"/>
      <c r="C118" s="26"/>
      <c r="F118" s="27"/>
      <c r="G118" s="1"/>
      <c r="K118" s="1"/>
      <c r="L118" s="1"/>
      <c r="M118" s="1"/>
      <c r="N118" s="1"/>
      <c r="O118" s="1"/>
      <c r="P118" s="5"/>
      <c r="Q118" s="7"/>
      <c r="R118" s="6"/>
    </row>
    <row r="119" spans="2:18" ht="93" customHeight="1" x14ac:dyDescent="0.25">
      <c r="B119" s="1"/>
      <c r="C119" s="26"/>
      <c r="F119" s="27"/>
      <c r="G119" s="1"/>
      <c r="K119" s="1"/>
      <c r="L119" s="1"/>
      <c r="M119" s="1"/>
      <c r="N119" s="1"/>
      <c r="O119" s="1"/>
      <c r="P119" s="5"/>
      <c r="Q119" s="7"/>
      <c r="R119" s="6"/>
    </row>
    <row r="120" spans="2:18" ht="93" customHeight="1" x14ac:dyDescent="0.25">
      <c r="B120" s="1"/>
      <c r="C120" s="26"/>
      <c r="F120" s="27"/>
      <c r="G120" s="1"/>
      <c r="K120" s="1"/>
      <c r="L120" s="1"/>
      <c r="M120" s="1"/>
      <c r="N120" s="1"/>
      <c r="O120" s="1"/>
      <c r="P120" s="5"/>
      <c r="Q120" s="7"/>
      <c r="R120" s="6"/>
    </row>
    <row r="121" spans="2:18" ht="93" customHeight="1" x14ac:dyDescent="0.25">
      <c r="B121" s="1"/>
      <c r="C121" s="26"/>
      <c r="F121" s="27"/>
      <c r="G121" s="1"/>
      <c r="K121" s="1"/>
      <c r="L121" s="1"/>
      <c r="M121" s="1"/>
      <c r="N121" s="1"/>
      <c r="O121" s="1"/>
      <c r="P121" s="5"/>
      <c r="Q121" s="7"/>
      <c r="R121" s="6"/>
    </row>
    <row r="122" spans="2:18" ht="93" customHeight="1" x14ac:dyDescent="0.25">
      <c r="B122" s="1"/>
      <c r="C122" s="26"/>
      <c r="F122" s="27"/>
      <c r="G122" s="1"/>
      <c r="K122" s="1"/>
      <c r="L122" s="1"/>
      <c r="M122" s="1"/>
      <c r="N122" s="1"/>
      <c r="O122" s="1"/>
      <c r="P122" s="5"/>
      <c r="Q122" s="7"/>
      <c r="R122" s="6"/>
    </row>
    <row r="123" spans="2:18" ht="93" customHeight="1" x14ac:dyDescent="0.25">
      <c r="B123" s="1"/>
      <c r="C123" s="26"/>
      <c r="F123" s="27"/>
      <c r="G123" s="1"/>
      <c r="K123" s="1"/>
      <c r="L123" s="1"/>
      <c r="M123" s="1"/>
      <c r="N123" s="1"/>
      <c r="O123" s="1"/>
      <c r="P123" s="5"/>
      <c r="Q123" s="7"/>
      <c r="R123" s="6"/>
    </row>
    <row r="124" spans="2:18" ht="93" customHeight="1" x14ac:dyDescent="0.25">
      <c r="B124" s="1"/>
      <c r="C124" s="26"/>
      <c r="F124" s="27"/>
      <c r="G124" s="1"/>
      <c r="K124" s="1"/>
      <c r="L124" s="1"/>
      <c r="M124" s="1"/>
      <c r="N124" s="1"/>
      <c r="O124" s="1"/>
      <c r="P124" s="5"/>
      <c r="Q124" s="7"/>
      <c r="R124" s="6"/>
    </row>
    <row r="125" spans="2:18" ht="93" customHeight="1" x14ac:dyDescent="0.25">
      <c r="B125" s="1"/>
      <c r="C125" s="26"/>
      <c r="F125" s="27"/>
      <c r="G125" s="1"/>
      <c r="K125" s="1"/>
      <c r="L125" s="1"/>
      <c r="M125" s="1"/>
      <c r="N125" s="1"/>
      <c r="O125" s="1"/>
      <c r="P125" s="5"/>
      <c r="Q125" s="7"/>
      <c r="R125" s="6"/>
    </row>
    <row r="126" spans="2:18" ht="93" customHeight="1" x14ac:dyDescent="0.25">
      <c r="B126" s="1"/>
      <c r="C126" s="26"/>
      <c r="E126" s="28"/>
      <c r="F126" s="27"/>
      <c r="G126" s="1"/>
      <c r="K126" s="1"/>
      <c r="L126" s="1"/>
      <c r="M126" s="1"/>
      <c r="N126" s="1"/>
      <c r="O126" s="1"/>
      <c r="P126" s="5"/>
      <c r="Q126" s="7"/>
      <c r="R126" s="6"/>
    </row>
    <row r="127" spans="2:18" ht="93" customHeight="1" x14ac:dyDescent="0.25">
      <c r="B127" s="1"/>
      <c r="C127" s="29"/>
      <c r="F127" s="27"/>
      <c r="G127" s="1"/>
      <c r="K127" s="1"/>
      <c r="L127" s="1"/>
      <c r="M127" s="1"/>
      <c r="N127" s="1"/>
      <c r="O127" s="1"/>
      <c r="P127" s="5"/>
      <c r="Q127" s="7"/>
      <c r="R127" s="6"/>
    </row>
    <row r="128" spans="2:18" ht="93" customHeight="1" x14ac:dyDescent="0.25">
      <c r="B128" s="1"/>
      <c r="C128" s="29"/>
      <c r="F128" s="27"/>
      <c r="G128" s="1"/>
      <c r="K128" s="1"/>
      <c r="L128" s="1"/>
      <c r="M128" s="1"/>
      <c r="N128" s="1"/>
      <c r="O128" s="1"/>
      <c r="P128" s="5"/>
      <c r="Q128" s="7"/>
      <c r="R128" s="6"/>
    </row>
    <row r="129" spans="2:18" ht="93" customHeight="1" x14ac:dyDescent="0.25">
      <c r="B129" s="1"/>
      <c r="C129" s="26"/>
      <c r="F129" s="27"/>
      <c r="G129" s="1"/>
      <c r="K129" s="1"/>
      <c r="L129" s="1"/>
      <c r="M129" s="1"/>
      <c r="N129" s="1"/>
      <c r="O129" s="1"/>
      <c r="P129" s="5"/>
      <c r="Q129" s="7"/>
      <c r="R129" s="6"/>
    </row>
    <row r="130" spans="2:18" ht="93" customHeight="1" x14ac:dyDescent="0.25">
      <c r="B130" s="1"/>
      <c r="C130" s="26"/>
      <c r="F130" s="27"/>
      <c r="G130" s="1"/>
      <c r="K130" s="1"/>
      <c r="L130" s="1"/>
      <c r="M130" s="1"/>
      <c r="N130" s="1"/>
      <c r="O130" s="1"/>
      <c r="P130" s="5"/>
      <c r="Q130" s="7"/>
      <c r="R130" s="6"/>
    </row>
    <row r="131" spans="2:18" ht="93" customHeight="1" x14ac:dyDescent="0.25">
      <c r="B131" s="1"/>
      <c r="C131" s="29"/>
      <c r="F131" s="27"/>
      <c r="G131" s="27"/>
      <c r="K131" s="1"/>
      <c r="L131" s="1"/>
      <c r="M131" s="1"/>
      <c r="N131" s="1"/>
      <c r="O131" s="1"/>
      <c r="P131" s="5"/>
      <c r="Q131" s="7"/>
      <c r="R131" s="6"/>
    </row>
    <row r="132" spans="2:18" ht="93" customHeight="1" x14ac:dyDescent="0.25">
      <c r="B132" s="1"/>
      <c r="C132" s="26"/>
      <c r="F132" s="27"/>
      <c r="G132" s="1"/>
      <c r="K132" s="1"/>
      <c r="L132" s="1"/>
      <c r="M132" s="1"/>
      <c r="N132" s="1"/>
      <c r="O132" s="1"/>
      <c r="P132" s="5"/>
      <c r="Q132" s="7"/>
      <c r="R132" s="6"/>
    </row>
    <row r="133" spans="2:18" ht="93" customHeight="1" x14ac:dyDescent="0.25">
      <c r="B133" s="1"/>
      <c r="C133" s="26"/>
      <c r="F133" s="27"/>
      <c r="G133" s="1"/>
      <c r="K133" s="1"/>
      <c r="L133" s="1"/>
      <c r="M133" s="1"/>
      <c r="N133" s="1"/>
      <c r="O133" s="1"/>
      <c r="P133" s="5"/>
      <c r="Q133" s="7"/>
      <c r="R133" s="6"/>
    </row>
    <row r="134" spans="2:18" ht="93" customHeight="1" x14ac:dyDescent="0.25">
      <c r="B134" s="41"/>
      <c r="C134" s="26"/>
      <c r="F134" s="27"/>
      <c r="G134" s="1"/>
      <c r="K134" s="1"/>
      <c r="L134" s="1"/>
      <c r="M134" s="1"/>
      <c r="N134" s="1"/>
      <c r="O134" s="1"/>
      <c r="P134" s="5"/>
      <c r="Q134" s="7"/>
      <c r="R134" s="6"/>
    </row>
    <row r="135" spans="2:18" ht="93" customHeight="1" x14ac:dyDescent="0.25">
      <c r="B135" s="1"/>
      <c r="C135" s="26"/>
      <c r="E135" s="28"/>
      <c r="F135" s="27"/>
      <c r="G135" s="1"/>
      <c r="K135" s="1"/>
      <c r="L135" s="1"/>
      <c r="M135" s="1"/>
      <c r="N135" s="1"/>
      <c r="O135" s="1"/>
      <c r="P135" s="5"/>
      <c r="Q135" s="7"/>
      <c r="R135" s="6"/>
    </row>
    <row r="136" spans="2:18" ht="93" customHeight="1" x14ac:dyDescent="0.25">
      <c r="B136" s="1"/>
      <c r="C136" s="29"/>
      <c r="F136" s="27"/>
      <c r="G136" s="1"/>
      <c r="K136" s="1"/>
      <c r="L136" s="1"/>
      <c r="M136" s="1"/>
      <c r="N136" s="1"/>
      <c r="O136" s="1"/>
      <c r="P136" s="5"/>
      <c r="Q136" s="7"/>
      <c r="R136" s="6"/>
    </row>
    <row r="137" spans="2:18" ht="93" customHeight="1" x14ac:dyDescent="0.25">
      <c r="B137" s="1"/>
      <c r="C137" s="26"/>
      <c r="F137" s="27"/>
      <c r="G137" s="27"/>
      <c r="K137" s="1"/>
      <c r="L137" s="1"/>
      <c r="M137" s="1"/>
      <c r="N137" s="1"/>
      <c r="O137" s="1"/>
      <c r="P137" s="5"/>
      <c r="Q137" s="7"/>
      <c r="R137" s="6"/>
    </row>
    <row r="138" spans="2:18" ht="93" customHeight="1" x14ac:dyDescent="0.25">
      <c r="B138" s="1"/>
      <c r="C138" s="26"/>
      <c r="F138" s="27"/>
      <c r="G138" s="1"/>
      <c r="K138" s="1"/>
      <c r="L138" s="1"/>
      <c r="M138" s="1"/>
      <c r="N138" s="1"/>
      <c r="O138" s="1"/>
      <c r="P138" s="5"/>
      <c r="Q138" s="7"/>
      <c r="R138" s="6"/>
    </row>
    <row r="139" spans="2:18" ht="93" customHeight="1" x14ac:dyDescent="0.25">
      <c r="B139" s="1"/>
      <c r="C139" s="26"/>
      <c r="F139" s="27"/>
      <c r="G139" s="1"/>
      <c r="K139" s="1"/>
      <c r="L139" s="1"/>
      <c r="M139" s="1"/>
      <c r="N139" s="1"/>
      <c r="O139" s="1"/>
      <c r="P139" s="5"/>
      <c r="Q139" s="7"/>
      <c r="R139" s="6"/>
    </row>
    <row r="140" spans="2:18" ht="93" customHeight="1" x14ac:dyDescent="0.25">
      <c r="B140" s="1"/>
      <c r="C140" s="26"/>
      <c r="F140" s="1"/>
      <c r="G140" s="1"/>
      <c r="K140" s="1"/>
      <c r="L140" s="1"/>
      <c r="M140" s="1"/>
      <c r="N140" s="1"/>
      <c r="O140" s="1"/>
      <c r="P140" s="5"/>
      <c r="Q140" s="7"/>
      <c r="R140" s="6"/>
    </row>
    <row r="141" spans="2:18" ht="93" customHeight="1" x14ac:dyDescent="0.25">
      <c r="B141" s="1"/>
      <c r="C141" s="26"/>
      <c r="F141" s="27"/>
      <c r="G141" s="1"/>
      <c r="K141" s="1"/>
      <c r="L141" s="1"/>
      <c r="M141" s="1"/>
      <c r="N141" s="1"/>
      <c r="O141" s="1"/>
      <c r="P141" s="5"/>
      <c r="Q141" s="7"/>
      <c r="R141" s="6"/>
    </row>
    <row r="142" spans="2:18" ht="93" customHeight="1" x14ac:dyDescent="0.25">
      <c r="B142" s="1"/>
      <c r="C142" s="26"/>
      <c r="F142" s="27"/>
      <c r="G142" s="1"/>
      <c r="K142" s="1"/>
      <c r="L142" s="1"/>
      <c r="M142" s="1"/>
      <c r="N142" s="1"/>
      <c r="O142" s="1"/>
      <c r="P142" s="5"/>
      <c r="Q142" s="7"/>
      <c r="R142" s="6"/>
    </row>
    <row r="143" spans="2:18" ht="93" customHeight="1" x14ac:dyDescent="0.25">
      <c r="B143" s="1"/>
      <c r="C143" s="26"/>
      <c r="F143" s="27"/>
      <c r="G143" s="1"/>
      <c r="K143" s="1"/>
      <c r="L143" s="1"/>
      <c r="M143" s="1"/>
      <c r="N143" s="1"/>
      <c r="O143" s="1"/>
      <c r="P143" s="5"/>
      <c r="Q143" s="7"/>
      <c r="R143" s="6"/>
    </row>
    <row r="144" spans="2:18" ht="93" customHeight="1" x14ac:dyDescent="0.25">
      <c r="B144" s="1"/>
      <c r="C144" s="26"/>
      <c r="F144" s="27"/>
      <c r="G144" s="1"/>
      <c r="K144" s="1"/>
      <c r="L144" s="1"/>
      <c r="M144" s="1"/>
      <c r="N144" s="1"/>
      <c r="O144" s="1"/>
      <c r="P144" s="5"/>
      <c r="Q144" s="7"/>
      <c r="R144" s="6"/>
    </row>
    <row r="145" spans="2:18" ht="93" customHeight="1" x14ac:dyDescent="0.25">
      <c r="B145" s="1"/>
      <c r="C145" s="26"/>
      <c r="F145" s="27"/>
      <c r="G145" s="1"/>
      <c r="K145" s="1"/>
      <c r="L145" s="1"/>
      <c r="M145" s="1"/>
      <c r="N145" s="1"/>
      <c r="O145" s="1"/>
      <c r="P145" s="5"/>
      <c r="Q145" s="7"/>
      <c r="R145" s="6"/>
    </row>
    <row r="146" spans="2:18" ht="93" customHeight="1" x14ac:dyDescent="0.25">
      <c r="B146" s="1"/>
      <c r="C146" s="26"/>
      <c r="F146" s="27"/>
      <c r="G146" s="1"/>
      <c r="K146" s="1"/>
      <c r="L146" s="1"/>
      <c r="M146" s="1"/>
      <c r="N146" s="1"/>
      <c r="O146" s="1"/>
      <c r="P146" s="5"/>
      <c r="Q146" s="7"/>
      <c r="R146" s="6"/>
    </row>
    <row r="147" spans="2:18" ht="93" customHeight="1" x14ac:dyDescent="0.25">
      <c r="B147" s="1"/>
      <c r="C147" s="26"/>
      <c r="F147" s="27"/>
      <c r="G147" s="1"/>
      <c r="K147" s="1"/>
      <c r="L147" s="1"/>
      <c r="M147" s="1"/>
      <c r="N147" s="1"/>
      <c r="O147" s="1"/>
      <c r="P147" s="5"/>
      <c r="Q147" s="7"/>
      <c r="R147" s="6"/>
    </row>
    <row r="148" spans="2:18" ht="93" customHeight="1" x14ac:dyDescent="0.25">
      <c r="B148" s="1"/>
      <c r="C148" s="29"/>
      <c r="F148" s="27"/>
      <c r="G148" s="1"/>
      <c r="K148" s="1"/>
      <c r="L148" s="1"/>
      <c r="M148" s="1"/>
      <c r="N148" s="1"/>
      <c r="O148" s="1"/>
      <c r="P148" s="5"/>
      <c r="Q148" s="7"/>
      <c r="R148" s="6"/>
    </row>
    <row r="149" spans="2:18" ht="93" customHeight="1" x14ac:dyDescent="0.25">
      <c r="B149" s="1"/>
      <c r="C149" s="26"/>
      <c r="F149" s="27"/>
      <c r="G149" s="1"/>
      <c r="K149" s="1"/>
      <c r="L149" s="1"/>
      <c r="M149" s="1"/>
      <c r="N149" s="1"/>
      <c r="O149" s="1"/>
      <c r="P149" s="5"/>
      <c r="Q149" s="7"/>
      <c r="R149" s="6"/>
    </row>
    <row r="150" spans="2:18" ht="93" customHeight="1" x14ac:dyDescent="0.25">
      <c r="B150" s="1"/>
      <c r="C150" s="26"/>
      <c r="F150" s="27"/>
      <c r="G150" s="1"/>
      <c r="K150" s="1"/>
      <c r="L150" s="1"/>
      <c r="M150" s="1"/>
      <c r="N150" s="1"/>
      <c r="O150" s="1"/>
      <c r="P150" s="5"/>
      <c r="Q150" s="7"/>
      <c r="R150" s="6"/>
    </row>
    <row r="151" spans="2:18" ht="93" customHeight="1" x14ac:dyDescent="0.25">
      <c r="B151" s="1"/>
      <c r="C151" s="26"/>
      <c r="F151" s="27"/>
      <c r="G151" s="1"/>
      <c r="K151" s="1"/>
      <c r="L151" s="1"/>
      <c r="M151" s="1"/>
      <c r="N151" s="1"/>
      <c r="O151" s="1"/>
      <c r="P151" s="5"/>
      <c r="Q151" s="7"/>
      <c r="R151" s="6"/>
    </row>
    <row r="152" spans="2:18" ht="93" customHeight="1" x14ac:dyDescent="0.25">
      <c r="B152" s="1"/>
      <c r="C152" s="26"/>
      <c r="F152" s="27"/>
      <c r="G152" s="1"/>
      <c r="K152" s="1"/>
      <c r="L152" s="1"/>
      <c r="M152" s="1"/>
      <c r="N152" s="1"/>
      <c r="O152" s="1"/>
      <c r="P152" s="5"/>
      <c r="Q152" s="7"/>
      <c r="R152" s="6"/>
    </row>
    <row r="153" spans="2:18" ht="93" customHeight="1" x14ac:dyDescent="0.25">
      <c r="B153" s="1"/>
      <c r="C153" s="26"/>
      <c r="F153" s="27"/>
      <c r="G153" s="1"/>
      <c r="K153" s="1"/>
      <c r="L153" s="1"/>
      <c r="M153" s="1"/>
      <c r="N153" s="1"/>
      <c r="O153" s="1"/>
      <c r="P153" s="5"/>
      <c r="Q153" s="7"/>
      <c r="R153" s="6"/>
    </row>
    <row r="154" spans="2:18" ht="93" customHeight="1" x14ac:dyDescent="0.25">
      <c r="B154" s="30"/>
      <c r="C154" s="26"/>
      <c r="F154" s="27"/>
      <c r="G154" s="1"/>
      <c r="K154" s="1"/>
      <c r="L154" s="1"/>
      <c r="M154" s="1"/>
      <c r="N154" s="1"/>
      <c r="O154" s="1"/>
      <c r="P154" s="5"/>
      <c r="Q154" s="7"/>
      <c r="R154" s="6"/>
    </row>
    <row r="155" spans="2:18" ht="93" customHeight="1" x14ac:dyDescent="0.25">
      <c r="B155" s="1"/>
      <c r="C155" s="29"/>
      <c r="F155" s="27"/>
      <c r="G155" s="27"/>
      <c r="K155" s="1"/>
      <c r="L155" s="1"/>
      <c r="M155" s="1"/>
      <c r="N155" s="1"/>
      <c r="O155" s="1"/>
      <c r="P155" s="5"/>
      <c r="Q155" s="7"/>
      <c r="R155" s="6"/>
    </row>
    <row r="156" spans="2:18" ht="93" customHeight="1" x14ac:dyDescent="0.25">
      <c r="B156" s="1"/>
      <c r="C156" s="26"/>
      <c r="F156" s="27"/>
      <c r="G156" s="1"/>
      <c r="K156" s="1"/>
      <c r="L156" s="1"/>
      <c r="M156" s="1"/>
      <c r="N156" s="1"/>
      <c r="O156" s="1"/>
      <c r="P156" s="5"/>
      <c r="Q156" s="7"/>
      <c r="R156" s="6"/>
    </row>
    <row r="157" spans="2:18" ht="93" customHeight="1" x14ac:dyDescent="0.25">
      <c r="B157" s="1"/>
      <c r="C157" s="26"/>
      <c r="F157" s="27"/>
      <c r="G157" s="1"/>
      <c r="K157" s="1"/>
      <c r="L157" s="1"/>
      <c r="M157" s="1"/>
      <c r="N157" s="1"/>
      <c r="O157" s="1"/>
      <c r="P157" s="5"/>
      <c r="Q157" s="7"/>
      <c r="R157" s="6"/>
    </row>
    <row r="158" spans="2:18" ht="93" customHeight="1" x14ac:dyDescent="0.25">
      <c r="B158" s="1"/>
      <c r="C158" s="26"/>
      <c r="F158" s="27"/>
      <c r="G158" s="1"/>
      <c r="K158" s="1"/>
      <c r="L158" s="1"/>
      <c r="M158" s="1"/>
      <c r="N158" s="1"/>
      <c r="O158" s="1"/>
      <c r="P158" s="5"/>
      <c r="Q158" s="7"/>
      <c r="R158" s="6"/>
    </row>
    <row r="159" spans="2:18" ht="93" customHeight="1" x14ac:dyDescent="0.25">
      <c r="B159" s="1"/>
      <c r="C159" s="26"/>
      <c r="F159" s="1"/>
      <c r="G159" s="1"/>
      <c r="K159" s="1"/>
      <c r="L159" s="1"/>
      <c r="M159" s="1"/>
      <c r="N159" s="1"/>
      <c r="O159" s="1"/>
      <c r="P159" s="5"/>
      <c r="Q159" s="7"/>
      <c r="R159" s="6"/>
    </row>
    <row r="160" spans="2:18" ht="93" customHeight="1" x14ac:dyDescent="0.25">
      <c r="B160" s="1"/>
      <c r="C160" s="26"/>
      <c r="F160" s="27"/>
      <c r="G160" s="27"/>
      <c r="K160" s="1"/>
      <c r="L160" s="1"/>
      <c r="M160" s="1"/>
      <c r="N160" s="1"/>
      <c r="O160" s="1"/>
      <c r="P160" s="5"/>
      <c r="Q160" s="7"/>
      <c r="R160" s="6"/>
    </row>
    <row r="161" spans="2:18" ht="93" customHeight="1" x14ac:dyDescent="0.25">
      <c r="B161" s="1"/>
      <c r="C161" s="26"/>
      <c r="F161" s="27"/>
      <c r="G161" s="1"/>
      <c r="K161" s="1"/>
      <c r="L161" s="1"/>
      <c r="M161" s="1"/>
      <c r="N161" s="1"/>
      <c r="O161" s="1"/>
      <c r="P161" s="5"/>
      <c r="Q161" s="7"/>
      <c r="R161" s="6"/>
    </row>
    <row r="162" spans="2:18" ht="93" customHeight="1" x14ac:dyDescent="0.25">
      <c r="B162" s="1"/>
      <c r="C162" s="26"/>
      <c r="F162" s="27"/>
      <c r="G162" s="1"/>
      <c r="K162" s="1"/>
      <c r="L162" s="1"/>
      <c r="M162" s="1"/>
      <c r="N162" s="1"/>
      <c r="O162" s="1"/>
      <c r="P162" s="5"/>
      <c r="Q162" s="7"/>
      <c r="R162" s="6"/>
    </row>
    <row r="163" spans="2:18" ht="93" customHeight="1" x14ac:dyDescent="0.25">
      <c r="B163" s="1"/>
      <c r="C163" s="26"/>
      <c r="F163" s="27"/>
      <c r="G163" s="1"/>
      <c r="K163" s="1"/>
      <c r="L163" s="1"/>
      <c r="M163" s="1"/>
      <c r="N163" s="1"/>
      <c r="O163" s="1"/>
      <c r="P163" s="5"/>
      <c r="Q163" s="7"/>
      <c r="R163" s="6"/>
    </row>
    <row r="164" spans="2:18" ht="93" customHeight="1" x14ac:dyDescent="0.25">
      <c r="B164" s="1"/>
      <c r="C164" s="26"/>
      <c r="F164" s="27"/>
      <c r="G164" s="1"/>
      <c r="K164" s="1"/>
      <c r="L164" s="1"/>
      <c r="M164" s="1"/>
      <c r="N164" s="1"/>
      <c r="O164" s="1"/>
      <c r="P164" s="5"/>
      <c r="Q164" s="7"/>
      <c r="R164" s="6"/>
    </row>
    <row r="165" spans="2:18" ht="93" customHeight="1" x14ac:dyDescent="0.25">
      <c r="B165" s="1"/>
      <c r="C165" s="26"/>
      <c r="E165" s="28"/>
      <c r="F165" s="27"/>
      <c r="G165" s="1"/>
      <c r="K165" s="1"/>
      <c r="L165" s="1"/>
      <c r="M165" s="1"/>
      <c r="N165" s="1"/>
      <c r="O165" s="1"/>
      <c r="P165" s="5"/>
      <c r="Q165" s="7"/>
      <c r="R165" s="6"/>
    </row>
    <row r="166" spans="2:18" ht="93" customHeight="1" x14ac:dyDescent="0.25">
      <c r="B166" s="1"/>
      <c r="C166" s="26"/>
      <c r="F166" s="27"/>
      <c r="G166" s="1"/>
      <c r="K166" s="1"/>
      <c r="L166" s="1"/>
      <c r="M166" s="1"/>
      <c r="N166" s="1"/>
      <c r="O166" s="1"/>
      <c r="P166" s="5"/>
      <c r="Q166" s="7"/>
      <c r="R166" s="6"/>
    </row>
    <row r="167" spans="2:18" ht="93" customHeight="1" x14ac:dyDescent="0.25">
      <c r="B167" s="30"/>
      <c r="C167" s="26"/>
      <c r="F167" s="27"/>
      <c r="G167" s="1"/>
      <c r="K167" s="1"/>
      <c r="L167" s="1"/>
      <c r="M167" s="1"/>
      <c r="N167" s="1"/>
      <c r="O167" s="1"/>
      <c r="P167" s="5"/>
      <c r="Q167" s="7"/>
      <c r="R167" s="6"/>
    </row>
    <row r="168" spans="2:18" ht="93" customHeight="1" x14ac:dyDescent="0.25">
      <c r="B168" s="1"/>
      <c r="C168" s="26"/>
      <c r="F168" s="27"/>
      <c r="G168" s="1"/>
      <c r="K168" s="1"/>
      <c r="L168" s="1"/>
      <c r="M168" s="1"/>
      <c r="N168" s="1"/>
      <c r="O168" s="1"/>
      <c r="P168" s="5"/>
      <c r="Q168" s="7"/>
      <c r="R168" s="6"/>
    </row>
    <row r="169" spans="2:18" ht="93" customHeight="1" x14ac:dyDescent="0.25">
      <c r="B169" s="1"/>
      <c r="C169" s="26"/>
      <c r="F169" s="27"/>
      <c r="G169" s="1"/>
      <c r="K169" s="1"/>
      <c r="L169" s="1"/>
      <c r="M169" s="1"/>
      <c r="N169" s="1"/>
      <c r="O169" s="1"/>
      <c r="P169" s="5"/>
      <c r="Q169" s="7"/>
      <c r="R169" s="6"/>
    </row>
    <row r="170" spans="2:18" ht="93" customHeight="1" x14ac:dyDescent="0.25">
      <c r="B170" s="1"/>
      <c r="C170" s="26"/>
      <c r="F170" s="27"/>
      <c r="G170" s="1"/>
      <c r="K170" s="1"/>
      <c r="L170" s="1"/>
      <c r="M170" s="1"/>
      <c r="N170" s="1"/>
      <c r="O170" s="1"/>
      <c r="P170" s="5"/>
      <c r="Q170" s="7"/>
      <c r="R170" s="6"/>
    </row>
    <row r="171" spans="2:18" ht="93" customHeight="1" x14ac:dyDescent="0.25">
      <c r="B171" s="1"/>
      <c r="C171" s="26"/>
      <c r="F171" s="1"/>
      <c r="G171" s="1"/>
      <c r="J171" s="1"/>
      <c r="K171" s="1"/>
      <c r="L171" s="1"/>
      <c r="M171" s="1"/>
      <c r="N171" s="1"/>
      <c r="O171" s="1"/>
      <c r="P171" s="5"/>
      <c r="Q171" s="7"/>
      <c r="R171" s="6"/>
    </row>
    <row r="172" spans="2:18" ht="93" customHeight="1" x14ac:dyDescent="0.25">
      <c r="B172" s="1"/>
      <c r="C172" s="29"/>
      <c r="F172" s="27"/>
      <c r="G172" s="1"/>
      <c r="K172" s="1"/>
      <c r="L172" s="1"/>
      <c r="M172" s="1"/>
      <c r="N172" s="1"/>
      <c r="O172" s="1"/>
      <c r="P172" s="5"/>
      <c r="Q172" s="7"/>
      <c r="R172" s="6"/>
    </row>
    <row r="173" spans="2:18" ht="93" customHeight="1" x14ac:dyDescent="0.25">
      <c r="B173" s="1"/>
      <c r="C173" s="26"/>
      <c r="F173" s="27"/>
      <c r="G173" s="1"/>
      <c r="K173" s="1"/>
      <c r="L173" s="1"/>
      <c r="M173" s="1"/>
      <c r="N173" s="1"/>
      <c r="O173" s="1"/>
      <c r="P173" s="5"/>
      <c r="Q173" s="7"/>
      <c r="R173" s="6"/>
    </row>
    <row r="174" spans="2:18" ht="93" customHeight="1" x14ac:dyDescent="0.25">
      <c r="B174" s="1"/>
      <c r="C174" s="26"/>
      <c r="F174" s="27"/>
      <c r="G174" s="1"/>
      <c r="K174" s="1"/>
      <c r="L174" s="1"/>
      <c r="M174" s="1"/>
      <c r="N174" s="1"/>
      <c r="O174" s="1"/>
      <c r="P174" s="5"/>
      <c r="Q174" s="7"/>
      <c r="R174" s="6"/>
    </row>
    <row r="175" spans="2:18" ht="93" customHeight="1" x14ac:dyDescent="0.25">
      <c r="B175" s="1"/>
      <c r="C175" s="26"/>
      <c r="F175" s="27"/>
      <c r="G175" s="27"/>
      <c r="K175" s="1"/>
      <c r="L175" s="1"/>
      <c r="M175" s="1"/>
      <c r="N175" s="1"/>
      <c r="O175" s="1"/>
      <c r="P175" s="5"/>
      <c r="Q175" s="7"/>
      <c r="R175" s="6"/>
    </row>
    <row r="176" spans="2:18" ht="93" customHeight="1" x14ac:dyDescent="0.25">
      <c r="B176" s="1"/>
      <c r="C176" s="26"/>
      <c r="F176" s="27"/>
      <c r="G176" s="1"/>
      <c r="K176" s="1"/>
      <c r="L176" s="1"/>
      <c r="M176" s="1"/>
      <c r="N176" s="1"/>
      <c r="O176" s="1"/>
      <c r="P176" s="5"/>
      <c r="Q176" s="7"/>
      <c r="R176" s="6"/>
    </row>
    <row r="177" spans="2:18" ht="93" customHeight="1" x14ac:dyDescent="0.25">
      <c r="B177" s="1"/>
      <c r="C177" s="26"/>
      <c r="F177" s="27"/>
      <c r="G177" s="1"/>
      <c r="K177" s="1"/>
      <c r="L177" s="1"/>
      <c r="M177" s="1"/>
      <c r="N177" s="1"/>
      <c r="O177" s="1"/>
      <c r="P177" s="5"/>
      <c r="Q177" s="7"/>
      <c r="R177" s="6"/>
    </row>
    <row r="178" spans="2:18" ht="93" customHeight="1" x14ac:dyDescent="0.25">
      <c r="B178" s="1"/>
      <c r="C178" s="26"/>
      <c r="F178" s="27"/>
      <c r="G178" s="1"/>
      <c r="K178" s="1"/>
      <c r="L178" s="1"/>
      <c r="M178" s="1"/>
      <c r="N178" s="1"/>
      <c r="O178" s="1"/>
      <c r="P178" s="5"/>
      <c r="Q178" s="7"/>
      <c r="R178" s="6"/>
    </row>
    <row r="179" spans="2:18" ht="93" customHeight="1" x14ac:dyDescent="0.25">
      <c r="B179" s="1"/>
      <c r="C179" s="26"/>
      <c r="F179" s="27"/>
      <c r="G179" s="1"/>
      <c r="K179" s="1"/>
      <c r="L179" s="1"/>
      <c r="M179" s="1"/>
      <c r="N179" s="1"/>
      <c r="O179" s="1"/>
      <c r="P179" s="5"/>
      <c r="Q179" s="7"/>
      <c r="R179" s="6"/>
    </row>
    <row r="180" spans="2:18" ht="93" customHeight="1" x14ac:dyDescent="0.25">
      <c r="B180" s="1"/>
      <c r="C180" s="26"/>
      <c r="E180" s="28"/>
      <c r="F180" s="27"/>
      <c r="G180" s="1"/>
      <c r="K180" s="1"/>
      <c r="L180" s="1"/>
      <c r="M180" s="1"/>
      <c r="N180" s="1"/>
      <c r="O180" s="1"/>
      <c r="P180" s="5"/>
      <c r="Q180" s="7"/>
      <c r="R180" s="6"/>
    </row>
    <row r="181" spans="2:18" ht="93" customHeight="1" x14ac:dyDescent="0.25">
      <c r="B181" s="1"/>
      <c r="C181" s="26"/>
      <c r="F181" s="27"/>
      <c r="G181" s="1"/>
      <c r="K181" s="1"/>
      <c r="L181" s="1"/>
      <c r="M181" s="1"/>
      <c r="N181" s="1"/>
      <c r="O181" s="1"/>
      <c r="P181" s="5"/>
      <c r="Q181" s="7"/>
      <c r="R181" s="6"/>
    </row>
    <row r="182" spans="2:18" ht="93" customHeight="1" x14ac:dyDescent="0.25">
      <c r="B182" s="1"/>
      <c r="C182" s="26"/>
      <c r="F182" s="27"/>
      <c r="G182" s="27"/>
      <c r="K182" s="1"/>
      <c r="L182" s="1"/>
      <c r="M182" s="1"/>
      <c r="N182" s="1"/>
      <c r="O182" s="1"/>
      <c r="P182" s="5"/>
      <c r="Q182" s="7"/>
      <c r="R182" s="6"/>
    </row>
    <row r="183" spans="2:18" ht="93" customHeight="1" x14ac:dyDescent="0.25">
      <c r="B183" s="1"/>
      <c r="C183" s="26"/>
      <c r="F183" s="27"/>
      <c r="G183" s="1"/>
      <c r="K183" s="1"/>
      <c r="L183" s="1"/>
      <c r="M183" s="1"/>
      <c r="N183" s="1"/>
      <c r="O183" s="1"/>
      <c r="P183" s="5"/>
      <c r="Q183" s="7"/>
      <c r="R183" s="6"/>
    </row>
    <row r="184" spans="2:18" ht="93" customHeight="1" x14ac:dyDescent="0.25">
      <c r="B184" s="1"/>
      <c r="C184" s="26"/>
      <c r="F184" s="27"/>
      <c r="G184" s="1"/>
      <c r="K184" s="1"/>
      <c r="L184" s="1"/>
      <c r="M184" s="1"/>
      <c r="N184" s="1"/>
      <c r="O184" s="1"/>
      <c r="P184" s="5"/>
      <c r="Q184" s="7"/>
      <c r="R184" s="6"/>
    </row>
    <row r="185" spans="2:18" ht="93" customHeight="1" x14ac:dyDescent="0.25">
      <c r="B185" s="1"/>
      <c r="C185" s="26"/>
      <c r="F185" s="27"/>
      <c r="G185" s="1"/>
      <c r="K185" s="1"/>
      <c r="L185" s="1"/>
      <c r="M185" s="1"/>
      <c r="N185" s="1"/>
      <c r="O185" s="1"/>
      <c r="P185" s="5"/>
      <c r="Q185" s="7"/>
      <c r="R185" s="6"/>
    </row>
    <row r="186" spans="2:18" ht="93" customHeight="1" x14ac:dyDescent="0.25">
      <c r="B186" s="1"/>
      <c r="C186" s="29"/>
      <c r="F186" s="27"/>
      <c r="G186" s="1"/>
      <c r="K186" s="1"/>
      <c r="L186" s="1"/>
      <c r="M186" s="1"/>
      <c r="N186" s="1"/>
      <c r="O186" s="1"/>
      <c r="P186" s="5"/>
      <c r="Q186" s="7"/>
      <c r="R186" s="6"/>
    </row>
    <row r="187" spans="2:18" ht="93" customHeight="1" x14ac:dyDescent="0.25">
      <c r="B187" s="1"/>
      <c r="C187" s="26"/>
      <c r="F187" s="1"/>
      <c r="G187" s="1"/>
      <c r="K187" s="1"/>
      <c r="L187" s="1"/>
      <c r="M187" s="1"/>
      <c r="N187" s="1"/>
      <c r="O187" s="1"/>
      <c r="P187" s="5"/>
      <c r="Q187" s="7"/>
      <c r="R187" s="6"/>
    </row>
    <row r="188" spans="2:18" ht="93" customHeight="1" x14ac:dyDescent="0.25">
      <c r="B188" s="1"/>
      <c r="C188" s="26"/>
      <c r="F188" s="27"/>
      <c r="G188" s="1"/>
      <c r="K188" s="1"/>
      <c r="L188" s="1"/>
      <c r="M188" s="1"/>
      <c r="N188" s="1"/>
      <c r="O188" s="1"/>
      <c r="P188" s="5"/>
      <c r="Q188" s="7"/>
      <c r="R188" s="6"/>
    </row>
    <row r="189" spans="2:18" ht="93" customHeight="1" x14ac:dyDescent="0.25">
      <c r="B189" s="1"/>
      <c r="C189" s="26"/>
      <c r="F189" s="27"/>
      <c r="G189" s="1"/>
      <c r="K189" s="1"/>
      <c r="L189" s="1"/>
      <c r="M189" s="1"/>
      <c r="N189" s="1"/>
      <c r="O189" s="1"/>
      <c r="P189" s="5"/>
      <c r="Q189" s="7"/>
      <c r="R189" s="6"/>
    </row>
    <row r="190" spans="2:18" ht="93" customHeight="1" x14ac:dyDescent="0.25">
      <c r="B190" s="30"/>
      <c r="C190" s="26"/>
      <c r="F190" s="27"/>
      <c r="G190" s="1"/>
      <c r="K190" s="1"/>
      <c r="L190" s="1"/>
      <c r="M190" s="1"/>
      <c r="N190" s="1"/>
      <c r="O190" s="1"/>
      <c r="P190" s="5"/>
      <c r="Q190" s="7"/>
      <c r="R190" s="6"/>
    </row>
    <row r="191" spans="2:18" ht="93" customHeight="1" x14ac:dyDescent="0.25">
      <c r="B191" s="1"/>
      <c r="C191" s="29"/>
      <c r="F191" s="27"/>
      <c r="G191" s="1"/>
      <c r="K191" s="1"/>
      <c r="L191" s="1"/>
      <c r="M191" s="1"/>
      <c r="N191" s="1"/>
      <c r="O191" s="1"/>
      <c r="P191" s="5"/>
      <c r="Q191" s="7"/>
      <c r="R191" s="6"/>
    </row>
    <row r="192" spans="2:18" ht="93" customHeight="1" x14ac:dyDescent="0.25">
      <c r="B192" s="1"/>
      <c r="C192" s="26"/>
      <c r="F192" s="27"/>
      <c r="G192" s="1"/>
      <c r="K192" s="1"/>
      <c r="L192" s="1"/>
      <c r="M192" s="1"/>
      <c r="N192" s="1"/>
      <c r="O192" s="1"/>
      <c r="P192" s="5"/>
      <c r="Q192" s="7"/>
      <c r="R192" s="6"/>
    </row>
    <row r="193" spans="2:18" ht="93" customHeight="1" x14ac:dyDescent="0.25">
      <c r="B193" s="1"/>
      <c r="C193" s="26"/>
      <c r="F193" s="27"/>
      <c r="G193" s="1"/>
      <c r="K193" s="1"/>
      <c r="L193" s="1"/>
      <c r="M193" s="1"/>
      <c r="N193" s="1"/>
      <c r="O193" s="1"/>
      <c r="P193" s="5"/>
      <c r="Q193" s="7"/>
      <c r="R193" s="6"/>
    </row>
    <row r="194" spans="2:18" ht="93" customHeight="1" x14ac:dyDescent="0.25">
      <c r="B194" s="1"/>
      <c r="C194" s="26"/>
      <c r="F194" s="27"/>
      <c r="G194" s="27"/>
      <c r="K194" s="1"/>
      <c r="L194" s="1"/>
      <c r="M194" s="1"/>
      <c r="N194" s="1"/>
      <c r="O194" s="1"/>
      <c r="P194" s="5"/>
      <c r="Q194" s="7"/>
      <c r="R194" s="6"/>
    </row>
    <row r="195" spans="2:18" ht="93" customHeight="1" x14ac:dyDescent="0.25">
      <c r="B195" s="1"/>
      <c r="C195" s="26"/>
      <c r="F195" s="27"/>
      <c r="G195" s="1"/>
      <c r="K195" s="1"/>
      <c r="L195" s="1"/>
      <c r="M195" s="1"/>
      <c r="N195" s="1"/>
      <c r="O195" s="1"/>
      <c r="P195" s="5"/>
      <c r="Q195" s="7"/>
      <c r="R195" s="6"/>
    </row>
    <row r="196" spans="2:18" ht="93" customHeight="1" x14ac:dyDescent="0.25">
      <c r="B196" s="1"/>
      <c r="C196" s="29"/>
      <c r="F196" s="27"/>
      <c r="G196" s="1"/>
      <c r="K196" s="1"/>
      <c r="L196" s="1"/>
      <c r="M196" s="1"/>
      <c r="N196" s="1"/>
      <c r="O196" s="1"/>
      <c r="P196" s="5"/>
      <c r="Q196" s="7"/>
      <c r="R196" s="6"/>
    </row>
    <row r="197" spans="2:18" ht="93" customHeight="1" x14ac:dyDescent="0.25">
      <c r="B197" s="1"/>
      <c r="C197" s="26"/>
      <c r="E197" s="28"/>
      <c r="F197" s="27"/>
      <c r="G197" s="1"/>
      <c r="K197" s="1"/>
      <c r="L197" s="1"/>
      <c r="M197" s="1"/>
      <c r="N197" s="1"/>
      <c r="O197" s="1"/>
      <c r="P197" s="5"/>
      <c r="Q197" s="7"/>
      <c r="R197" s="6"/>
    </row>
    <row r="198" spans="2:18" ht="93" customHeight="1" x14ac:dyDescent="0.25">
      <c r="B198" s="1"/>
      <c r="C198" s="26"/>
      <c r="F198" s="27"/>
      <c r="G198" s="1"/>
      <c r="K198" s="1"/>
      <c r="L198" s="1"/>
      <c r="M198" s="1"/>
      <c r="N198" s="1"/>
      <c r="O198" s="1"/>
      <c r="P198" s="5"/>
      <c r="Q198" s="7"/>
      <c r="R198" s="6"/>
    </row>
    <row r="199" spans="2:18" ht="93" customHeight="1" x14ac:dyDescent="0.25">
      <c r="B199" s="1"/>
      <c r="C199" s="26"/>
      <c r="F199" s="27"/>
      <c r="G199" s="1"/>
      <c r="K199" s="1"/>
      <c r="L199" s="1"/>
      <c r="M199" s="1"/>
      <c r="N199" s="1"/>
      <c r="O199" s="1"/>
      <c r="P199" s="5"/>
      <c r="Q199" s="7"/>
      <c r="R199" s="6"/>
    </row>
    <row r="200" spans="2:18" ht="93" customHeight="1" x14ac:dyDescent="0.25">
      <c r="B200" s="1"/>
      <c r="C200" s="29"/>
      <c r="F200" s="27"/>
      <c r="G200" s="1"/>
      <c r="K200" s="1"/>
      <c r="L200" s="1"/>
      <c r="M200" s="1"/>
      <c r="N200" s="1"/>
      <c r="O200" s="1"/>
      <c r="P200" s="5"/>
      <c r="Q200" s="7"/>
      <c r="R200" s="6"/>
    </row>
    <row r="201" spans="2:18" ht="93" customHeight="1" x14ac:dyDescent="0.25">
      <c r="B201" s="1"/>
      <c r="C201" s="26"/>
      <c r="F201" s="27"/>
      <c r="G201" s="1"/>
      <c r="K201" s="1"/>
      <c r="L201" s="1"/>
      <c r="M201" s="1"/>
      <c r="N201" s="1"/>
      <c r="O201" s="1"/>
      <c r="P201" s="5"/>
      <c r="Q201" s="7"/>
      <c r="R201" s="6"/>
    </row>
    <row r="202" spans="2:18" ht="93" customHeight="1" x14ac:dyDescent="0.25">
      <c r="B202" s="1"/>
      <c r="C202" s="29"/>
      <c r="F202" s="27"/>
      <c r="G202" s="1"/>
      <c r="K202" s="1"/>
      <c r="L202" s="1"/>
      <c r="M202" s="1"/>
      <c r="N202" s="1"/>
      <c r="O202" s="1"/>
      <c r="P202" s="5"/>
      <c r="Q202" s="7"/>
      <c r="R202" s="6"/>
    </row>
    <row r="203" spans="2:18" ht="93" customHeight="1" x14ac:dyDescent="0.25">
      <c r="B203" s="1"/>
      <c r="C203" s="26"/>
      <c r="F203" s="27"/>
      <c r="G203" s="1"/>
      <c r="K203" s="1"/>
      <c r="L203" s="1"/>
      <c r="M203" s="1"/>
      <c r="N203" s="1"/>
      <c r="O203" s="1"/>
      <c r="P203" s="5"/>
      <c r="Q203" s="7"/>
      <c r="R203" s="6"/>
    </row>
    <row r="204" spans="2:18" ht="93" customHeight="1" x14ac:dyDescent="0.25">
      <c r="B204" s="1"/>
      <c r="F204" s="27"/>
      <c r="G204" s="1"/>
      <c r="K204" s="1"/>
      <c r="L204" s="1"/>
      <c r="M204" s="1"/>
      <c r="N204" s="1"/>
      <c r="O204" s="1"/>
      <c r="P204" s="5"/>
      <c r="Q204" s="7"/>
      <c r="R204" s="6"/>
    </row>
    <row r="205" spans="2:18" ht="93" customHeight="1" x14ac:dyDescent="0.25">
      <c r="B205" s="1"/>
      <c r="C205" s="26"/>
      <c r="F205" s="27"/>
      <c r="G205" s="1"/>
      <c r="K205" s="1"/>
      <c r="L205" s="1"/>
      <c r="M205" s="1"/>
      <c r="N205" s="1"/>
      <c r="O205" s="1"/>
      <c r="P205" s="5"/>
      <c r="Q205" s="7"/>
      <c r="R205" s="6"/>
    </row>
    <row r="206" spans="2:18" ht="93" customHeight="1" x14ac:dyDescent="0.25">
      <c r="B206" s="30"/>
      <c r="C206" s="26"/>
      <c r="F206" s="27"/>
      <c r="G206" s="27"/>
      <c r="K206" s="1"/>
      <c r="L206" s="1"/>
      <c r="M206" s="1"/>
      <c r="N206" s="1"/>
      <c r="O206" s="1"/>
      <c r="P206" s="5"/>
      <c r="Q206" s="7"/>
      <c r="R206" s="6"/>
    </row>
    <row r="207" spans="2:18" ht="93" customHeight="1" x14ac:dyDescent="0.25">
      <c r="B207" s="1"/>
      <c r="C207" s="26"/>
      <c r="E207" s="28"/>
      <c r="F207" s="27"/>
      <c r="G207" s="1"/>
      <c r="K207" s="1"/>
      <c r="L207" s="1"/>
      <c r="M207" s="1"/>
      <c r="N207" s="1"/>
      <c r="O207" s="1"/>
      <c r="P207" s="5"/>
      <c r="Q207" s="7"/>
      <c r="R207" s="6"/>
    </row>
    <row r="208" spans="2:18" ht="93" customHeight="1" x14ac:dyDescent="0.25">
      <c r="B208" s="1"/>
      <c r="C208" s="26"/>
      <c r="E208" s="28"/>
      <c r="F208" s="27"/>
      <c r="G208" s="1"/>
      <c r="K208" s="1"/>
      <c r="L208" s="1"/>
      <c r="M208" s="1"/>
      <c r="N208" s="1"/>
      <c r="O208" s="1"/>
      <c r="P208" s="5"/>
      <c r="Q208" s="7"/>
      <c r="R208" s="6"/>
    </row>
    <row r="209" spans="2:18" ht="93" customHeight="1" x14ac:dyDescent="0.25">
      <c r="B209" s="1"/>
      <c r="C209" s="26"/>
      <c r="F209" s="27"/>
      <c r="G209" s="27"/>
      <c r="K209" s="1"/>
      <c r="L209" s="1"/>
      <c r="M209" s="1"/>
      <c r="N209" s="1"/>
      <c r="O209" s="1"/>
      <c r="P209" s="5"/>
      <c r="Q209" s="7"/>
      <c r="R209" s="6"/>
    </row>
    <row r="210" spans="2:18" ht="93" customHeight="1" x14ac:dyDescent="0.25">
      <c r="B210" s="1"/>
      <c r="C210" s="26"/>
      <c r="F210" s="27"/>
      <c r="G210" s="1"/>
      <c r="K210" s="1"/>
      <c r="L210" s="1"/>
      <c r="M210" s="1"/>
      <c r="N210" s="1"/>
      <c r="O210" s="1"/>
      <c r="P210" s="5"/>
      <c r="Q210" s="7"/>
      <c r="R210" s="6"/>
    </row>
    <row r="211" spans="2:18" ht="93" customHeight="1" x14ac:dyDescent="0.25">
      <c r="B211" s="1"/>
      <c r="C211" s="26"/>
      <c r="F211" s="27"/>
      <c r="G211" s="1"/>
      <c r="K211" s="1"/>
      <c r="L211" s="1"/>
      <c r="M211" s="1"/>
      <c r="N211" s="1"/>
      <c r="O211" s="1"/>
      <c r="P211" s="5"/>
      <c r="Q211" s="7"/>
      <c r="R211" s="6"/>
    </row>
    <row r="212" spans="2:18" ht="93" customHeight="1" x14ac:dyDescent="0.25">
      <c r="B212" s="1"/>
      <c r="C212" s="26"/>
      <c r="E212" s="28"/>
      <c r="F212" s="27"/>
      <c r="G212" s="1"/>
      <c r="K212" s="1"/>
      <c r="L212" s="1"/>
      <c r="M212" s="1"/>
      <c r="N212" s="1"/>
      <c r="O212" s="1"/>
      <c r="P212" s="5"/>
      <c r="Q212" s="7"/>
      <c r="R212" s="6"/>
    </row>
    <row r="213" spans="2:18" ht="93" customHeight="1" x14ac:dyDescent="0.25">
      <c r="B213" s="1"/>
      <c r="C213" s="26"/>
      <c r="F213" s="27"/>
      <c r="G213" s="27"/>
      <c r="K213" s="1"/>
      <c r="L213" s="1"/>
      <c r="M213" s="1"/>
      <c r="N213" s="1"/>
      <c r="O213" s="1"/>
      <c r="P213" s="5"/>
      <c r="Q213" s="7"/>
      <c r="R213" s="6"/>
    </row>
    <row r="214" spans="2:18" ht="93" customHeight="1" x14ac:dyDescent="0.25">
      <c r="B214" s="1"/>
      <c r="C214" s="26"/>
      <c r="F214" s="27"/>
      <c r="G214" s="1"/>
      <c r="K214" s="1"/>
      <c r="L214" s="1"/>
      <c r="M214" s="1"/>
      <c r="N214" s="1"/>
      <c r="O214" s="1"/>
      <c r="P214" s="5"/>
      <c r="Q214" s="7"/>
      <c r="R214" s="6"/>
    </row>
    <row r="215" spans="2:18" ht="93" customHeight="1" x14ac:dyDescent="0.25">
      <c r="B215" s="1"/>
      <c r="C215" s="26"/>
      <c r="E215" s="28"/>
      <c r="F215" s="27"/>
      <c r="G215" s="1"/>
      <c r="K215" s="1"/>
      <c r="L215" s="1"/>
      <c r="M215" s="1"/>
      <c r="N215" s="1"/>
      <c r="O215" s="1"/>
      <c r="P215" s="5"/>
      <c r="Q215" s="7"/>
      <c r="R215" s="6"/>
    </row>
    <row r="216" spans="2:18" ht="93" customHeight="1" x14ac:dyDescent="0.25">
      <c r="B216" s="1"/>
      <c r="C216" s="26"/>
      <c r="F216" s="27"/>
      <c r="G216" s="1"/>
      <c r="K216" s="1"/>
      <c r="L216" s="1"/>
      <c r="M216" s="1"/>
      <c r="N216" s="1"/>
      <c r="O216" s="1"/>
      <c r="P216" s="5"/>
      <c r="Q216" s="7"/>
      <c r="R216" s="6"/>
    </row>
    <row r="217" spans="2:18" ht="93" customHeight="1" x14ac:dyDescent="0.25">
      <c r="B217" s="1"/>
      <c r="C217" s="26"/>
      <c r="F217" s="27"/>
      <c r="G217" s="27"/>
      <c r="K217" s="1"/>
      <c r="L217" s="1"/>
      <c r="M217" s="1"/>
      <c r="N217" s="1"/>
      <c r="O217" s="1"/>
      <c r="P217" s="5"/>
      <c r="Q217" s="7"/>
      <c r="R217" s="6"/>
    </row>
    <row r="218" spans="2:18" ht="93" customHeight="1" x14ac:dyDescent="0.25">
      <c r="B218" s="1"/>
      <c r="C218" s="26"/>
      <c r="F218" s="27"/>
      <c r="G218" s="1"/>
      <c r="K218" s="1"/>
      <c r="L218" s="1"/>
      <c r="M218" s="1"/>
      <c r="N218" s="1"/>
      <c r="O218" s="1"/>
      <c r="P218" s="5"/>
      <c r="Q218" s="7"/>
      <c r="R218" s="6"/>
    </row>
    <row r="219" spans="2:18" ht="93" customHeight="1" x14ac:dyDescent="0.25">
      <c r="B219" s="1"/>
      <c r="C219" s="26"/>
      <c r="F219" s="27"/>
      <c r="G219" s="27"/>
      <c r="K219" s="1"/>
      <c r="L219" s="1"/>
      <c r="M219" s="1"/>
      <c r="N219" s="1"/>
      <c r="O219" s="1"/>
      <c r="P219" s="5"/>
      <c r="Q219" s="7"/>
      <c r="R219" s="6"/>
    </row>
    <row r="220" spans="2:18" ht="93" customHeight="1" x14ac:dyDescent="0.25">
      <c r="B220" s="1"/>
      <c r="C220" s="26"/>
      <c r="F220" s="27"/>
      <c r="G220" s="1"/>
      <c r="K220" s="1"/>
      <c r="L220" s="1"/>
      <c r="M220" s="1"/>
      <c r="N220" s="1"/>
      <c r="O220" s="1"/>
      <c r="P220" s="5"/>
      <c r="Q220" s="7"/>
      <c r="R220" s="6"/>
    </row>
    <row r="221" spans="2:18" ht="93" customHeight="1" x14ac:dyDescent="0.25">
      <c r="B221" s="1"/>
      <c r="C221" s="26"/>
      <c r="F221" s="32"/>
      <c r="G221" s="1"/>
      <c r="K221" s="1"/>
      <c r="L221" s="1"/>
      <c r="M221" s="1"/>
      <c r="N221" s="1"/>
      <c r="O221" s="1"/>
      <c r="P221" s="5"/>
      <c r="Q221" s="7"/>
      <c r="R221" s="6"/>
    </row>
    <row r="222" spans="2:18" ht="93" customHeight="1" x14ac:dyDescent="0.25">
      <c r="B222" s="1"/>
      <c r="C222" s="26"/>
      <c r="E222" s="28"/>
      <c r="F222" s="27"/>
      <c r="G222" s="1"/>
      <c r="K222" s="1"/>
      <c r="L222" s="1"/>
      <c r="M222" s="1"/>
      <c r="N222" s="1"/>
      <c r="O222" s="1"/>
      <c r="P222" s="5"/>
      <c r="Q222" s="7"/>
      <c r="R222" s="6"/>
    </row>
    <row r="223" spans="2:18" ht="93" customHeight="1" x14ac:dyDescent="0.25">
      <c r="B223" s="1"/>
      <c r="C223" s="29"/>
      <c r="F223" s="27"/>
      <c r="G223" s="1"/>
      <c r="K223" s="1"/>
      <c r="L223" s="1"/>
      <c r="M223" s="1"/>
      <c r="N223" s="1"/>
      <c r="O223" s="1"/>
      <c r="P223" s="5"/>
      <c r="Q223" s="7"/>
      <c r="R223" s="6"/>
    </row>
    <row r="224" spans="2:18" ht="93" customHeight="1" x14ac:dyDescent="0.25">
      <c r="B224" s="1"/>
      <c r="C224" s="29"/>
      <c r="F224" s="27"/>
      <c r="G224" s="27"/>
      <c r="K224" s="1"/>
      <c r="L224" s="1"/>
      <c r="M224" s="1"/>
      <c r="N224" s="1"/>
      <c r="O224" s="1"/>
      <c r="P224" s="5"/>
      <c r="Q224" s="7"/>
      <c r="R224" s="6"/>
    </row>
    <row r="225" spans="2:18" ht="93" customHeight="1" x14ac:dyDescent="0.25">
      <c r="B225" s="30"/>
      <c r="C225" s="26"/>
      <c r="F225" s="27"/>
      <c r="G225" s="1"/>
      <c r="K225" s="1"/>
      <c r="L225" s="1"/>
      <c r="M225" s="1"/>
      <c r="N225" s="1"/>
      <c r="O225" s="1"/>
      <c r="P225" s="5"/>
      <c r="Q225" s="7"/>
      <c r="R225" s="6"/>
    </row>
    <row r="226" spans="2:18" ht="93" customHeight="1" x14ac:dyDescent="0.25">
      <c r="B226" s="1"/>
      <c r="C226" s="26"/>
      <c r="E226" s="28"/>
      <c r="F226" s="27"/>
      <c r="G226" s="1"/>
      <c r="K226" s="1"/>
      <c r="L226" s="1"/>
      <c r="M226" s="1"/>
      <c r="N226" s="1"/>
      <c r="O226" s="1"/>
      <c r="P226" s="5"/>
      <c r="Q226" s="7"/>
      <c r="R226" s="6"/>
    </row>
    <row r="227" spans="2:18" ht="93" customHeight="1" x14ac:dyDescent="0.25">
      <c r="B227" s="1"/>
      <c r="C227" s="26"/>
      <c r="F227" s="27"/>
      <c r="G227" s="1"/>
      <c r="K227" s="1"/>
      <c r="L227" s="1"/>
      <c r="M227" s="1"/>
      <c r="N227" s="1"/>
      <c r="O227" s="1"/>
      <c r="P227" s="5"/>
      <c r="Q227" s="7"/>
      <c r="R227" s="6"/>
    </row>
    <row r="228" spans="2:18" ht="93" customHeight="1" x14ac:dyDescent="0.25">
      <c r="B228" s="1"/>
      <c r="C228" s="26"/>
      <c r="F228" s="27"/>
      <c r="G228" s="1"/>
      <c r="K228" s="1"/>
      <c r="L228" s="1"/>
      <c r="M228" s="1"/>
      <c r="N228" s="1"/>
      <c r="O228" s="1"/>
      <c r="P228" s="5"/>
      <c r="Q228" s="7"/>
      <c r="R228" s="6"/>
    </row>
    <row r="229" spans="2:18" ht="93" customHeight="1" x14ac:dyDescent="0.25">
      <c r="B229" s="1"/>
      <c r="C229" s="26"/>
      <c r="F229" s="27"/>
      <c r="G229" s="1"/>
      <c r="K229" s="1"/>
      <c r="L229" s="1"/>
      <c r="M229" s="1"/>
      <c r="N229" s="1"/>
      <c r="O229" s="1"/>
      <c r="P229" s="5"/>
      <c r="Q229" s="7"/>
      <c r="R229" s="6"/>
    </row>
    <row r="230" spans="2:18" ht="93" customHeight="1" x14ac:dyDescent="0.25">
      <c r="B230" s="1"/>
      <c r="C230" s="26"/>
      <c r="F230" s="27"/>
      <c r="G230" s="1"/>
      <c r="K230" s="1"/>
      <c r="L230" s="1"/>
      <c r="M230" s="1"/>
      <c r="N230" s="1"/>
      <c r="O230" s="1"/>
      <c r="P230" s="5"/>
      <c r="Q230" s="7"/>
      <c r="R230" s="6"/>
    </row>
    <row r="231" spans="2:18" ht="93" customHeight="1" x14ac:dyDescent="0.25">
      <c r="B231" s="1"/>
      <c r="E231" s="28"/>
      <c r="F231" s="27"/>
      <c r="G231" s="1"/>
      <c r="K231" s="1"/>
      <c r="L231" s="1"/>
      <c r="M231" s="1"/>
      <c r="N231" s="1"/>
      <c r="O231" s="1"/>
      <c r="P231" s="5"/>
      <c r="Q231" s="7"/>
      <c r="R231" s="6"/>
    </row>
    <row r="232" spans="2:18" ht="93" customHeight="1" x14ac:dyDescent="0.25">
      <c r="B232" s="1"/>
      <c r="C232" s="26"/>
      <c r="F232" s="27"/>
      <c r="G232" s="1"/>
      <c r="K232" s="1"/>
      <c r="L232" s="1"/>
      <c r="M232" s="1"/>
      <c r="N232" s="1"/>
      <c r="O232" s="1"/>
      <c r="P232" s="5"/>
      <c r="Q232" s="7"/>
      <c r="R232" s="6"/>
    </row>
    <row r="233" spans="2:18" ht="93" customHeight="1" x14ac:dyDescent="0.25">
      <c r="B233" s="1"/>
      <c r="C233" s="26"/>
      <c r="F233" s="27"/>
      <c r="G233" s="1"/>
      <c r="K233" s="1"/>
      <c r="L233" s="1"/>
      <c r="M233" s="1"/>
      <c r="N233" s="1"/>
      <c r="O233" s="1"/>
      <c r="P233" s="5"/>
      <c r="Q233" s="7"/>
      <c r="R233" s="6"/>
    </row>
    <row r="234" spans="2:18" ht="93" customHeight="1" x14ac:dyDescent="0.25">
      <c r="B234" s="1"/>
      <c r="C234" s="26"/>
      <c r="F234" s="27"/>
      <c r="G234" s="1"/>
      <c r="K234" s="1"/>
      <c r="L234" s="1"/>
      <c r="M234" s="1"/>
      <c r="N234" s="1"/>
      <c r="O234" s="1"/>
      <c r="P234" s="5"/>
      <c r="Q234" s="7"/>
      <c r="R234" s="6"/>
    </row>
    <row r="235" spans="2:18" ht="93" customHeight="1" x14ac:dyDescent="0.25">
      <c r="B235" s="1"/>
      <c r="C235" s="26"/>
      <c r="F235" s="27"/>
      <c r="G235" s="1"/>
      <c r="K235" s="1"/>
      <c r="L235" s="1"/>
      <c r="M235" s="1"/>
      <c r="N235" s="1"/>
      <c r="O235" s="1"/>
      <c r="P235" s="5"/>
      <c r="Q235" s="7"/>
      <c r="R235" s="6"/>
    </row>
    <row r="236" spans="2:18" ht="93" customHeight="1" x14ac:dyDescent="0.25">
      <c r="B236" s="1"/>
      <c r="C236" s="26"/>
      <c r="F236" s="27"/>
      <c r="G236" s="1"/>
      <c r="K236" s="1"/>
      <c r="L236" s="1"/>
      <c r="M236" s="1"/>
      <c r="N236" s="1"/>
      <c r="O236" s="1"/>
      <c r="P236" s="5"/>
      <c r="Q236" s="7"/>
      <c r="R236" s="6"/>
    </row>
    <row r="237" spans="2:18" ht="93" customHeight="1" x14ac:dyDescent="0.25">
      <c r="B237" s="1"/>
      <c r="C237" s="26"/>
      <c r="F237" s="27"/>
      <c r="G237" s="1"/>
      <c r="K237" s="1"/>
      <c r="L237" s="1"/>
      <c r="M237" s="1"/>
      <c r="N237" s="1"/>
      <c r="O237" s="1"/>
      <c r="P237" s="5"/>
      <c r="Q237" s="7"/>
      <c r="R237" s="6"/>
    </row>
    <row r="238" spans="2:18" ht="93" customHeight="1" x14ac:dyDescent="0.25">
      <c r="B238" s="1"/>
      <c r="C238" s="26"/>
      <c r="F238" s="27"/>
      <c r="G238" s="27"/>
      <c r="K238" s="1"/>
      <c r="L238" s="1"/>
      <c r="M238" s="1"/>
      <c r="N238" s="1"/>
      <c r="O238" s="1"/>
      <c r="P238" s="5"/>
      <c r="Q238" s="7"/>
      <c r="R238" s="6"/>
    </row>
    <row r="239" spans="2:18" ht="93" customHeight="1" x14ac:dyDescent="0.25">
      <c r="B239" s="1"/>
      <c r="C239" s="26"/>
      <c r="F239" s="27"/>
      <c r="G239" s="1"/>
      <c r="K239" s="1"/>
      <c r="L239" s="1"/>
      <c r="M239" s="1"/>
      <c r="N239" s="1"/>
      <c r="O239" s="1"/>
      <c r="P239" s="5"/>
      <c r="Q239" s="7"/>
      <c r="R239" s="6"/>
    </row>
    <row r="240" spans="2:18" ht="93" customHeight="1" x14ac:dyDescent="0.25">
      <c r="B240" s="1"/>
      <c r="C240" s="26"/>
      <c r="F240" s="27"/>
      <c r="G240" s="27"/>
      <c r="K240" s="1"/>
      <c r="L240" s="1"/>
      <c r="M240" s="1"/>
      <c r="N240" s="1"/>
      <c r="O240" s="1"/>
      <c r="P240" s="5"/>
      <c r="Q240" s="7"/>
      <c r="R240" s="6"/>
    </row>
    <row r="241" spans="2:18" ht="93" customHeight="1" x14ac:dyDescent="0.25">
      <c r="B241" s="1"/>
      <c r="C241" s="26"/>
      <c r="F241" s="27"/>
      <c r="G241" s="1"/>
      <c r="K241" s="1"/>
      <c r="L241" s="1"/>
      <c r="M241" s="1"/>
      <c r="N241" s="1"/>
      <c r="O241" s="1"/>
      <c r="P241" s="5"/>
      <c r="Q241" s="7"/>
      <c r="R241" s="6"/>
    </row>
    <row r="242" spans="2:18" ht="93" customHeight="1" x14ac:dyDescent="0.25">
      <c r="B242" s="1"/>
      <c r="C242" s="26"/>
      <c r="F242" s="27"/>
      <c r="G242" s="1"/>
      <c r="K242" s="1"/>
      <c r="L242" s="1"/>
      <c r="M242" s="1"/>
      <c r="N242" s="1"/>
      <c r="O242" s="1"/>
      <c r="P242" s="5"/>
      <c r="Q242" s="7"/>
      <c r="R242" s="6"/>
    </row>
    <row r="243" spans="2:18" ht="93" customHeight="1" x14ac:dyDescent="0.25">
      <c r="B243" s="1"/>
      <c r="C243" s="26"/>
      <c r="F243" s="27"/>
      <c r="G243" s="1"/>
      <c r="K243" s="1"/>
      <c r="L243" s="1"/>
      <c r="M243" s="1"/>
      <c r="N243" s="1"/>
      <c r="O243" s="1"/>
      <c r="P243" s="5"/>
      <c r="Q243" s="7"/>
      <c r="R243" s="6"/>
    </row>
    <row r="244" spans="2:18" ht="93" customHeight="1" x14ac:dyDescent="0.25">
      <c r="B244" s="1"/>
      <c r="C244" s="26"/>
      <c r="F244" s="27"/>
      <c r="G244" s="27"/>
      <c r="K244" s="1"/>
      <c r="L244" s="1"/>
      <c r="M244" s="1"/>
      <c r="N244" s="1"/>
      <c r="O244" s="1"/>
      <c r="P244" s="5"/>
      <c r="Q244" s="7"/>
      <c r="R244" s="6"/>
    </row>
    <row r="245" spans="2:18" ht="93" customHeight="1" x14ac:dyDescent="0.25">
      <c r="B245" s="1"/>
      <c r="C245" s="26"/>
      <c r="E245" s="28"/>
      <c r="F245" s="27"/>
      <c r="G245" s="1"/>
      <c r="K245" s="1"/>
      <c r="L245" s="1"/>
      <c r="M245" s="1"/>
      <c r="N245" s="1"/>
      <c r="O245" s="1"/>
      <c r="P245" s="5"/>
      <c r="Q245" s="7"/>
      <c r="R245" s="6"/>
    </row>
    <row r="246" spans="2:18" ht="93" customHeight="1" x14ac:dyDescent="0.25">
      <c r="B246" s="1"/>
      <c r="C246" s="29"/>
      <c r="F246" s="27"/>
      <c r="G246" s="1"/>
      <c r="K246" s="1"/>
      <c r="L246" s="1"/>
      <c r="M246" s="1"/>
      <c r="N246" s="1"/>
      <c r="O246" s="1"/>
      <c r="P246" s="5"/>
      <c r="Q246" s="7"/>
      <c r="R246" s="6"/>
    </row>
    <row r="247" spans="2:18" ht="93" customHeight="1" x14ac:dyDescent="0.25">
      <c r="B247" s="1"/>
      <c r="C247" s="26"/>
      <c r="F247" s="27"/>
      <c r="G247" s="1"/>
      <c r="K247" s="1"/>
      <c r="L247" s="1"/>
      <c r="M247" s="1"/>
      <c r="N247" s="1"/>
      <c r="O247" s="1"/>
      <c r="P247" s="5"/>
      <c r="Q247" s="7"/>
      <c r="R247" s="6"/>
    </row>
    <row r="248" spans="2:18" ht="93" customHeight="1" x14ac:dyDescent="0.25">
      <c r="B248" s="1"/>
      <c r="C248" s="26"/>
      <c r="F248" s="27"/>
      <c r="G248" s="1"/>
      <c r="K248" s="1"/>
      <c r="L248" s="1"/>
      <c r="M248" s="1"/>
      <c r="N248" s="1"/>
      <c r="O248" s="1"/>
      <c r="P248" s="5"/>
      <c r="Q248" s="7"/>
      <c r="R248" s="6"/>
    </row>
    <row r="249" spans="2:18" ht="93" customHeight="1" x14ac:dyDescent="0.25">
      <c r="B249" s="1"/>
      <c r="C249" s="26"/>
      <c r="F249" s="27"/>
      <c r="G249" s="1"/>
      <c r="K249" s="1"/>
      <c r="L249" s="1"/>
      <c r="M249" s="1"/>
      <c r="N249" s="1"/>
      <c r="O249" s="1"/>
      <c r="P249" s="5"/>
      <c r="Q249" s="7"/>
      <c r="R249" s="6"/>
    </row>
    <row r="250" spans="2:18" ht="93" customHeight="1" x14ac:dyDescent="0.25">
      <c r="B250" s="1"/>
      <c r="C250" s="29"/>
      <c r="F250" s="27"/>
      <c r="G250" s="1"/>
      <c r="K250" s="1"/>
      <c r="L250" s="1"/>
      <c r="M250" s="1"/>
      <c r="N250" s="1"/>
      <c r="O250" s="1"/>
      <c r="P250" s="5"/>
      <c r="Q250" s="7"/>
      <c r="R250" s="6"/>
    </row>
    <row r="251" spans="2:18" ht="93" customHeight="1" x14ac:dyDescent="0.25">
      <c r="B251" s="1"/>
      <c r="C251" s="26"/>
      <c r="F251" s="27"/>
      <c r="G251" s="1"/>
      <c r="K251" s="1"/>
      <c r="L251" s="1"/>
      <c r="M251" s="1"/>
      <c r="N251" s="1"/>
      <c r="O251" s="1"/>
      <c r="P251" s="5"/>
      <c r="Q251" s="7"/>
      <c r="R251" s="6"/>
    </row>
    <row r="252" spans="2:18" ht="93" customHeight="1" x14ac:dyDescent="0.25">
      <c r="B252" s="1"/>
      <c r="C252" s="26"/>
      <c r="F252" s="27"/>
      <c r="G252" s="1"/>
      <c r="K252" s="1"/>
      <c r="L252" s="1"/>
      <c r="M252" s="1"/>
      <c r="N252" s="1"/>
      <c r="O252" s="1"/>
      <c r="P252" s="5"/>
      <c r="Q252" s="7"/>
      <c r="R252" s="6"/>
    </row>
    <row r="253" spans="2:18" ht="93" customHeight="1" x14ac:dyDescent="0.25">
      <c r="B253" s="1"/>
      <c r="C253" s="26"/>
      <c r="F253" s="27"/>
      <c r="G253" s="1"/>
      <c r="K253" s="1"/>
      <c r="L253" s="1"/>
      <c r="M253" s="1"/>
      <c r="N253" s="1"/>
      <c r="O253" s="1"/>
      <c r="P253" s="5"/>
      <c r="Q253" s="7"/>
      <c r="R253" s="6"/>
    </row>
    <row r="254" spans="2:18" ht="93" customHeight="1" x14ac:dyDescent="0.25">
      <c r="B254" s="30"/>
      <c r="C254" s="26"/>
      <c r="F254" s="27"/>
      <c r="G254" s="1"/>
      <c r="K254" s="1"/>
      <c r="L254" s="1"/>
      <c r="M254" s="1"/>
      <c r="N254" s="1"/>
      <c r="O254" s="1"/>
      <c r="P254" s="5"/>
      <c r="Q254" s="7"/>
      <c r="R254" s="6"/>
    </row>
    <row r="255" spans="2:18" ht="93" customHeight="1" x14ac:dyDescent="0.25">
      <c r="B255" s="1"/>
      <c r="C255" s="26"/>
      <c r="F255" s="27"/>
      <c r="G255" s="1"/>
      <c r="K255" s="1"/>
      <c r="L255" s="1"/>
      <c r="M255" s="1"/>
      <c r="N255" s="1"/>
      <c r="O255" s="1"/>
      <c r="P255" s="5"/>
      <c r="Q255" s="7"/>
      <c r="R255" s="6"/>
    </row>
    <row r="256" spans="2:18" ht="93" customHeight="1" x14ac:dyDescent="0.25">
      <c r="B256" s="1"/>
      <c r="C256" s="26"/>
      <c r="F256" s="27"/>
      <c r="G256" s="1"/>
      <c r="K256" s="1"/>
      <c r="L256" s="1"/>
      <c r="M256" s="1"/>
      <c r="N256" s="1"/>
      <c r="O256" s="1"/>
      <c r="P256" s="5"/>
      <c r="Q256" s="7"/>
      <c r="R256" s="6"/>
    </row>
    <row r="257" spans="2:18" ht="93" customHeight="1" x14ac:dyDescent="0.25">
      <c r="B257" s="1"/>
      <c r="C257" s="26"/>
      <c r="F257" s="27"/>
      <c r="G257" s="1"/>
      <c r="K257" s="1"/>
      <c r="L257" s="1"/>
      <c r="M257" s="1"/>
      <c r="N257" s="1"/>
      <c r="O257" s="1"/>
      <c r="P257" s="5"/>
      <c r="Q257" s="7"/>
      <c r="R257" s="6"/>
    </row>
    <row r="258" spans="2:18" ht="93" customHeight="1" x14ac:dyDescent="0.25">
      <c r="B258" s="1"/>
      <c r="C258" s="26"/>
      <c r="F258" s="27"/>
      <c r="G258" s="1"/>
      <c r="K258" s="1"/>
      <c r="L258" s="1"/>
      <c r="M258" s="1"/>
      <c r="N258" s="1"/>
      <c r="O258" s="1"/>
      <c r="P258" s="5"/>
      <c r="Q258" s="7"/>
      <c r="R258" s="6"/>
    </row>
    <row r="259" spans="2:18" ht="93" customHeight="1" x14ac:dyDescent="0.25">
      <c r="B259" s="1"/>
      <c r="C259" s="26"/>
      <c r="F259" s="27"/>
      <c r="G259" s="1"/>
      <c r="K259" s="1"/>
      <c r="L259" s="1"/>
      <c r="M259" s="1"/>
      <c r="N259" s="1"/>
      <c r="O259" s="1"/>
      <c r="P259" s="5"/>
      <c r="Q259" s="7"/>
      <c r="R259" s="6"/>
    </row>
    <row r="260" spans="2:18" ht="93" customHeight="1" x14ac:dyDescent="0.25">
      <c r="B260" s="1"/>
      <c r="C260" s="26"/>
      <c r="F260" s="27"/>
      <c r="G260" s="1"/>
      <c r="K260" s="1"/>
      <c r="L260" s="1"/>
      <c r="M260" s="1"/>
      <c r="N260" s="1"/>
      <c r="O260" s="1"/>
      <c r="P260" s="5"/>
      <c r="Q260" s="7"/>
      <c r="R260" s="6"/>
    </row>
    <row r="261" spans="2:18" ht="93" customHeight="1" x14ac:dyDescent="0.25">
      <c r="B261" s="1"/>
      <c r="C261" s="26"/>
      <c r="F261" s="27"/>
      <c r="G261" s="27"/>
      <c r="K261" s="1"/>
      <c r="L261" s="1"/>
      <c r="M261" s="1"/>
      <c r="N261" s="1"/>
      <c r="O261" s="1"/>
      <c r="P261" s="5"/>
      <c r="Q261" s="7"/>
      <c r="R261" s="6"/>
    </row>
    <row r="262" spans="2:18" ht="93" customHeight="1" x14ac:dyDescent="0.25">
      <c r="B262" s="1"/>
      <c r="C262" s="26"/>
      <c r="F262" s="27"/>
      <c r="G262" s="1"/>
      <c r="K262" s="1"/>
      <c r="L262" s="1"/>
      <c r="M262" s="1"/>
      <c r="N262" s="1"/>
      <c r="O262" s="1"/>
      <c r="P262" s="5"/>
      <c r="Q262" s="7"/>
      <c r="R262" s="6"/>
    </row>
    <row r="263" spans="2:18" ht="93" customHeight="1" x14ac:dyDescent="0.25">
      <c r="B263" s="1"/>
      <c r="C263" s="26"/>
      <c r="F263" s="27"/>
      <c r="G263" s="1"/>
      <c r="K263" s="1"/>
      <c r="L263" s="1"/>
      <c r="M263" s="1"/>
      <c r="N263" s="1"/>
      <c r="O263" s="1"/>
      <c r="P263" s="5"/>
      <c r="Q263" s="7"/>
      <c r="R263" s="6"/>
    </row>
    <row r="264" spans="2:18" ht="93" customHeight="1" x14ac:dyDescent="0.25">
      <c r="B264" s="1"/>
      <c r="C264" s="26"/>
      <c r="F264" s="27"/>
      <c r="G264" s="1"/>
      <c r="K264" s="1"/>
      <c r="L264" s="1"/>
      <c r="M264" s="1"/>
      <c r="N264" s="1"/>
      <c r="O264" s="1"/>
      <c r="P264" s="5"/>
      <c r="Q264" s="7"/>
      <c r="R264" s="6"/>
    </row>
    <row r="265" spans="2:18" ht="93" customHeight="1" x14ac:dyDescent="0.25">
      <c r="B265" s="1"/>
      <c r="C265" s="26"/>
      <c r="F265" s="27"/>
      <c r="G265" s="1"/>
      <c r="K265" s="1"/>
      <c r="L265" s="1"/>
      <c r="M265" s="1"/>
      <c r="N265" s="1"/>
      <c r="O265" s="1"/>
      <c r="P265" s="5"/>
      <c r="Q265" s="7"/>
      <c r="R265" s="6"/>
    </row>
    <row r="266" spans="2:18" ht="93" customHeight="1" x14ac:dyDescent="0.25">
      <c r="B266" s="30"/>
      <c r="C266" s="26"/>
      <c r="F266" s="27"/>
      <c r="G266" s="1"/>
      <c r="K266" s="1"/>
      <c r="L266" s="1"/>
      <c r="M266" s="1"/>
      <c r="N266" s="1"/>
      <c r="O266" s="1"/>
      <c r="P266" s="5"/>
      <c r="Q266" s="7"/>
      <c r="R266" s="6"/>
    </row>
    <row r="267" spans="2:18" ht="93" customHeight="1" x14ac:dyDescent="0.25">
      <c r="B267" s="1"/>
      <c r="C267" s="26"/>
      <c r="F267" s="27"/>
      <c r="G267" s="1"/>
      <c r="K267" s="1"/>
      <c r="L267" s="1"/>
      <c r="M267" s="1"/>
      <c r="N267" s="1"/>
      <c r="O267" s="1"/>
      <c r="P267" s="5"/>
      <c r="Q267" s="7"/>
      <c r="R267" s="6"/>
    </row>
    <row r="268" spans="2:18" ht="93" customHeight="1" x14ac:dyDescent="0.25">
      <c r="B268" s="1"/>
      <c r="C268" s="26"/>
      <c r="F268" s="27"/>
      <c r="G268" s="1"/>
      <c r="K268" s="1"/>
      <c r="L268" s="1"/>
      <c r="M268" s="1"/>
      <c r="N268" s="1"/>
      <c r="O268" s="1"/>
      <c r="P268" s="5"/>
      <c r="Q268" s="7"/>
      <c r="R268" s="6"/>
    </row>
    <row r="269" spans="2:18" ht="93" customHeight="1" x14ac:dyDescent="0.25">
      <c r="B269" s="1"/>
      <c r="C269" s="26"/>
      <c r="F269" s="27"/>
      <c r="G269" s="1"/>
      <c r="K269" s="1"/>
      <c r="L269" s="1"/>
      <c r="M269" s="1"/>
      <c r="N269" s="1"/>
      <c r="O269" s="1"/>
      <c r="P269" s="5"/>
      <c r="Q269" s="7"/>
      <c r="R269" s="6"/>
    </row>
    <row r="270" spans="2:18" ht="93" customHeight="1" x14ac:dyDescent="0.25">
      <c r="B270" s="1"/>
      <c r="C270" s="26"/>
      <c r="F270" s="27"/>
      <c r="G270" s="1"/>
      <c r="K270" s="1"/>
      <c r="L270" s="1"/>
      <c r="M270" s="1"/>
      <c r="N270" s="1"/>
      <c r="O270" s="1"/>
      <c r="P270" s="5"/>
      <c r="Q270" s="7"/>
      <c r="R270" s="6"/>
    </row>
    <row r="271" spans="2:18" ht="93" customHeight="1" x14ac:dyDescent="0.25">
      <c r="B271" s="1"/>
      <c r="C271" s="26"/>
      <c r="F271" s="27"/>
      <c r="G271" s="1"/>
      <c r="K271" s="1"/>
      <c r="L271" s="1"/>
      <c r="M271" s="1"/>
      <c r="N271" s="1"/>
      <c r="O271" s="1"/>
      <c r="P271" s="5"/>
      <c r="Q271" s="7"/>
      <c r="R271" s="6"/>
    </row>
    <row r="272" spans="2:18" ht="93" customHeight="1" x14ac:dyDescent="0.25">
      <c r="B272" s="1"/>
      <c r="C272" s="26"/>
      <c r="E272" s="28"/>
      <c r="F272" s="27"/>
      <c r="G272" s="1"/>
      <c r="K272" s="1"/>
      <c r="L272" s="1"/>
      <c r="M272" s="1"/>
      <c r="N272" s="1"/>
      <c r="O272" s="1"/>
      <c r="P272" s="5"/>
      <c r="Q272" s="7"/>
      <c r="R272" s="6"/>
    </row>
    <row r="273" spans="2:18" ht="93" customHeight="1" x14ac:dyDescent="0.25">
      <c r="B273" s="1"/>
      <c r="C273" s="26"/>
      <c r="F273" s="27"/>
      <c r="G273" s="1"/>
      <c r="K273" s="1"/>
      <c r="L273" s="1"/>
      <c r="M273" s="1"/>
      <c r="N273" s="1"/>
      <c r="O273" s="1"/>
      <c r="P273" s="5"/>
      <c r="Q273" s="7"/>
      <c r="R273" s="6"/>
    </row>
    <row r="274" spans="2:18" ht="93" customHeight="1" x14ac:dyDescent="0.25">
      <c r="B274" s="1"/>
      <c r="C274" s="26"/>
      <c r="F274" s="27"/>
      <c r="G274" s="1"/>
      <c r="K274" s="1"/>
      <c r="L274" s="1"/>
      <c r="M274" s="1"/>
      <c r="N274" s="1"/>
      <c r="O274" s="1"/>
      <c r="P274" s="5"/>
      <c r="Q274" s="7"/>
      <c r="R274" s="6"/>
    </row>
    <row r="275" spans="2:18" ht="93" customHeight="1" x14ac:dyDescent="0.25">
      <c r="B275" s="1"/>
      <c r="C275" s="26"/>
      <c r="F275" s="27"/>
      <c r="G275" s="1"/>
      <c r="K275" s="1"/>
      <c r="L275" s="1"/>
      <c r="M275" s="1"/>
      <c r="N275" s="1"/>
      <c r="O275" s="1"/>
      <c r="P275" s="5"/>
      <c r="Q275" s="7"/>
      <c r="R275" s="6"/>
    </row>
    <row r="276" spans="2:18" ht="93" customHeight="1" x14ac:dyDescent="0.25">
      <c r="B276" s="1"/>
      <c r="C276" s="26"/>
      <c r="F276" s="27"/>
      <c r="G276" s="1"/>
      <c r="K276" s="1"/>
      <c r="L276" s="1"/>
      <c r="M276" s="1"/>
      <c r="N276" s="1"/>
      <c r="O276" s="1"/>
      <c r="P276" s="5"/>
      <c r="Q276" s="7"/>
      <c r="R276" s="6"/>
    </row>
    <row r="277" spans="2:18" ht="93" customHeight="1" x14ac:dyDescent="0.25">
      <c r="B277" s="1"/>
      <c r="C277" s="26"/>
      <c r="F277" s="27"/>
      <c r="G277" s="27"/>
      <c r="K277" s="1"/>
      <c r="L277" s="1"/>
      <c r="M277" s="1"/>
      <c r="N277" s="1"/>
      <c r="O277" s="1"/>
      <c r="P277" s="5"/>
      <c r="Q277" s="7"/>
      <c r="R277" s="6"/>
    </row>
    <row r="278" spans="2:18" ht="93" customHeight="1" x14ac:dyDescent="0.25">
      <c r="B278" s="1"/>
      <c r="C278" s="26"/>
      <c r="F278" s="27"/>
      <c r="G278" s="1"/>
      <c r="K278" s="1"/>
      <c r="L278" s="1"/>
      <c r="M278" s="1"/>
      <c r="N278" s="1"/>
      <c r="O278" s="1"/>
      <c r="P278" s="5"/>
      <c r="Q278" s="7"/>
      <c r="R278" s="6"/>
    </row>
    <row r="279" spans="2:18" ht="93" customHeight="1" x14ac:dyDescent="0.25">
      <c r="B279" s="1"/>
      <c r="C279" s="26"/>
      <c r="F279" s="27"/>
      <c r="G279" s="1"/>
      <c r="K279" s="1"/>
      <c r="L279" s="1"/>
      <c r="M279" s="1"/>
      <c r="N279" s="1"/>
      <c r="O279" s="1"/>
      <c r="P279" s="5"/>
      <c r="Q279" s="7"/>
      <c r="R279" s="6"/>
    </row>
  </sheetData>
  <autoFilter ref="A1:T1" xr:uid="{CE677069-E7CC-B04B-A382-0722934E03C1}">
    <sortState xmlns:xlrd2="http://schemas.microsoft.com/office/spreadsheetml/2017/richdata2" ref="A2:T295">
      <sortCondition ref="T1"/>
    </sortState>
  </autoFilter>
  <hyperlinks>
    <hyperlink ref="F16" r:id="rId1" xr:uid="{23F11321-AACB-1246-B065-51F36C61E442}"/>
    <hyperlink ref="F34" r:id="rId2" xr:uid="{BB9E6C18-B0E9-C64D-8F55-36E06F27B464}"/>
    <hyperlink ref="F8" r:id="rId3" xr:uid="{E75A0A0B-6D63-F248-BFE9-E77091AA19B9}"/>
    <hyperlink ref="E8" r:id="rId4" xr:uid="{3BF86FA8-47D8-ED4C-B840-12B69EEE2B7C}"/>
    <hyperlink ref="F22" r:id="rId5" xr:uid="{910C5C45-A842-834F-A0B1-DE83EF403B46}"/>
    <hyperlink ref="F14" r:id="rId6" xr:uid="{E616F0A8-E4AF-F14D-838C-4C75079ADBEC}"/>
    <hyperlink ref="E32" r:id="rId7" xr:uid="{F6F08224-811B-7649-BB88-61110C9905F2}"/>
    <hyperlink ref="F32" r:id="rId8" xr:uid="{80D1778C-7093-594B-A096-25E38F288EE0}"/>
    <hyperlink ref="F3" r:id="rId9" xr:uid="{19FF2C8C-1158-634B-9DBA-EBF55891DC7F}"/>
    <hyperlink ref="E7" r:id="rId10" xr:uid="{901A2852-7604-224B-A866-5943480FAAF1}"/>
    <hyperlink ref="F7" r:id="rId11" xr:uid="{BEE8D015-AE8F-8E4A-B212-D921044A940C}"/>
    <hyperlink ref="F29" r:id="rId12" xr:uid="{3AAB342E-5627-0148-B885-14387F109934}"/>
    <hyperlink ref="F12" r:id="rId13" xr:uid="{6B90F56B-21C8-3844-BD73-5C3685E01E51}"/>
    <hyperlink ref="F9" r:id="rId14" xr:uid="{2320AC1E-E748-1441-9720-4AD13906E56A}"/>
    <hyperlink ref="F5" r:id="rId15" xr:uid="{0D8BEEC3-9FA9-FA4D-B523-02CDA2BD4E75}"/>
    <hyperlink ref="F11" r:id="rId16" xr:uid="{E1CBCCAF-B094-914B-9287-F2D656D06042}"/>
    <hyperlink ref="F17" r:id="rId17" xr:uid="{503951DF-3838-9B49-8C1F-D3DFD901D3AC}"/>
    <hyperlink ref="F27" r:id="rId18" xr:uid="{7E570D98-7313-C344-B086-C78FEC39590D}"/>
    <hyperlink ref="F20" r:id="rId19" xr:uid="{C3D80728-07D7-6D47-9D40-1200092B7004}"/>
    <hyperlink ref="F18" r:id="rId20" xr:uid="{5EBAFBCF-5A00-174C-BA99-23CEB19271B3}"/>
    <hyperlink ref="F35" r:id="rId21" xr:uid="{AF3BC12B-2860-D94D-AC5E-4E3E934F29ED}"/>
    <hyperlink ref="F6" r:id="rId22" xr:uid="{251877BC-8A10-404A-B7BF-124DE6EB8F1E}"/>
    <hyperlink ref="F19" r:id="rId23" xr:uid="{441F7115-9FFD-FC46-B03F-82506F59FA34}"/>
    <hyperlink ref="F26" r:id="rId24" xr:uid="{AAE24E4E-527B-AB4C-A9E2-099EFA09EE29}"/>
    <hyperlink ref="F33" r:id="rId25" xr:uid="{00AB0385-0505-F141-8B36-3F433CF473FA}"/>
    <hyperlink ref="F28" r:id="rId26" xr:uid="{55CE5A51-91AB-B643-A562-F2918A667314}"/>
    <hyperlink ref="F2" r:id="rId27" xr:uid="{F01952F2-C40C-BC40-955C-AFE050A4AE85}"/>
    <hyperlink ref="F30" r:id="rId28" xr:uid="{DBDBD7DE-783D-C242-B86C-6F3D5FD7032A}"/>
    <hyperlink ref="F15" r:id="rId29" xr:uid="{E067F74D-7496-864E-B4DC-8B9440CD5836}"/>
    <hyperlink ref="F10" r:id="rId30" xr:uid="{4B0F06DA-9682-454C-AC1A-BCB633226B8D}"/>
    <hyperlink ref="F4" r:id="rId31" xr:uid="{6D2447C6-3228-8845-8420-CB4BBD1E4C0A}"/>
    <hyperlink ref="F31" r:id="rId32" xr:uid="{0F5FDBDE-83DB-854B-8152-6507ECED88CB}"/>
    <hyperlink ref="F23" r:id="rId33" xr:uid="{B21F955D-3215-3C4A-911B-0CC1F858AFD4}"/>
    <hyperlink ref="F25" r:id="rId34" xr:uid="{374A6143-4777-3846-81EE-E8F7548A926E}"/>
    <hyperlink ref="F24" r:id="rId35" xr:uid="{47A5C662-3F20-CB44-8616-E3F0CCE29F2A}"/>
    <hyperlink ref="F13" r:id="rId36" xr:uid="{813B9E14-AE5A-F44C-8DF7-4B8E61175A84}"/>
    <hyperlink ref="M4" r:id="rId37" xr:uid="{62DE9B88-E2B3-44D0-A915-9A07C26DB101}"/>
    <hyperlink ref="M5" r:id="rId38" xr:uid="{2FE2E7CF-0596-46F9-B5C6-11F8E26FAF71}"/>
    <hyperlink ref="M7" r:id="rId39" xr:uid="{B08822FF-2269-4451-9506-93A40C4B5E50}"/>
    <hyperlink ref="M9" r:id="rId40" xr:uid="{1CAAAE6C-395F-40B9-BB5E-709101A0D5CF}"/>
    <hyperlink ref="M10" r:id="rId41" xr:uid="{73F65B5F-461F-47E8-B9CD-3AC5D9396752}"/>
    <hyperlink ref="M11" r:id="rId42" xr:uid="{DC4549ED-C348-4832-9CD0-F0105FE81228}"/>
    <hyperlink ref="M13" r:id="rId43" xr:uid="{ADCA9435-0684-43CC-8D97-36426CA31E77}"/>
    <hyperlink ref="M15" r:id="rId44" xr:uid="{B2166AC7-17B6-48FF-B8E8-88D58163D0BB}"/>
    <hyperlink ref="M17" r:id="rId45" xr:uid="{F9A95312-BFDE-44F8-86B5-7CEEA993D8A2}"/>
    <hyperlink ref="M18" r:id="rId46" xr:uid="{A185132C-EEF3-4F40-A283-0B763ABB4614}"/>
    <hyperlink ref="F21" r:id="rId47" xr:uid="{98C939A7-A3E6-49C5-BD0E-9E1E1E50DFB7}"/>
    <hyperlink ref="M21" r:id="rId48" xr:uid="{859F1EF3-F367-4E9E-8BCE-7C42D24EA151}"/>
    <hyperlink ref="M28" r:id="rId49" xr:uid="{AB2DDDBB-56EA-4B2B-A8AB-093F776C23B8}"/>
    <hyperlink ref="M32" r:id="rId50" xr:uid="{2859D469-A018-4DBB-91B3-72BB9B1B24CF}"/>
    <hyperlink ref="M34" r:id="rId51" xr:uid="{68A762F0-2E7D-4732-91DB-6AB2C9A7BDC1}"/>
    <hyperlink ref="M35" r:id="rId52" xr:uid="{940D267F-8997-4972-A5BC-92AD5EA39856}"/>
    <hyperlink ref="M31" r:id="rId53" xr:uid="{20BF06CA-73FF-4C08-9F28-25118B216046}"/>
    <hyperlink ref="M27" r:id="rId54" xr:uid="{2E5AE832-76C6-4860-9614-4B2BE9AC80C2}"/>
    <hyperlink ref="M26" r:id="rId55" xr:uid="{C5E2FC5C-DC6D-4BD5-B03D-CAA7484A499B}"/>
    <hyperlink ref="M19" r:id="rId56" xr:uid="{5A9C13AA-A121-4E82-82A4-A8A2EAB17965}"/>
    <hyperlink ref="M24" r:id="rId57" xr:uid="{5DC5A75B-7A2D-48FC-9706-3648D6B5E7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B5A6-B55C-4276-AEFA-3B5C49DC4A43}">
  <dimension ref="H12:L16"/>
  <sheetViews>
    <sheetView workbookViewId="0">
      <selection activeCell="L22" sqref="L22"/>
    </sheetView>
  </sheetViews>
  <sheetFormatPr defaultRowHeight="15.75" x14ac:dyDescent="0.25"/>
  <sheetData>
    <row r="12" spans="8:12" x14ac:dyDescent="0.25">
      <c r="H12" t="s">
        <v>343</v>
      </c>
      <c r="I12" t="s">
        <v>344</v>
      </c>
      <c r="K12" t="s">
        <v>345</v>
      </c>
      <c r="L12" t="s">
        <v>346</v>
      </c>
    </row>
    <row r="13" spans="8:12" x14ac:dyDescent="0.25">
      <c r="H13">
        <v>23</v>
      </c>
      <c r="I13">
        <v>21</v>
      </c>
      <c r="K13">
        <f>(I13 + H13) / 2</f>
        <v>22</v>
      </c>
      <c r="L13">
        <f>(H13-I13)/2</f>
        <v>1</v>
      </c>
    </row>
    <row r="14" spans="8:12" x14ac:dyDescent="0.25">
      <c r="H14">
        <v>6</v>
      </c>
      <c r="I14">
        <v>6</v>
      </c>
      <c r="K14">
        <f>(I14 + H14) / 2</f>
        <v>6</v>
      </c>
      <c r="L14">
        <f>(H14-I14)/2</f>
        <v>0</v>
      </c>
    </row>
    <row r="15" spans="8:12" x14ac:dyDescent="0.25">
      <c r="H15">
        <v>13</v>
      </c>
      <c r="I15">
        <v>11</v>
      </c>
      <c r="K15">
        <f t="shared" ref="K15:K16" si="0">(I15 + H15) / 2</f>
        <v>12</v>
      </c>
      <c r="L15">
        <f t="shared" ref="L15:L16" si="1">(H15-I15)/2</f>
        <v>1</v>
      </c>
    </row>
    <row r="16" spans="8:12" x14ac:dyDescent="0.25">
      <c r="H16">
        <v>8</v>
      </c>
      <c r="I16">
        <v>-4</v>
      </c>
      <c r="K16">
        <f t="shared" si="0"/>
        <v>2</v>
      </c>
      <c r="L16">
        <f t="shared" si="1"/>
        <v>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E564EFC558614DB2F1B7D78A430521" ma:contentTypeVersion="8" ma:contentTypeDescription="Create a new document." ma:contentTypeScope="" ma:versionID="26d00bdbfdb3d76b0a4a083363e1bcfa">
  <xsd:schema xmlns:xsd="http://www.w3.org/2001/XMLSchema" xmlns:xs="http://www.w3.org/2001/XMLSchema" xmlns:p="http://schemas.microsoft.com/office/2006/metadata/properties" xmlns:ns2="7dc9c37a-4b1f-46b0-9882-b55cc1935ce7" xmlns:ns3="f43f7cee-10f7-4259-ba91-26347ba0c168" targetNamespace="http://schemas.microsoft.com/office/2006/metadata/properties" ma:root="true" ma:fieldsID="8e78b79859863ca853f1ae7b27392402" ns2:_="" ns3:_="">
    <xsd:import namespace="7dc9c37a-4b1f-46b0-9882-b55cc1935ce7"/>
    <xsd:import namespace="f43f7cee-10f7-4259-ba91-26347ba0c16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9c37a-4b1f-46b0-9882-b55cc1935c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545a489-53ab-454c-8a25-f2925474cc7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3f7cee-10f7-4259-ba91-26347ba0c16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39be690-090c-4baa-9797-d68ec72d48dc}" ma:internalName="TaxCatchAll" ma:showField="CatchAllData" ma:web="f43f7cee-10f7-4259-ba91-26347ba0c1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43f7cee-10f7-4259-ba91-26347ba0c168" xsi:nil="true"/>
    <lcf76f155ced4ddcb4097134ff3c332f xmlns="7dc9c37a-4b1f-46b0-9882-b55cc1935ce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2FAC75-50F2-4E27-9213-41BE5EA99822}">
  <ds:schemaRefs>
    <ds:schemaRef ds:uri="http://schemas.microsoft.com/sharepoint/v3/contenttype/forms"/>
  </ds:schemaRefs>
</ds:datastoreItem>
</file>

<file path=customXml/itemProps2.xml><?xml version="1.0" encoding="utf-8"?>
<ds:datastoreItem xmlns:ds="http://schemas.openxmlformats.org/officeDocument/2006/customXml" ds:itemID="{089EBF3C-27D3-4CCF-A785-AC56231AAE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9c37a-4b1f-46b0-9882-b55cc1935ce7"/>
    <ds:schemaRef ds:uri="f43f7cee-10f7-4259-ba91-26347ba0c1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C2E184-B7BF-4648-B72B-364810DBDECC}">
  <ds:schemaRefs>
    <ds:schemaRef ds:uri="f43f7cee-10f7-4259-ba91-26347ba0c168"/>
    <ds:schemaRef ds:uri="http://purl.org/dc/terms/"/>
    <ds:schemaRef ds:uri="http://schemas.microsoft.com/office/2006/documentManagement/types"/>
    <ds:schemaRef ds:uri="http://www.w3.org/XML/1998/namespace"/>
    <ds:schemaRef ds:uri="http://schemas.microsoft.com/office/infopath/2007/PartnerControls"/>
    <ds:schemaRef ds:uri="7dc9c37a-4b1f-46b0-9882-b55cc1935ce7"/>
    <ds:schemaRef ds:uri="http://purl.org/dc/dcmitype/"/>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BBC Only</vt:lpstr>
      <vt:lpstr>Guardian Only</vt:lpstr>
      <vt:lpstr>Mail Online Only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Billy</cp:lastModifiedBy>
  <cp:revision/>
  <dcterms:created xsi:type="dcterms:W3CDTF">2022-09-14T08:41:31Z</dcterms:created>
  <dcterms:modified xsi:type="dcterms:W3CDTF">2023-07-19T23:40:38Z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0x01010089E564EFC558614DB2F1B7D78A430521</vt:lpwstr>
  </property>
  <property fmtid="{D5CDD505-2E9C-101B-9397-08002B2CF9AE}" pid="3" name="MediaServiceImageTags">
    <vt:lpwstr/>
  </property>
</Properties>
</file>